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filterPrivacy="1" codeName="ThisWorkbook"/>
  <xr:revisionPtr revIDLastSave="0" documentId="13_ncr:1_{DBDC825E-1F0F-46BB-B312-1A480F98F59C}" xr6:coauthVersionLast="47" xr6:coauthVersionMax="47" xr10:uidLastSave="{00000000-0000-0000-0000-000000000000}"/>
  <bookViews>
    <workbookView xWindow="-110" yWindow="-110" windowWidth="19420" windowHeight="10420" xr2:uid="{00000000-000D-0000-FFFF-FFFF00000000}"/>
  </bookViews>
  <sheets>
    <sheet name="Excel Sprint Project Tracker" sheetId="9" r:id="rId1"/>
    <sheet name="Sprint Tracker Instructions" sheetId="10" r:id="rId2"/>
  </sheets>
  <definedNames>
    <definedName name="prevWBS" localSheetId="0">'Excel Sprint Project Tracker'!$C1048576</definedName>
    <definedName name="_xlnm.Print_Area" localSheetId="0">'Excel Sprint Project Tracker'!$C$3:$AN$25</definedName>
    <definedName name="_xlnm.Print_Titles" localSheetId="0">'Excel Sprint Project Tracker'!$6:$8</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5" i="9" l="1"/>
  <c r="I11" i="9"/>
  <c r="G13" i="9"/>
  <c r="G17" i="9"/>
  <c r="G16" i="9"/>
  <c r="K5" i="9"/>
  <c r="G14" i="9" l="1"/>
  <c r="G12" i="9"/>
  <c r="G24" i="9"/>
  <c r="G23" i="9"/>
  <c r="G22" i="9"/>
  <c r="F11" i="9" l="1"/>
  <c r="E11" i="9"/>
  <c r="F15" i="9"/>
  <c r="E15" i="9"/>
  <c r="F10" i="9" l="1"/>
  <c r="G15" i="9"/>
  <c r="G11" i="9"/>
  <c r="G10" i="9" l="1"/>
  <c r="O8" i="9"/>
  <c r="N8" i="9" s="1"/>
  <c r="M8" i="9" s="1"/>
  <c r="L8" i="9" s="1"/>
  <c r="K8" i="9" s="1"/>
  <c r="K9" i="9" l="1"/>
  <c r="N9" i="9"/>
  <c r="O9" i="9"/>
  <c r="M9" i="9"/>
  <c r="L9" i="9"/>
  <c r="P5" i="9"/>
  <c r="U5" i="9" s="1"/>
  <c r="Z5" i="9" s="1"/>
  <c r="AE5" i="9" s="1"/>
  <c r="AJ5" i="9" s="1"/>
  <c r="P8" i="9"/>
  <c r="Q8" i="9" l="1"/>
  <c r="P9" i="9"/>
  <c r="R8" i="9" l="1"/>
  <c r="Q9" i="9"/>
  <c r="S8" i="9" l="1"/>
  <c r="R9" i="9"/>
  <c r="T8" i="9" l="1"/>
  <c r="U8" i="9" s="1"/>
  <c r="V8" i="9" s="1"/>
  <c r="W8" i="9" s="1"/>
  <c r="X8" i="9" s="1"/>
  <c r="Y8" i="9" s="1"/>
  <c r="Z8" i="9" s="1"/>
  <c r="AA8" i="9" s="1"/>
  <c r="AB8" i="9" s="1"/>
  <c r="AC8" i="9" s="1"/>
  <c r="AD8" i="9" s="1"/>
  <c r="AE8" i="9" s="1"/>
  <c r="S9" i="9"/>
  <c r="AF8" i="9" l="1"/>
  <c r="AE9" i="9"/>
  <c r="T9" i="9"/>
  <c r="AG8" i="9" l="1"/>
  <c r="AF9" i="9"/>
  <c r="U9" i="9"/>
  <c r="AH8" i="9" l="1"/>
  <c r="AG9" i="9"/>
  <c r="V9" i="9"/>
  <c r="AI8" i="9" l="1"/>
  <c r="AH9" i="9"/>
  <c r="W9" i="9"/>
  <c r="AJ8" i="9" l="1"/>
  <c r="AI9" i="9"/>
  <c r="X9" i="9"/>
  <c r="AK8" i="9" l="1"/>
  <c r="AJ9" i="9"/>
  <c r="Y9" i="9"/>
  <c r="AL8" i="9" l="1"/>
  <c r="AK9" i="9"/>
  <c r="AM8" i="9" l="1"/>
  <c r="AL9" i="9"/>
  <c r="AN8" i="9" l="1"/>
  <c r="AM9" i="9"/>
  <c r="Z9" i="9"/>
  <c r="AN9" i="9" l="1"/>
  <c r="AA9" i="9"/>
  <c r="AB9" i="9" l="1"/>
  <c r="AC9" i="9" l="1"/>
  <c r="AD9" i="9" l="1"/>
</calcChain>
</file>

<file path=xl/sharedStrings.xml><?xml version="1.0" encoding="utf-8"?>
<sst xmlns="http://schemas.openxmlformats.org/spreadsheetml/2006/main" count="53" uniqueCount="40">
  <si>
    <t>Project Summary</t>
  </si>
  <si>
    <t>PROJECT START DATE</t>
  </si>
  <si>
    <t>Sprint</t>
  </si>
  <si>
    <t>Priority</t>
  </si>
  <si>
    <t>Start</t>
  </si>
  <si>
    <t>Finish</t>
  </si>
  <si>
    <t>Duration</t>
  </si>
  <si>
    <t>Status</t>
  </si>
  <si>
    <t>% 
Complete</t>
  </si>
  <si>
    <t>Feature 1</t>
  </si>
  <si>
    <t>Feature 2</t>
  </si>
  <si>
    <t>Feature 3</t>
  </si>
  <si>
    <t>Sprint Project Tracker</t>
  </si>
  <si>
    <t>Task Completed</t>
  </si>
  <si>
    <t>Red</t>
  </si>
  <si>
    <t>Yellow</t>
  </si>
  <si>
    <t>Green</t>
  </si>
  <si>
    <t>Low</t>
  </si>
  <si>
    <t>Medium</t>
  </si>
  <si>
    <t>High</t>
  </si>
  <si>
    <t>SCROLL TO WEEK #</t>
  </si>
  <si>
    <t>Task in Progress</t>
  </si>
  <si>
    <t>Task Id</t>
  </si>
  <si>
    <t>Description</t>
  </si>
  <si>
    <t>The first option should return the current file names in ascending order. The root directory can be either empty or contain few files or folders in it</t>
  </si>
  <si>
    <t>The second option should return the details of the user interface such as options displaying the following:
1) Add a file to the existing directory list (You can ignore the case sensitivity of the file names )
2) Delete a user specified file from the existing directory list
	*You can add the case sensitivity on the file name in order to ensure that the right file is deleted from the directory list
	*Return a message if FNF (File not found)
3) Search a user specified file from the main directory
	*You can add the case sensitivity on the file name to retrieve the correct file
	*Display the result upon successful operation
	*Display the result upon unsuccessful operation
4) Option to navigate back to the main context</t>
  </si>
  <si>
    <r>
      <t xml:space="preserve">Create Project and repository in Git Link to repository:  </t>
    </r>
    <r>
      <rPr>
        <i/>
        <u/>
        <sz val="11"/>
        <color rgb="FF0070C0"/>
        <rFont val="Segoe UI"/>
        <family val="2"/>
      </rPr>
      <t xml:space="preserve"> https://github.com/git-intel/Java_LockedMe_Repo</t>
    </r>
  </si>
  <si>
    <t>Sub Task</t>
  </si>
  <si>
    <t>1.List files in directory, 2.File handling tools, 3.Exit   - main menu 
1.Add a file to the existing directory list, 2.Delete a user specified file from the existing directory list , 3.Search a user specified file from the main directory,4.Go back to the main menu</t>
  </si>
  <si>
    <t>Code to display the welcome screen.The details of the user interface such as options displaying the user interaction information.Features to accept the user input to select one of the options listed. There should be a third option to close the application</t>
  </si>
  <si>
    <t>US0001</t>
  </si>
  <si>
    <t>Sprint 1 - User Stories</t>
  </si>
  <si>
    <t>Sprint 2 - User Stories</t>
  </si>
  <si>
    <t>US0002</t>
  </si>
  <si>
    <t>US0003</t>
  </si>
  <si>
    <t>US0004</t>
  </si>
  <si>
    <t>US0003 (1 &amp; 2)</t>
  </si>
  <si>
    <t>US0003 (3 &amp; 4)</t>
  </si>
  <si>
    <t>US0005</t>
  </si>
  <si>
    <t>the screenshots of the output, Document Core concepts used in the project in project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</si>
</sst>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 #,##0_ ;_ * \-#,##0_ ;_ * &quot;-&quot;_ ;_ @_ "/>
    <numFmt numFmtId="164" formatCode="_(&quot;$&quot;* #,##0.00_);_(&quot;$&quot;* \(#,##0.00\);_(&quot;$&quot;* &quot;-&quot;??_);_(@_)"/>
    <numFmt numFmtId="165" formatCode="d"/>
    <numFmt numFmtId="166" formatCode="mmm\-d"/>
    <numFmt numFmtId="167" formatCode="[$-F800]dddd\,\ mmmm\ dd\,\ yyyy"/>
    <numFmt numFmtId="168" formatCode="[$-409]d\-mmm\-yy;@"/>
  </numFmts>
  <fonts count="64" x14ac:knownFonts="1">
    <font>
      <sz val="10"/>
      <name val="Arial"/>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rial"/>
      <family val="2"/>
    </font>
    <font>
      <sz val="10"/>
      <name val="Century Gothic"/>
      <family val="2"/>
    </font>
    <font>
      <b/>
      <sz val="10"/>
      <color theme="0"/>
      <name val="Century Gothic"/>
      <family val="2"/>
    </font>
    <font>
      <b/>
      <i/>
      <sz val="8"/>
      <color theme="0"/>
      <name val="Century Gothic"/>
      <family val="2"/>
    </font>
    <font>
      <i/>
      <sz val="10"/>
      <color theme="0"/>
      <name val="Century Gothic"/>
      <family val="2"/>
    </font>
    <font>
      <sz val="12"/>
      <name val="Century Gothic"/>
      <family val="2"/>
    </font>
    <font>
      <b/>
      <sz val="8"/>
      <color theme="4" tint="-0.249977111117893"/>
      <name val="Century Gothic"/>
      <family val="2"/>
    </font>
    <font>
      <b/>
      <sz val="8"/>
      <color theme="4" tint="-0.499984740745262"/>
      <name val="Century Gothic"/>
      <family val="2"/>
    </font>
    <font>
      <b/>
      <u/>
      <sz val="8"/>
      <color theme="4" tint="-0.499984740745262"/>
      <name val="Century Gothic"/>
      <family val="2"/>
    </font>
    <font>
      <sz val="8"/>
      <color theme="4" tint="-0.499984740745262"/>
      <name val="Century Gothic"/>
      <family val="2"/>
    </font>
    <font>
      <sz val="8"/>
      <name val="Century Gothic"/>
      <family val="2"/>
    </font>
    <font>
      <sz val="8"/>
      <color theme="0"/>
      <name val="Century Gothic"/>
      <family val="2"/>
    </font>
    <font>
      <sz val="11"/>
      <color theme="4" tint="-0.249977111117893"/>
      <name val="Century Gothic"/>
      <family val="2"/>
    </font>
    <font>
      <sz val="10"/>
      <color theme="4" tint="-0.249977111117893"/>
      <name val="Century Gothic"/>
      <family val="2"/>
    </font>
    <font>
      <sz val="9"/>
      <name val="Century Gothic"/>
      <family val="2"/>
    </font>
    <font>
      <sz val="14"/>
      <name val="Century Gothic"/>
      <family val="2"/>
    </font>
    <font>
      <sz val="9"/>
      <color rgb="FF000000"/>
      <name val="Century Gothic"/>
      <family val="2"/>
    </font>
    <font>
      <sz val="14"/>
      <color rgb="FF000000"/>
      <name val="Century Gothic"/>
      <family val="2"/>
    </font>
    <font>
      <b/>
      <sz val="10"/>
      <color theme="1" tint="0.34998626667073579"/>
      <name val="Century Gothic"/>
      <family val="2"/>
    </font>
    <font>
      <sz val="8"/>
      <color theme="1" tint="0.249977111117893"/>
      <name val="Century Gothic"/>
      <family val="2"/>
    </font>
    <font>
      <b/>
      <sz val="9"/>
      <color theme="1" tint="0.249977111117893"/>
      <name val="Century Gothic"/>
      <family val="2"/>
    </font>
    <font>
      <b/>
      <sz val="9"/>
      <name val="Century Gothic"/>
      <family val="2"/>
    </font>
    <font>
      <b/>
      <sz val="9"/>
      <color theme="0"/>
      <name val="Century Gothic"/>
      <family val="2"/>
    </font>
    <font>
      <b/>
      <i/>
      <sz val="8"/>
      <color theme="1" tint="0.249977111117893"/>
      <name val="Century Gothic"/>
      <family val="2"/>
    </font>
    <font>
      <b/>
      <sz val="9"/>
      <color theme="1" tint="0.34998626667073579"/>
      <name val="Century Gothic"/>
      <family val="2"/>
    </font>
    <font>
      <sz val="9"/>
      <color theme="1"/>
      <name val="Century Gothic"/>
      <family val="2"/>
    </font>
    <font>
      <sz val="10"/>
      <color theme="1" tint="0.249977111117893"/>
      <name val="Century Gothic"/>
      <family val="2"/>
    </font>
    <font>
      <b/>
      <sz val="8"/>
      <color theme="1" tint="0.34998626667073579"/>
      <name val="Century Gothic"/>
      <family val="2"/>
    </font>
    <font>
      <sz val="22"/>
      <color theme="1" tint="0.34998626667073579"/>
      <name val="Century Gothic"/>
      <family val="2"/>
    </font>
    <font>
      <sz val="11"/>
      <color theme="1" tint="0.24994659260841701"/>
      <name val="Century Gothic"/>
      <family val="2"/>
    </font>
    <font>
      <sz val="9"/>
      <color theme="0" tint="-4.9989318521683403E-2"/>
      <name val="Century Gothic"/>
      <family val="2"/>
    </font>
    <font>
      <sz val="8"/>
      <color theme="1" tint="0.24994659260841701"/>
      <name val="Century Gothic"/>
      <family val="2"/>
    </font>
    <font>
      <b/>
      <sz val="13"/>
      <color theme="1" tint="0.24994659260841701"/>
      <name val="Arial"/>
      <family val="2"/>
      <scheme val="major"/>
    </font>
    <font>
      <sz val="13"/>
      <color theme="1" tint="0.24994659260841701"/>
      <name val="Century Gothic"/>
      <family val="2"/>
    </font>
    <font>
      <u/>
      <sz val="12"/>
      <color theme="0"/>
      <name val="Segoe UI"/>
      <family val="2"/>
    </font>
    <font>
      <u/>
      <sz val="11"/>
      <color theme="0"/>
      <name val="Segoe UI"/>
      <family val="2"/>
      <charset val="238"/>
    </font>
    <font>
      <sz val="11"/>
      <color theme="0"/>
      <name val="Century Gothic"/>
      <family val="2"/>
    </font>
    <font>
      <b/>
      <sz val="11"/>
      <color theme="1"/>
      <name val="Segoe UI"/>
      <family val="2"/>
    </font>
    <font>
      <sz val="11"/>
      <color theme="1"/>
      <name val="Segoe UI"/>
      <family val="2"/>
      <charset val="238"/>
    </font>
    <font>
      <i/>
      <u/>
      <sz val="11"/>
      <color rgb="FF0070C0"/>
      <name val="Segoe UI"/>
      <family val="2"/>
    </font>
    <font>
      <sz val="11"/>
      <color theme="0"/>
      <name val="Segoe UI"/>
      <family val="2"/>
    </font>
    <font>
      <sz val="11"/>
      <color theme="1"/>
      <name val="Segoe UI"/>
      <family val="2"/>
    </font>
    <font>
      <sz val="10"/>
      <name val="Arial"/>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0070C0"/>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39997558519241921"/>
        <bgColor rgb="FF000000"/>
      </patternFill>
    </fill>
    <fill>
      <patternFill patternType="solid">
        <fgColor theme="4" tint="0.79998168889431442"/>
        <bgColor rgb="FF000000"/>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style="thin">
        <color theme="0" tint="-0.14999847407452621"/>
      </top>
      <bottom/>
      <diagonal/>
    </border>
    <border>
      <left/>
      <right/>
      <top/>
      <bottom style="thin">
        <color theme="0" tint="-0.14999847407452621"/>
      </bottom>
      <diagonal/>
    </border>
    <border>
      <left style="thin">
        <color theme="0" tint="-0.34998626667073579"/>
      </left>
      <right/>
      <top style="thin">
        <color theme="0" tint="-0.34998626667073579"/>
      </top>
      <bottom style="thin">
        <color theme="0" tint="-0.34998626667073579"/>
      </bottom>
      <diagonal/>
    </border>
    <border>
      <left style="medium">
        <color theme="6" tint="-0.499984740745262"/>
      </left>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thin">
        <color theme="0"/>
      </left>
      <right style="thin">
        <color theme="0"/>
      </right>
      <top style="thin">
        <color theme="0"/>
      </top>
      <bottom style="thin">
        <color theme="0"/>
      </bottom>
      <diagonal/>
    </border>
  </borders>
  <cellStyleXfs count="48">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 fillId="0" borderId="0" applyNumberFormat="0" applyFill="0" applyBorder="0" applyAlignment="0" applyProtection="0">
      <alignment vertical="top"/>
      <protection locked="0"/>
    </xf>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3" fillId="5" borderId="7" applyNumberFormat="0" applyFont="0" applyAlignment="0" applyProtection="0"/>
    <xf numFmtId="0" fontId="17" fillId="1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164" fontId="21" fillId="0" borderId="0" applyFont="0" applyFill="0" applyBorder="0" applyAlignment="0" applyProtection="0"/>
    <xf numFmtId="9" fontId="21" fillId="0" borderId="0" applyFont="0" applyFill="0" applyBorder="0" applyAlignment="0" applyProtection="0"/>
    <xf numFmtId="168" fontId="53" fillId="0" borderId="0" applyFill="0" applyBorder="0" applyProtection="0">
      <alignment horizontal="left"/>
    </xf>
    <xf numFmtId="0" fontId="55" fillId="0" borderId="0" applyNumberFormat="0" applyFill="0" applyBorder="0" applyAlignment="0" applyProtection="0"/>
    <xf numFmtId="41" fontId="63" fillId="0" borderId="0" applyFont="0" applyFill="0" applyBorder="0" applyAlignment="0" applyProtection="0"/>
  </cellStyleXfs>
  <cellXfs count="93">
    <xf numFmtId="0" fontId="0" fillId="0" borderId="0" xfId="0"/>
    <xf numFmtId="0" fontId="22" fillId="23" borderId="0" xfId="0" applyFont="1" applyFill="1"/>
    <xf numFmtId="0" fontId="22" fillId="23" borderId="0" xfId="0" applyNumberFormat="1" applyFont="1" applyFill="1" applyBorder="1" applyProtection="1"/>
    <xf numFmtId="0" fontId="22" fillId="23" borderId="0" xfId="0" applyFont="1" applyFill="1" applyProtection="1"/>
    <xf numFmtId="0" fontId="22" fillId="23" borderId="0" xfId="0" applyNumberFormat="1" applyFont="1" applyFill="1" applyProtection="1"/>
    <xf numFmtId="0" fontId="22" fillId="21" borderId="0" xfId="0" applyFont="1" applyFill="1"/>
    <xf numFmtId="0" fontId="22" fillId="21" borderId="0" xfId="0" applyNumberFormat="1" applyFont="1" applyFill="1" applyBorder="1" applyProtection="1"/>
    <xf numFmtId="0" fontId="22" fillId="21" borderId="0" xfId="0" applyFont="1" applyFill="1" applyProtection="1"/>
    <xf numFmtId="0" fontId="22" fillId="21" borderId="0" xfId="0" applyNumberFormat="1" applyFont="1" applyFill="1" applyProtection="1"/>
    <xf numFmtId="0" fontId="23" fillId="21" borderId="0" xfId="0" applyFont="1" applyFill="1" applyProtection="1"/>
    <xf numFmtId="0" fontId="24" fillId="21" borderId="0" xfId="0" applyFont="1" applyFill="1" applyBorder="1" applyAlignment="1">
      <alignment vertical="center"/>
    </xf>
    <xf numFmtId="0" fontId="26" fillId="21" borderId="0" xfId="0" applyFont="1" applyFill="1" applyBorder="1" applyAlignment="1" applyProtection="1">
      <alignment vertical="center"/>
    </xf>
    <xf numFmtId="15" fontId="35" fillId="21" borderId="11" xfId="0" applyNumberFormat="1" applyFont="1" applyFill="1" applyBorder="1" applyAlignment="1" applyProtection="1">
      <alignment horizontal="center" vertical="center"/>
    </xf>
    <xf numFmtId="0" fontId="35" fillId="21" borderId="10" xfId="0" applyFont="1" applyFill="1" applyBorder="1" applyAlignment="1" applyProtection="1">
      <alignment horizontal="left" vertical="center" wrapText="1" indent="1"/>
    </xf>
    <xf numFmtId="0" fontId="35" fillId="21" borderId="10" xfId="0" applyFont="1" applyFill="1" applyBorder="1" applyAlignment="1" applyProtection="1">
      <alignment vertical="center"/>
    </xf>
    <xf numFmtId="0" fontId="35" fillId="21" borderId="10" xfId="0" applyFont="1" applyFill="1" applyBorder="1" applyAlignment="1" applyProtection="1">
      <alignment horizontal="center" vertical="center"/>
    </xf>
    <xf numFmtId="14" fontId="35" fillId="21" borderId="11" xfId="0" applyNumberFormat="1" applyFont="1" applyFill="1" applyBorder="1" applyAlignment="1" applyProtection="1">
      <alignment horizontal="center" vertical="center"/>
    </xf>
    <xf numFmtId="0" fontId="27" fillId="22" borderId="0" xfId="0" applyNumberFormat="1" applyFont="1" applyFill="1" applyBorder="1" applyProtection="1"/>
    <xf numFmtId="0" fontId="28" fillId="22" borderId="0" xfId="0" applyNumberFormat="1" applyFont="1" applyFill="1" applyBorder="1" applyAlignment="1" applyProtection="1">
      <alignment vertical="center"/>
      <protection locked="0"/>
    </xf>
    <xf numFmtId="0" fontId="29" fillId="22" borderId="0" xfId="34" applyNumberFormat="1" applyFont="1" applyFill="1" applyBorder="1" applyAlignment="1" applyProtection="1">
      <alignment horizontal="right" vertical="center"/>
      <protection locked="0"/>
    </xf>
    <xf numFmtId="0" fontId="28" fillId="22" borderId="0" xfId="0" applyFont="1" applyFill="1" applyBorder="1" applyAlignment="1" applyProtection="1">
      <alignment vertical="center"/>
      <protection locked="0"/>
    </xf>
    <xf numFmtId="0" fontId="30" fillId="22" borderId="0" xfId="0" applyFont="1" applyFill="1" applyBorder="1" applyAlignment="1" applyProtection="1">
      <alignment vertical="center"/>
      <protection locked="0"/>
    </xf>
    <xf numFmtId="0" fontId="34" fillId="22" borderId="0" xfId="0" applyFont="1" applyFill="1" applyAlignment="1" applyProtection="1">
      <alignment vertical="center"/>
    </xf>
    <xf numFmtId="0" fontId="34" fillId="22" borderId="0" xfId="0" applyNumberFormat="1" applyFont="1" applyFill="1" applyBorder="1" applyAlignment="1" applyProtection="1">
      <alignment vertical="center"/>
    </xf>
    <xf numFmtId="0" fontId="33" fillId="22" borderId="0" xfId="0" applyFont="1" applyFill="1" applyBorder="1" applyAlignment="1" applyProtection="1">
      <alignment horizontal="right" vertical="center" indent="1"/>
    </xf>
    <xf numFmtId="0" fontId="31" fillId="23" borderId="0" xfId="0" applyFont="1" applyFill="1" applyBorder="1" applyAlignment="1" applyProtection="1">
      <alignment vertical="center"/>
    </xf>
    <xf numFmtId="0" fontId="32" fillId="23" borderId="0" xfId="0" applyFont="1" applyFill="1" applyBorder="1" applyAlignment="1" applyProtection="1">
      <alignment horizontal="center" vertical="center" wrapText="1"/>
    </xf>
    <xf numFmtId="1" fontId="36" fillId="23" borderId="0" xfId="0" applyNumberFormat="1" applyFont="1" applyFill="1" applyBorder="1" applyAlignment="1" applyProtection="1">
      <alignment horizontal="center" vertical="center"/>
    </xf>
    <xf numFmtId="1" fontId="38" fillId="23" borderId="0" xfId="0" applyNumberFormat="1" applyFont="1" applyFill="1" applyBorder="1" applyAlignment="1" applyProtection="1">
      <alignment horizontal="center" vertical="center"/>
    </xf>
    <xf numFmtId="165" fontId="40" fillId="20" borderId="15" xfId="0" applyNumberFormat="1" applyFont="1" applyFill="1" applyBorder="1" applyAlignment="1" applyProtection="1">
      <alignment horizontal="center" vertical="center" shrinkToFit="1"/>
    </xf>
    <xf numFmtId="165" fontId="40" fillId="20" borderId="14" xfId="0" applyNumberFormat="1" applyFont="1" applyFill="1" applyBorder="1" applyAlignment="1" applyProtection="1">
      <alignment horizontal="center" vertical="center" shrinkToFit="1"/>
    </xf>
    <xf numFmtId="165" fontId="40" fillId="22" borderId="17" xfId="0" applyNumberFormat="1" applyFont="1" applyFill="1" applyBorder="1" applyAlignment="1" applyProtection="1">
      <alignment horizontal="center" vertical="center" shrinkToFit="1"/>
    </xf>
    <xf numFmtId="0" fontId="35" fillId="20" borderId="12" xfId="0" applyFont="1" applyFill="1" applyBorder="1" applyAlignment="1" applyProtection="1">
      <alignment vertical="center"/>
    </xf>
    <xf numFmtId="165" fontId="40" fillId="22" borderId="18" xfId="0" applyNumberFormat="1" applyFont="1" applyFill="1" applyBorder="1" applyAlignment="1" applyProtection="1">
      <alignment horizontal="center" vertical="center" shrinkToFit="1"/>
    </xf>
    <xf numFmtId="0" fontId="34" fillId="23" borderId="0" xfId="0" applyFont="1" applyFill="1" applyBorder="1" applyAlignment="1" applyProtection="1">
      <alignment vertical="center"/>
    </xf>
    <xf numFmtId="15" fontId="41" fillId="20" borderId="11" xfId="0" applyNumberFormat="1" applyFont="1" applyFill="1" applyBorder="1" applyAlignment="1" applyProtection="1">
      <alignment horizontal="center" vertical="center"/>
    </xf>
    <xf numFmtId="0" fontId="35" fillId="20" borderId="10" xfId="0" applyFont="1" applyFill="1" applyBorder="1" applyAlignment="1" applyProtection="1">
      <alignment horizontal="center" vertical="center"/>
    </xf>
    <xf numFmtId="0" fontId="35" fillId="23" borderId="10" xfId="0" applyFont="1" applyFill="1" applyBorder="1" applyAlignment="1" applyProtection="1">
      <alignment horizontal="center" vertical="center"/>
    </xf>
    <xf numFmtId="0" fontId="42" fillId="20" borderId="12" xfId="0" applyFont="1" applyFill="1" applyBorder="1" applyAlignment="1" applyProtection="1">
      <alignment horizontal="left" vertical="center" indent="1"/>
    </xf>
    <xf numFmtId="0" fontId="43" fillId="23" borderId="0" xfId="0" applyFont="1" applyFill="1" applyBorder="1" applyAlignment="1" applyProtection="1">
      <alignment horizontal="left" vertical="center" indent="1"/>
    </xf>
    <xf numFmtId="0" fontId="43" fillId="23" borderId="0" xfId="0" applyFont="1" applyFill="1" applyBorder="1" applyAlignment="1" applyProtection="1">
      <alignment horizontal="center" vertical="center" wrapText="1"/>
    </xf>
    <xf numFmtId="15" fontId="43" fillId="23" borderId="0" xfId="0" applyNumberFormat="1" applyFont="1" applyFill="1" applyBorder="1" applyAlignment="1" applyProtection="1">
      <alignment horizontal="center" vertical="center" wrapText="1"/>
    </xf>
    <xf numFmtId="0" fontId="24" fillId="21" borderId="19" xfId="0" applyFont="1" applyFill="1" applyBorder="1" applyAlignment="1">
      <alignment vertical="center"/>
    </xf>
    <xf numFmtId="167" fontId="44" fillId="21" borderId="0" xfId="0" applyNumberFormat="1" applyFont="1" applyFill="1" applyBorder="1" applyAlignment="1">
      <alignment vertical="center"/>
    </xf>
    <xf numFmtId="0" fontId="43" fillId="23" borderId="14" xfId="0" applyFont="1" applyFill="1" applyBorder="1" applyAlignment="1" applyProtection="1">
      <alignment horizontal="left" vertical="center" indent="1"/>
    </xf>
    <xf numFmtId="0" fontId="43" fillId="23" borderId="14" xfId="0" applyFont="1" applyFill="1" applyBorder="1" applyAlignment="1" applyProtection="1">
      <alignment horizontal="left" vertical="center" wrapText="1" indent="1"/>
    </xf>
    <xf numFmtId="0" fontId="43" fillId="23" borderId="14" xfId="0" applyFont="1" applyFill="1" applyBorder="1" applyAlignment="1" applyProtection="1">
      <alignment horizontal="center" vertical="center" wrapText="1"/>
    </xf>
    <xf numFmtId="0" fontId="41" fillId="21" borderId="0" xfId="0" applyFont="1" applyFill="1" applyAlignment="1" applyProtection="1">
      <alignment horizontal="center" vertical="center"/>
    </xf>
    <xf numFmtId="0" fontId="43" fillId="23" borderId="0" xfId="0" applyNumberFormat="1" applyFont="1" applyFill="1" applyBorder="1" applyAlignment="1" applyProtection="1">
      <alignment horizontal="center" vertical="center"/>
    </xf>
    <xf numFmtId="0" fontId="41" fillId="20" borderId="12" xfId="43" applyNumberFormat="1" applyFont="1" applyFill="1" applyBorder="1" applyAlignment="1" applyProtection="1">
      <alignment horizontal="center" vertical="center"/>
    </xf>
    <xf numFmtId="0" fontId="37" fillId="21" borderId="11" xfId="0" applyNumberFormat="1" applyFont="1" applyFill="1" applyBorder="1" applyAlignment="1" applyProtection="1">
      <alignment horizontal="center" vertical="center"/>
    </xf>
    <xf numFmtId="0" fontId="35" fillId="21" borderId="12" xfId="43" applyNumberFormat="1" applyFont="1" applyFill="1" applyBorder="1" applyAlignment="1" applyProtection="1">
      <alignment horizontal="center" vertical="center"/>
    </xf>
    <xf numFmtId="0" fontId="43" fillId="24" borderId="12" xfId="43" applyNumberFormat="1" applyFont="1" applyFill="1" applyBorder="1" applyAlignment="1" applyProtection="1">
      <alignment horizontal="center" vertical="center"/>
    </xf>
    <xf numFmtId="9" fontId="43" fillId="23" borderId="0" xfId="44" applyFont="1" applyFill="1" applyBorder="1" applyAlignment="1" applyProtection="1">
      <alignment horizontal="center" vertical="center"/>
    </xf>
    <xf numFmtId="9" fontId="46" fillId="21" borderId="11" xfId="44" applyFont="1" applyFill="1" applyBorder="1" applyAlignment="1" applyProtection="1">
      <alignment horizontal="center" vertical="center"/>
    </xf>
    <xf numFmtId="0" fontId="25" fillId="21" borderId="0" xfId="34" applyFont="1" applyFill="1" applyAlignment="1" applyProtection="1">
      <alignment vertical="center"/>
    </xf>
    <xf numFmtId="0" fontId="24" fillId="25" borderId="0" xfId="0" applyFont="1" applyFill="1" applyBorder="1" applyAlignment="1">
      <alignment vertical="center"/>
    </xf>
    <xf numFmtId="0" fontId="47" fillId="21" borderId="0" xfId="0" applyFont="1" applyFill="1" applyBorder="1" applyAlignment="1">
      <alignment horizontal="left" vertical="center" indent="1"/>
    </xf>
    <xf numFmtId="0" fontId="24" fillId="26" borderId="0" xfId="0" applyFont="1" applyFill="1" applyBorder="1" applyAlignment="1">
      <alignment vertical="center"/>
    </xf>
    <xf numFmtId="0" fontId="22" fillId="22" borderId="0" xfId="0" applyFont="1" applyFill="1" applyProtection="1"/>
    <xf numFmtId="0" fontId="43" fillId="23" borderId="20" xfId="0" applyFont="1" applyFill="1" applyBorder="1" applyAlignment="1" applyProtection="1">
      <alignment horizontal="center" vertical="center" wrapText="1"/>
    </xf>
    <xf numFmtId="0" fontId="48" fillId="22" borderId="0" xfId="0" applyFont="1" applyFill="1" applyBorder="1" applyAlignment="1" applyProtection="1">
      <alignment horizontal="center" vertical="center"/>
    </xf>
    <xf numFmtId="0" fontId="50" fillId="23" borderId="0" xfId="0" applyFont="1" applyFill="1" applyAlignment="1">
      <alignment vertical="center"/>
    </xf>
    <xf numFmtId="0" fontId="51" fillId="23" borderId="0" xfId="0" applyFont="1" applyFill="1" applyAlignment="1">
      <alignment vertical="center"/>
    </xf>
    <xf numFmtId="0" fontId="52" fillId="23" borderId="0" xfId="0" applyFont="1" applyFill="1" applyAlignment="1">
      <alignment vertical="center"/>
    </xf>
    <xf numFmtId="168" fontId="54" fillId="23" borderId="0" xfId="45" applyFont="1" applyFill="1">
      <alignment horizontal="left"/>
    </xf>
    <xf numFmtId="0" fontId="50" fillId="23" borderId="0" xfId="0" applyFont="1" applyFill="1" applyAlignment="1">
      <alignment horizontal="center"/>
    </xf>
    <xf numFmtId="0" fontId="0" fillId="0" borderId="27" xfId="0" applyBorder="1"/>
    <xf numFmtId="0" fontId="57" fillId="23" borderId="0" xfId="0" applyFont="1" applyFill="1" applyAlignment="1">
      <alignment vertical="center"/>
    </xf>
    <xf numFmtId="0" fontId="57" fillId="23" borderId="0" xfId="0" applyFont="1" applyFill="1" applyAlignment="1">
      <alignment horizontal="center" vertical="center"/>
    </xf>
    <xf numFmtId="0" fontId="59" fillId="28" borderId="21" xfId="34" applyFont="1" applyFill="1" applyBorder="1" applyAlignment="1" applyProtection="1">
      <alignment vertical="center"/>
    </xf>
    <xf numFmtId="0" fontId="59" fillId="28" borderId="22" xfId="34" applyFont="1" applyFill="1" applyBorder="1" applyAlignment="1" applyProtection="1">
      <alignment vertical="center"/>
    </xf>
    <xf numFmtId="41" fontId="59" fillId="28" borderId="22" xfId="47" applyFont="1" applyFill="1" applyBorder="1" applyAlignment="1" applyProtection="1">
      <alignment horizontal="left" vertical="center" wrapText="1"/>
    </xf>
    <xf numFmtId="41" fontId="59" fillId="28" borderId="23" xfId="47" applyFont="1" applyFill="1" applyBorder="1" applyAlignment="1" applyProtection="1">
      <alignment horizontal="left" vertical="center" wrapText="1"/>
    </xf>
    <xf numFmtId="166" fontId="41" fillId="22" borderId="13" xfId="0" applyNumberFormat="1" applyFont="1" applyFill="1" applyBorder="1" applyAlignment="1" applyProtection="1">
      <alignment horizontal="center" vertical="center" shrinkToFit="1"/>
    </xf>
    <xf numFmtId="0" fontId="49" fillId="21" borderId="0" xfId="0" applyNumberFormat="1" applyFont="1" applyFill="1" applyBorder="1" applyAlignment="1" applyProtection="1">
      <alignment horizontal="left" vertical="top"/>
      <protection locked="0"/>
    </xf>
    <xf numFmtId="15" fontId="41" fillId="21" borderId="0" xfId="0" applyNumberFormat="1" applyFont="1" applyFill="1" applyBorder="1" applyAlignment="1" applyProtection="1">
      <alignment horizontal="center" vertical="center" shrinkToFit="1"/>
      <protection locked="0"/>
    </xf>
    <xf numFmtId="166" fontId="41" fillId="22" borderId="16" xfId="0" applyNumberFormat="1" applyFont="1" applyFill="1" applyBorder="1" applyAlignment="1" applyProtection="1">
      <alignment horizontal="center" vertical="center" shrinkToFit="1"/>
    </xf>
    <xf numFmtId="0" fontId="39" fillId="22" borderId="0" xfId="0" applyFont="1" applyFill="1" applyBorder="1" applyAlignment="1" applyProtection="1">
      <alignment horizontal="right" vertical="center" indent="1"/>
    </xf>
    <xf numFmtId="0" fontId="45" fillId="22" borderId="0" xfId="0" applyFont="1" applyFill="1" applyBorder="1" applyAlignment="1" applyProtection="1">
      <alignment horizontal="center" vertical="center"/>
    </xf>
    <xf numFmtId="0" fontId="59" fillId="28" borderId="22" xfId="34" applyFont="1" applyFill="1" applyBorder="1" applyAlignment="1" applyProtection="1">
      <alignment horizontal="left" vertical="center" wrapText="1"/>
    </xf>
    <xf numFmtId="0" fontId="59" fillId="28" borderId="23" xfId="34" applyFont="1" applyFill="1" applyBorder="1" applyAlignment="1" applyProtection="1">
      <alignment horizontal="left" vertical="center" wrapText="1"/>
    </xf>
    <xf numFmtId="0" fontId="62" fillId="30" borderId="24" xfId="34" applyNumberFormat="1" applyFont="1" applyFill="1" applyBorder="1" applyAlignment="1" applyProtection="1">
      <alignment horizontal="left" vertical="top" wrapText="1"/>
    </xf>
    <xf numFmtId="0" fontId="61" fillId="30" borderId="25" xfId="34" applyNumberFormat="1" applyFont="1" applyFill="1" applyBorder="1" applyAlignment="1" applyProtection="1">
      <alignment horizontal="left" vertical="top" wrapText="1"/>
    </xf>
    <xf numFmtId="0" fontId="61" fillId="30" borderId="26" xfId="34" applyNumberFormat="1" applyFont="1" applyFill="1" applyBorder="1" applyAlignment="1" applyProtection="1">
      <alignment horizontal="left" vertical="top" wrapText="1"/>
    </xf>
    <xf numFmtId="0" fontId="58" fillId="29" borderId="24" xfId="34" applyNumberFormat="1" applyFont="1" applyFill="1" applyBorder="1" applyAlignment="1" applyProtection="1">
      <alignment horizontal="left" vertical="center" wrapText="1"/>
    </xf>
    <xf numFmtId="0" fontId="56" fillId="29" borderId="25" xfId="34" applyNumberFormat="1" applyFont="1" applyFill="1" applyBorder="1" applyAlignment="1" applyProtection="1">
      <alignment horizontal="left" vertical="center" wrapText="1"/>
    </xf>
    <xf numFmtId="0" fontId="56" fillId="29" borderId="26" xfId="34" applyNumberFormat="1" applyFont="1" applyFill="1" applyBorder="1" applyAlignment="1" applyProtection="1">
      <alignment horizontal="left" vertical="center" wrapText="1"/>
    </xf>
    <xf numFmtId="0" fontId="58" fillId="27" borderId="22" xfId="34" applyFont="1" applyFill="1" applyBorder="1" applyAlignment="1" applyProtection="1">
      <alignment horizontal="center" vertical="center"/>
    </xf>
    <xf numFmtId="0" fontId="58" fillId="27" borderId="23" xfId="34" applyFont="1" applyFill="1" applyBorder="1" applyAlignment="1" applyProtection="1">
      <alignment horizontal="center" vertical="center"/>
    </xf>
    <xf numFmtId="0" fontId="58" fillId="27" borderId="21" xfId="34" applyFont="1" applyFill="1" applyBorder="1" applyAlignment="1" applyProtection="1">
      <alignment horizontal="center" vertical="center"/>
    </xf>
    <xf numFmtId="0" fontId="59" fillId="28" borderId="22" xfId="34" applyFont="1" applyFill="1" applyBorder="1" applyAlignment="1" applyProtection="1">
      <alignment vertical="center" wrapText="1"/>
    </xf>
    <xf numFmtId="0" fontId="59" fillId="28" borderId="23" xfId="34" applyFont="1" applyFill="1" applyBorder="1" applyAlignment="1" applyProtection="1">
      <alignment vertical="center" wrapText="1"/>
    </xf>
  </cellXfs>
  <cellStyles count="4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ctivity" xfId="45" xr:uid="{00000000-0005-0000-0000-000018000000}"/>
    <cellStyle name="Bad" xfId="25" builtinId="27" customBuiltin="1"/>
    <cellStyle name="Calculation" xfId="26" builtinId="22" customBuiltin="1"/>
    <cellStyle name="Check Cell" xfId="27" builtinId="23" customBuiltin="1"/>
    <cellStyle name="Comma [0]" xfId="47" builtinId="6"/>
    <cellStyle name="Currency" xfId="43" builtinId="4"/>
    <cellStyle name="Explanatory Text" xfId="28" builtinId="53" customBuiltin="1"/>
    <cellStyle name="Followed Hyperlink" xfId="46"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4" builtinId="5"/>
    <cellStyle name="Title" xfId="40" builtinId="15" customBuiltin="1"/>
    <cellStyle name="Total" xfId="41" builtinId="25" customBuiltin="1"/>
    <cellStyle name="Warning Text" xfId="42" builtinId="11" customBuiltin="1"/>
  </cellStyles>
  <dxfs count="17">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ill>
        <patternFill>
          <bgColor rgb="FFFF0000"/>
        </patternFill>
      </fill>
    </dxf>
    <dxf>
      <fill>
        <patternFill>
          <bgColor theme="3"/>
        </patternFill>
      </fill>
    </dxf>
    <dxf>
      <fill>
        <patternFill>
          <bgColor rgb="FFFFC000"/>
        </patternFill>
      </fill>
    </dxf>
    <dxf>
      <fill>
        <patternFill>
          <bgColor rgb="FFFF0000"/>
        </patternFill>
      </fill>
    </dxf>
    <dxf>
      <fill>
        <patternFill>
          <bgColor theme="3"/>
        </patternFill>
      </fill>
    </dxf>
    <dxf>
      <fill>
        <patternFill>
          <bgColor rgb="FFFFC000"/>
        </patternFill>
      </fill>
    </dxf>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absolute">
    <xdr:from>
      <xdr:col>7</xdr:col>
      <xdr:colOff>250825</xdr:colOff>
      <xdr:row>7</xdr:row>
      <xdr:rowOff>1587</xdr:rowOff>
    </xdr:from>
    <xdr:to>
      <xdr:col>12</xdr:col>
      <xdr:colOff>364773</xdr:colOff>
      <xdr:row>11</xdr:row>
      <xdr:rowOff>3175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609598</xdr:colOff>
      <xdr:row>2</xdr:row>
      <xdr:rowOff>0</xdr:rowOff>
    </xdr:from>
    <xdr:to>
      <xdr:col>12</xdr:col>
      <xdr:colOff>9525</xdr:colOff>
      <xdr:row>31</xdr:row>
      <xdr:rowOff>57150</xdr:rowOff>
    </xdr:to>
    <xdr:sp macro="" textlink="">
      <xdr:nvSpPr>
        <xdr:cNvPr id="2" name="Timeline Tips" descr="Enter your dates and milestone descriptions inside the Project Details table, and Excel will automatically update the timeline in the Project Review Form sheet. &#10;&#10;We'd recommend arranging your milestone data in chronological order to ensure the timeline is generated correctly - otherwise, errors may occur in displaying the milestones.&#10;&#10;The role of the Position values in the Project Details table is to prevent the Milestone labels from overlapping each other on the Project Review timeline. Use positive numbers to display labels above the timeline and negative numbers to position them below.&#10;&#10;To add extra milestones, either insert new rows within the table or start typing below the last table entry, and the table will automatically expand to accommodate your newly added data.&#10;&#10;To change a milestone's color to fit your project's RAG status, double-click the desired milestone shape to select it and then right-click on it. Next, go to Format Data Point -&gt; Fill &amp; Line -&gt; Marker and select you preferred Border color. &#10;&#10;To recolor a connector line, double-click to select it and, from the Font section of the Home tab on the ribbon, click on the Fill Color icon to choose the desired shade.&#10;" title="Excel Project Review Template - Guidance and Tips:">
          <a:extLst>
            <a:ext uri="{FF2B5EF4-FFF2-40B4-BE49-F238E27FC236}">
              <a16:creationId xmlns:a16="http://schemas.microsoft.com/office/drawing/2014/main" id="{00000000-0008-0000-0100-000002000000}"/>
            </a:ext>
          </a:extLst>
        </xdr:cNvPr>
        <xdr:cNvSpPr txBox="1"/>
      </xdr:nvSpPr>
      <xdr:spPr>
        <a:xfrm>
          <a:off x="609598" y="323850"/>
          <a:ext cx="6715127" cy="4752975"/>
        </a:xfrm>
        <a:prstGeom prst="wedgeRectCallout">
          <a:avLst>
            <a:gd name="adj1" fmla="val 49548"/>
            <a:gd name="adj2" fmla="val -20845"/>
          </a:avLst>
        </a:prstGeom>
        <a:solidFill>
          <a:srgbClr val="E7E6E6"/>
        </a:solidFill>
        <a:ln w="9525" cmpd="sng">
          <a:solidFill>
            <a:sysClr val="window" lastClr="FFFFFF">
              <a:shade val="50000"/>
            </a:sysClr>
          </a:solidFill>
        </a:ln>
        <a:effectLst/>
      </xdr:spPr>
      <xdr:txBody>
        <a:bodyPr vertOverflow="clip" horzOverflow="clip" wrap="square" lIns="182880"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Excel Sprint Project Tracker - Guidance and Tips</a:t>
          </a:r>
          <a:r>
            <a:rPr kumimoji="0" lang="en-US" sz="1400" b="0" i="0" u="none" strike="noStrike" kern="0" cap="none" spc="0" normalizeH="0" baseline="0" noProof="0">
              <a:ln>
                <a:noFill/>
              </a:ln>
              <a:solidFill>
                <a:srgbClr val="44546A"/>
              </a:solidFill>
              <a:effectLst/>
              <a:uLnTx/>
              <a:uFillTx/>
              <a:latin typeface="Calibri" panose="020F0502020204030204"/>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Type your own feature or task names and dates for each Sprint inside the table on the Excel Sprint Project Tracker sheet. The template's functions will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automatically calculate the duration of each task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and estimate how much each sprint will take to accomplish your goals.</a:t>
          </a:r>
          <a:endPar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to the right of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Sprint Project tracker will auto-update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whenever you change your tasks' dates or % Complete, or when you enter more items in the table.</a:t>
          </a: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display a different time period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on the timeline, change the numer next 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SCROLL TO WEEK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in the table.</a:t>
          </a:r>
          <a:endParaRPr kumimoji="0" lang="en-US" sz="16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enter additional features or tasks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simply insert new rows within the table and type in your data. </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The Excel Sprint Project Tracker lets you quickly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add extra Sprints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complete with the functions that automate calculations and graphic updates. To do so, select and copy all rows correspoding to an existing Sprint section, right-click on the row where you want to include your new section, and then select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Insert Copied Cells </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from the pop-up. Then, just replace the duplicated data with new information.</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color of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task bars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can also be changed, by using Conditional Formatting. Select all cells corresponding to the Gantt chart, click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Conditional Formatting</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button on the Home tab, and then select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Manage Rules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Here, choose the formula you wish to customize (Blue for Completed Tasks, Orange for Tasks in Progress), and then click on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Edit Rule</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This is where you'll find all customization options for the task bar formulas, including the option to change the Orange or Blue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Fill</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color.</a:t>
          </a:r>
          <a:endParaRPr kumimoji="0" lang="en-US" sz="1400" b="0" i="0" u="none" strike="noStrike" kern="0" cap="none" spc="20" normalizeH="0" baseline="0" noProof="0">
            <a:ln>
              <a:noFill/>
            </a:ln>
            <a:solidFill>
              <a:sysClr val="windowText" lastClr="000000"/>
            </a:solidFill>
            <a:effectLst/>
            <a:uLnTx/>
            <a:uFillTx/>
            <a:latin typeface="Calibri" panose="020F0502020204030204"/>
            <a:ea typeface="+mn-ea"/>
            <a:cs typeface="+mn-cs"/>
          </a:endParaRPr>
        </a:p>
      </xdr:txBody>
    </xdr:sp>
    <xdr:clientData fPrintsWithSheet="0"/>
  </xdr:twoCellAnchor>
  <xdr:twoCellAnchor>
    <xdr:from>
      <xdr:col>0</xdr:col>
      <xdr:colOff>609599</xdr:colOff>
      <xdr:row>33</xdr:row>
      <xdr:rowOff>66675</xdr:rowOff>
    </xdr:from>
    <xdr:to>
      <xdr:col>12</xdr:col>
      <xdr:colOff>9524</xdr:colOff>
      <xdr:row>57</xdr:row>
      <xdr:rowOff>137583</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extLst>
            <a:ext uri="{FF2B5EF4-FFF2-40B4-BE49-F238E27FC236}">
              <a16:creationId xmlns:a16="http://schemas.microsoft.com/office/drawing/2014/main" id="{00000000-0008-0000-0100-000003000000}"/>
            </a:ext>
          </a:extLst>
        </xdr:cNvPr>
        <xdr:cNvSpPr txBox="1"/>
      </xdr:nvSpPr>
      <xdr:spPr>
        <a:xfrm>
          <a:off x="609599" y="5305425"/>
          <a:ext cx="6765925" cy="3880908"/>
        </a:xfrm>
        <a:prstGeom prst="wedgeRectCallout">
          <a:avLst>
            <a:gd name="adj1" fmla="val 20026"/>
            <a:gd name="adj2" fmla="val -64739"/>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00" b="1" i="0" u="none" strike="noStrike" kern="0" cap="none" spc="30" normalizeH="0" baseline="0" noProof="0">
            <a:ln>
              <a:noFill/>
            </a:ln>
            <a:solidFill>
              <a:srgbClr val="44546A"/>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Changing Task Colors</a:t>
          </a:r>
          <a:endParaRPr kumimoji="0" lang="en-US" sz="1400" b="0" i="0" u="none" strike="noStrike" kern="0" cap="none" spc="0" normalizeH="0" baseline="0" noProof="0">
            <a:ln>
              <a:noFill/>
            </a:ln>
            <a:solidFill>
              <a:srgbClr val="44546A"/>
            </a:solidFill>
            <a:effectLst/>
            <a:uLnTx/>
            <a:uFillTx/>
            <a:latin typeface="Calibri" panose="020F0502020204030204"/>
            <a:ea typeface="+mn-ea"/>
            <a:cs typeface="+mn-cs"/>
          </a:endParaRPr>
        </a:p>
        <a:p>
          <a:endParaRPr lang="en-US" sz="1100" spc="20" baseline="0">
            <a:solidFill>
              <a:schemeClr val="dk1"/>
            </a:solidFill>
            <a:effectLst/>
            <a:latin typeface="+mn-lt"/>
            <a:ea typeface="+mn-ea"/>
            <a:cs typeface="+mn-cs"/>
          </a:endParaRPr>
        </a:p>
      </xdr:txBody>
    </xdr:sp>
    <xdr:clientData fPrintsWithSheet="0"/>
  </xdr:twoCellAnchor>
  <xdr:twoCellAnchor editAs="oneCell">
    <xdr:from>
      <xdr:col>1</xdr:col>
      <xdr:colOff>361950</xdr:colOff>
      <xdr:row>38</xdr:row>
      <xdr:rowOff>39159</xdr:rowOff>
    </xdr:from>
    <xdr:to>
      <xdr:col>11</xdr:col>
      <xdr:colOff>247650</xdr:colOff>
      <xdr:row>55</xdr:row>
      <xdr:rowOff>143934</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783" y="6071659"/>
          <a:ext cx="6024034" cy="280352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A1:BY43"/>
  <sheetViews>
    <sheetView showGridLines="0" tabSelected="1" zoomScale="90" zoomScaleNormal="90" workbookViewId="0">
      <selection activeCell="A18" sqref="A18:XFD18"/>
    </sheetView>
  </sheetViews>
  <sheetFormatPr defaultColWidth="9.26953125" defaultRowHeight="12.5" outlineLevelRow="1" x14ac:dyDescent="0.25"/>
  <cols>
    <col min="1" max="1" width="3.453125" style="1" customWidth="1"/>
    <col min="2" max="2" width="3" style="1" customWidth="1"/>
    <col min="3" max="3" width="20.26953125" style="2" customWidth="1"/>
    <col min="4" max="4" width="10.1796875" style="3" customWidth="1"/>
    <col min="5" max="5" width="10.7265625" style="4" customWidth="1"/>
    <col min="6" max="6" width="10.7265625" style="3" customWidth="1"/>
    <col min="7" max="7" width="12" style="3" customWidth="1"/>
    <col min="8" max="8" width="10.54296875" style="3" customWidth="1"/>
    <col min="9" max="9" width="17.7265625" style="3" customWidth="1"/>
    <col min="10" max="10" width="4.36328125" style="3" customWidth="1"/>
    <col min="11" max="15" width="8.81640625" style="3" customWidth="1"/>
    <col min="16" max="20" width="9.26953125" style="3" customWidth="1"/>
    <col min="21" max="30" width="3.54296875" style="3" customWidth="1"/>
    <col min="31" max="40" width="3.26953125" style="3" customWidth="1"/>
    <col min="41" max="53" width="3.1796875" style="1" customWidth="1"/>
    <col min="54" max="16384" width="9.26953125" style="1"/>
  </cols>
  <sheetData>
    <row r="1" spans="2:41" ht="16.899999999999999" customHeight="1" x14ac:dyDescent="0.25"/>
    <row r="2" spans="2:41" ht="17.649999999999999" customHeight="1" x14ac:dyDescent="0.25">
      <c r="B2" s="5"/>
      <c r="C2" s="6"/>
      <c r="D2" s="7"/>
      <c r="E2" s="8"/>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5"/>
    </row>
    <row r="3" spans="2:41" ht="18" customHeight="1" x14ac:dyDescent="0.25">
      <c r="B3" s="5"/>
      <c r="C3" s="75" t="s">
        <v>12</v>
      </c>
      <c r="D3" s="75"/>
      <c r="E3" s="75"/>
      <c r="F3" s="75"/>
      <c r="G3" s="75"/>
      <c r="H3" s="75"/>
      <c r="I3" s="75"/>
      <c r="J3" s="9"/>
      <c r="K3" s="56"/>
      <c r="L3" s="57" t="s">
        <v>21</v>
      </c>
      <c r="M3" s="10"/>
      <c r="N3" s="10"/>
      <c r="O3" s="43"/>
      <c r="P3" s="10"/>
      <c r="Q3" s="58"/>
      <c r="R3" s="57" t="s">
        <v>13</v>
      </c>
      <c r="S3" s="10"/>
      <c r="T3" s="10"/>
      <c r="U3" s="10"/>
      <c r="V3" s="9"/>
      <c r="W3" s="9"/>
      <c r="X3" s="9"/>
      <c r="Y3" s="9"/>
      <c r="Z3" s="9"/>
      <c r="AA3" s="9"/>
      <c r="AB3" s="9"/>
      <c r="AC3" s="9"/>
      <c r="AD3" s="9"/>
      <c r="AE3" s="9"/>
      <c r="AF3" s="9"/>
      <c r="AG3" s="55"/>
      <c r="AH3" s="55"/>
      <c r="AI3" s="55"/>
      <c r="AJ3" s="55"/>
      <c r="AK3" s="55"/>
      <c r="AL3" s="55"/>
      <c r="AM3" s="55"/>
      <c r="AN3" s="55"/>
      <c r="AO3" s="5"/>
    </row>
    <row r="4" spans="2:41" ht="23.65" customHeight="1" x14ac:dyDescent="0.25">
      <c r="B4" s="5"/>
      <c r="C4" s="75"/>
      <c r="D4" s="75"/>
      <c r="E4" s="75"/>
      <c r="F4" s="75"/>
      <c r="G4" s="75"/>
      <c r="H4" s="75"/>
      <c r="I4" s="75"/>
      <c r="J4" s="11"/>
      <c r="K4" s="42"/>
      <c r="L4" s="42"/>
      <c r="M4" s="42"/>
      <c r="N4" s="42"/>
      <c r="O4" s="42"/>
      <c r="P4" s="11"/>
      <c r="Q4" s="11"/>
      <c r="R4" s="11"/>
      <c r="S4" s="11"/>
      <c r="T4" s="11"/>
      <c r="U4" s="11"/>
      <c r="V4" s="11"/>
      <c r="W4" s="11"/>
      <c r="X4" s="11"/>
      <c r="Y4" s="11"/>
      <c r="Z4" s="11"/>
      <c r="AA4" s="11"/>
      <c r="AB4" s="11"/>
      <c r="AC4" s="11"/>
      <c r="AD4" s="11"/>
      <c r="AE4" s="11"/>
      <c r="AF4" s="11"/>
      <c r="AG4" s="11"/>
      <c r="AH4" s="11"/>
      <c r="AI4" s="11"/>
      <c r="AJ4" s="11"/>
      <c r="AK4" s="11"/>
      <c r="AL4" s="11"/>
      <c r="AM4" s="11"/>
      <c r="AN4" s="11"/>
      <c r="AO4" s="5"/>
    </row>
    <row r="5" spans="2:41" ht="6.75" customHeight="1" x14ac:dyDescent="0.25">
      <c r="B5" s="5"/>
      <c r="C5" s="17"/>
      <c r="D5" s="18"/>
      <c r="E5" s="19"/>
      <c r="F5" s="20"/>
      <c r="G5" s="21"/>
      <c r="H5" s="21"/>
      <c r="I5" s="21"/>
      <c r="J5" s="25"/>
      <c r="K5" s="74">
        <f>CHOOSE(WEEKDAY(D6+(H6-1)*7),5,4,3,2,1,0,6)+D6+(H6-1)*7</f>
        <v>44484</v>
      </c>
      <c r="L5" s="74"/>
      <c r="M5" s="74"/>
      <c r="N5" s="74"/>
      <c r="O5" s="74"/>
      <c r="P5" s="74">
        <f>K5+7</f>
        <v>44491</v>
      </c>
      <c r="Q5" s="74"/>
      <c r="R5" s="74"/>
      <c r="S5" s="74"/>
      <c r="T5" s="74"/>
      <c r="U5" s="74">
        <f>P5+7</f>
        <v>44498</v>
      </c>
      <c r="V5" s="74"/>
      <c r="W5" s="74"/>
      <c r="X5" s="74"/>
      <c r="Y5" s="74"/>
      <c r="Z5" s="74">
        <f>U5+7</f>
        <v>44505</v>
      </c>
      <c r="AA5" s="74"/>
      <c r="AB5" s="74"/>
      <c r="AC5" s="74"/>
      <c r="AD5" s="74"/>
      <c r="AE5" s="74">
        <f>Z5+7</f>
        <v>44512</v>
      </c>
      <c r="AF5" s="74"/>
      <c r="AG5" s="74"/>
      <c r="AH5" s="74"/>
      <c r="AI5" s="74"/>
      <c r="AJ5" s="74">
        <f>AE5+7</f>
        <v>44519</v>
      </c>
      <c r="AK5" s="74"/>
      <c r="AL5" s="74"/>
      <c r="AM5" s="74"/>
      <c r="AN5" s="74"/>
      <c r="AO5" s="5"/>
    </row>
    <row r="6" spans="2:41" ht="19.5" customHeight="1" x14ac:dyDescent="0.25">
      <c r="B6" s="5"/>
      <c r="C6" s="61" t="s">
        <v>1</v>
      </c>
      <c r="D6" s="76">
        <v>44479</v>
      </c>
      <c r="E6" s="76"/>
      <c r="F6" s="78" t="s">
        <v>20</v>
      </c>
      <c r="G6" s="78"/>
      <c r="H6" s="47">
        <v>1</v>
      </c>
      <c r="I6" s="59"/>
      <c r="J6" s="34"/>
      <c r="K6" s="77"/>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5"/>
    </row>
    <row r="7" spans="2:41" ht="6.4" customHeight="1" x14ac:dyDescent="0.25">
      <c r="B7" s="5"/>
      <c r="C7" s="23"/>
      <c r="D7" s="24"/>
      <c r="E7" s="24"/>
      <c r="F7" s="24"/>
      <c r="G7" s="22"/>
      <c r="H7" s="22"/>
      <c r="I7" s="22"/>
      <c r="J7" s="34"/>
      <c r="K7" s="77"/>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5"/>
    </row>
    <row r="8" spans="2:41" ht="30" customHeight="1" x14ac:dyDescent="0.25">
      <c r="B8" s="5"/>
      <c r="C8" s="44" t="s">
        <v>2</v>
      </c>
      <c r="D8" s="45" t="s">
        <v>3</v>
      </c>
      <c r="E8" s="46" t="s">
        <v>4</v>
      </c>
      <c r="F8" s="46" t="s">
        <v>5</v>
      </c>
      <c r="G8" s="60" t="s">
        <v>6</v>
      </c>
      <c r="H8" s="46" t="s">
        <v>7</v>
      </c>
      <c r="I8" s="40" t="s">
        <v>8</v>
      </c>
      <c r="J8" s="26"/>
      <c r="K8" s="33">
        <f t="shared" ref="K8:N8" si="0">L8-1</f>
        <v>44480</v>
      </c>
      <c r="L8" s="31">
        <f t="shared" si="0"/>
        <v>44481</v>
      </c>
      <c r="M8" s="31">
        <f t="shared" si="0"/>
        <v>44482</v>
      </c>
      <c r="N8" s="31">
        <f t="shared" si="0"/>
        <v>44483</v>
      </c>
      <c r="O8" s="31">
        <f>K5</f>
        <v>44484</v>
      </c>
      <c r="P8" s="31">
        <f>WORKDAY(O8,1)</f>
        <v>44487</v>
      </c>
      <c r="Q8" s="31">
        <f t="shared" ref="Q8:AN8" si="1">WORKDAY(P8,1)</f>
        <v>44488</v>
      </c>
      <c r="R8" s="31">
        <f t="shared" si="1"/>
        <v>44489</v>
      </c>
      <c r="S8" s="31">
        <f t="shared" si="1"/>
        <v>44490</v>
      </c>
      <c r="T8" s="31">
        <f t="shared" si="1"/>
        <v>44491</v>
      </c>
      <c r="U8" s="31">
        <f t="shared" si="1"/>
        <v>44494</v>
      </c>
      <c r="V8" s="31">
        <f t="shared" si="1"/>
        <v>44495</v>
      </c>
      <c r="W8" s="31">
        <f t="shared" si="1"/>
        <v>44496</v>
      </c>
      <c r="X8" s="31">
        <f t="shared" si="1"/>
        <v>44497</v>
      </c>
      <c r="Y8" s="31">
        <f t="shared" si="1"/>
        <v>44498</v>
      </c>
      <c r="Z8" s="31">
        <f t="shared" si="1"/>
        <v>44501</v>
      </c>
      <c r="AA8" s="31">
        <f t="shared" si="1"/>
        <v>44502</v>
      </c>
      <c r="AB8" s="31">
        <f t="shared" si="1"/>
        <v>44503</v>
      </c>
      <c r="AC8" s="31">
        <f t="shared" si="1"/>
        <v>44504</v>
      </c>
      <c r="AD8" s="31">
        <f t="shared" si="1"/>
        <v>44505</v>
      </c>
      <c r="AE8" s="31">
        <f t="shared" si="1"/>
        <v>44508</v>
      </c>
      <c r="AF8" s="31">
        <f t="shared" si="1"/>
        <v>44509</v>
      </c>
      <c r="AG8" s="31">
        <f t="shared" si="1"/>
        <v>44510</v>
      </c>
      <c r="AH8" s="31">
        <f t="shared" si="1"/>
        <v>44511</v>
      </c>
      <c r="AI8" s="31">
        <f t="shared" si="1"/>
        <v>44512</v>
      </c>
      <c r="AJ8" s="31">
        <f t="shared" si="1"/>
        <v>44515</v>
      </c>
      <c r="AK8" s="31">
        <f t="shared" si="1"/>
        <v>44516</v>
      </c>
      <c r="AL8" s="31">
        <f t="shared" si="1"/>
        <v>44517</v>
      </c>
      <c r="AM8" s="31">
        <f t="shared" si="1"/>
        <v>44518</v>
      </c>
      <c r="AN8" s="31">
        <f t="shared" si="1"/>
        <v>44519</v>
      </c>
      <c r="AO8" s="5"/>
    </row>
    <row r="9" spans="2:41" ht="16.899999999999999" customHeight="1" x14ac:dyDescent="0.25">
      <c r="B9" s="5"/>
      <c r="C9" s="79"/>
      <c r="D9" s="79"/>
      <c r="E9" s="79"/>
      <c r="F9" s="79"/>
      <c r="G9" s="79"/>
      <c r="H9" s="79"/>
      <c r="I9" s="79"/>
      <c r="J9" s="26"/>
      <c r="K9" s="29" t="str">
        <f>CHOOSE(WEEKDAY(K8,1),"S","M","T","W","T","F","S")</f>
        <v>M</v>
      </c>
      <c r="L9" s="30" t="str">
        <f t="shared" ref="L9:AD9" si="2">CHOOSE(WEEKDAY(L8,1),"S","M","T","W","T","F","S")</f>
        <v>T</v>
      </c>
      <c r="M9" s="30" t="str">
        <f t="shared" si="2"/>
        <v>W</v>
      </c>
      <c r="N9" s="30" t="str">
        <f t="shared" si="2"/>
        <v>T</v>
      </c>
      <c r="O9" s="30" t="str">
        <f t="shared" si="2"/>
        <v>F</v>
      </c>
      <c r="P9" s="30" t="str">
        <f t="shared" si="2"/>
        <v>M</v>
      </c>
      <c r="Q9" s="30" t="str">
        <f t="shared" si="2"/>
        <v>T</v>
      </c>
      <c r="R9" s="30" t="str">
        <f t="shared" si="2"/>
        <v>W</v>
      </c>
      <c r="S9" s="30" t="str">
        <f t="shared" si="2"/>
        <v>T</v>
      </c>
      <c r="T9" s="30" t="str">
        <f t="shared" si="2"/>
        <v>F</v>
      </c>
      <c r="U9" s="30" t="str">
        <f t="shared" si="2"/>
        <v>M</v>
      </c>
      <c r="V9" s="30" t="str">
        <f t="shared" si="2"/>
        <v>T</v>
      </c>
      <c r="W9" s="30" t="str">
        <f t="shared" si="2"/>
        <v>W</v>
      </c>
      <c r="X9" s="30" t="str">
        <f t="shared" si="2"/>
        <v>T</v>
      </c>
      <c r="Y9" s="30" t="str">
        <f t="shared" si="2"/>
        <v>F</v>
      </c>
      <c r="Z9" s="30" t="str">
        <f t="shared" si="2"/>
        <v>M</v>
      </c>
      <c r="AA9" s="30" t="str">
        <f t="shared" si="2"/>
        <v>T</v>
      </c>
      <c r="AB9" s="30" t="str">
        <f t="shared" si="2"/>
        <v>W</v>
      </c>
      <c r="AC9" s="30" t="str">
        <f t="shared" si="2"/>
        <v>T</v>
      </c>
      <c r="AD9" s="30" t="str">
        <f t="shared" si="2"/>
        <v>F</v>
      </c>
      <c r="AE9" s="30" t="str">
        <f t="shared" ref="AE9" si="3">CHOOSE(WEEKDAY(AE8,1),"S","M","T","W","T","F","S")</f>
        <v>M</v>
      </c>
      <c r="AF9" s="30" t="str">
        <f t="shared" ref="AF9" si="4">CHOOSE(WEEKDAY(AF8,1),"S","M","T","W","T","F","S")</f>
        <v>T</v>
      </c>
      <c r="AG9" s="30" t="str">
        <f t="shared" ref="AG9" si="5">CHOOSE(WEEKDAY(AG8,1),"S","M","T","W","T","F","S")</f>
        <v>W</v>
      </c>
      <c r="AH9" s="30" t="str">
        <f t="shared" ref="AH9" si="6">CHOOSE(WEEKDAY(AH8,1),"S","M","T","W","T","F","S")</f>
        <v>T</v>
      </c>
      <c r="AI9" s="30" t="str">
        <f t="shared" ref="AI9" si="7">CHOOSE(WEEKDAY(AI8,1),"S","M","T","W","T","F","S")</f>
        <v>F</v>
      </c>
      <c r="AJ9" s="30" t="str">
        <f t="shared" ref="AJ9" si="8">CHOOSE(WEEKDAY(AJ8,1),"S","M","T","W","T","F","S")</f>
        <v>M</v>
      </c>
      <c r="AK9" s="30" t="str">
        <f t="shared" ref="AK9" si="9">CHOOSE(WEEKDAY(AK8,1),"S","M","T","W","T","F","S")</f>
        <v>T</v>
      </c>
      <c r="AL9" s="30" t="str">
        <f t="shared" ref="AL9" si="10">CHOOSE(WEEKDAY(AL8,1),"S","M","T","W","T","F","S")</f>
        <v>W</v>
      </c>
      <c r="AM9" s="30" t="str">
        <f t="shared" ref="AM9" si="11">CHOOSE(WEEKDAY(AM8,1),"S","M","T","W","T","F","S")</f>
        <v>T</v>
      </c>
      <c r="AN9" s="30" t="str">
        <f t="shared" ref="AN9" si="12">CHOOSE(WEEKDAY(AN8,1),"S","M","T","W","T","F","S")</f>
        <v>F</v>
      </c>
      <c r="AO9" s="5"/>
    </row>
    <row r="10" spans="2:41" ht="19.5" customHeight="1" x14ac:dyDescent="0.25">
      <c r="B10" s="5"/>
      <c r="C10" s="39" t="s">
        <v>0</v>
      </c>
      <c r="D10" s="40"/>
      <c r="E10" s="41">
        <v>44481</v>
      </c>
      <c r="F10" s="41">
        <f>IF(MAX(F11:F25)&gt;0,MAX(F11:F25),"")</f>
        <v>44491</v>
      </c>
      <c r="G10" s="52" t="str">
        <f>IF(OR(E10="",F10=""),"",NETWORKDAYS(E10,F10)&amp; " day(s)")</f>
        <v>9 day(s)</v>
      </c>
      <c r="H10" s="48"/>
      <c r="J10" s="26"/>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5"/>
    </row>
    <row r="11" spans="2:41" ht="18" x14ac:dyDescent="0.25">
      <c r="B11" s="5"/>
      <c r="C11" s="38" t="s">
        <v>31</v>
      </c>
      <c r="D11" s="32"/>
      <c r="E11" s="35">
        <f>IF(MIN(E12:E14)&gt;0,MIN(E12:E14),"")</f>
        <v>44481</v>
      </c>
      <c r="F11" s="35">
        <f>IF(MAX(F12:F14)&gt;0,MAX(F12:F14),"")</f>
        <v>44484</v>
      </c>
      <c r="G11" s="49" t="str">
        <f>IF(OR(E11="",F11=""),"",NETWORKDAYS(E11,F11)&amp; " day(s)")</f>
        <v>4 day(s)</v>
      </c>
      <c r="H11" s="49"/>
      <c r="I11" s="53">
        <f>AVERAGE(I12:I14)</f>
        <v>1</v>
      </c>
      <c r="J11" s="27"/>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5"/>
    </row>
    <row r="12" spans="2:41" ht="18" outlineLevel="1" x14ac:dyDescent="0.25">
      <c r="B12" s="5"/>
      <c r="C12" s="13" t="s">
        <v>30</v>
      </c>
      <c r="D12" s="14" t="s">
        <v>19</v>
      </c>
      <c r="E12" s="12">
        <v>44481</v>
      </c>
      <c r="F12" s="12">
        <v>44481</v>
      </c>
      <c r="G12" s="50" t="str">
        <f>IF(OR(E12=0,F12=0),"",NETWORKDAYS(E12,F12)&amp; " day(s)")</f>
        <v>1 day(s)</v>
      </c>
      <c r="H12" s="51" t="s">
        <v>16</v>
      </c>
      <c r="I12" s="54">
        <v>1</v>
      </c>
      <c r="J12" s="28"/>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5"/>
    </row>
    <row r="13" spans="2:41" ht="18" outlineLevel="1" x14ac:dyDescent="0.25">
      <c r="B13" s="5"/>
      <c r="C13" s="13" t="s">
        <v>33</v>
      </c>
      <c r="D13" s="14" t="s">
        <v>19</v>
      </c>
      <c r="E13" s="12">
        <v>44482</v>
      </c>
      <c r="F13" s="12">
        <v>44482</v>
      </c>
      <c r="G13" s="50" t="str">
        <f>IF(OR(E13=0,F13=0),"",NETWORKDAYS(E13,F13)&amp; " day(s)")</f>
        <v>1 day(s)</v>
      </c>
      <c r="H13" s="51" t="s">
        <v>16</v>
      </c>
      <c r="I13" s="54">
        <v>1</v>
      </c>
      <c r="J13" s="28"/>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5"/>
    </row>
    <row r="14" spans="2:41" ht="18" outlineLevel="1" x14ac:dyDescent="0.25">
      <c r="B14" s="5"/>
      <c r="C14" s="13" t="s">
        <v>36</v>
      </c>
      <c r="D14" s="14" t="s">
        <v>19</v>
      </c>
      <c r="E14" s="12">
        <v>44484</v>
      </c>
      <c r="F14" s="12">
        <v>44484</v>
      </c>
      <c r="G14" s="50" t="str">
        <f>IF(OR(E14=0,F14=0),"",NETWORKDAYS(E14,F14)&amp; " day(s)")</f>
        <v>1 day(s)</v>
      </c>
      <c r="H14" s="51" t="s">
        <v>16</v>
      </c>
      <c r="I14" s="54">
        <v>1</v>
      </c>
      <c r="J14" s="28"/>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5"/>
    </row>
    <row r="15" spans="2:41" ht="18" x14ac:dyDescent="0.25">
      <c r="B15" s="5"/>
      <c r="C15" s="38" t="s">
        <v>32</v>
      </c>
      <c r="D15" s="32"/>
      <c r="E15" s="35">
        <f>IF(MIN(E16:E17)&gt;0,MIN(E16:E17),"")</f>
        <v>44488</v>
      </c>
      <c r="F15" s="35">
        <f>IF(MAX(F16:F17)&gt;0,MAX(F16:F17),"")</f>
        <v>44491</v>
      </c>
      <c r="G15" s="49" t="str">
        <f>IF(OR(E15="",F15=""),"",NETWORKDAYS(E15,F15)&amp; " day(s)")</f>
        <v>4 day(s)</v>
      </c>
      <c r="H15" s="49"/>
      <c r="I15" s="53">
        <f>AVERAGE(I16:I17)</f>
        <v>1</v>
      </c>
      <c r="J15" s="27"/>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5"/>
    </row>
    <row r="16" spans="2:41" ht="18" outlineLevel="1" x14ac:dyDescent="0.25">
      <c r="B16" s="5"/>
      <c r="C16" s="13" t="s">
        <v>37</v>
      </c>
      <c r="D16" s="14" t="s">
        <v>19</v>
      </c>
      <c r="E16" s="12">
        <v>44488</v>
      </c>
      <c r="F16" s="12">
        <v>44489</v>
      </c>
      <c r="G16" s="50" t="str">
        <f>IF(OR(E16=0,F16=0),"",NETWORKDAYS(E16,F16)&amp; " day(s)")</f>
        <v>2 day(s)</v>
      </c>
      <c r="H16" s="51" t="s">
        <v>16</v>
      </c>
      <c r="I16" s="54">
        <v>1</v>
      </c>
      <c r="J16" s="28"/>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5"/>
    </row>
    <row r="17" spans="2:77" ht="18" outlineLevel="1" x14ac:dyDescent="0.25">
      <c r="B17" s="5"/>
      <c r="C17" s="13" t="s">
        <v>35</v>
      </c>
      <c r="D17" s="14" t="s">
        <v>19</v>
      </c>
      <c r="E17" s="12">
        <v>44491</v>
      </c>
      <c r="F17" s="12">
        <v>44491</v>
      </c>
      <c r="G17" s="50" t="str">
        <f>IF(OR(E17=0,F17=0),"",NETWORKDAYS(E17,F17)&amp; " day(s)")</f>
        <v>1 day(s)</v>
      </c>
      <c r="H17" s="51" t="s">
        <v>16</v>
      </c>
      <c r="I17" s="54">
        <v>1</v>
      </c>
      <c r="J17" s="28"/>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5"/>
    </row>
    <row r="18" spans="2:77" ht="18" hidden="1" outlineLevel="1" x14ac:dyDescent="0.25">
      <c r="B18" s="5"/>
      <c r="C18" s="13"/>
      <c r="D18" s="14"/>
      <c r="E18" s="12"/>
      <c r="F18" s="12"/>
      <c r="G18" s="50"/>
      <c r="H18" s="51"/>
      <c r="I18" s="54"/>
      <c r="J18" s="28"/>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5"/>
    </row>
    <row r="19" spans="2:77" ht="18" hidden="1" outlineLevel="1" x14ac:dyDescent="0.25">
      <c r="B19" s="5"/>
      <c r="C19" s="13"/>
      <c r="D19" s="14"/>
      <c r="E19" s="12"/>
      <c r="F19" s="12"/>
      <c r="G19" s="50"/>
      <c r="H19" s="51"/>
      <c r="I19" s="54"/>
      <c r="J19" s="28"/>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5"/>
    </row>
    <row r="20" spans="2:77" ht="18" hidden="1" outlineLevel="1" x14ac:dyDescent="0.25">
      <c r="B20" s="5"/>
      <c r="C20" s="13"/>
      <c r="D20" s="14"/>
      <c r="E20" s="12"/>
      <c r="F20" s="12"/>
      <c r="G20" s="50"/>
      <c r="H20" s="51"/>
      <c r="I20" s="54"/>
      <c r="J20" s="28"/>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5"/>
    </row>
    <row r="21" spans="2:77" ht="18" hidden="1" outlineLevel="1" x14ac:dyDescent="0.25">
      <c r="B21" s="5"/>
      <c r="C21" s="13"/>
      <c r="D21" s="14"/>
      <c r="E21" s="12"/>
      <c r="F21" s="12"/>
      <c r="G21" s="50"/>
      <c r="H21" s="51"/>
      <c r="I21" s="54"/>
      <c r="J21" s="28"/>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5"/>
    </row>
    <row r="22" spans="2:77" ht="18" hidden="1" outlineLevel="1" x14ac:dyDescent="0.25">
      <c r="B22" s="5"/>
      <c r="C22" s="13" t="s">
        <v>9</v>
      </c>
      <c r="D22" s="14" t="s">
        <v>17</v>
      </c>
      <c r="E22" s="12">
        <v>43344</v>
      </c>
      <c r="F22" s="12">
        <v>43348</v>
      </c>
      <c r="G22" s="50" t="str">
        <f>IF(OR(E22=0,F22=0),"",NETWORKDAYS(E22,F22)&amp; " day(s)")</f>
        <v>3 day(s)</v>
      </c>
      <c r="H22" s="51" t="s">
        <v>16</v>
      </c>
      <c r="I22" s="54">
        <v>1</v>
      </c>
      <c r="J22" s="28"/>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5"/>
    </row>
    <row r="23" spans="2:77" ht="18" hidden="1" outlineLevel="1" x14ac:dyDescent="0.25">
      <c r="B23" s="5"/>
      <c r="C23" s="13" t="s">
        <v>10</v>
      </c>
      <c r="D23" s="14" t="s">
        <v>18</v>
      </c>
      <c r="E23" s="12">
        <v>43358</v>
      </c>
      <c r="F23" s="12">
        <v>43366</v>
      </c>
      <c r="G23" s="50" t="str">
        <f>IF(OR(E23=0,F23=0),"",NETWORKDAYS(E23,F23)&amp; " day(s)")</f>
        <v>5 day(s)</v>
      </c>
      <c r="H23" s="51" t="s">
        <v>15</v>
      </c>
      <c r="I23" s="54">
        <v>0.15</v>
      </c>
      <c r="J23" s="28"/>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5"/>
    </row>
    <row r="24" spans="2:77" ht="18" hidden="1" outlineLevel="1" x14ac:dyDescent="0.25">
      <c r="B24" s="5"/>
      <c r="C24" s="13" t="s">
        <v>11</v>
      </c>
      <c r="D24" s="14" t="s">
        <v>17</v>
      </c>
      <c r="E24" s="12">
        <v>43372</v>
      </c>
      <c r="F24" s="12">
        <v>43380</v>
      </c>
      <c r="G24" s="50" t="str">
        <f>IF(OR(E24=0,F24=0),"",NETWORKDAYS(E24,F24)&amp; " day(s)")</f>
        <v>5 day(s)</v>
      </c>
      <c r="H24" s="51" t="s">
        <v>14</v>
      </c>
      <c r="I24" s="54">
        <v>0.25</v>
      </c>
      <c r="J24" s="28"/>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5"/>
    </row>
    <row r="25" spans="2:77" ht="18" hidden="1" outlineLevel="1" x14ac:dyDescent="0.25">
      <c r="B25" s="5"/>
      <c r="C25" s="13"/>
      <c r="D25" s="14"/>
      <c r="E25" s="16"/>
      <c r="F25" s="16"/>
      <c r="G25" s="50"/>
      <c r="H25" s="51"/>
      <c r="I25" s="54"/>
      <c r="J25" s="28"/>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5"/>
    </row>
    <row r="26" spans="2:77" s="62" customFormat="1" ht="17.5" thickBot="1" x14ac:dyDescent="0.4">
      <c r="B26" s="64"/>
      <c r="C26" s="65"/>
      <c r="D26" s="65"/>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BY26" s="63"/>
    </row>
    <row r="27" spans="2:77" s="68" customFormat="1" ht="30" customHeight="1" thickBot="1" x14ac:dyDescent="0.3">
      <c r="B27" s="90" t="s">
        <v>22</v>
      </c>
      <c r="C27" s="88"/>
      <c r="D27" s="88" t="s">
        <v>23</v>
      </c>
      <c r="E27" s="88"/>
      <c r="F27" s="88"/>
      <c r="G27" s="88"/>
      <c r="H27" s="88"/>
      <c r="I27" s="89"/>
      <c r="K27" s="85" t="s">
        <v>27</v>
      </c>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7"/>
      <c r="AX27" s="69"/>
      <c r="AY27" s="69"/>
      <c r="AZ27" s="69"/>
      <c r="BA27" s="69"/>
      <c r="BB27" s="69"/>
      <c r="BC27" s="69"/>
      <c r="BD27" s="69"/>
      <c r="BE27" s="69"/>
    </row>
    <row r="28" spans="2:77" s="62" customFormat="1" ht="89.5" customHeight="1" thickBot="1" x14ac:dyDescent="0.3">
      <c r="B28" s="70" t="s">
        <v>30</v>
      </c>
      <c r="C28" s="71"/>
      <c r="D28" s="80" t="s">
        <v>29</v>
      </c>
      <c r="E28" s="80"/>
      <c r="F28" s="80"/>
      <c r="G28" s="80"/>
      <c r="H28" s="80"/>
      <c r="I28" s="81"/>
      <c r="J28" s="66"/>
      <c r="K28" s="82" t="s">
        <v>28</v>
      </c>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4"/>
      <c r="BY28" s="63"/>
    </row>
    <row r="29" spans="2:77" s="62" customFormat="1" ht="40.5" customHeight="1" thickBot="1" x14ac:dyDescent="0.3">
      <c r="B29" s="70" t="s">
        <v>33</v>
      </c>
      <c r="C29" s="71"/>
      <c r="D29" s="91" t="s">
        <v>24</v>
      </c>
      <c r="E29" s="91"/>
      <c r="F29" s="91"/>
      <c r="G29" s="91"/>
      <c r="H29" s="91"/>
      <c r="I29" s="92"/>
      <c r="J29" s="66"/>
      <c r="K29" s="82"/>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4"/>
      <c r="BY29" s="63"/>
    </row>
    <row r="30" spans="2:77" s="62" customFormat="1" ht="225.5" customHeight="1" thickBot="1" x14ac:dyDescent="0.3">
      <c r="B30" s="70" t="s">
        <v>34</v>
      </c>
      <c r="C30" s="71"/>
      <c r="D30" s="91" t="s">
        <v>25</v>
      </c>
      <c r="E30" s="91"/>
      <c r="F30" s="91"/>
      <c r="G30" s="91"/>
      <c r="H30" s="91"/>
      <c r="I30" s="92"/>
      <c r="J30" s="66"/>
      <c r="K30" s="66"/>
      <c r="L30" s="66"/>
      <c r="M30" s="66"/>
      <c r="N30" s="66"/>
      <c r="O30" s="66"/>
      <c r="P30" s="66"/>
      <c r="Q30" s="66"/>
      <c r="R30" s="66"/>
      <c r="S30" s="66"/>
      <c r="T30" s="66"/>
      <c r="U30" s="66"/>
      <c r="V30" s="66"/>
      <c r="W30" s="66"/>
      <c r="X30" s="66"/>
      <c r="Y30" s="66"/>
      <c r="Z30" s="66"/>
      <c r="AA30" s="66"/>
      <c r="AB30" s="66"/>
      <c r="AC30" s="66"/>
      <c r="BY30" s="63"/>
    </row>
    <row r="31" spans="2:77" s="62" customFormat="1" ht="73" customHeight="1" thickBot="1" x14ac:dyDescent="0.3">
      <c r="B31" s="70" t="s">
        <v>35</v>
      </c>
      <c r="C31" s="71"/>
      <c r="D31" s="80" t="s">
        <v>26</v>
      </c>
      <c r="E31" s="80"/>
      <c r="F31" s="80"/>
      <c r="G31" s="80"/>
      <c r="H31" s="80"/>
      <c r="I31" s="81"/>
      <c r="J31" s="66"/>
      <c r="K31" s="66"/>
      <c r="L31" s="66"/>
      <c r="M31" s="66"/>
      <c r="N31" s="66"/>
      <c r="O31" s="66"/>
      <c r="P31" s="66"/>
      <c r="Q31" s="66"/>
      <c r="R31" s="66"/>
      <c r="S31" s="66"/>
      <c r="T31" s="66"/>
      <c r="U31" s="66"/>
      <c r="V31" s="66"/>
      <c r="W31" s="66"/>
      <c r="X31" s="66"/>
      <c r="Y31" s="66"/>
      <c r="Z31" s="66"/>
      <c r="AA31" s="66"/>
      <c r="AB31" s="66"/>
      <c r="AC31" s="66"/>
      <c r="BY31" s="63"/>
    </row>
    <row r="32" spans="2:77" s="62" customFormat="1" ht="73" customHeight="1" thickBot="1" x14ac:dyDescent="0.3">
      <c r="B32" s="70" t="s">
        <v>38</v>
      </c>
      <c r="C32" s="71"/>
      <c r="D32" s="72" t="s">
        <v>39</v>
      </c>
      <c r="E32" s="72"/>
      <c r="F32" s="72"/>
      <c r="G32" s="72"/>
      <c r="H32" s="72"/>
      <c r="I32" s="73"/>
      <c r="J32" s="66"/>
      <c r="K32" s="66"/>
      <c r="L32" s="66"/>
      <c r="M32" s="66"/>
      <c r="N32" s="66"/>
      <c r="O32" s="66"/>
      <c r="P32" s="66"/>
      <c r="Q32" s="66"/>
      <c r="R32" s="66"/>
      <c r="S32" s="66"/>
      <c r="T32" s="66"/>
      <c r="U32" s="66"/>
      <c r="V32" s="66"/>
      <c r="W32" s="66"/>
      <c r="X32" s="66"/>
      <c r="Y32" s="66"/>
      <c r="Z32" s="66"/>
      <c r="AA32" s="66"/>
      <c r="AB32" s="66"/>
      <c r="AC32" s="66"/>
      <c r="BY32" s="63"/>
    </row>
    <row r="33" spans="1:77" s="62" customFormat="1" ht="13.5" x14ac:dyDescent="0.25">
      <c r="A33" s="66"/>
      <c r="B33" s="66"/>
      <c r="C33" s="66"/>
      <c r="D33" s="66"/>
      <c r="E33" s="66"/>
      <c r="F33" s="66"/>
      <c r="G33" s="66"/>
      <c r="H33" s="66"/>
      <c r="I33" s="66"/>
      <c r="J33" s="66"/>
      <c r="K33" s="66"/>
      <c r="L33" s="66"/>
      <c r="M33" s="66"/>
      <c r="N33" s="66"/>
      <c r="O33" s="66"/>
      <c r="P33" s="66"/>
      <c r="Q33" s="66"/>
      <c r="R33" s="66"/>
      <c r="S33" s="66"/>
      <c r="T33" s="66"/>
      <c r="BP33" s="63"/>
    </row>
    <row r="34" spans="1:77" s="62" customFormat="1" ht="13.5" x14ac:dyDescent="0.25">
      <c r="A34" s="66"/>
      <c r="B34" s="66"/>
      <c r="C34" s="66"/>
      <c r="D34" s="66"/>
      <c r="E34" s="66"/>
      <c r="F34" s="66"/>
      <c r="G34" s="66"/>
      <c r="H34" s="66"/>
      <c r="I34" s="66"/>
      <c r="J34" s="66"/>
      <c r="K34" s="66"/>
      <c r="L34" s="66"/>
      <c r="M34" s="66"/>
      <c r="N34" s="66"/>
      <c r="O34" s="66"/>
      <c r="P34" s="66"/>
      <c r="Q34" s="66"/>
      <c r="R34" s="66"/>
      <c r="S34" s="66"/>
      <c r="T34" s="66"/>
      <c r="BP34" s="63"/>
    </row>
    <row r="35" spans="1:77" s="62" customFormat="1" ht="13.5" x14ac:dyDescent="0.25">
      <c r="A35" s="66"/>
      <c r="B35" s="66"/>
      <c r="C35" s="66"/>
      <c r="D35" s="66"/>
      <c r="E35" s="66"/>
      <c r="F35" s="66"/>
      <c r="G35" s="66"/>
      <c r="H35" s="66"/>
      <c r="I35" s="66"/>
      <c r="J35" s="66"/>
      <c r="K35" s="66"/>
      <c r="L35" s="66"/>
      <c r="M35" s="66"/>
      <c r="N35" s="66"/>
      <c r="O35" s="66"/>
      <c r="P35" s="66"/>
      <c r="Q35" s="66"/>
      <c r="R35" s="66"/>
      <c r="S35" s="66"/>
      <c r="T35" s="66"/>
      <c r="BP35" s="63"/>
    </row>
    <row r="36" spans="1:77" s="62" customFormat="1" ht="13.5" x14ac:dyDescent="0.25">
      <c r="A36" s="66"/>
      <c r="B36" s="66"/>
      <c r="C36" s="66"/>
      <c r="D36" s="66"/>
      <c r="E36" s="66"/>
      <c r="F36" s="66"/>
      <c r="G36" s="66"/>
      <c r="H36" s="66"/>
      <c r="I36" s="66"/>
      <c r="J36" s="66"/>
      <c r="K36" s="66"/>
      <c r="L36" s="66"/>
      <c r="M36" s="66"/>
      <c r="N36" s="66"/>
      <c r="O36" s="66"/>
      <c r="P36" s="66"/>
      <c r="Q36" s="66"/>
      <c r="R36" s="66"/>
      <c r="S36" s="66"/>
      <c r="T36" s="66"/>
      <c r="BP36" s="63"/>
    </row>
    <row r="37" spans="1:77" s="62" customFormat="1" ht="13.5" x14ac:dyDescent="0.25">
      <c r="A37" s="66"/>
      <c r="B37" s="66"/>
      <c r="C37" s="66"/>
      <c r="D37" s="66"/>
      <c r="E37" s="66"/>
      <c r="F37" s="66"/>
      <c r="G37" s="66"/>
      <c r="H37" s="66"/>
      <c r="I37" s="66"/>
      <c r="J37" s="66"/>
      <c r="K37" s="66"/>
      <c r="L37" s="66"/>
      <c r="M37" s="66"/>
      <c r="N37" s="66"/>
      <c r="O37" s="66"/>
      <c r="P37" s="66"/>
      <c r="Q37" s="66"/>
      <c r="R37" s="66"/>
      <c r="S37" s="66"/>
      <c r="T37" s="66"/>
      <c r="BP37" s="63"/>
    </row>
    <row r="38" spans="1:77" s="62" customFormat="1" ht="17" x14ac:dyDescent="0.35">
      <c r="B38" s="64"/>
      <c r="C38" s="65"/>
      <c r="D38" s="65"/>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BY38" s="63"/>
    </row>
    <row r="39" spans="1:77" s="62" customFormat="1" ht="17" x14ac:dyDescent="0.35">
      <c r="B39" s="64"/>
      <c r="C39" s="65"/>
      <c r="D39" s="65"/>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BY39" s="63"/>
    </row>
    <row r="40" spans="1:77" s="62" customFormat="1" ht="17" x14ac:dyDescent="0.35">
      <c r="B40" s="64"/>
      <c r="C40" s="65"/>
      <c r="D40" s="65"/>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BY40" s="63"/>
    </row>
    <row r="41" spans="1:77" s="62" customFormat="1" ht="17" x14ac:dyDescent="0.35">
      <c r="B41" s="64"/>
      <c r="C41" s="65"/>
      <c r="D41" s="65"/>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BY41" s="63"/>
    </row>
    <row r="42" spans="1:77" s="62" customFormat="1" ht="17" x14ac:dyDescent="0.35">
      <c r="B42" s="64"/>
      <c r="C42" s="65"/>
      <c r="D42" s="65"/>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BY42" s="63"/>
    </row>
    <row r="43" spans="1:77" s="62" customFormat="1" ht="50.5" customHeight="1" x14ac:dyDescent="0.35">
      <c r="B43" s="64"/>
      <c r="C43" s="65"/>
      <c r="D43" s="65"/>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BY43" s="63"/>
    </row>
  </sheetData>
  <sheetProtection formatCells="0" formatColumns="0" formatRows="0" insertRows="0" deleteRows="0"/>
  <mergeCells count="25">
    <mergeCell ref="B29:C29"/>
    <mergeCell ref="D29:I29"/>
    <mergeCell ref="B30:C30"/>
    <mergeCell ref="D30:I30"/>
    <mergeCell ref="C3:I4"/>
    <mergeCell ref="D6:E6"/>
    <mergeCell ref="K5:O7"/>
    <mergeCell ref="F6:G6"/>
    <mergeCell ref="C9:I9"/>
    <mergeCell ref="B32:C32"/>
    <mergeCell ref="D32:I32"/>
    <mergeCell ref="AJ5:AN7"/>
    <mergeCell ref="P5:T7"/>
    <mergeCell ref="U5:Y7"/>
    <mergeCell ref="Z5:AD7"/>
    <mergeCell ref="AE5:AI7"/>
    <mergeCell ref="B31:C31"/>
    <mergeCell ref="D31:I31"/>
    <mergeCell ref="K28:AO28"/>
    <mergeCell ref="K29:AO29"/>
    <mergeCell ref="K27:AO27"/>
    <mergeCell ref="B28:C28"/>
    <mergeCell ref="D28:I28"/>
    <mergeCell ref="D27:I27"/>
    <mergeCell ref="B27:C27"/>
  </mergeCells>
  <phoneticPr fontId="2" type="noConversion"/>
  <conditionalFormatting sqref="K8:AN8">
    <cfRule type="expression" dxfId="16" priority="162">
      <formula>$K$8=TODAY()</formula>
    </cfRule>
  </conditionalFormatting>
  <conditionalFormatting sqref="I18:I25 I11:I12 I14:I15">
    <cfRule type="dataBar" priority="43">
      <dataBar>
        <cfvo type="num" val="0"/>
        <cfvo type="num" val="1"/>
        <color theme="9" tint="-0.249977111117893"/>
      </dataBar>
      <extLst>
        <ext xmlns:x14="http://schemas.microsoft.com/office/spreadsheetml/2009/9/main" uri="{B025F937-C7B1-47D3-B67F-A62EFF666E3E}">
          <x14:id>{22DE5D61-BBBB-4FD4-BDE4-3CE4D96D6608}</x14:id>
        </ext>
      </extLst>
    </cfRule>
  </conditionalFormatting>
  <conditionalFormatting sqref="H12 H14:H15 H18:H25">
    <cfRule type="cellIs" dxfId="15" priority="39" stopIfTrue="1" operator="equal">
      <formula>"Yellow"</formula>
    </cfRule>
    <cfRule type="cellIs" dxfId="14" priority="40" stopIfTrue="1" operator="equal">
      <formula>"Green"</formula>
    </cfRule>
    <cfRule type="cellIs" dxfId="13" priority="41" stopIfTrue="1" operator="equal">
      <formula>"Red"</formula>
    </cfRule>
  </conditionalFormatting>
  <conditionalFormatting sqref="K12:AN25">
    <cfRule type="expression" dxfId="12" priority="163">
      <formula>AND($I12&gt;5%, $E12&lt;=K$8,ROUNDDOWN(NETWORKDAYS($E12,$F12)*$I12,0)+$E12+1&gt;=K$8)</formula>
    </cfRule>
    <cfRule type="expression" dxfId="11" priority="164">
      <formula>AND(NOT(ISBLANK($E12)),$E12&lt;=K$8,$F12&gt;=K$8)</formula>
    </cfRule>
  </conditionalFormatting>
  <conditionalFormatting sqref="I16">
    <cfRule type="dataBar" priority="28">
      <dataBar>
        <cfvo type="num" val="0"/>
        <cfvo type="num" val="1"/>
        <color theme="9" tint="-0.249977111117893"/>
      </dataBar>
      <extLst>
        <ext xmlns:x14="http://schemas.microsoft.com/office/spreadsheetml/2009/9/main" uri="{B025F937-C7B1-47D3-B67F-A62EFF666E3E}">
          <x14:id>{C62A6621-A3CE-40E1-A5FF-9C7C62959795}</x14:id>
        </ext>
      </extLst>
    </cfRule>
  </conditionalFormatting>
  <conditionalFormatting sqref="H16">
    <cfRule type="cellIs" dxfId="10" priority="25" stopIfTrue="1" operator="equal">
      <formula>"Yellow"</formula>
    </cfRule>
    <cfRule type="cellIs" dxfId="9" priority="26" stopIfTrue="1" operator="equal">
      <formula>"Green"</formula>
    </cfRule>
    <cfRule type="cellIs" dxfId="8" priority="27" stopIfTrue="1" operator="equal">
      <formula>"Red"</formula>
    </cfRule>
  </conditionalFormatting>
  <conditionalFormatting sqref="I17">
    <cfRule type="dataBar" priority="22">
      <dataBar>
        <cfvo type="num" val="0"/>
        <cfvo type="num" val="1"/>
        <color theme="9" tint="-0.249977111117893"/>
      </dataBar>
      <extLst>
        <ext xmlns:x14="http://schemas.microsoft.com/office/spreadsheetml/2009/9/main" uri="{B025F937-C7B1-47D3-B67F-A62EFF666E3E}">
          <x14:id>{953EB8B6-C791-4356-ABB1-312C85AAA81D}</x14:id>
        </ext>
      </extLst>
    </cfRule>
  </conditionalFormatting>
  <conditionalFormatting sqref="H17">
    <cfRule type="cellIs" dxfId="7" priority="19" stopIfTrue="1" operator="equal">
      <formula>"Yellow"</formula>
    </cfRule>
    <cfRule type="cellIs" dxfId="6" priority="20" stopIfTrue="1" operator="equal">
      <formula>"Green"</formula>
    </cfRule>
    <cfRule type="cellIs" dxfId="5" priority="21" stopIfTrue="1" operator="equal">
      <formula>"Red"</formula>
    </cfRule>
  </conditionalFormatting>
  <conditionalFormatting sqref="I13">
    <cfRule type="dataBar" priority="16">
      <dataBar>
        <cfvo type="num" val="0"/>
        <cfvo type="num" val="1"/>
        <color theme="9" tint="-0.249977111117893"/>
      </dataBar>
      <extLst>
        <ext xmlns:x14="http://schemas.microsoft.com/office/spreadsheetml/2009/9/main" uri="{B025F937-C7B1-47D3-B67F-A62EFF666E3E}">
          <x14:id>{75C672E8-9B7E-4377-9D47-962014AA44FB}</x14:id>
        </ext>
      </extLst>
    </cfRule>
  </conditionalFormatting>
  <conditionalFormatting sqref="H13">
    <cfRule type="cellIs" dxfId="4" priority="13" stopIfTrue="1" operator="equal">
      <formula>"Yellow"</formula>
    </cfRule>
    <cfRule type="cellIs" dxfId="3" priority="14" stopIfTrue="1" operator="equal">
      <formula>"Green"</formula>
    </cfRule>
    <cfRule type="cellIs" dxfId="2" priority="15" stopIfTrue="1" operator="equal">
      <formula>"Red"</formula>
    </cfRule>
  </conditionalFormatting>
  <conditionalFormatting sqref="K11:AN11">
    <cfRule type="expression" dxfId="1" priority="169">
      <formula>AND(#REF!&gt;5%, $E11&lt;=K$8,ROUNDDOWN(NETWORKDAYS($E11,$F11)*#REF!,0)+$E11+1&gt;=K$8)</formula>
    </cfRule>
    <cfRule type="expression" dxfId="0" priority="170">
      <formula>AND(NOT(ISBLANK($E11)),$E11&lt;=K$8,$F11&gt;=K$8)</formula>
    </cfRule>
  </conditionalFormatting>
  <dataValidations count="2">
    <dataValidation type="list" allowBlank="1" showInputMessage="1" showErrorMessage="1" sqref="D12:D14 D22:D24 D16:D20" xr:uid="{00000000-0002-0000-0000-000000000000}">
      <formula1>"Low, Medium,High"</formula1>
    </dataValidation>
    <dataValidation type="list" allowBlank="1" showInputMessage="1" showErrorMessage="1" sqref="H12:H14 H22:H24 H16:H20" xr:uid="{00000000-0002-0000-0000-000001000000}">
      <formula1>"Red, Yellow,Green"</formula1>
    </dataValidation>
  </dataValidations>
  <pageMargins left="0.25" right="0.25" top="0.5" bottom="0.5" header="0.5" footer="0.25"/>
  <pageSetup scale="61" fitToHeight="0" orientation="landscape"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22DE5D61-BBBB-4FD4-BDE4-3CE4D96D6608}">
            <x14:dataBar minLength="0" maxLength="100" gradient="0" direction="leftToRight">
              <x14:cfvo type="num">
                <xm:f>0</xm:f>
              </x14:cfvo>
              <x14:cfvo type="num">
                <xm:f>1</xm:f>
              </x14:cfvo>
              <x14:negativeFillColor rgb="FFFF0000"/>
              <x14:axisColor rgb="FF000000"/>
            </x14:dataBar>
          </x14:cfRule>
          <xm:sqref>I18:I25 I11:I12 I14:I15</xm:sqref>
        </x14:conditionalFormatting>
        <x14:conditionalFormatting xmlns:xm="http://schemas.microsoft.com/office/excel/2006/main">
          <x14:cfRule type="dataBar" id="{C62A6621-A3CE-40E1-A5FF-9C7C62959795}">
            <x14:dataBar minLength="0" maxLength="100" gradient="0" direction="leftToRight">
              <x14:cfvo type="num">
                <xm:f>0</xm:f>
              </x14:cfvo>
              <x14:cfvo type="num">
                <xm:f>1</xm:f>
              </x14:cfvo>
              <x14:negativeFillColor rgb="FFFF0000"/>
              <x14:axisColor rgb="FF000000"/>
            </x14:dataBar>
          </x14:cfRule>
          <xm:sqref>I16</xm:sqref>
        </x14:conditionalFormatting>
        <x14:conditionalFormatting xmlns:xm="http://schemas.microsoft.com/office/excel/2006/main">
          <x14:cfRule type="dataBar" id="{953EB8B6-C791-4356-ABB1-312C85AAA81D}">
            <x14:dataBar minLength="0" maxLength="100" gradient="0" direction="leftToRight">
              <x14:cfvo type="num">
                <xm:f>0</xm:f>
              </x14:cfvo>
              <x14:cfvo type="num">
                <xm:f>1</xm:f>
              </x14:cfvo>
              <x14:negativeFillColor rgb="FFFF0000"/>
              <x14:axisColor rgb="FF000000"/>
            </x14:dataBar>
          </x14:cfRule>
          <xm:sqref>I17</xm:sqref>
        </x14:conditionalFormatting>
        <x14:conditionalFormatting xmlns:xm="http://schemas.microsoft.com/office/excel/2006/main">
          <x14:cfRule type="dataBar" id="{75C672E8-9B7E-4377-9D47-962014AA44FB}">
            <x14:dataBar minLength="0" maxLength="100" gradient="0" direction="leftToRight">
              <x14:cfvo type="num">
                <xm:f>0</xm:f>
              </x14:cfvo>
              <x14:cfvo type="num">
                <xm:f>1</xm:f>
              </x14:cfvo>
              <x14:negativeFillColor rgb="FFFF0000"/>
              <x14:axisColor rgb="FF000000"/>
            </x14:dataBar>
          </x14:cfRule>
          <xm:sqref>I13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90" zoomScaleNormal="90" workbookViewId="0">
      <selection activeCell="R51" sqref="R51"/>
    </sheetView>
  </sheetViews>
  <sheetFormatPr defaultColWidth="9.1796875" defaultRowHeight="12.5" x14ac:dyDescent="0.25"/>
  <cols>
    <col min="1" max="16384" width="9.1796875" style="67"/>
  </cols>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Excel Sprint Project Tracker</vt:lpstr>
      <vt:lpstr>Sprint Tracker Instructions</vt:lpstr>
      <vt:lpstr>'Excel Sprint Project Tracker'!prevWBS</vt:lpstr>
      <vt:lpstr>'Excel Sprint Project Tracker'!Print_Area</vt:lpstr>
      <vt:lpstr>'Excel Sprint Project Tracker'!Print_Titles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2018-07-12T14:52:49Z</dcterms:created>
  <dcterms:modified xsi:type="dcterms:W3CDTF">2021-10-25T08:59:48Z</dcterms:modified>
</cp:coreProperties>
</file>