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https://share.intergraph.com/sgi/infr/UCServices/Oncor F2G Gap Analysis/F2G Project/Design/documentation/"/>
    </mc:Choice>
  </mc:AlternateContent>
  <xr:revisionPtr revIDLastSave="0" documentId="10_ncr:100000_{167CF729-FDAC-4FA8-9642-DCFA65E63BB8}" xr6:coauthVersionLast="31" xr6:coauthVersionMax="31" xr10:uidLastSave="{00000000-0000-0000-0000-000000000000}"/>
  <bookViews>
    <workbookView xWindow="0" yWindow="0" windowWidth="28800" windowHeight="12225" tabRatio="819" xr2:uid="{00000000-000D-0000-FFFF-FFFF00000000}"/>
  </bookViews>
  <sheets>
    <sheet name="Change Log - Legends" sheetId="14" r:id="rId1"/>
    <sheet name="BR tracking" sheetId="21" r:id="rId2"/>
    <sheet name="Legends" sheetId="2" r:id="rId3"/>
    <sheet name="Distribution Design Legend" sheetId="3" r:id="rId4"/>
    <sheet name="Network Design Legend" sheetId="4" r:id="rId5"/>
    <sheet name="Detail Distribution Legend" sheetId="5" r:id="rId6"/>
    <sheet name="Protective Device Legend" sheetId="6" r:id="rId7"/>
    <sheet name="Fiber Legend" sheetId="17" r:id="rId8"/>
    <sheet name="Feeder Map Legend" sheetId="19" r:id="rId9"/>
    <sheet name="Legend Entries" sheetId="7" r:id="rId10"/>
    <sheet name="Symbol" sheetId="8" r:id="rId11"/>
    <sheet name="Text" sheetId="9" r:id="rId12"/>
    <sheet name="Line" sheetId="10" r:id="rId13"/>
    <sheet name="Stroke Pattern" sheetId="18" r:id="rId14"/>
    <sheet name="Area" sheetId="11" r:id="rId15"/>
    <sheet name="Label" sheetId="12" r:id="rId16"/>
    <sheet name="Placement Selection" sheetId="22" r:id="rId17"/>
    <sheet name="Color Table" sheetId="15" r:id="rId18"/>
    <sheet name="lookup" sheetId="20" r:id="rId19"/>
  </sheets>
  <externalReferences>
    <externalReference r:id="rId20"/>
  </externalReferences>
  <definedNames>
    <definedName name="_xlnm._FilterDatabase" localSheetId="7" hidden="1">'Fiber Legend'!$A$2:$N$35</definedName>
    <definedName name="_xlnm._FilterDatabase" localSheetId="15" hidden="1">Label!$B$2:$G$211</definedName>
    <definedName name="_xlnm._FilterDatabase" localSheetId="12" hidden="1">Line!$F$2:$W$135</definedName>
    <definedName name="_xlnm._FilterDatabase" localSheetId="13" hidden="1">'Stroke Pattern'!$B$2:$U$2</definedName>
    <definedName name="_xlnm._FilterDatabase" localSheetId="10" hidden="1">Symbol!$E$2:$Z$750</definedName>
    <definedName name="_xlnm._FilterDatabase" localSheetId="11" hidden="1">Text!$E$2:$Y$200</definedName>
    <definedName name="BreakAction">[1]Sheet1!$B$37:$B$38</definedName>
    <definedName name="Ctype">[1]Sheet1!$B$63:$B$66</definedName>
    <definedName name="Datatype">[1]Sheet1!$B$47:$B$50</definedName>
    <definedName name="FType">[1]Sheet1!$B$22:$B$30</definedName>
    <definedName name="G3E_ALIGNMENT">lookup!$A$3:$B$11</definedName>
    <definedName name="G3E_JUSTIFICATION">lookup!$A$14:$B$17</definedName>
    <definedName name="G3E_SYMBOLROTATIONRULE">lookup!$A$20:$B$22</definedName>
    <definedName name="Gtype">[1]Sheet1!$B$39:$B$46</definedName>
    <definedName name="Justification">[1]Sheet1!$B$90:$B$93</definedName>
    <definedName name="Node">[1]Sheet1!$B$31:$B$33</definedName>
    <definedName name="PivotComponents">[1]PIVOTTABLES!$B$2:$B$320</definedName>
    <definedName name="PivotFeatures">[1]PIVOTTABLES!$A$2:$A68</definedName>
    <definedName name="PivotValueLists">[1]PIVOTTABLES!$C$2:$C$130</definedName>
    <definedName name="Restricted">[1]Sheet1!$B$51:$B$52</definedName>
    <definedName name="State">[1]Sheet1!$B$1:$B$3</definedName>
    <definedName name="VDataType">[1]Sheet1!$B$101:$B$103</definedName>
    <definedName name="Yes_No">[1]Sheet1!$B$35:$B$36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58" i="3" l="1"/>
  <c r="R657" i="3"/>
  <c r="R656" i="3"/>
  <c r="R655" i="3"/>
  <c r="R654" i="3"/>
  <c r="R653" i="3"/>
  <c r="R652" i="3"/>
  <c r="R651" i="3"/>
  <c r="R650" i="3"/>
  <c r="R649" i="3"/>
  <c r="R648" i="3"/>
  <c r="R647" i="3"/>
  <c r="R646" i="3"/>
  <c r="R645" i="3"/>
  <c r="R644" i="3"/>
  <c r="R643" i="3"/>
  <c r="R642" i="3"/>
  <c r="R641" i="3"/>
  <c r="R640" i="3"/>
  <c r="R639" i="3"/>
  <c r="R638" i="3"/>
  <c r="R637" i="3"/>
  <c r="R636" i="3"/>
  <c r="R635" i="3"/>
  <c r="R634" i="3"/>
  <c r="R633" i="3"/>
  <c r="R632" i="3"/>
  <c r="R631" i="3"/>
  <c r="R630" i="3"/>
  <c r="R629" i="3"/>
  <c r="R628" i="3"/>
  <c r="R627" i="3"/>
  <c r="R626" i="3"/>
  <c r="R625" i="3"/>
  <c r="R624" i="3"/>
  <c r="R623" i="3"/>
  <c r="R622" i="3"/>
  <c r="R621" i="3"/>
  <c r="R620" i="3"/>
  <c r="R619" i="3"/>
  <c r="R618" i="3"/>
  <c r="R617" i="3"/>
  <c r="R616" i="3"/>
  <c r="R615" i="3"/>
  <c r="R614" i="3"/>
  <c r="R613" i="3"/>
  <c r="R612" i="3"/>
  <c r="R611" i="3"/>
  <c r="R610" i="3"/>
  <c r="R609" i="3"/>
  <c r="R608" i="3"/>
  <c r="R607" i="3"/>
  <c r="R606" i="3"/>
  <c r="R605" i="3"/>
  <c r="R604" i="3"/>
  <c r="R603" i="3"/>
  <c r="R602" i="3"/>
  <c r="R601" i="3"/>
  <c r="R600" i="3"/>
  <c r="R599" i="3"/>
  <c r="R598" i="3"/>
  <c r="R597" i="3"/>
  <c r="R596" i="3"/>
  <c r="R595" i="3"/>
  <c r="R594" i="3"/>
  <c r="R593" i="3"/>
  <c r="R592" i="3"/>
  <c r="R591" i="3"/>
  <c r="R590" i="3"/>
  <c r="R589" i="3"/>
  <c r="R588" i="3"/>
  <c r="R587" i="3"/>
  <c r="R586" i="3"/>
  <c r="R585" i="3"/>
  <c r="R584" i="3"/>
  <c r="R583" i="3"/>
  <c r="R582" i="3"/>
  <c r="R581" i="3"/>
  <c r="R580" i="3"/>
  <c r="R579" i="3"/>
  <c r="R578" i="3"/>
  <c r="R577" i="3"/>
  <c r="R576" i="3"/>
  <c r="R575" i="3"/>
  <c r="R574" i="3"/>
  <c r="R573" i="3"/>
  <c r="R572" i="3"/>
  <c r="R571" i="3"/>
  <c r="R570" i="3"/>
  <c r="R569" i="3"/>
  <c r="R568" i="3"/>
  <c r="R567" i="3"/>
  <c r="R566" i="3"/>
  <c r="R565" i="3"/>
  <c r="R564" i="3"/>
  <c r="R563" i="3"/>
  <c r="R562" i="3"/>
  <c r="R561" i="3"/>
  <c r="R560" i="3"/>
  <c r="R559" i="3"/>
  <c r="R558" i="3"/>
  <c r="R557" i="3"/>
  <c r="R556" i="3"/>
  <c r="R555" i="3"/>
  <c r="R554" i="3"/>
  <c r="R553" i="3"/>
  <c r="R552" i="3"/>
  <c r="R551" i="3"/>
  <c r="R550" i="3"/>
  <c r="R549" i="3"/>
  <c r="R548" i="3"/>
  <c r="R547" i="3"/>
  <c r="R546" i="3"/>
  <c r="R545" i="3"/>
  <c r="R544" i="3"/>
  <c r="R543" i="3"/>
  <c r="R542" i="3"/>
  <c r="R541" i="3"/>
  <c r="R540" i="3"/>
  <c r="R539" i="3"/>
  <c r="R538" i="3"/>
  <c r="R537" i="3"/>
  <c r="R536" i="3"/>
  <c r="R535" i="3"/>
  <c r="R534" i="3"/>
  <c r="R533" i="3"/>
  <c r="R532" i="3"/>
  <c r="R531" i="3"/>
  <c r="R530" i="3"/>
  <c r="R529" i="3"/>
  <c r="R528" i="3"/>
  <c r="R527" i="3"/>
  <c r="R526" i="3"/>
  <c r="R525" i="3"/>
  <c r="R524" i="3"/>
  <c r="R523" i="3"/>
  <c r="R522" i="3"/>
  <c r="R521" i="3"/>
  <c r="R520" i="3"/>
  <c r="R519" i="3"/>
  <c r="R518" i="3"/>
  <c r="R517" i="3"/>
  <c r="R516" i="3"/>
  <c r="R515" i="3"/>
  <c r="R514" i="3"/>
  <c r="R513" i="3"/>
  <c r="R512" i="3"/>
  <c r="R511" i="3"/>
  <c r="R510" i="3"/>
  <c r="R509" i="3"/>
  <c r="R508" i="3"/>
  <c r="R507" i="3"/>
  <c r="R506" i="3"/>
  <c r="R505" i="3"/>
  <c r="R504" i="3"/>
  <c r="R503" i="3"/>
  <c r="R502" i="3"/>
  <c r="R501" i="3"/>
  <c r="R500" i="3"/>
  <c r="R499" i="3"/>
  <c r="R498" i="3"/>
  <c r="R497" i="3"/>
  <c r="R496" i="3"/>
  <c r="R495" i="3"/>
  <c r="R494" i="3"/>
  <c r="R493" i="3"/>
  <c r="R492" i="3"/>
  <c r="R491" i="3"/>
  <c r="R490" i="3"/>
  <c r="R489" i="3"/>
  <c r="R488" i="3"/>
  <c r="R487" i="3"/>
  <c r="R486" i="3"/>
  <c r="R485" i="3"/>
  <c r="R484" i="3"/>
  <c r="R483" i="3"/>
  <c r="R482" i="3"/>
  <c r="R481" i="3"/>
  <c r="R480" i="3"/>
  <c r="R479" i="3"/>
  <c r="R478" i="3"/>
  <c r="R477" i="3"/>
  <c r="R476" i="3"/>
  <c r="R475" i="3"/>
  <c r="R474" i="3"/>
  <c r="R473" i="3"/>
  <c r="R472" i="3"/>
  <c r="R471" i="3"/>
  <c r="R470" i="3"/>
  <c r="R469" i="3"/>
  <c r="R468" i="3"/>
  <c r="R467" i="3"/>
  <c r="R466" i="3"/>
  <c r="R465" i="3"/>
  <c r="R464" i="3"/>
  <c r="R463" i="3"/>
  <c r="R462" i="3"/>
  <c r="R461" i="3"/>
  <c r="R460" i="3"/>
  <c r="R459" i="3"/>
  <c r="R458" i="3"/>
  <c r="R457" i="3"/>
  <c r="R456" i="3"/>
  <c r="R455" i="3"/>
  <c r="R454" i="3"/>
  <c r="R453" i="3"/>
  <c r="R452" i="3"/>
  <c r="R451" i="3"/>
  <c r="R450" i="3"/>
  <c r="R449" i="3"/>
  <c r="R448" i="3"/>
  <c r="R447" i="3"/>
  <c r="R446" i="3"/>
  <c r="R445" i="3"/>
  <c r="R444" i="3"/>
  <c r="R443" i="3"/>
  <c r="R442" i="3"/>
  <c r="R441" i="3"/>
  <c r="R440" i="3"/>
  <c r="R439" i="3"/>
  <c r="R438" i="3"/>
  <c r="R437" i="3"/>
  <c r="R436" i="3"/>
  <c r="R435" i="3"/>
  <c r="R434" i="3"/>
  <c r="R433" i="3"/>
  <c r="R432" i="3"/>
  <c r="R431" i="3"/>
  <c r="R430" i="3"/>
  <c r="R429" i="3"/>
  <c r="R428" i="3"/>
  <c r="R427" i="3"/>
  <c r="R426" i="3"/>
  <c r="R425" i="3"/>
  <c r="R424" i="3"/>
  <c r="R423" i="3"/>
  <c r="R422" i="3"/>
  <c r="R421" i="3"/>
  <c r="R420" i="3"/>
  <c r="R419" i="3"/>
  <c r="R418" i="3"/>
  <c r="R417" i="3"/>
  <c r="R416" i="3"/>
  <c r="R415" i="3"/>
  <c r="R414" i="3"/>
  <c r="R413" i="3"/>
  <c r="R412" i="3"/>
  <c r="R411" i="3"/>
  <c r="R410" i="3"/>
  <c r="R409" i="3"/>
  <c r="R408" i="3"/>
  <c r="R407" i="3"/>
  <c r="R406" i="3"/>
  <c r="R405" i="3"/>
  <c r="R404" i="3"/>
  <c r="R403" i="3"/>
  <c r="R402" i="3"/>
  <c r="R401" i="3"/>
  <c r="R400" i="3"/>
  <c r="R399" i="3"/>
  <c r="R398" i="3"/>
  <c r="R397" i="3"/>
  <c r="R396" i="3"/>
  <c r="R395" i="3"/>
  <c r="R394" i="3"/>
  <c r="R393" i="3"/>
  <c r="R392" i="3"/>
  <c r="R391" i="3"/>
  <c r="R390" i="3"/>
  <c r="R389" i="3"/>
  <c r="R388" i="3"/>
  <c r="R387" i="3"/>
  <c r="R386" i="3"/>
  <c r="R385" i="3"/>
  <c r="R384" i="3"/>
  <c r="R383" i="3"/>
  <c r="R382" i="3"/>
  <c r="R381" i="3"/>
  <c r="R380" i="3"/>
  <c r="R379" i="3"/>
  <c r="R378" i="3"/>
  <c r="R377" i="3"/>
  <c r="R376" i="3"/>
  <c r="R375" i="3"/>
  <c r="R374" i="3"/>
  <c r="R373" i="3"/>
  <c r="R372" i="3"/>
  <c r="R371" i="3"/>
  <c r="R370" i="3"/>
  <c r="R369" i="3"/>
  <c r="R368" i="3"/>
  <c r="R367" i="3"/>
  <c r="R366" i="3"/>
  <c r="R365" i="3"/>
  <c r="R364" i="3"/>
  <c r="R363" i="3"/>
  <c r="R362" i="3"/>
  <c r="R361" i="3"/>
  <c r="R360" i="3"/>
  <c r="R359" i="3"/>
  <c r="R358" i="3"/>
  <c r="R357" i="3"/>
  <c r="R356" i="3"/>
  <c r="R355" i="3"/>
  <c r="R354" i="3"/>
  <c r="R353" i="3"/>
  <c r="R352" i="3"/>
  <c r="R351" i="3"/>
  <c r="R350" i="3"/>
  <c r="R349" i="3"/>
  <c r="R348" i="3"/>
  <c r="R347" i="3"/>
  <c r="R346" i="3"/>
  <c r="R345" i="3"/>
  <c r="R344" i="3"/>
  <c r="R343" i="3"/>
  <c r="R342" i="3"/>
  <c r="R341" i="3"/>
  <c r="R340" i="3"/>
  <c r="R339" i="3"/>
  <c r="R338" i="3"/>
  <c r="R337" i="3"/>
  <c r="R336" i="3"/>
  <c r="R335" i="3"/>
  <c r="R334" i="3"/>
  <c r="R333" i="3"/>
  <c r="R332" i="3"/>
  <c r="R331" i="3"/>
  <c r="R330" i="3"/>
  <c r="R329" i="3"/>
  <c r="R328" i="3"/>
  <c r="R327" i="3"/>
  <c r="R326" i="3"/>
  <c r="R325" i="3"/>
  <c r="R324" i="3"/>
  <c r="R323" i="3"/>
  <c r="R322" i="3"/>
  <c r="R321" i="3"/>
  <c r="R320" i="3"/>
  <c r="R319" i="3"/>
  <c r="R318" i="3"/>
  <c r="R317" i="3"/>
  <c r="R316" i="3"/>
  <c r="R315" i="3"/>
  <c r="R314" i="3"/>
  <c r="R313" i="3"/>
  <c r="R312" i="3"/>
  <c r="R311" i="3"/>
  <c r="R310" i="3"/>
  <c r="R309" i="3"/>
  <c r="R308" i="3"/>
  <c r="R307" i="3"/>
  <c r="R306" i="3"/>
  <c r="R305" i="3"/>
  <c r="R304" i="3"/>
  <c r="R303" i="3"/>
  <c r="R302" i="3"/>
  <c r="R301" i="3"/>
  <c r="R300" i="3"/>
  <c r="R299" i="3"/>
  <c r="R298" i="3"/>
  <c r="R297" i="3"/>
  <c r="R296" i="3"/>
  <c r="R295" i="3"/>
  <c r="R294" i="3"/>
  <c r="R293" i="3"/>
  <c r="R292" i="3"/>
  <c r="R291" i="3"/>
  <c r="R290" i="3"/>
  <c r="R289" i="3"/>
  <c r="R288" i="3"/>
  <c r="R287"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R253" i="3"/>
  <c r="R252" i="3"/>
  <c r="R251"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214" i="3"/>
  <c r="R213" i="3"/>
  <c r="R212" i="3"/>
  <c r="R211" i="3"/>
  <c r="R210" i="3"/>
  <c r="R209" i="3"/>
  <c r="R208" i="3"/>
  <c r="R207" i="3"/>
  <c r="R206" i="3"/>
  <c r="R205" i="3"/>
  <c r="R204" i="3"/>
  <c r="R203" i="3"/>
  <c r="R202" i="3"/>
  <c r="R201" i="3"/>
  <c r="R200" i="3"/>
  <c r="R199" i="3"/>
  <c r="R198" i="3"/>
  <c r="R197" i="3"/>
  <c r="R196" i="3"/>
  <c r="R195" i="3"/>
  <c r="R194" i="3"/>
  <c r="R193" i="3"/>
  <c r="R192" i="3"/>
  <c r="R191" i="3"/>
  <c r="R190" i="3"/>
  <c r="R189" i="3"/>
  <c r="R188" i="3"/>
  <c r="R187" i="3"/>
  <c r="R186" i="3"/>
  <c r="R185" i="3"/>
  <c r="R184" i="3"/>
  <c r="R183" i="3"/>
  <c r="R182" i="3"/>
  <c r="R181" i="3"/>
  <c r="R180" i="3"/>
  <c r="R179" i="3"/>
  <c r="R178"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6" i="3"/>
  <c r="R5" i="3"/>
  <c r="R4" i="3"/>
  <c r="R3" i="3"/>
  <c r="R7" i="3"/>
  <c r="B657" i="8" l="1"/>
  <c r="AA657" i="8" s="1"/>
  <c r="D657" i="8"/>
  <c r="AB657" i="8" s="1"/>
  <c r="P657" i="8"/>
  <c r="Z657" i="8"/>
  <c r="P461" i="8"/>
  <c r="Z119" i="8" l="1"/>
  <c r="Z120" i="8"/>
  <c r="Z121" i="8"/>
  <c r="Z752" i="8"/>
  <c r="Z751" i="8"/>
  <c r="Z750" i="8"/>
  <c r="Z749" i="8"/>
  <c r="Z748" i="8"/>
  <c r="Z747" i="8"/>
  <c r="Z746" i="8"/>
  <c r="Z745" i="8"/>
  <c r="Z744" i="8"/>
  <c r="Z743" i="8"/>
  <c r="Z742" i="8"/>
  <c r="Z741" i="8"/>
  <c r="Z740" i="8"/>
  <c r="Z739" i="8"/>
  <c r="Z738" i="8"/>
  <c r="Z737" i="8"/>
  <c r="Z736" i="8"/>
  <c r="Z735" i="8"/>
  <c r="Z734" i="8"/>
  <c r="Z733" i="8"/>
  <c r="Z732" i="8"/>
  <c r="Z731" i="8"/>
  <c r="Z730" i="8"/>
  <c r="Z729" i="8"/>
  <c r="Z728" i="8"/>
  <c r="Z727" i="8"/>
  <c r="Z726" i="8"/>
  <c r="Z725" i="8"/>
  <c r="Z724" i="8"/>
  <c r="Z723" i="8"/>
  <c r="Z722" i="8"/>
  <c r="Z721" i="8"/>
  <c r="Z720" i="8"/>
  <c r="Z719" i="8"/>
  <c r="Z718" i="8"/>
  <c r="Z717" i="8"/>
  <c r="Z716" i="8"/>
  <c r="Z715" i="8"/>
  <c r="Z714" i="8"/>
  <c r="Z713" i="8"/>
  <c r="Z712" i="8"/>
  <c r="Z711" i="8"/>
  <c r="Z710" i="8"/>
  <c r="Z709" i="8"/>
  <c r="Z708" i="8"/>
  <c r="Z707" i="8"/>
  <c r="Z706" i="8"/>
  <c r="Z705" i="8"/>
  <c r="Z704" i="8"/>
  <c r="Z703" i="8"/>
  <c r="Z702" i="8"/>
  <c r="Z701" i="8"/>
  <c r="Z700" i="8"/>
  <c r="Z699" i="8"/>
  <c r="Z698" i="8"/>
  <c r="Z697" i="8"/>
  <c r="Z696" i="8"/>
  <c r="Z695" i="8"/>
  <c r="Z694" i="8"/>
  <c r="Z693" i="8"/>
  <c r="Z692" i="8"/>
  <c r="Z691" i="8"/>
  <c r="Z690" i="8"/>
  <c r="Z689" i="8"/>
  <c r="Z688" i="8"/>
  <c r="Z687" i="8"/>
  <c r="Z686" i="8"/>
  <c r="Z685" i="8"/>
  <c r="Z684" i="8"/>
  <c r="Z683" i="8"/>
  <c r="Z682" i="8"/>
  <c r="Z681" i="8"/>
  <c r="Z680" i="8"/>
  <c r="Z679" i="8"/>
  <c r="Z678" i="8"/>
  <c r="Z677" i="8"/>
  <c r="Z676" i="8"/>
  <c r="Z675" i="8"/>
  <c r="Z674" i="8"/>
  <c r="Z673" i="8"/>
  <c r="Z672" i="8"/>
  <c r="Z671" i="8"/>
  <c r="Z670" i="8"/>
  <c r="Z669" i="8"/>
  <c r="Z668" i="8"/>
  <c r="Z667" i="8"/>
  <c r="Z666" i="8"/>
  <c r="Z665" i="8"/>
  <c r="Z664" i="8"/>
  <c r="Z663" i="8"/>
  <c r="Z662" i="8"/>
  <c r="Z661" i="8"/>
  <c r="Z660" i="8"/>
  <c r="Z659" i="8"/>
  <c r="Z658" i="8"/>
  <c r="Z656" i="8"/>
  <c r="Z655" i="8"/>
  <c r="Z654" i="8"/>
  <c r="Z653" i="8"/>
  <c r="Z652" i="8"/>
  <c r="Z651" i="8"/>
  <c r="Z650" i="8"/>
  <c r="Z649" i="8"/>
  <c r="Z648" i="8"/>
  <c r="Z647" i="8"/>
  <c r="Z646" i="8"/>
  <c r="Z645" i="8"/>
  <c r="Z644" i="8"/>
  <c r="Z643" i="8"/>
  <c r="Z642" i="8"/>
  <c r="Z641" i="8"/>
  <c r="Z640" i="8"/>
  <c r="Z639" i="8"/>
  <c r="Z638" i="8"/>
  <c r="Z637" i="8"/>
  <c r="Z636" i="8"/>
  <c r="Z635" i="8"/>
  <c r="Z634" i="8"/>
  <c r="Z633" i="8"/>
  <c r="Z632" i="8"/>
  <c r="Z631" i="8"/>
  <c r="Z630" i="8"/>
  <c r="Z629" i="8"/>
  <c r="Z628" i="8"/>
  <c r="Z627" i="8"/>
  <c r="Z626" i="8"/>
  <c r="Z625" i="8"/>
  <c r="Z624" i="8"/>
  <c r="Z623" i="8"/>
  <c r="Z622" i="8"/>
  <c r="Z621" i="8"/>
  <c r="Z620" i="8"/>
  <c r="Z619" i="8"/>
  <c r="Z618" i="8"/>
  <c r="Z617" i="8"/>
  <c r="Z616" i="8"/>
  <c r="Z615" i="8"/>
  <c r="Z614" i="8"/>
  <c r="Z613" i="8"/>
  <c r="Z612" i="8"/>
  <c r="Z611" i="8"/>
  <c r="Z610" i="8"/>
  <c r="Z609" i="8"/>
  <c r="Z608" i="8"/>
  <c r="Z607" i="8"/>
  <c r="Z606" i="8"/>
  <c r="Z605" i="8"/>
  <c r="Z604" i="8"/>
  <c r="Z603" i="8"/>
  <c r="Z602" i="8"/>
  <c r="Z601" i="8"/>
  <c r="Z600" i="8"/>
  <c r="Z599" i="8"/>
  <c r="Z598" i="8"/>
  <c r="Z597" i="8"/>
  <c r="Z596" i="8"/>
  <c r="Z595" i="8"/>
  <c r="Z594" i="8"/>
  <c r="Z593" i="8"/>
  <c r="Z592" i="8"/>
  <c r="Z591" i="8"/>
  <c r="Z590" i="8"/>
  <c r="Z589" i="8"/>
  <c r="Z588" i="8"/>
  <c r="Z587" i="8"/>
  <c r="Z586" i="8"/>
  <c r="Z585" i="8"/>
  <c r="Z584" i="8"/>
  <c r="Z583" i="8"/>
  <c r="Z582" i="8"/>
  <c r="Z581" i="8"/>
  <c r="Z580" i="8"/>
  <c r="Z579" i="8"/>
  <c r="Z578" i="8"/>
  <c r="Z577" i="8"/>
  <c r="Z576" i="8"/>
  <c r="Z575" i="8"/>
  <c r="Z574" i="8"/>
  <c r="Z573" i="8"/>
  <c r="Z572" i="8"/>
  <c r="Z571" i="8"/>
  <c r="Z570" i="8"/>
  <c r="Z569" i="8"/>
  <c r="Z568" i="8"/>
  <c r="Z567" i="8"/>
  <c r="Z566" i="8"/>
  <c r="Z565" i="8"/>
  <c r="Z564" i="8"/>
  <c r="Z563" i="8"/>
  <c r="Z562" i="8"/>
  <c r="Z561" i="8"/>
  <c r="Z560" i="8"/>
  <c r="Z559" i="8"/>
  <c r="Z558" i="8"/>
  <c r="Z557" i="8"/>
  <c r="Z556" i="8"/>
  <c r="Z555" i="8"/>
  <c r="Z554" i="8"/>
  <c r="Z553" i="8"/>
  <c r="Z552" i="8"/>
  <c r="Z551" i="8"/>
  <c r="Z550" i="8"/>
  <c r="Z549" i="8"/>
  <c r="Z548" i="8"/>
  <c r="Z547" i="8"/>
  <c r="Z546" i="8"/>
  <c r="Z545" i="8"/>
  <c r="Z544" i="8"/>
  <c r="Z543" i="8"/>
  <c r="Z542" i="8"/>
  <c r="Z541" i="8"/>
  <c r="Z540" i="8"/>
  <c r="Z539" i="8"/>
  <c r="Z538" i="8"/>
  <c r="Z537" i="8"/>
  <c r="Z536" i="8"/>
  <c r="Z535" i="8"/>
  <c r="Z534" i="8"/>
  <c r="Z533" i="8"/>
  <c r="Z532" i="8"/>
  <c r="Z531" i="8"/>
  <c r="Z530" i="8"/>
  <c r="Z529" i="8"/>
  <c r="Z528" i="8"/>
  <c r="Z527" i="8"/>
  <c r="Z526" i="8"/>
  <c r="Z525" i="8"/>
  <c r="Z524" i="8"/>
  <c r="Z523" i="8"/>
  <c r="Z522" i="8"/>
  <c r="Z521" i="8"/>
  <c r="Z520" i="8"/>
  <c r="Z519" i="8"/>
  <c r="Z518" i="8"/>
  <c r="Z517" i="8"/>
  <c r="Z516" i="8"/>
  <c r="Z515" i="8"/>
  <c r="Z514" i="8"/>
  <c r="Z513" i="8"/>
  <c r="Z512" i="8"/>
  <c r="Z511" i="8"/>
  <c r="Z510" i="8"/>
  <c r="Z509" i="8"/>
  <c r="Z508" i="8"/>
  <c r="Z507" i="8"/>
  <c r="Z506" i="8"/>
  <c r="Z505" i="8"/>
  <c r="Z504" i="8"/>
  <c r="Z503" i="8"/>
  <c r="Z502" i="8"/>
  <c r="Z501" i="8"/>
  <c r="Z500" i="8"/>
  <c r="Z499" i="8"/>
  <c r="Z498" i="8"/>
  <c r="Z497" i="8"/>
  <c r="Z496" i="8"/>
  <c r="Z495" i="8"/>
  <c r="Z494" i="8"/>
  <c r="Z493" i="8"/>
  <c r="Z492" i="8"/>
  <c r="Z491" i="8"/>
  <c r="Z490" i="8"/>
  <c r="Z489" i="8"/>
  <c r="Z488" i="8"/>
  <c r="Z487" i="8"/>
  <c r="Z486" i="8"/>
  <c r="Z485" i="8"/>
  <c r="Z484" i="8"/>
  <c r="Z483" i="8"/>
  <c r="Z482" i="8"/>
  <c r="Z481" i="8"/>
  <c r="Z480" i="8"/>
  <c r="Z479" i="8"/>
  <c r="Z478" i="8"/>
  <c r="Z477" i="8"/>
  <c r="Z476" i="8"/>
  <c r="Z475" i="8"/>
  <c r="Z474" i="8"/>
  <c r="Z473" i="8"/>
  <c r="Z472" i="8"/>
  <c r="Z471" i="8"/>
  <c r="Z470" i="8"/>
  <c r="Z469" i="8"/>
  <c r="Z468" i="8"/>
  <c r="Z467" i="8"/>
  <c r="Z466" i="8"/>
  <c r="Z465" i="8"/>
  <c r="Z464" i="8"/>
  <c r="Z463" i="8"/>
  <c r="Z462" i="8"/>
  <c r="Z461" i="8"/>
  <c r="Z460" i="8"/>
  <c r="Z459" i="8"/>
  <c r="Z458" i="8"/>
  <c r="Z457" i="8"/>
  <c r="Z456" i="8"/>
  <c r="Z455" i="8"/>
  <c r="Z454" i="8"/>
  <c r="Z453" i="8"/>
  <c r="Z452" i="8"/>
  <c r="Z451" i="8"/>
  <c r="Z450" i="8"/>
  <c r="Z449" i="8"/>
  <c r="Z448" i="8"/>
  <c r="Z447" i="8"/>
  <c r="Z446" i="8"/>
  <c r="Z445" i="8"/>
  <c r="Z444" i="8"/>
  <c r="Z443" i="8"/>
  <c r="Z442" i="8"/>
  <c r="Z441" i="8"/>
  <c r="Z440" i="8"/>
  <c r="Z439" i="8"/>
  <c r="Z438" i="8"/>
  <c r="Z437" i="8"/>
  <c r="Z436" i="8"/>
  <c r="Z435" i="8"/>
  <c r="Z434" i="8"/>
  <c r="Z433" i="8"/>
  <c r="Z432" i="8"/>
  <c r="Z431" i="8"/>
  <c r="Z430" i="8"/>
  <c r="Z429" i="8"/>
  <c r="Z428" i="8"/>
  <c r="Z427" i="8"/>
  <c r="Z426" i="8"/>
  <c r="Z425" i="8"/>
  <c r="Z424" i="8"/>
  <c r="Z423" i="8"/>
  <c r="Z422" i="8"/>
  <c r="Z421" i="8"/>
  <c r="Z420" i="8"/>
  <c r="Z419" i="8"/>
  <c r="Z418" i="8"/>
  <c r="Z417" i="8"/>
  <c r="Z416" i="8"/>
  <c r="Z415" i="8"/>
  <c r="Z414" i="8"/>
  <c r="Z413" i="8"/>
  <c r="Z412" i="8"/>
  <c r="Z411" i="8"/>
  <c r="Z410" i="8"/>
  <c r="Z409" i="8"/>
  <c r="Z408" i="8"/>
  <c r="Z407" i="8"/>
  <c r="Z406" i="8"/>
  <c r="Z405" i="8"/>
  <c r="Z283" i="8"/>
  <c r="Z282" i="8"/>
  <c r="Z404" i="8"/>
  <c r="Z403" i="8"/>
  <c r="Z402" i="8"/>
  <c r="Z401" i="8"/>
  <c r="Z400" i="8"/>
  <c r="Z399" i="8"/>
  <c r="Z398" i="8"/>
  <c r="Z397" i="8"/>
  <c r="Z396" i="8"/>
  <c r="Z395" i="8"/>
  <c r="Z394" i="8"/>
  <c r="Z393" i="8"/>
  <c r="Z392" i="8"/>
  <c r="Z391" i="8"/>
  <c r="Z390" i="8"/>
  <c r="Z389" i="8"/>
  <c r="Z388" i="8"/>
  <c r="Z387" i="8"/>
  <c r="Z386" i="8"/>
  <c r="Z385" i="8"/>
  <c r="Z384" i="8"/>
  <c r="Z383" i="8"/>
  <c r="Z382" i="8"/>
  <c r="Z381" i="8"/>
  <c r="Z380" i="8"/>
  <c r="Z379" i="8"/>
  <c r="Z378" i="8"/>
  <c r="Z377" i="8"/>
  <c r="Z376" i="8"/>
  <c r="Z375" i="8"/>
  <c r="Z374" i="8"/>
  <c r="Z373" i="8"/>
  <c r="Z372" i="8"/>
  <c r="Z371" i="8"/>
  <c r="Z370" i="8"/>
  <c r="Z369" i="8"/>
  <c r="Z368" i="8"/>
  <c r="Z367" i="8"/>
  <c r="Z366" i="8"/>
  <c r="Z365" i="8"/>
  <c r="Z364" i="8"/>
  <c r="Z363" i="8"/>
  <c r="Z362" i="8"/>
  <c r="Z361" i="8"/>
  <c r="Z360" i="8"/>
  <c r="Z359" i="8"/>
  <c r="Z358" i="8"/>
  <c r="Z357" i="8"/>
  <c r="Z356" i="8"/>
  <c r="Z355" i="8"/>
  <c r="Z354" i="8"/>
  <c r="Z353" i="8"/>
  <c r="Z352" i="8"/>
  <c r="Z351" i="8"/>
  <c r="Z350" i="8"/>
  <c r="Z349" i="8"/>
  <c r="Z348" i="8"/>
  <c r="Z347" i="8"/>
  <c r="Z346" i="8"/>
  <c r="Z345" i="8"/>
  <c r="Z344" i="8"/>
  <c r="Z343" i="8"/>
  <c r="Z342" i="8"/>
  <c r="Z341" i="8"/>
  <c r="Z340" i="8"/>
  <c r="Z339" i="8"/>
  <c r="Z338" i="8"/>
  <c r="Z337" i="8"/>
  <c r="Z336" i="8"/>
  <c r="Z335" i="8"/>
  <c r="Z334" i="8"/>
  <c r="Z333" i="8"/>
  <c r="Z332" i="8"/>
  <c r="Z331" i="8"/>
  <c r="Z330" i="8"/>
  <c r="Z329" i="8"/>
  <c r="Z328" i="8"/>
  <c r="Z327" i="8"/>
  <c r="Z326" i="8"/>
  <c r="Z325" i="8"/>
  <c r="Z324" i="8"/>
  <c r="Z323" i="8"/>
  <c r="Z322" i="8"/>
  <c r="Z321" i="8"/>
  <c r="Z320" i="8"/>
  <c r="Z319" i="8"/>
  <c r="Z318" i="8"/>
  <c r="Z317" i="8"/>
  <c r="Z316" i="8"/>
  <c r="Z315" i="8"/>
  <c r="Z314" i="8"/>
  <c r="Z313" i="8"/>
  <c r="Z312" i="8"/>
  <c r="Z311" i="8"/>
  <c r="Z310" i="8"/>
  <c r="Z309" i="8"/>
  <c r="Z308" i="8"/>
  <c r="Z307" i="8"/>
  <c r="Z306" i="8"/>
  <c r="Z305" i="8"/>
  <c r="Z304" i="8"/>
  <c r="Z303" i="8"/>
  <c r="Z302" i="8"/>
  <c r="Z301" i="8"/>
  <c r="Z300" i="8"/>
  <c r="Z299" i="8"/>
  <c r="Z298" i="8"/>
  <c r="Z297" i="8"/>
  <c r="Z296" i="8"/>
  <c r="Z295" i="8"/>
  <c r="Z294" i="8"/>
  <c r="Z293" i="8"/>
  <c r="Z292" i="8"/>
  <c r="Z291" i="8"/>
  <c r="Z290" i="8"/>
  <c r="Z289" i="8"/>
  <c r="Z288" i="8"/>
  <c r="Z287" i="8"/>
  <c r="Z286" i="8"/>
  <c r="Z285" i="8"/>
  <c r="Z284" i="8"/>
  <c r="Z281" i="8"/>
  <c r="Z280" i="8"/>
  <c r="Z279" i="8"/>
  <c r="Z278" i="8"/>
  <c r="Z277" i="8"/>
  <c r="Z276" i="8"/>
  <c r="Z275" i="8"/>
  <c r="Z274" i="8"/>
  <c r="Z273" i="8"/>
  <c r="Z272" i="8"/>
  <c r="Z271" i="8"/>
  <c r="Z270" i="8"/>
  <c r="Z269" i="8"/>
  <c r="Z268" i="8"/>
  <c r="Z267" i="8"/>
  <c r="Z266" i="8"/>
  <c r="Z265" i="8"/>
  <c r="Z264" i="8"/>
  <c r="Z263" i="8"/>
  <c r="Z262" i="8"/>
  <c r="Z261" i="8"/>
  <c r="Z260" i="8"/>
  <c r="Z259" i="8"/>
  <c r="Z258" i="8"/>
  <c r="Z257" i="8"/>
  <c r="Z256" i="8"/>
  <c r="Z255" i="8"/>
  <c r="Z254" i="8"/>
  <c r="Z253" i="8"/>
  <c r="Z252" i="8"/>
  <c r="Z251" i="8"/>
  <c r="Z250" i="8"/>
  <c r="Z249" i="8"/>
  <c r="Z248" i="8"/>
  <c r="Z247" i="8"/>
  <c r="Z246" i="8"/>
  <c r="Z245" i="8"/>
  <c r="Z244" i="8"/>
  <c r="Z243" i="8"/>
  <c r="Z242" i="8"/>
  <c r="Z241" i="8"/>
  <c r="Z240" i="8"/>
  <c r="Z239" i="8"/>
  <c r="Z238" i="8"/>
  <c r="Z237" i="8"/>
  <c r="Z236" i="8"/>
  <c r="Z235" i="8"/>
  <c r="Z234" i="8"/>
  <c r="Z233" i="8"/>
  <c r="Z232" i="8"/>
  <c r="Z231" i="8"/>
  <c r="Z230" i="8"/>
  <c r="Z229" i="8"/>
  <c r="Z228" i="8"/>
  <c r="Z227" i="8"/>
  <c r="Z226" i="8"/>
  <c r="Z225" i="8"/>
  <c r="Z224" i="8"/>
  <c r="Z223" i="8"/>
  <c r="Z222" i="8"/>
  <c r="Z221" i="8"/>
  <c r="Z220" i="8"/>
  <c r="Z219" i="8"/>
  <c r="Z218" i="8"/>
  <c r="Z217" i="8"/>
  <c r="Z216" i="8"/>
  <c r="Z215" i="8"/>
  <c r="Z214" i="8"/>
  <c r="Z213" i="8"/>
  <c r="Z212" i="8"/>
  <c r="Z211" i="8"/>
  <c r="Z210" i="8"/>
  <c r="Z209" i="8"/>
  <c r="Z208" i="8"/>
  <c r="Z207" i="8"/>
  <c r="Z206" i="8"/>
  <c r="Z205" i="8"/>
  <c r="Z204" i="8"/>
  <c r="Z203" i="8"/>
  <c r="Z202" i="8"/>
  <c r="Z201" i="8"/>
  <c r="Z200" i="8"/>
  <c r="Z199" i="8"/>
  <c r="Z198" i="8"/>
  <c r="Z197" i="8"/>
  <c r="Z196" i="8"/>
  <c r="Z195" i="8"/>
  <c r="Z194" i="8"/>
  <c r="Z193" i="8"/>
  <c r="Z192" i="8"/>
  <c r="Z191" i="8"/>
  <c r="Z190" i="8"/>
  <c r="Z189" i="8"/>
  <c r="Z188" i="8"/>
  <c r="Z187" i="8"/>
  <c r="Z186" i="8"/>
  <c r="Z185" i="8"/>
  <c r="Z184" i="8"/>
  <c r="Z183" i="8"/>
  <c r="Z182" i="8"/>
  <c r="Z181" i="8"/>
  <c r="Z180" i="8"/>
  <c r="Z179" i="8"/>
  <c r="Z178" i="8"/>
  <c r="Z177" i="8"/>
  <c r="Z176" i="8"/>
  <c r="Z175" i="8"/>
  <c r="Z174" i="8"/>
  <c r="Z173" i="8"/>
  <c r="Z172" i="8"/>
  <c r="Z171" i="8"/>
  <c r="Z170" i="8"/>
  <c r="Z169" i="8"/>
  <c r="Z168" i="8"/>
  <c r="Z167" i="8"/>
  <c r="Z166" i="8"/>
  <c r="Z165" i="8"/>
  <c r="Z164" i="8"/>
  <c r="Z163" i="8"/>
  <c r="Z162" i="8"/>
  <c r="Z161" i="8"/>
  <c r="Z160" i="8"/>
  <c r="Z159" i="8"/>
  <c r="Z158" i="8"/>
  <c r="Z157" i="8"/>
  <c r="Z156" i="8"/>
  <c r="Z155" i="8"/>
  <c r="Z154" i="8"/>
  <c r="Z153" i="8"/>
  <c r="Z152" i="8"/>
  <c r="Z151" i="8"/>
  <c r="Z150" i="8"/>
  <c r="Z149" i="8"/>
  <c r="Z148" i="8"/>
  <c r="Z147" i="8"/>
  <c r="Z146" i="8"/>
  <c r="Z145" i="8"/>
  <c r="Z144" i="8"/>
  <c r="Z143" i="8"/>
  <c r="Z142" i="8"/>
  <c r="Z141" i="8"/>
  <c r="Z140" i="8"/>
  <c r="Z139" i="8"/>
  <c r="Z138" i="8"/>
  <c r="Z137" i="8"/>
  <c r="Z136" i="8"/>
  <c r="Z135" i="8"/>
  <c r="Z134" i="8"/>
  <c r="Z133" i="8"/>
  <c r="Z132" i="8"/>
  <c r="Z131" i="8"/>
  <c r="Z130" i="8"/>
  <c r="Z129" i="8"/>
  <c r="Z128" i="8"/>
  <c r="Z127" i="8"/>
  <c r="Z126" i="8"/>
  <c r="Z125" i="8"/>
  <c r="Z124" i="8"/>
  <c r="Z123" i="8"/>
  <c r="Z122" i="8"/>
  <c r="Z118" i="8"/>
  <c r="Z117" i="8"/>
  <c r="Z116" i="8"/>
  <c r="Z115" i="8"/>
  <c r="Z114" i="8"/>
  <c r="Z113" i="8"/>
  <c r="Z112" i="8"/>
  <c r="Z111" i="8"/>
  <c r="Z110" i="8"/>
  <c r="Z109" i="8"/>
  <c r="Z108" i="8"/>
  <c r="Z107" i="8"/>
  <c r="Z106" i="8"/>
  <c r="Z105" i="8"/>
  <c r="Z104" i="8"/>
  <c r="Z103" i="8"/>
  <c r="Z102" i="8"/>
  <c r="Z101" i="8"/>
  <c r="Z100" i="8"/>
  <c r="Z99" i="8"/>
  <c r="Z98" i="8"/>
  <c r="Z97" i="8"/>
  <c r="Z96" i="8"/>
  <c r="Z95" i="8"/>
  <c r="Z94" i="8"/>
  <c r="Z93" i="8"/>
  <c r="Z92" i="8"/>
  <c r="Z91" i="8"/>
  <c r="Z90" i="8"/>
  <c r="Z89" i="8"/>
  <c r="Z88" i="8"/>
  <c r="Z87" i="8"/>
  <c r="Z86" i="8"/>
  <c r="Z85" i="8"/>
  <c r="Z84" i="8"/>
  <c r="Z83" i="8"/>
  <c r="Z82" i="8"/>
  <c r="Z81" i="8"/>
  <c r="Z80" i="8"/>
  <c r="Z79" i="8"/>
  <c r="Z78" i="8"/>
  <c r="Z77" i="8"/>
  <c r="Z76" i="8"/>
  <c r="Z75" i="8"/>
  <c r="Z74" i="8"/>
  <c r="Z73" i="8"/>
  <c r="Z72" i="8"/>
  <c r="Z71" i="8"/>
  <c r="Z70" i="8"/>
  <c r="Z69" i="8"/>
  <c r="Z68" i="8"/>
  <c r="Z67" i="8"/>
  <c r="Z66" i="8"/>
  <c r="Z65" i="8"/>
  <c r="Z64" i="8"/>
  <c r="Z63" i="8"/>
  <c r="Z62" i="8"/>
  <c r="Z61" i="8"/>
  <c r="Z60" i="8"/>
  <c r="Z59" i="8"/>
  <c r="Z58" i="8"/>
  <c r="Z57" i="8"/>
  <c r="Z56" i="8"/>
  <c r="Z55" i="8"/>
  <c r="Z54" i="8"/>
  <c r="Z53" i="8"/>
  <c r="Z52" i="8"/>
  <c r="Z51" i="8"/>
  <c r="Z50" i="8"/>
  <c r="Z49" i="8"/>
  <c r="Z48" i="8"/>
  <c r="Z47" i="8"/>
  <c r="Z46" i="8"/>
  <c r="Z45" i="8"/>
  <c r="Z44" i="8"/>
  <c r="Z43" i="8"/>
  <c r="Z42" i="8"/>
  <c r="Z41" i="8"/>
  <c r="Z40" i="8"/>
  <c r="Z39" i="8"/>
  <c r="Z38" i="8"/>
  <c r="Z37" i="8"/>
  <c r="Z36" i="8"/>
  <c r="Z35" i="8"/>
  <c r="Z34" i="8"/>
  <c r="Z33" i="8"/>
  <c r="Z32" i="8"/>
  <c r="Z31" i="8"/>
  <c r="Z30" i="8"/>
  <c r="Z29" i="8"/>
  <c r="Z28" i="8"/>
  <c r="Z27" i="8"/>
  <c r="Z26" i="8"/>
  <c r="Z25" i="8"/>
  <c r="Z24" i="8"/>
  <c r="Z23" i="8"/>
  <c r="Z22" i="8"/>
  <c r="Z21" i="8"/>
  <c r="Z20" i="8"/>
  <c r="Z19" i="8"/>
  <c r="Z18" i="8"/>
  <c r="Z17" i="8"/>
  <c r="Z16" i="8"/>
  <c r="Z15" i="8"/>
  <c r="Z14" i="8"/>
  <c r="Z13" i="8"/>
  <c r="Z12" i="8"/>
  <c r="Z11" i="8"/>
  <c r="Z10" i="8"/>
  <c r="Z9" i="8"/>
  <c r="Z8" i="8"/>
  <c r="Z7" i="8"/>
  <c r="Z6" i="8"/>
  <c r="Z5" i="8"/>
  <c r="Z4" i="8"/>
  <c r="Z3" i="8"/>
  <c r="V71" i="18"/>
  <c r="V70" i="18"/>
  <c r="V69" i="18"/>
  <c r="V68" i="18"/>
  <c r="V67" i="18"/>
  <c r="V66" i="18"/>
  <c r="V65" i="18"/>
  <c r="V64" i="18"/>
  <c r="V63" i="18"/>
  <c r="V62" i="18"/>
  <c r="V61" i="18"/>
  <c r="V60" i="18"/>
  <c r="V59" i="18"/>
  <c r="V58" i="18"/>
  <c r="V57" i="18"/>
  <c r="V56" i="18"/>
  <c r="V55" i="18"/>
  <c r="V54" i="18"/>
  <c r="V53" i="18"/>
  <c r="V52" i="18"/>
  <c r="V51" i="18"/>
  <c r="V50" i="18"/>
  <c r="V49" i="18"/>
  <c r="V48" i="18"/>
  <c r="V47" i="18"/>
  <c r="V46" i="18"/>
  <c r="V45" i="18"/>
  <c r="V44" i="18"/>
  <c r="V43" i="18"/>
  <c r="V42" i="18"/>
  <c r="V41" i="18"/>
  <c r="V40" i="18"/>
  <c r="V39" i="18"/>
  <c r="V38" i="18"/>
  <c r="V37" i="18"/>
  <c r="V36" i="18"/>
  <c r="V35" i="18"/>
  <c r="V34" i="18"/>
  <c r="V33" i="18"/>
  <c r="V32" i="18"/>
  <c r="V31" i="18"/>
  <c r="V30" i="18"/>
  <c r="V29" i="18"/>
  <c r="V28" i="18"/>
  <c r="V27" i="18"/>
  <c r="V26" i="18"/>
  <c r="V25" i="18"/>
  <c r="V24" i="18"/>
  <c r="V23" i="18"/>
  <c r="V22" i="18"/>
  <c r="V21" i="18"/>
  <c r="V20" i="18"/>
  <c r="V19" i="18"/>
  <c r="V18" i="18"/>
  <c r="V17" i="18"/>
  <c r="V16" i="18"/>
  <c r="V15" i="18"/>
  <c r="V14" i="18"/>
  <c r="V13" i="18"/>
  <c r="V12" i="18"/>
  <c r="V11" i="18"/>
  <c r="V10" i="18"/>
  <c r="V9" i="18"/>
  <c r="V8" i="18"/>
  <c r="V7" i="18"/>
  <c r="V6" i="18"/>
  <c r="V5" i="18"/>
  <c r="V4" i="18"/>
  <c r="V3" i="18"/>
  <c r="P561" i="8"/>
  <c r="P560" i="8"/>
  <c r="P559" i="8"/>
  <c r="P558" i="8"/>
  <c r="P557" i="8"/>
  <c r="P556" i="8"/>
  <c r="P555" i="8"/>
  <c r="P554" i="8"/>
  <c r="P553" i="8"/>
  <c r="P552" i="8"/>
  <c r="P551" i="8"/>
  <c r="P550" i="8"/>
  <c r="P549" i="8"/>
  <c r="P548" i="8"/>
  <c r="P547" i="8"/>
  <c r="P546" i="8"/>
  <c r="P545" i="8"/>
  <c r="P544" i="8"/>
  <c r="P543" i="8"/>
  <c r="P542" i="8"/>
  <c r="P541" i="8"/>
  <c r="P540" i="8"/>
  <c r="P539" i="8"/>
  <c r="P538" i="8"/>
  <c r="P537" i="8"/>
  <c r="P536" i="8"/>
  <c r="P535" i="8"/>
  <c r="P534" i="8"/>
  <c r="P533" i="8"/>
  <c r="P532" i="8"/>
  <c r="P531" i="8"/>
  <c r="P530" i="8"/>
  <c r="P529" i="8"/>
  <c r="P528" i="8"/>
  <c r="P527" i="8"/>
  <c r="P526" i="8"/>
  <c r="P525" i="8"/>
  <c r="P524" i="8"/>
  <c r="P523" i="8"/>
  <c r="P522" i="8"/>
  <c r="M200" i="9" l="1"/>
  <c r="M199" i="9"/>
  <c r="M198" i="9"/>
  <c r="M196" i="9"/>
  <c r="M195" i="9"/>
  <c r="M194" i="9"/>
  <c r="M193" i="9"/>
  <c r="M192" i="9"/>
  <c r="M191" i="9"/>
  <c r="M190" i="9"/>
  <c r="M189" i="9"/>
  <c r="M188" i="9"/>
  <c r="M187" i="9"/>
  <c r="M186" i="9"/>
  <c r="M185" i="9"/>
  <c r="M184" i="9"/>
  <c r="M183" i="9"/>
  <c r="M182" i="9"/>
  <c r="M181" i="9"/>
  <c r="M180" i="9"/>
  <c r="M179" i="9"/>
  <c r="M178" i="9"/>
  <c r="M177" i="9"/>
  <c r="M176" i="9"/>
  <c r="M175" i="9"/>
  <c r="M174" i="9"/>
  <c r="M173" i="9"/>
  <c r="M171" i="9"/>
  <c r="M170" i="9"/>
  <c r="M169" i="9"/>
  <c r="M168" i="9"/>
  <c r="M167" i="9"/>
  <c r="M166" i="9"/>
  <c r="M165" i="9"/>
  <c r="M164" i="9"/>
  <c r="M163" i="9"/>
  <c r="M162" i="9"/>
  <c r="M160" i="9"/>
  <c r="M159" i="9"/>
  <c r="M158" i="9"/>
  <c r="M157" i="9"/>
  <c r="M155" i="9"/>
  <c r="M154" i="9"/>
  <c r="M153" i="9"/>
  <c r="M152" i="9"/>
  <c r="M151" i="9"/>
  <c r="M150" i="9"/>
  <c r="M149" i="9"/>
  <c r="M148" i="9"/>
  <c r="M147" i="9"/>
  <c r="M146" i="9"/>
  <c r="M145" i="9"/>
  <c r="M144" i="9"/>
  <c r="M143" i="9"/>
  <c r="M142" i="9"/>
  <c r="M141" i="9"/>
  <c r="M140" i="9"/>
  <c r="M139" i="9"/>
  <c r="M138" i="9"/>
  <c r="M137" i="9"/>
  <c r="M136" i="9"/>
  <c r="M135" i="9"/>
  <c r="M134" i="9"/>
  <c r="M133" i="9"/>
  <c r="M132" i="9"/>
  <c r="M131" i="9"/>
  <c r="M130" i="9"/>
  <c r="M129" i="9"/>
  <c r="M128" i="9"/>
  <c r="M127" i="9"/>
  <c r="M126" i="9"/>
  <c r="M125" i="9"/>
  <c r="M124" i="9"/>
  <c r="M123" i="9"/>
  <c r="M122" i="9"/>
  <c r="M121" i="9"/>
  <c r="M120" i="9"/>
  <c r="M119" i="9"/>
  <c r="M118" i="9"/>
  <c r="M117" i="9"/>
  <c r="M116" i="9"/>
  <c r="M115" i="9"/>
  <c r="M114" i="9"/>
  <c r="M113" i="9"/>
  <c r="M112" i="9"/>
  <c r="M111" i="9"/>
  <c r="M110" i="9"/>
  <c r="M109" i="9"/>
  <c r="M108" i="9"/>
  <c r="M107" i="9"/>
  <c r="M106" i="9"/>
  <c r="M105" i="9"/>
  <c r="M104" i="9"/>
  <c r="M103" i="9"/>
  <c r="M102" i="9"/>
  <c r="M101" i="9"/>
  <c r="M100" i="9"/>
  <c r="M99" i="9"/>
  <c r="M98" i="9"/>
  <c r="M97" i="9"/>
  <c r="M96" i="9"/>
  <c r="M95" i="9"/>
  <c r="M94" i="9"/>
  <c r="M93" i="9"/>
  <c r="M92" i="9"/>
  <c r="M91" i="9"/>
  <c r="M90" i="9"/>
  <c r="M89" i="9"/>
  <c r="M88" i="9"/>
  <c r="M87" i="9"/>
  <c r="M86" i="9"/>
  <c r="M85" i="9"/>
  <c r="M84" i="9"/>
  <c r="M83" i="9"/>
  <c r="M82" i="9"/>
  <c r="M81" i="9"/>
  <c r="M80" i="9"/>
  <c r="M79" i="9"/>
  <c r="M78" i="9"/>
  <c r="M77" i="9"/>
  <c r="M76" i="9"/>
  <c r="M75" i="9"/>
  <c r="M74" i="9"/>
  <c r="M73" i="9"/>
  <c r="M72" i="9"/>
  <c r="M71" i="9"/>
  <c r="M70" i="9"/>
  <c r="M69" i="9"/>
  <c r="M68" i="9"/>
  <c r="M67" i="9"/>
  <c r="M66" i="9"/>
  <c r="M65" i="9"/>
  <c r="M64" i="9"/>
  <c r="M63" i="9"/>
  <c r="M62" i="9"/>
  <c r="M61" i="9"/>
  <c r="M60" i="9"/>
  <c r="M59" i="9"/>
  <c r="M58" i="9"/>
  <c r="M57" i="9"/>
  <c r="M56" i="9"/>
  <c r="M55" i="9"/>
  <c r="M54" i="9"/>
  <c r="M53" i="9"/>
  <c r="M52" i="9"/>
  <c r="M51" i="9"/>
  <c r="M50" i="9"/>
  <c r="M49" i="9"/>
  <c r="M48" i="9"/>
  <c r="M47" i="9"/>
  <c r="M46" i="9"/>
  <c r="M45" i="9"/>
  <c r="M44" i="9"/>
  <c r="M43" i="9"/>
  <c r="M42" i="9"/>
  <c r="M41" i="9"/>
  <c r="M40" i="9"/>
  <c r="M39" i="9"/>
  <c r="M38" i="9"/>
  <c r="M37" i="9"/>
  <c r="M36" i="9"/>
  <c r="M35" i="9"/>
  <c r="M34" i="9"/>
  <c r="M33" i="9"/>
  <c r="M32" i="9"/>
  <c r="M31" i="9"/>
  <c r="M30" i="9"/>
  <c r="M29" i="9"/>
  <c r="M28" i="9"/>
  <c r="M27" i="9"/>
  <c r="M26" i="9"/>
  <c r="M25" i="9"/>
  <c r="M24" i="9"/>
  <c r="M23" i="9"/>
  <c r="M22" i="9"/>
  <c r="M21" i="9"/>
  <c r="M20" i="9"/>
  <c r="M19" i="9"/>
  <c r="M18" i="9"/>
  <c r="M17" i="9"/>
  <c r="M16" i="9"/>
  <c r="M15" i="9"/>
  <c r="M14" i="9"/>
  <c r="M13" i="9"/>
  <c r="M12" i="9"/>
  <c r="M11" i="9"/>
  <c r="M10" i="9"/>
  <c r="M9" i="9"/>
  <c r="M8" i="9"/>
  <c r="M7" i="9"/>
  <c r="M6" i="9"/>
  <c r="M5" i="9"/>
  <c r="M4" i="9"/>
  <c r="M3" i="9"/>
  <c r="P752" i="8"/>
  <c r="P751" i="8"/>
  <c r="P750" i="8"/>
  <c r="P749" i="8"/>
  <c r="P748" i="8"/>
  <c r="P747" i="8"/>
  <c r="P746" i="8"/>
  <c r="P745" i="8"/>
  <c r="P744" i="8"/>
  <c r="P743" i="8"/>
  <c r="P742" i="8"/>
  <c r="P741" i="8"/>
  <c r="P740" i="8"/>
  <c r="P739" i="8"/>
  <c r="P738" i="8"/>
  <c r="P737" i="8"/>
  <c r="P736" i="8"/>
  <c r="P735" i="8"/>
  <c r="P734" i="8"/>
  <c r="P733" i="8"/>
  <c r="P732" i="8"/>
  <c r="P731" i="8"/>
  <c r="P730" i="8"/>
  <c r="P729" i="8"/>
  <c r="P728" i="8"/>
  <c r="P727" i="8"/>
  <c r="P726" i="8"/>
  <c r="P725" i="8"/>
  <c r="P724" i="8"/>
  <c r="P723" i="8"/>
  <c r="P722" i="8"/>
  <c r="P721" i="8"/>
  <c r="P720" i="8"/>
  <c r="P719" i="8"/>
  <c r="P718" i="8"/>
  <c r="P717" i="8"/>
  <c r="P716" i="8"/>
  <c r="P715" i="8"/>
  <c r="P714" i="8"/>
  <c r="P713" i="8"/>
  <c r="P712" i="8"/>
  <c r="P711" i="8"/>
  <c r="P710" i="8"/>
  <c r="P709" i="8"/>
  <c r="P708" i="8"/>
  <c r="P707" i="8"/>
  <c r="P706" i="8"/>
  <c r="P705" i="8"/>
  <c r="P704" i="8"/>
  <c r="P703" i="8"/>
  <c r="P702" i="8"/>
  <c r="P701" i="8"/>
  <c r="P700" i="8"/>
  <c r="P699" i="8"/>
  <c r="P698" i="8"/>
  <c r="P697" i="8"/>
  <c r="P696" i="8"/>
  <c r="P695" i="8"/>
  <c r="P693" i="8"/>
  <c r="P692" i="8"/>
  <c r="P691" i="8"/>
  <c r="P690" i="8"/>
  <c r="P688" i="8"/>
  <c r="P687" i="8"/>
  <c r="P686" i="8"/>
  <c r="P685" i="8"/>
  <c r="P684" i="8"/>
  <c r="P683" i="8"/>
  <c r="P682" i="8"/>
  <c r="P681" i="8"/>
  <c r="P680" i="8"/>
  <c r="P679" i="8"/>
  <c r="P678" i="8"/>
  <c r="P677" i="8"/>
  <c r="P675" i="8"/>
  <c r="P674" i="8"/>
  <c r="P673" i="8"/>
  <c r="P672" i="8"/>
  <c r="P671" i="8"/>
  <c r="P669" i="8"/>
  <c r="P668" i="8"/>
  <c r="P667" i="8"/>
  <c r="P666" i="8"/>
  <c r="P665" i="8"/>
  <c r="P664" i="8"/>
  <c r="P663" i="8"/>
  <c r="P662" i="8"/>
  <c r="P661" i="8"/>
  <c r="P660" i="8"/>
  <c r="P659" i="8"/>
  <c r="P658" i="8"/>
  <c r="P656" i="8"/>
  <c r="P655" i="8"/>
  <c r="P654" i="8"/>
  <c r="P653" i="8"/>
  <c r="P652" i="8"/>
  <c r="P651" i="8"/>
  <c r="P650" i="8"/>
  <c r="P649" i="8"/>
  <c r="P648" i="8"/>
  <c r="P647" i="8"/>
  <c r="P646" i="8"/>
  <c r="P645" i="8"/>
  <c r="P644" i="8"/>
  <c r="P643" i="8"/>
  <c r="P642" i="8"/>
  <c r="P641" i="8"/>
  <c r="P640" i="8"/>
  <c r="P639" i="8"/>
  <c r="P638" i="8"/>
  <c r="P637" i="8"/>
  <c r="P636" i="8"/>
  <c r="P635" i="8"/>
  <c r="P634" i="8"/>
  <c r="P633" i="8"/>
  <c r="P632" i="8"/>
  <c r="P631" i="8"/>
  <c r="P630" i="8"/>
  <c r="P629" i="8"/>
  <c r="P628" i="8"/>
  <c r="P627" i="8"/>
  <c r="P626" i="8"/>
  <c r="P625" i="8"/>
  <c r="P624" i="8"/>
  <c r="P623" i="8"/>
  <c r="P622" i="8"/>
  <c r="P621" i="8"/>
  <c r="P620" i="8"/>
  <c r="P619" i="8"/>
  <c r="P618" i="8"/>
  <c r="P617" i="8"/>
  <c r="P616" i="8"/>
  <c r="P615" i="8"/>
  <c r="P614" i="8"/>
  <c r="P613" i="8"/>
  <c r="P612" i="8"/>
  <c r="P611" i="8"/>
  <c r="P610" i="8"/>
  <c r="P609" i="8"/>
  <c r="P608" i="8"/>
  <c r="P607" i="8"/>
  <c r="P606" i="8"/>
  <c r="P605" i="8"/>
  <c r="P604" i="8"/>
  <c r="P603" i="8"/>
  <c r="P602" i="8"/>
  <c r="P601" i="8"/>
  <c r="P600" i="8"/>
  <c r="P599" i="8"/>
  <c r="P598" i="8"/>
  <c r="P597" i="8"/>
  <c r="P596" i="8"/>
  <c r="P595" i="8"/>
  <c r="P594" i="8"/>
  <c r="P593" i="8"/>
  <c r="P592" i="8"/>
  <c r="P591" i="8"/>
  <c r="P590" i="8"/>
  <c r="P589" i="8"/>
  <c r="P588" i="8"/>
  <c r="P587" i="8"/>
  <c r="P586" i="8"/>
  <c r="P585" i="8"/>
  <c r="P584" i="8"/>
  <c r="P583" i="8"/>
  <c r="P582" i="8"/>
  <c r="P581" i="8"/>
  <c r="P580" i="8"/>
  <c r="P579" i="8"/>
  <c r="P578" i="8"/>
  <c r="P577" i="8"/>
  <c r="P575" i="8"/>
  <c r="P574" i="8"/>
  <c r="P573" i="8"/>
  <c r="P572" i="8"/>
  <c r="P571" i="8"/>
  <c r="P570" i="8"/>
  <c r="P569" i="8"/>
  <c r="P568" i="8"/>
  <c r="P567" i="8"/>
  <c r="P566" i="8"/>
  <c r="P565" i="8"/>
  <c r="P564" i="8"/>
  <c r="P563" i="8"/>
  <c r="P562" i="8"/>
  <c r="P521" i="8"/>
  <c r="P520" i="8"/>
  <c r="P519" i="8"/>
  <c r="P518" i="8"/>
  <c r="P517" i="8"/>
  <c r="P516" i="8"/>
  <c r="P515" i="8"/>
  <c r="P514" i="8"/>
  <c r="P513" i="8"/>
  <c r="P512" i="8"/>
  <c r="P511" i="8"/>
  <c r="P510" i="8"/>
  <c r="P509" i="8"/>
  <c r="P508" i="8"/>
  <c r="P507" i="8"/>
  <c r="P506" i="8"/>
  <c r="P505" i="8"/>
  <c r="P504" i="8"/>
  <c r="P503" i="8"/>
  <c r="P502" i="8"/>
  <c r="P501" i="8"/>
  <c r="P500" i="8"/>
  <c r="P499" i="8"/>
  <c r="P498" i="8"/>
  <c r="P497" i="8"/>
  <c r="P496" i="8"/>
  <c r="P495" i="8"/>
  <c r="P494" i="8"/>
  <c r="P493" i="8"/>
  <c r="P492" i="8"/>
  <c r="P491" i="8"/>
  <c r="P490" i="8"/>
  <c r="P489" i="8"/>
  <c r="P488" i="8"/>
  <c r="P487" i="8"/>
  <c r="P486" i="8"/>
  <c r="P485" i="8"/>
  <c r="P484" i="8"/>
  <c r="P483" i="8"/>
  <c r="P482" i="8"/>
  <c r="P481" i="8"/>
  <c r="P480" i="8"/>
  <c r="P479" i="8"/>
  <c r="P478" i="8"/>
  <c r="P477" i="8"/>
  <c r="P476" i="8"/>
  <c r="P475" i="8"/>
  <c r="P474" i="8"/>
  <c r="P473" i="8"/>
  <c r="P472" i="8"/>
  <c r="P471" i="8"/>
  <c r="P470" i="8"/>
  <c r="P469" i="8"/>
  <c r="P468" i="8"/>
  <c r="P467" i="8"/>
  <c r="P466" i="8"/>
  <c r="P465" i="8"/>
  <c r="P464" i="8"/>
  <c r="P463" i="8"/>
  <c r="P462" i="8"/>
  <c r="P460" i="8"/>
  <c r="P459" i="8"/>
  <c r="P458" i="8"/>
  <c r="P457" i="8"/>
  <c r="P456" i="8"/>
  <c r="P455" i="8"/>
  <c r="P454" i="8"/>
  <c r="P453" i="8"/>
  <c r="P452" i="8"/>
  <c r="P451" i="8"/>
  <c r="P450" i="8"/>
  <c r="P449" i="8"/>
  <c r="P448" i="8"/>
  <c r="P447" i="8"/>
  <c r="P446" i="8"/>
  <c r="P445" i="8"/>
  <c r="P444" i="8"/>
  <c r="P443" i="8"/>
  <c r="P442" i="8"/>
  <c r="P441" i="8"/>
  <c r="P440" i="8"/>
  <c r="P439" i="8"/>
  <c r="P438" i="8"/>
  <c r="P437" i="8"/>
  <c r="P436" i="8"/>
  <c r="P435" i="8"/>
  <c r="P434" i="8"/>
  <c r="P433" i="8"/>
  <c r="P432" i="8"/>
  <c r="P431" i="8"/>
  <c r="P430" i="8"/>
  <c r="P429" i="8"/>
  <c r="P428" i="8"/>
  <c r="P427" i="8"/>
  <c r="P426" i="8"/>
  <c r="P425" i="8"/>
  <c r="P424" i="8"/>
  <c r="P423" i="8"/>
  <c r="P422" i="8"/>
  <c r="P421" i="8"/>
  <c r="P420" i="8"/>
  <c r="P419" i="8"/>
  <c r="P418" i="8"/>
  <c r="P417" i="8"/>
  <c r="P416" i="8"/>
  <c r="P415" i="8"/>
  <c r="P414" i="8"/>
  <c r="P413" i="8"/>
  <c r="P412" i="8"/>
  <c r="P411" i="8"/>
  <c r="P410" i="8"/>
  <c r="P409" i="8"/>
  <c r="P408" i="8"/>
  <c r="P407" i="8"/>
  <c r="P406" i="8"/>
  <c r="P405" i="8"/>
  <c r="P283" i="8"/>
  <c r="P282" i="8"/>
  <c r="P404" i="8"/>
  <c r="P403" i="8"/>
  <c r="P402" i="8"/>
  <c r="P401" i="8"/>
  <c r="P400" i="8"/>
  <c r="P399" i="8"/>
  <c r="P398" i="8"/>
  <c r="P397" i="8"/>
  <c r="P396" i="8"/>
  <c r="P395" i="8"/>
  <c r="P394" i="8"/>
  <c r="P393" i="8"/>
  <c r="P392" i="8"/>
  <c r="P391" i="8"/>
  <c r="P390" i="8"/>
  <c r="P389" i="8"/>
  <c r="P388" i="8"/>
  <c r="P387" i="8"/>
  <c r="P386" i="8"/>
  <c r="P385" i="8"/>
  <c r="P384" i="8"/>
  <c r="P383" i="8"/>
  <c r="P382" i="8"/>
  <c r="P381" i="8"/>
  <c r="P380" i="8"/>
  <c r="P379" i="8"/>
  <c r="P378" i="8"/>
  <c r="P377" i="8"/>
  <c r="P376" i="8"/>
  <c r="P375" i="8"/>
  <c r="P374" i="8"/>
  <c r="P373" i="8"/>
  <c r="P372" i="8"/>
  <c r="P371" i="8"/>
  <c r="P370" i="8"/>
  <c r="P369" i="8"/>
  <c r="P368" i="8"/>
  <c r="P367" i="8"/>
  <c r="P366" i="8"/>
  <c r="P365" i="8"/>
  <c r="P364" i="8"/>
  <c r="P363" i="8"/>
  <c r="P362" i="8"/>
  <c r="P361" i="8"/>
  <c r="P360" i="8"/>
  <c r="P359" i="8"/>
  <c r="P358" i="8"/>
  <c r="P357" i="8"/>
  <c r="P356" i="8"/>
  <c r="P355" i="8"/>
  <c r="P354" i="8"/>
  <c r="P353" i="8"/>
  <c r="P352" i="8"/>
  <c r="P351" i="8"/>
  <c r="P350" i="8"/>
  <c r="P349" i="8"/>
  <c r="P348" i="8"/>
  <c r="P347" i="8"/>
  <c r="P346" i="8"/>
  <c r="P345" i="8"/>
  <c r="P344" i="8"/>
  <c r="P343" i="8"/>
  <c r="P342" i="8"/>
  <c r="P341" i="8"/>
  <c r="P340" i="8"/>
  <c r="P339" i="8"/>
  <c r="P338" i="8"/>
  <c r="P337" i="8"/>
  <c r="P336" i="8"/>
  <c r="P335" i="8"/>
  <c r="P334" i="8"/>
  <c r="P333" i="8"/>
  <c r="P332" i="8"/>
  <c r="P331" i="8"/>
  <c r="P330" i="8"/>
  <c r="P329" i="8"/>
  <c r="P328" i="8"/>
  <c r="P327" i="8"/>
  <c r="P326" i="8"/>
  <c r="P325" i="8"/>
  <c r="P324" i="8"/>
  <c r="P323" i="8"/>
  <c r="P322" i="8"/>
  <c r="P321" i="8"/>
  <c r="P320" i="8"/>
  <c r="P319" i="8"/>
  <c r="P318" i="8"/>
  <c r="P317" i="8"/>
  <c r="P316" i="8"/>
  <c r="P315" i="8"/>
  <c r="P314" i="8"/>
  <c r="P313" i="8"/>
  <c r="P312" i="8"/>
  <c r="P311" i="8"/>
  <c r="P310" i="8"/>
  <c r="P309" i="8"/>
  <c r="P308" i="8"/>
  <c r="P307" i="8"/>
  <c r="P306" i="8"/>
  <c r="P305" i="8"/>
  <c r="P304" i="8"/>
  <c r="P303" i="8"/>
  <c r="P302" i="8"/>
  <c r="P301" i="8"/>
  <c r="P300" i="8"/>
  <c r="P299" i="8"/>
  <c r="P298" i="8"/>
  <c r="P297" i="8"/>
  <c r="P296" i="8"/>
  <c r="P295" i="8"/>
  <c r="P294" i="8"/>
  <c r="P293" i="8"/>
  <c r="P292" i="8"/>
  <c r="P291" i="8"/>
  <c r="P290" i="8"/>
  <c r="P289" i="8"/>
  <c r="P288" i="8"/>
  <c r="P287" i="8"/>
  <c r="P286" i="8"/>
  <c r="P285" i="8"/>
  <c r="P284" i="8"/>
  <c r="P281" i="8"/>
  <c r="P280" i="8"/>
  <c r="P279" i="8"/>
  <c r="P278" i="8"/>
  <c r="P277" i="8"/>
  <c r="P276" i="8"/>
  <c r="P275" i="8"/>
  <c r="P274" i="8"/>
  <c r="P273" i="8"/>
  <c r="P272" i="8"/>
  <c r="P271" i="8"/>
  <c r="P270" i="8"/>
  <c r="P269" i="8"/>
  <c r="P268" i="8"/>
  <c r="P267" i="8"/>
  <c r="P266" i="8"/>
  <c r="P265" i="8"/>
  <c r="P264" i="8"/>
  <c r="P263" i="8"/>
  <c r="P262" i="8"/>
  <c r="P261" i="8"/>
  <c r="P260" i="8"/>
  <c r="P259" i="8"/>
  <c r="P258" i="8"/>
  <c r="P257" i="8"/>
  <c r="P256" i="8"/>
  <c r="P255" i="8"/>
  <c r="P254" i="8"/>
  <c r="P253" i="8"/>
  <c r="P252" i="8"/>
  <c r="P251" i="8"/>
  <c r="P250" i="8"/>
  <c r="P249" i="8"/>
  <c r="P248" i="8"/>
  <c r="P247" i="8"/>
  <c r="P246" i="8"/>
  <c r="P245" i="8"/>
  <c r="P244" i="8"/>
  <c r="P243" i="8"/>
  <c r="P242" i="8"/>
  <c r="P241" i="8"/>
  <c r="P240" i="8"/>
  <c r="P239" i="8"/>
  <c r="P238" i="8"/>
  <c r="P237" i="8"/>
  <c r="P236" i="8"/>
  <c r="P235" i="8"/>
  <c r="P234" i="8"/>
  <c r="P233" i="8"/>
  <c r="P232" i="8"/>
  <c r="P231" i="8"/>
  <c r="P230" i="8"/>
  <c r="P229" i="8"/>
  <c r="P228" i="8"/>
  <c r="P227" i="8"/>
  <c r="P226" i="8"/>
  <c r="P225" i="8"/>
  <c r="P224" i="8"/>
  <c r="P223" i="8"/>
  <c r="P222" i="8"/>
  <c r="P221" i="8"/>
  <c r="P220" i="8"/>
  <c r="P219" i="8"/>
  <c r="P218" i="8"/>
  <c r="P217" i="8"/>
  <c r="P216" i="8"/>
  <c r="P215" i="8"/>
  <c r="P214" i="8"/>
  <c r="P213" i="8"/>
  <c r="P212" i="8"/>
  <c r="P211" i="8"/>
  <c r="P210" i="8"/>
  <c r="P209" i="8"/>
  <c r="P208" i="8"/>
  <c r="P207" i="8"/>
  <c r="P206" i="8"/>
  <c r="P205" i="8"/>
  <c r="P204" i="8"/>
  <c r="P203" i="8"/>
  <c r="P202" i="8"/>
  <c r="P201" i="8"/>
  <c r="P200" i="8"/>
  <c r="P199" i="8"/>
  <c r="P198" i="8"/>
  <c r="P197" i="8"/>
  <c r="P196" i="8"/>
  <c r="P195" i="8"/>
  <c r="P194" i="8"/>
  <c r="P193" i="8"/>
  <c r="P192" i="8"/>
  <c r="P191" i="8"/>
  <c r="P190" i="8"/>
  <c r="P189" i="8"/>
  <c r="P188" i="8"/>
  <c r="P187" i="8"/>
  <c r="P186" i="8"/>
  <c r="P185" i="8"/>
  <c r="P184" i="8"/>
  <c r="P183" i="8"/>
  <c r="P182" i="8"/>
  <c r="P181" i="8"/>
  <c r="P180" i="8"/>
  <c r="P179" i="8"/>
  <c r="P178" i="8"/>
  <c r="P177" i="8"/>
  <c r="P176" i="8"/>
  <c r="P175" i="8"/>
  <c r="P174" i="8"/>
  <c r="P173" i="8"/>
  <c r="P172" i="8"/>
  <c r="P171" i="8"/>
  <c r="P170" i="8"/>
  <c r="P169" i="8"/>
  <c r="P168" i="8"/>
  <c r="P167" i="8"/>
  <c r="P166" i="8"/>
  <c r="P165" i="8"/>
  <c r="P164" i="8"/>
  <c r="P163" i="8"/>
  <c r="P162" i="8"/>
  <c r="P161" i="8"/>
  <c r="P160" i="8"/>
  <c r="P159" i="8"/>
  <c r="P158" i="8"/>
  <c r="P157" i="8"/>
  <c r="P156" i="8"/>
  <c r="P155" i="8"/>
  <c r="P154" i="8"/>
  <c r="P153" i="8"/>
  <c r="P152" i="8"/>
  <c r="P151" i="8"/>
  <c r="P150" i="8"/>
  <c r="P149" i="8"/>
  <c r="P148" i="8"/>
  <c r="P147" i="8"/>
  <c r="P146" i="8"/>
  <c r="P145" i="8"/>
  <c r="P144" i="8"/>
  <c r="P143" i="8"/>
  <c r="P142" i="8"/>
  <c r="P141" i="8"/>
  <c r="P140" i="8"/>
  <c r="P139" i="8"/>
  <c r="P138" i="8"/>
  <c r="P137" i="8"/>
  <c r="P136" i="8"/>
  <c r="P135" i="8"/>
  <c r="P134" i="8"/>
  <c r="P133" i="8"/>
  <c r="P132" i="8"/>
  <c r="P131" i="8"/>
  <c r="P130" i="8"/>
  <c r="P129" i="8"/>
  <c r="P128" i="8"/>
  <c r="P127" i="8"/>
  <c r="P126" i="8"/>
  <c r="P125" i="8"/>
  <c r="P124" i="8"/>
  <c r="P123" i="8"/>
  <c r="P122" i="8"/>
  <c r="P121" i="8"/>
  <c r="P120" i="8"/>
  <c r="P119" i="8"/>
  <c r="P118" i="8"/>
  <c r="P117" i="8"/>
  <c r="P116" i="8"/>
  <c r="P115" i="8"/>
  <c r="P114" i="8"/>
  <c r="P113" i="8"/>
  <c r="P112" i="8"/>
  <c r="P111" i="8"/>
  <c r="P110" i="8"/>
  <c r="P109" i="8"/>
  <c r="P108" i="8"/>
  <c r="P107" i="8"/>
  <c r="P106" i="8"/>
  <c r="P105" i="8"/>
  <c r="P104" i="8"/>
  <c r="P103" i="8"/>
  <c r="P102" i="8"/>
  <c r="P101" i="8"/>
  <c r="P100" i="8"/>
  <c r="P99" i="8"/>
  <c r="P98" i="8"/>
  <c r="P97" i="8"/>
  <c r="P96" i="8"/>
  <c r="P95" i="8"/>
  <c r="P94" i="8"/>
  <c r="P93" i="8"/>
  <c r="P92" i="8"/>
  <c r="P91" i="8"/>
  <c r="P90" i="8"/>
  <c r="P89" i="8"/>
  <c r="P88" i="8"/>
  <c r="P87" i="8"/>
  <c r="P86" i="8"/>
  <c r="P85" i="8"/>
  <c r="P84" i="8"/>
  <c r="P83" i="8"/>
  <c r="P82" i="8"/>
  <c r="P81" i="8"/>
  <c r="P80" i="8"/>
  <c r="P79" i="8"/>
  <c r="P78" i="8"/>
  <c r="P77" i="8"/>
  <c r="P76" i="8"/>
  <c r="P75" i="8"/>
  <c r="P74" i="8"/>
  <c r="P73" i="8"/>
  <c r="P72" i="8"/>
  <c r="P71" i="8"/>
  <c r="P70" i="8"/>
  <c r="P69" i="8"/>
  <c r="P68" i="8"/>
  <c r="P67" i="8"/>
  <c r="P66" i="8"/>
  <c r="P65" i="8"/>
  <c r="P64" i="8"/>
  <c r="P63" i="8"/>
  <c r="P62" i="8"/>
  <c r="P61" i="8"/>
  <c r="P60" i="8"/>
  <c r="P59" i="8"/>
  <c r="P58" i="8"/>
  <c r="P57" i="8"/>
  <c r="P56" i="8"/>
  <c r="P55" i="8"/>
  <c r="P54" i="8"/>
  <c r="P53" i="8"/>
  <c r="P52" i="8"/>
  <c r="P51" i="8"/>
  <c r="P50" i="8"/>
  <c r="P49" i="8"/>
  <c r="P48" i="8"/>
  <c r="P47" i="8"/>
  <c r="P46" i="8"/>
  <c r="P45" i="8"/>
  <c r="P44" i="8"/>
  <c r="P43" i="8"/>
  <c r="P42" i="8"/>
  <c r="P41" i="8"/>
  <c r="P40" i="8"/>
  <c r="P39" i="8"/>
  <c r="P38" i="8"/>
  <c r="P37" i="8"/>
  <c r="P36" i="8"/>
  <c r="P35" i="8"/>
  <c r="P34" i="8"/>
  <c r="P33" i="8"/>
  <c r="P32" i="8"/>
  <c r="P31" i="8"/>
  <c r="P30" i="8"/>
  <c r="P29" i="8"/>
  <c r="P28" i="8"/>
  <c r="P27" i="8"/>
  <c r="P26" i="8"/>
  <c r="P25" i="8"/>
  <c r="P24" i="8"/>
  <c r="P23" i="8"/>
  <c r="P22" i="8"/>
  <c r="P21" i="8"/>
  <c r="P20" i="8"/>
  <c r="P19" i="8"/>
  <c r="P18" i="8"/>
  <c r="P17" i="8"/>
  <c r="P16" i="8"/>
  <c r="P15" i="8"/>
  <c r="P14" i="8"/>
  <c r="P13" i="8"/>
  <c r="P12" i="8"/>
  <c r="P11" i="8"/>
  <c r="P10" i="8"/>
  <c r="P9" i="8"/>
  <c r="P8" i="8"/>
  <c r="P7" i="8"/>
  <c r="P6" i="8"/>
  <c r="P5" i="8"/>
  <c r="P4" i="8"/>
  <c r="P3" i="8"/>
  <c r="P576" i="8"/>
  <c r="AA4" i="10" l="1"/>
  <c r="AA5" i="10"/>
  <c r="AA6" i="10"/>
  <c r="AA7" i="10"/>
  <c r="AA8" i="10"/>
  <c r="AA9" i="10"/>
  <c r="AA10" i="10"/>
  <c r="AA11" i="10"/>
  <c r="AA12" i="10"/>
  <c r="AA13" i="10"/>
  <c r="AA14" i="10"/>
  <c r="AA15" i="10"/>
  <c r="AA16" i="10"/>
  <c r="AA17" i="10"/>
  <c r="AA18" i="10"/>
  <c r="AA19" i="10"/>
  <c r="AA20" i="10"/>
  <c r="AA21" i="10"/>
  <c r="AA22" i="10"/>
  <c r="AA23" i="10"/>
  <c r="AA24" i="10"/>
  <c r="AA25" i="10"/>
  <c r="AA26" i="10"/>
  <c r="AA27" i="10"/>
  <c r="AA28" i="10"/>
  <c r="AA29" i="10"/>
  <c r="AA30" i="10"/>
  <c r="AA31" i="10"/>
  <c r="AA32" i="10"/>
  <c r="AA33" i="10"/>
  <c r="AA34" i="10"/>
  <c r="AA35" i="10"/>
  <c r="AA36" i="10"/>
  <c r="AA37" i="10"/>
  <c r="AA38" i="10"/>
  <c r="AA39" i="10"/>
  <c r="AA40" i="10"/>
  <c r="AA41" i="10"/>
  <c r="AA42" i="10"/>
  <c r="AA43" i="10"/>
  <c r="AA44" i="10"/>
  <c r="AA45" i="10"/>
  <c r="AA46" i="10"/>
  <c r="AA47" i="10"/>
  <c r="AA48" i="10"/>
  <c r="AA49" i="10"/>
  <c r="AA50" i="10"/>
  <c r="AA51" i="10"/>
  <c r="AA52" i="10"/>
  <c r="AA53" i="10"/>
  <c r="AA54" i="10"/>
  <c r="AA55" i="10"/>
  <c r="AA56" i="10"/>
  <c r="AA57" i="10"/>
  <c r="AA58" i="10"/>
  <c r="AA59" i="10"/>
  <c r="AA60" i="10"/>
  <c r="AA61" i="10"/>
  <c r="AA62" i="10"/>
  <c r="AA63" i="10"/>
  <c r="AA64" i="10"/>
  <c r="AA65" i="10"/>
  <c r="AA66" i="10"/>
  <c r="AA67" i="10"/>
  <c r="AA68" i="10"/>
  <c r="AA69" i="10"/>
  <c r="AA70" i="10"/>
  <c r="AA71" i="10"/>
  <c r="AA72" i="10"/>
  <c r="AA73" i="10"/>
  <c r="AA74" i="10"/>
  <c r="AA75" i="10"/>
  <c r="AA76" i="10"/>
  <c r="AA77" i="10"/>
  <c r="AA78" i="10"/>
  <c r="AA79" i="10"/>
  <c r="AA80" i="10"/>
  <c r="AA81" i="10"/>
  <c r="AA82" i="10"/>
  <c r="AA83" i="10"/>
  <c r="AA84" i="10"/>
  <c r="AA85" i="10"/>
  <c r="AA86" i="10"/>
  <c r="AA87" i="10"/>
  <c r="AA88" i="10"/>
  <c r="AA89" i="10"/>
  <c r="AA90" i="10"/>
  <c r="AA91" i="10"/>
  <c r="AA92" i="10"/>
  <c r="AA93" i="10"/>
  <c r="AA94" i="10"/>
  <c r="AA95" i="10"/>
  <c r="AA96" i="10"/>
  <c r="AA97" i="10"/>
  <c r="AA98" i="10"/>
  <c r="AA99" i="10"/>
  <c r="AA100" i="10"/>
  <c r="AA101" i="10"/>
  <c r="AA102" i="10"/>
  <c r="AA103" i="10"/>
  <c r="AA104" i="10"/>
  <c r="AA105" i="10"/>
  <c r="AA106" i="10"/>
  <c r="AA107" i="10"/>
  <c r="AA108" i="10"/>
  <c r="AA109" i="10"/>
  <c r="AA110" i="10"/>
  <c r="AA111" i="10"/>
  <c r="AA112" i="10"/>
  <c r="AA113" i="10"/>
  <c r="AA114" i="10"/>
  <c r="AA115" i="10"/>
  <c r="AA116" i="10"/>
  <c r="AA117" i="10"/>
  <c r="AA118" i="10"/>
  <c r="AA119" i="10"/>
  <c r="AA120" i="10"/>
  <c r="AA121" i="10"/>
  <c r="AA122" i="10"/>
  <c r="AA123" i="10"/>
  <c r="AA124" i="10"/>
  <c r="AA125" i="10"/>
  <c r="AA126" i="10"/>
  <c r="AA127" i="10"/>
  <c r="AA128" i="10"/>
  <c r="AA129" i="10"/>
  <c r="AA130" i="10"/>
  <c r="AA131" i="10"/>
  <c r="AA132" i="10"/>
  <c r="AA133" i="10"/>
  <c r="AA134" i="10"/>
  <c r="AA135" i="10"/>
  <c r="AA136" i="10"/>
  <c r="AA137" i="10"/>
  <c r="AA138" i="10"/>
  <c r="AA139" i="10"/>
  <c r="AA140" i="10"/>
  <c r="AA141" i="10"/>
  <c r="AA142" i="10"/>
  <c r="AA143" i="10"/>
  <c r="AA3" i="10"/>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17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AB752" i="8"/>
  <c r="AA752" i="8"/>
  <c r="AB751" i="8"/>
  <c r="AA751" i="8"/>
  <c r="AB749" i="8"/>
  <c r="AA749" i="8"/>
  <c r="AB746" i="8"/>
  <c r="AA746" i="8"/>
  <c r="AB745" i="8"/>
  <c r="AA745" i="8"/>
  <c r="AB747" i="8"/>
  <c r="AA747" i="8"/>
  <c r="AB742" i="8"/>
  <c r="AA742" i="8"/>
  <c r="AB741" i="8"/>
  <c r="AA741" i="8"/>
  <c r="AB743" i="8"/>
  <c r="AA743" i="8"/>
  <c r="X6" i="10"/>
  <c r="X7" i="10"/>
  <c r="X8" i="10"/>
  <c r="X9" i="10"/>
  <c r="X10" i="10"/>
  <c r="X11" i="10"/>
  <c r="X12" i="10"/>
  <c r="X13" i="10"/>
  <c r="X14" i="10"/>
  <c r="X15" i="10"/>
  <c r="X16" i="10"/>
  <c r="X17" i="10"/>
  <c r="X18" i="10"/>
  <c r="X19" i="10"/>
  <c r="X20" i="10"/>
  <c r="X21" i="10"/>
  <c r="X22" i="10"/>
  <c r="X23" i="10"/>
  <c r="X24" i="10"/>
  <c r="X25" i="10"/>
  <c r="X26" i="10"/>
  <c r="X27" i="10"/>
  <c r="X28" i="10"/>
  <c r="X29" i="10"/>
  <c r="X30" i="10"/>
  <c r="X31" i="10"/>
  <c r="X32" i="10"/>
  <c r="X33" i="10"/>
  <c r="X34" i="10"/>
  <c r="X35" i="10"/>
  <c r="X36" i="10"/>
  <c r="X37" i="10"/>
  <c r="X38" i="10"/>
  <c r="X39" i="10"/>
  <c r="X40" i="10"/>
  <c r="X41" i="10"/>
  <c r="X42" i="10"/>
  <c r="X43" i="10"/>
  <c r="X44" i="10"/>
  <c r="X45" i="10"/>
  <c r="X46" i="10"/>
  <c r="X47" i="10"/>
  <c r="X48" i="10"/>
  <c r="X49" i="10"/>
  <c r="X50" i="10"/>
  <c r="X51" i="10"/>
  <c r="X52" i="10"/>
  <c r="X53" i="10"/>
  <c r="X54" i="10"/>
  <c r="X55" i="10"/>
  <c r="X56" i="10"/>
  <c r="X57" i="10"/>
  <c r="X58" i="10"/>
  <c r="X59" i="10"/>
  <c r="X60" i="10"/>
  <c r="X61" i="10"/>
  <c r="X62" i="10"/>
  <c r="X63" i="10"/>
  <c r="X64" i="10"/>
  <c r="X65" i="10"/>
  <c r="X66" i="10"/>
  <c r="X67" i="10"/>
  <c r="X68" i="10"/>
  <c r="X69" i="10"/>
  <c r="X70" i="10"/>
  <c r="X71" i="10"/>
  <c r="X72" i="10"/>
  <c r="X73" i="10"/>
  <c r="X74" i="10"/>
  <c r="X75" i="10"/>
  <c r="X76" i="10"/>
  <c r="X77" i="10"/>
  <c r="X78" i="10"/>
  <c r="X79" i="10"/>
  <c r="X80" i="10"/>
  <c r="X81" i="10"/>
  <c r="X82" i="10"/>
  <c r="X83" i="10"/>
  <c r="X84" i="10"/>
  <c r="X85" i="10"/>
  <c r="X86" i="10"/>
  <c r="X87" i="10"/>
  <c r="X88" i="10"/>
  <c r="X89" i="10"/>
  <c r="X90" i="10"/>
  <c r="X91" i="10"/>
  <c r="X92" i="10"/>
  <c r="X93" i="10"/>
  <c r="X94" i="10"/>
  <c r="X95" i="10"/>
  <c r="Y95" i="10"/>
  <c r="X96" i="10"/>
  <c r="X97" i="10"/>
  <c r="X98" i="10"/>
  <c r="X99" i="10"/>
  <c r="X100" i="10"/>
  <c r="X101" i="10"/>
  <c r="X102" i="10"/>
  <c r="X103" i="10"/>
  <c r="X104" i="10"/>
  <c r="X105" i="10"/>
  <c r="X106" i="10"/>
  <c r="X107" i="10"/>
  <c r="X108" i="10"/>
  <c r="X109" i="10"/>
  <c r="X110" i="10"/>
  <c r="X111" i="10"/>
  <c r="X112" i="10"/>
  <c r="X113" i="10"/>
  <c r="X114" i="10"/>
  <c r="X115" i="10"/>
  <c r="X116" i="10"/>
  <c r="X117" i="10"/>
  <c r="X118" i="10"/>
  <c r="X119" i="10"/>
  <c r="X120" i="10"/>
  <c r="X121" i="10"/>
  <c r="X122" i="10"/>
  <c r="X123" i="10"/>
  <c r="X124" i="10"/>
  <c r="X125" i="10"/>
  <c r="X126" i="10"/>
  <c r="X127" i="10"/>
  <c r="X128" i="10"/>
  <c r="X129" i="10"/>
  <c r="X130" i="10"/>
  <c r="X131" i="10"/>
  <c r="X132" i="10"/>
  <c r="X133" i="10"/>
  <c r="X134" i="10"/>
  <c r="X135" i="10"/>
  <c r="X136" i="10"/>
  <c r="X137" i="10"/>
  <c r="X138" i="10"/>
  <c r="X139" i="10"/>
  <c r="X140" i="10"/>
  <c r="X141" i="10"/>
  <c r="X142" i="10"/>
  <c r="X143" i="10"/>
  <c r="D3" i="10"/>
  <c r="D4" i="10"/>
  <c r="Z4" i="10" s="1"/>
  <c r="D5" i="10"/>
  <c r="D6" i="10"/>
  <c r="Z6" i="10"/>
  <c r="D7" i="10"/>
  <c r="Z7" i="10"/>
  <c r="D8" i="10"/>
  <c r="Z8" i="10" s="1"/>
  <c r="D9" i="10"/>
  <c r="Z9" i="10"/>
  <c r="D10" i="10"/>
  <c r="Z10" i="10" s="1"/>
  <c r="D11" i="10"/>
  <c r="Z11" i="10"/>
  <c r="D12" i="10"/>
  <c r="Z12" i="10" s="1"/>
  <c r="D13" i="10"/>
  <c r="Z13" i="10"/>
  <c r="D14" i="10"/>
  <c r="Z14" i="10"/>
  <c r="D15" i="10"/>
  <c r="Z15" i="10"/>
  <c r="D16" i="10"/>
  <c r="Z16" i="10" s="1"/>
  <c r="D17" i="10"/>
  <c r="Z17" i="10"/>
  <c r="D18" i="10"/>
  <c r="Z18" i="10"/>
  <c r="D19" i="10"/>
  <c r="Z19" i="10"/>
  <c r="D20" i="10"/>
  <c r="Z20" i="10" s="1"/>
  <c r="D21" i="10"/>
  <c r="Z21" i="10"/>
  <c r="D22" i="10"/>
  <c r="Z22" i="10" s="1"/>
  <c r="D23" i="10"/>
  <c r="Z23" i="10"/>
  <c r="D24" i="10"/>
  <c r="Z24" i="10" s="1"/>
  <c r="D25" i="10"/>
  <c r="Z25" i="10"/>
  <c r="D26" i="10"/>
  <c r="Z26" i="10"/>
  <c r="B3" i="10"/>
  <c r="B4" i="10"/>
  <c r="Y4" i="10"/>
  <c r="B5" i="10"/>
  <c r="B6" i="10"/>
  <c r="Y6" i="10"/>
  <c r="B7" i="10"/>
  <c r="Y7" i="10"/>
  <c r="B8" i="10"/>
  <c r="Y8" i="10"/>
  <c r="B9" i="10"/>
  <c r="Y9" i="10" s="1"/>
  <c r="B10" i="10"/>
  <c r="Y10" i="10"/>
  <c r="B11" i="10"/>
  <c r="Y11" i="10" s="1"/>
  <c r="B12" i="10"/>
  <c r="Y12" i="10"/>
  <c r="B13" i="10"/>
  <c r="Y13" i="10" s="1"/>
  <c r="B14" i="10"/>
  <c r="Y14" i="10"/>
  <c r="B15" i="10"/>
  <c r="Y15" i="10" s="1"/>
  <c r="B16" i="10"/>
  <c r="Y16" i="10"/>
  <c r="B17" i="10"/>
  <c r="Y17" i="10" s="1"/>
  <c r="B18" i="10"/>
  <c r="Y18" i="10"/>
  <c r="B19" i="10"/>
  <c r="Y19" i="10"/>
  <c r="B20" i="10"/>
  <c r="Y20" i="10"/>
  <c r="B21" i="10"/>
  <c r="Y21" i="10" s="1"/>
  <c r="B22" i="10"/>
  <c r="Y22" i="10"/>
  <c r="B23" i="10"/>
  <c r="Y23" i="10" s="1"/>
  <c r="B24" i="10"/>
  <c r="Y24" i="10"/>
  <c r="B25" i="10"/>
  <c r="Y25" i="10" s="1"/>
  <c r="B26" i="10"/>
  <c r="Y26" i="10"/>
  <c r="B65" i="10"/>
  <c r="Y65" i="10"/>
  <c r="B66" i="10"/>
  <c r="Y66" i="10"/>
  <c r="B67" i="10"/>
  <c r="Y67" i="10" s="1"/>
  <c r="B68" i="10"/>
  <c r="Y68" i="10"/>
  <c r="B69" i="10"/>
  <c r="Y69" i="10"/>
  <c r="B70" i="10"/>
  <c r="Y70" i="10"/>
  <c r="B71" i="10"/>
  <c r="Y71" i="10" s="1"/>
  <c r="B72" i="10"/>
  <c r="Y72" i="10"/>
  <c r="B73" i="10"/>
  <c r="Y73" i="10" s="1"/>
  <c r="B74" i="10"/>
  <c r="Y74" i="10"/>
  <c r="B75" i="10"/>
  <c r="Y75" i="10" s="1"/>
  <c r="B76" i="10"/>
  <c r="Y76" i="10"/>
  <c r="B77" i="10"/>
  <c r="Y77" i="10"/>
  <c r="B78" i="10"/>
  <c r="Y78" i="10"/>
  <c r="B79" i="10"/>
  <c r="Y79" i="10" s="1"/>
  <c r="B80" i="10"/>
  <c r="Y80" i="10"/>
  <c r="B81" i="10"/>
  <c r="Y81" i="10" s="1"/>
  <c r="B82" i="10"/>
  <c r="Y82" i="10"/>
  <c r="B83" i="10"/>
  <c r="Y83" i="10" s="1"/>
  <c r="B84" i="10"/>
  <c r="Y84" i="10"/>
  <c r="B85" i="10"/>
  <c r="Y85" i="10" s="1"/>
  <c r="B86" i="10"/>
  <c r="Y86" i="10"/>
  <c r="B87" i="10"/>
  <c r="Y87" i="10" s="1"/>
  <c r="B88" i="10"/>
  <c r="Y88" i="10"/>
  <c r="B89" i="10"/>
  <c r="Y89" i="10" s="1"/>
  <c r="B90" i="10"/>
  <c r="Y90" i="10"/>
  <c r="B91" i="10"/>
  <c r="Y91" i="10" s="1"/>
  <c r="B92" i="10"/>
  <c r="Y92" i="10"/>
  <c r="B93" i="10"/>
  <c r="Y93" i="10" s="1"/>
  <c r="B94" i="10"/>
  <c r="Y94" i="10"/>
  <c r="B95" i="10"/>
  <c r="B96" i="10"/>
  <c r="Y96" i="10" s="1"/>
  <c r="B97" i="10"/>
  <c r="Y97" i="10"/>
  <c r="B98" i="10"/>
  <c r="Y98" i="10" s="1"/>
  <c r="B99" i="10"/>
  <c r="Y99" i="10" s="1"/>
  <c r="B100" i="10"/>
  <c r="Y100" i="10" s="1"/>
  <c r="B101" i="10"/>
  <c r="Y101" i="10"/>
  <c r="B102" i="10"/>
  <c r="Y102" i="10" s="1"/>
  <c r="B103" i="10"/>
  <c r="Y103" i="10"/>
  <c r="B104" i="10"/>
  <c r="Y104" i="10" s="1"/>
  <c r="B105" i="10"/>
  <c r="Y105" i="10" s="1"/>
  <c r="B106" i="10"/>
  <c r="Y106" i="10" s="1"/>
  <c r="B107" i="10"/>
  <c r="Y107" i="10" s="1"/>
  <c r="B108" i="10"/>
  <c r="Y108" i="10" s="1"/>
  <c r="B109" i="10"/>
  <c r="Y109" i="10" s="1"/>
  <c r="B110" i="10"/>
  <c r="Y110" i="10" s="1"/>
  <c r="B111" i="10"/>
  <c r="Y111" i="10" s="1"/>
  <c r="B112" i="10"/>
  <c r="Y112" i="10" s="1"/>
  <c r="B113" i="10"/>
  <c r="Y113" i="10"/>
  <c r="B114" i="10"/>
  <c r="Y114" i="10" s="1"/>
  <c r="B115" i="10"/>
  <c r="Y115" i="10" s="1"/>
  <c r="B116" i="10"/>
  <c r="Y116" i="10" s="1"/>
  <c r="B117" i="10"/>
  <c r="Y117" i="10"/>
  <c r="B118" i="10"/>
  <c r="Y118" i="10" s="1"/>
  <c r="B119" i="10"/>
  <c r="Y119" i="10"/>
  <c r="B120" i="10"/>
  <c r="Y120" i="10" s="1"/>
  <c r="B121" i="10"/>
  <c r="Y121" i="10" s="1"/>
  <c r="B122" i="10"/>
  <c r="Y122" i="10" s="1"/>
  <c r="B123" i="10"/>
  <c r="Y123" i="10" s="1"/>
  <c r="B124" i="10"/>
  <c r="Y124" i="10" s="1"/>
  <c r="B125" i="10"/>
  <c r="Y125" i="10" s="1"/>
  <c r="B126" i="10"/>
  <c r="Y126" i="10" s="1"/>
  <c r="B127" i="10"/>
  <c r="Y127" i="10" s="1"/>
  <c r="B128" i="10"/>
  <c r="Y128" i="10" s="1"/>
  <c r="B129" i="10"/>
  <c r="Y129" i="10"/>
  <c r="B130" i="10"/>
  <c r="Y130" i="10" s="1"/>
  <c r="B131" i="10"/>
  <c r="Y131" i="10" s="1"/>
  <c r="B132" i="10"/>
  <c r="Y132" i="10" s="1"/>
  <c r="B133" i="10"/>
  <c r="Y133" i="10"/>
  <c r="B134" i="10"/>
  <c r="Y134" i="10" s="1"/>
  <c r="B135" i="10"/>
  <c r="Y135" i="10" s="1"/>
  <c r="B136" i="10"/>
  <c r="Y136" i="10" s="1"/>
  <c r="B137" i="10"/>
  <c r="Y137" i="10" s="1"/>
  <c r="B138" i="10"/>
  <c r="Y138" i="10" s="1"/>
  <c r="B139" i="10"/>
  <c r="Y139" i="10" s="1"/>
  <c r="B140" i="10"/>
  <c r="Y140" i="10" s="1"/>
  <c r="B141" i="10"/>
  <c r="Y141" i="10" s="1"/>
  <c r="B142" i="10"/>
  <c r="Y142" i="10" s="1"/>
  <c r="B143" i="10"/>
  <c r="Y143" i="10" s="1"/>
  <c r="D27" i="10"/>
  <c r="Z27" i="10" s="1"/>
  <c r="D28" i="10"/>
  <c r="Z28" i="10"/>
  <c r="D29" i="10"/>
  <c r="Z29" i="10" s="1"/>
  <c r="D30" i="10"/>
  <c r="Z30" i="10" s="1"/>
  <c r="D31" i="10"/>
  <c r="Z31" i="10" s="1"/>
  <c r="D32" i="10"/>
  <c r="Z32" i="10"/>
  <c r="D33" i="10"/>
  <c r="Z33" i="10" s="1"/>
  <c r="D34" i="10"/>
  <c r="Z34" i="10" s="1"/>
  <c r="D35" i="10"/>
  <c r="Z35" i="10" s="1"/>
  <c r="D36" i="10"/>
  <c r="Z36" i="10" s="1"/>
  <c r="D37" i="10"/>
  <c r="Z37" i="10" s="1"/>
  <c r="D38" i="10"/>
  <c r="Z38" i="10" s="1"/>
  <c r="D39" i="10"/>
  <c r="Z39" i="10" s="1"/>
  <c r="D40" i="10"/>
  <c r="Z40" i="10" s="1"/>
  <c r="D41" i="10"/>
  <c r="Z41" i="10" s="1"/>
  <c r="D42" i="10"/>
  <c r="Z42" i="10" s="1"/>
  <c r="D43" i="10"/>
  <c r="Z43" i="10" s="1"/>
  <c r="D44" i="10"/>
  <c r="Z44" i="10"/>
  <c r="D45" i="10"/>
  <c r="Z45" i="10" s="1"/>
  <c r="D46" i="10"/>
  <c r="Z46" i="10" s="1"/>
  <c r="D47" i="10"/>
  <c r="Z47" i="10" s="1"/>
  <c r="D48" i="10"/>
  <c r="Z48" i="10"/>
  <c r="D49" i="10"/>
  <c r="Z49" i="10" s="1"/>
  <c r="D50" i="10"/>
  <c r="Z50" i="10" s="1"/>
  <c r="D51" i="10"/>
  <c r="Z51" i="10" s="1"/>
  <c r="D52" i="10"/>
  <c r="Z52" i="10" s="1"/>
  <c r="D53" i="10"/>
  <c r="Z53" i="10" s="1"/>
  <c r="D54" i="10"/>
  <c r="Z54" i="10" s="1"/>
  <c r="D55" i="10"/>
  <c r="Z55" i="10" s="1"/>
  <c r="D56" i="10"/>
  <c r="Z56" i="10"/>
  <c r="D57" i="10"/>
  <c r="Z57" i="10" s="1"/>
  <c r="D58" i="10"/>
  <c r="Z58" i="10" s="1"/>
  <c r="D59" i="10"/>
  <c r="Z59" i="10" s="1"/>
  <c r="D60" i="10"/>
  <c r="Z60" i="10"/>
  <c r="D61" i="10"/>
  <c r="Z61" i="10" s="1"/>
  <c r="D62" i="10"/>
  <c r="Z62" i="10"/>
  <c r="D63" i="10"/>
  <c r="Z63" i="10" s="1"/>
  <c r="D64" i="10"/>
  <c r="Z64" i="10"/>
  <c r="D65" i="10"/>
  <c r="Z65" i="10" s="1"/>
  <c r="D66" i="10"/>
  <c r="Z66" i="10" s="1"/>
  <c r="D67" i="10"/>
  <c r="Z67" i="10" s="1"/>
  <c r="D68" i="10"/>
  <c r="Z68" i="10" s="1"/>
  <c r="D69" i="10"/>
  <c r="Z69" i="10" s="1"/>
  <c r="D70" i="10"/>
  <c r="Z70" i="10" s="1"/>
  <c r="D71" i="10"/>
  <c r="Z71" i="10" s="1"/>
  <c r="D72" i="10"/>
  <c r="Z72" i="10"/>
  <c r="D73" i="10"/>
  <c r="Z73" i="10" s="1"/>
  <c r="D74" i="10"/>
  <c r="Z74" i="10" s="1"/>
  <c r="D75" i="10"/>
  <c r="Z75" i="10" s="1"/>
  <c r="D76" i="10"/>
  <c r="Z76" i="10"/>
  <c r="D77" i="10"/>
  <c r="Z77" i="10" s="1"/>
  <c r="D78" i="10"/>
  <c r="Z78" i="10"/>
  <c r="D79" i="10"/>
  <c r="Z79" i="10" s="1"/>
  <c r="D80" i="10"/>
  <c r="Z80" i="10"/>
  <c r="D81" i="10"/>
  <c r="Z81" i="10" s="1"/>
  <c r="D82" i="10"/>
  <c r="Z82" i="10" s="1"/>
  <c r="D83" i="10"/>
  <c r="Z83" i="10" s="1"/>
  <c r="D84" i="10"/>
  <c r="Z84" i="10" s="1"/>
  <c r="D85" i="10"/>
  <c r="Z85" i="10" s="1"/>
  <c r="D86" i="10"/>
  <c r="Z86" i="10" s="1"/>
  <c r="D87" i="10"/>
  <c r="Z87" i="10" s="1"/>
  <c r="D88" i="10"/>
  <c r="Z88" i="10"/>
  <c r="D89" i="10"/>
  <c r="Z89" i="10" s="1"/>
  <c r="D90" i="10"/>
  <c r="Z90" i="10" s="1"/>
  <c r="D91" i="10"/>
  <c r="Z91" i="10" s="1"/>
  <c r="D92" i="10"/>
  <c r="Z92" i="10"/>
  <c r="D93" i="10"/>
  <c r="Z93" i="10" s="1"/>
  <c r="D94" i="10"/>
  <c r="Z94" i="10"/>
  <c r="D95" i="10"/>
  <c r="Z95" i="10" s="1"/>
  <c r="D96" i="10"/>
  <c r="Z96" i="10"/>
  <c r="D97" i="10"/>
  <c r="Z97" i="10" s="1"/>
  <c r="D98" i="10"/>
  <c r="Z98" i="10"/>
  <c r="D99" i="10"/>
  <c r="Z99" i="10" s="1"/>
  <c r="D100" i="10"/>
  <c r="Z100" i="10" s="1"/>
  <c r="D101" i="10"/>
  <c r="Z101" i="10" s="1"/>
  <c r="D102" i="10"/>
  <c r="Z102" i="10" s="1"/>
  <c r="D103" i="10"/>
  <c r="Z103" i="10" s="1"/>
  <c r="D104" i="10"/>
  <c r="Z104" i="10" s="1"/>
  <c r="D105" i="10"/>
  <c r="Z105" i="10" s="1"/>
  <c r="D106" i="10"/>
  <c r="Z106" i="10" s="1"/>
  <c r="D107" i="10"/>
  <c r="Z107" i="10" s="1"/>
  <c r="D108" i="10"/>
  <c r="Z108" i="10"/>
  <c r="D109" i="10"/>
  <c r="Z109" i="10" s="1"/>
  <c r="D110" i="10"/>
  <c r="Z110" i="10" s="1"/>
  <c r="D111" i="10"/>
  <c r="Z111" i="10" s="1"/>
  <c r="D112" i="10"/>
  <c r="Z112" i="10"/>
  <c r="D113" i="10"/>
  <c r="Z113" i="10" s="1"/>
  <c r="D114" i="10"/>
  <c r="Z114" i="10"/>
  <c r="D115" i="10"/>
  <c r="Z115" i="10" s="1"/>
  <c r="D116" i="10"/>
  <c r="Z116" i="10" s="1"/>
  <c r="D117" i="10"/>
  <c r="Z117" i="10" s="1"/>
  <c r="D118" i="10"/>
  <c r="Z118" i="10" s="1"/>
  <c r="D119" i="10"/>
  <c r="Z119" i="10" s="1"/>
  <c r="D120" i="10"/>
  <c r="Z120" i="10" s="1"/>
  <c r="D121" i="10"/>
  <c r="Z121" i="10" s="1"/>
  <c r="D122" i="10"/>
  <c r="Z122" i="10" s="1"/>
  <c r="D123" i="10"/>
  <c r="Z123" i="10" s="1"/>
  <c r="D124" i="10"/>
  <c r="Z124" i="10"/>
  <c r="D125" i="10"/>
  <c r="Z125" i="10" s="1"/>
  <c r="D126" i="10"/>
  <c r="Z126" i="10" s="1"/>
  <c r="D127" i="10"/>
  <c r="Z127" i="10" s="1"/>
  <c r="D128" i="10"/>
  <c r="Z128" i="10" s="1"/>
  <c r="D129" i="10"/>
  <c r="Z129" i="10" s="1"/>
  <c r="D130" i="10"/>
  <c r="Z130" i="10"/>
  <c r="D131" i="10"/>
  <c r="Z131" i="10" s="1"/>
  <c r="D132" i="10"/>
  <c r="Z132" i="10" s="1"/>
  <c r="D133" i="10"/>
  <c r="Z133" i="10" s="1"/>
  <c r="D134" i="10"/>
  <c r="Z134" i="10" s="1"/>
  <c r="D135" i="10"/>
  <c r="Z135" i="10" s="1"/>
  <c r="D136" i="10"/>
  <c r="Z136" i="10" s="1"/>
  <c r="D137" i="10"/>
  <c r="Z137" i="10" s="1"/>
  <c r="D138" i="10"/>
  <c r="Z138" i="10" s="1"/>
  <c r="D139" i="10"/>
  <c r="Z139" i="10" s="1"/>
  <c r="D140" i="10"/>
  <c r="Z140" i="10"/>
  <c r="D141" i="10"/>
  <c r="Z141" i="10" s="1"/>
  <c r="D142" i="10"/>
  <c r="Z142" i="10" s="1"/>
  <c r="D143" i="10"/>
  <c r="Z143" i="10" s="1"/>
  <c r="Y3" i="10"/>
  <c r="Z3" i="10"/>
  <c r="Y5" i="10"/>
  <c r="X3" i="10"/>
  <c r="X4" i="10"/>
  <c r="X5" i="10"/>
  <c r="AB702" i="8"/>
  <c r="AA702" i="8"/>
  <c r="AB701" i="8"/>
  <c r="AA701" i="8"/>
  <c r="AB698" i="8"/>
  <c r="AA698" i="8"/>
  <c r="AB697" i="8"/>
  <c r="AA697" i="8"/>
  <c r="Z5" i="10"/>
  <c r="AB699" i="8"/>
  <c r="AA699" i="8"/>
  <c r="AB696" i="8"/>
  <c r="AA696" i="8"/>
  <c r="B28" i="10"/>
  <c r="Y28" i="10" s="1"/>
  <c r="B29" i="10"/>
  <c r="Y29" i="10"/>
  <c r="B30" i="10"/>
  <c r="Y30" i="10" s="1"/>
  <c r="B31" i="10"/>
  <c r="Y31" i="10"/>
  <c r="B32" i="10"/>
  <c r="Y32" i="10"/>
  <c r="B33" i="10"/>
  <c r="Y33" i="10"/>
  <c r="B34" i="10"/>
  <c r="Y34" i="10" s="1"/>
  <c r="B35" i="10"/>
  <c r="Y35" i="10"/>
  <c r="B36" i="10"/>
  <c r="Y36" i="10"/>
  <c r="B37" i="10"/>
  <c r="Y37" i="10"/>
  <c r="B38" i="10"/>
  <c r="Y38" i="10" s="1"/>
  <c r="B39" i="10"/>
  <c r="Y39" i="10"/>
  <c r="B40" i="10"/>
  <c r="Y40" i="10" s="1"/>
  <c r="B41" i="10"/>
  <c r="Y41" i="10"/>
  <c r="B42" i="10"/>
  <c r="Y42" i="10" s="1"/>
  <c r="B43" i="10"/>
  <c r="Y43" i="10"/>
  <c r="B44" i="10"/>
  <c r="Y44" i="10"/>
  <c r="B45" i="10"/>
  <c r="Y45" i="10"/>
  <c r="B46" i="10"/>
  <c r="Y46" i="10" s="1"/>
  <c r="B47" i="10"/>
  <c r="Y47" i="10"/>
  <c r="B48" i="10"/>
  <c r="Y48" i="10" s="1"/>
  <c r="B49" i="10"/>
  <c r="Y49" i="10"/>
  <c r="B50" i="10"/>
  <c r="Y50" i="10" s="1"/>
  <c r="B51" i="10"/>
  <c r="Y51" i="10"/>
  <c r="B52" i="10"/>
  <c r="Y52" i="10"/>
  <c r="B53" i="10"/>
  <c r="Y53" i="10"/>
  <c r="B54" i="10"/>
  <c r="Y54" i="10" s="1"/>
  <c r="B55" i="10"/>
  <c r="Y55" i="10"/>
  <c r="B56" i="10"/>
  <c r="Y56" i="10"/>
  <c r="B57" i="10"/>
  <c r="Y57" i="10"/>
  <c r="B58" i="10"/>
  <c r="Y58" i="10" s="1"/>
  <c r="B59" i="10"/>
  <c r="Y59" i="10"/>
  <c r="B60" i="10"/>
  <c r="Y60" i="10" s="1"/>
  <c r="B61" i="10"/>
  <c r="Y61" i="10"/>
  <c r="B62" i="10"/>
  <c r="Y62" i="10" s="1"/>
  <c r="B63" i="10"/>
  <c r="Y63" i="10"/>
  <c r="B64" i="10"/>
  <c r="Y64" i="10"/>
  <c r="B27" i="10"/>
  <c r="Y27" i="10"/>
  <c r="D667" i="8"/>
  <c r="AB667" i="8" s="1"/>
  <c r="B667" i="8"/>
  <c r="AA667" i="8" s="1"/>
  <c r="D452" i="8"/>
  <c r="AB452" i="8" s="1"/>
  <c r="B452" i="8"/>
  <c r="AA452" i="8" s="1"/>
  <c r="D440" i="8"/>
  <c r="AB440" i="8" s="1"/>
  <c r="B440" i="8"/>
  <c r="AA440" i="8" s="1"/>
  <c r="D428" i="8"/>
  <c r="AB428" i="8" s="1"/>
  <c r="B428" i="8"/>
  <c r="AA428" i="8" s="1"/>
  <c r="D416" i="8"/>
  <c r="AB416" i="8" s="1"/>
  <c r="B416" i="8"/>
  <c r="AA416" i="8" s="1"/>
  <c r="D311" i="8"/>
  <c r="AB311" i="8" s="1"/>
  <c r="B311" i="8"/>
  <c r="AA311" i="8" s="1"/>
  <c r="D301" i="8"/>
  <c r="AB301" i="8" s="1"/>
  <c r="B301" i="8"/>
  <c r="AA301" i="8" s="1"/>
  <c r="D291" i="8"/>
  <c r="AB291" i="8" s="1"/>
  <c r="B291" i="8"/>
  <c r="AA291" i="8" s="1"/>
  <c r="D278" i="8"/>
  <c r="AB278" i="8" s="1"/>
  <c r="B278" i="8"/>
  <c r="AA278" i="8" s="1"/>
  <c r="D269" i="8"/>
  <c r="AB269" i="8" s="1"/>
  <c r="B269" i="8"/>
  <c r="AA269" i="8" s="1"/>
  <c r="D246" i="8"/>
  <c r="AB246" i="8" s="1"/>
  <c r="B246" i="8"/>
  <c r="AA246" i="8" s="1"/>
  <c r="D235" i="8"/>
  <c r="AB235" i="8" s="1"/>
  <c r="B235" i="8"/>
  <c r="AA235" i="8" s="1"/>
  <c r="D228" i="8"/>
  <c r="AB228" i="8" s="1"/>
  <c r="B228" i="8"/>
  <c r="AA228" i="8" s="1"/>
  <c r="D221" i="8"/>
  <c r="AB221" i="8" s="1"/>
  <c r="B221" i="8"/>
  <c r="AA221" i="8" s="1"/>
  <c r="D127" i="8"/>
  <c r="AB127" i="8" s="1"/>
  <c r="B127" i="8"/>
  <c r="AA127" i="8" s="1"/>
  <c r="D107" i="8"/>
  <c r="AB107" i="8" s="1"/>
  <c r="B107" i="8"/>
  <c r="AA107" i="8" s="1"/>
  <c r="B108" i="8"/>
  <c r="AA108" i="8" s="1"/>
  <c r="D108" i="8"/>
  <c r="AB108" i="8" s="1"/>
  <c r="D96" i="8"/>
  <c r="AB96" i="8" s="1"/>
  <c r="B96" i="8"/>
  <c r="AA96" i="8" s="1"/>
  <c r="D85" i="8"/>
  <c r="AB85" i="8" s="1"/>
  <c r="B85" i="8"/>
  <c r="AA85" i="8" s="1"/>
  <c r="D42" i="8"/>
  <c r="AB42" i="8" s="1"/>
  <c r="B42" i="8"/>
  <c r="AA42" i="8" s="1"/>
  <c r="D634" i="8"/>
  <c r="B634" i="8"/>
  <c r="D633" i="8"/>
  <c r="B633" i="8"/>
  <c r="AA633" i="8" s="1"/>
  <c r="D632" i="8"/>
  <c r="AB632" i="8" s="1"/>
  <c r="B632" i="8"/>
  <c r="AA632" i="8" s="1"/>
  <c r="D631" i="8"/>
  <c r="AB631" i="8" s="1"/>
  <c r="B631" i="8"/>
  <c r="AA631" i="8" s="1"/>
  <c r="D630" i="8"/>
  <c r="B630" i="8"/>
  <c r="D629" i="8"/>
  <c r="AB629" i="8" s="1"/>
  <c r="B629" i="8"/>
  <c r="AA629" i="8" s="1"/>
  <c r="D628" i="8"/>
  <c r="AB628" i="8" s="1"/>
  <c r="B628" i="8"/>
  <c r="AA628" i="8" s="1"/>
  <c r="D627" i="8"/>
  <c r="AB627" i="8" s="1"/>
  <c r="B627" i="8"/>
  <c r="AA627" i="8" s="1"/>
  <c r="D626" i="8"/>
  <c r="B626" i="8"/>
  <c r="D625" i="8"/>
  <c r="AB625" i="8" s="1"/>
  <c r="B625" i="8"/>
  <c r="D624" i="8"/>
  <c r="AB624" i="8" s="1"/>
  <c r="B624" i="8"/>
  <c r="AA624" i="8" s="1"/>
  <c r="D623" i="8"/>
  <c r="AB623" i="8" s="1"/>
  <c r="B623" i="8"/>
  <c r="AA623" i="8" s="1"/>
  <c r="D622" i="8"/>
  <c r="B622" i="8"/>
  <c r="D621" i="8"/>
  <c r="AB621" i="8" s="1"/>
  <c r="B621" i="8"/>
  <c r="AA621" i="8" s="1"/>
  <c r="D620" i="8"/>
  <c r="AB620" i="8" s="1"/>
  <c r="B620" i="8"/>
  <c r="AA620" i="8" s="1"/>
  <c r="D619" i="8"/>
  <c r="AB619" i="8" s="1"/>
  <c r="B619" i="8"/>
  <c r="AA619" i="8" s="1"/>
  <c r="D618" i="8"/>
  <c r="B618" i="8"/>
  <c r="D617" i="8"/>
  <c r="AB617" i="8" s="1"/>
  <c r="B617" i="8"/>
  <c r="AA617" i="8" s="1"/>
  <c r="D616" i="8"/>
  <c r="AB616" i="8" s="1"/>
  <c r="B616" i="8"/>
  <c r="AA616" i="8" s="1"/>
  <c r="D615" i="8"/>
  <c r="AB615" i="8" s="1"/>
  <c r="B615" i="8"/>
  <c r="AA615" i="8" s="1"/>
  <c r="D614" i="8"/>
  <c r="B614" i="8"/>
  <c r="D613" i="8"/>
  <c r="AB613" i="8" s="1"/>
  <c r="B613" i="8"/>
  <c r="AA613" i="8" s="1"/>
  <c r="D612" i="8"/>
  <c r="AB612" i="8" s="1"/>
  <c r="B612" i="8"/>
  <c r="AA612" i="8" s="1"/>
  <c r="D611" i="8"/>
  <c r="AB611" i="8" s="1"/>
  <c r="B611" i="8"/>
  <c r="AA611" i="8" s="1"/>
  <c r="D610" i="8"/>
  <c r="B610" i="8"/>
  <c r="AA610" i="8" s="1"/>
  <c r="D609" i="8"/>
  <c r="B609" i="8"/>
  <c r="AA609" i="8" s="1"/>
  <c r="D608" i="8"/>
  <c r="AB608" i="8" s="1"/>
  <c r="B608" i="8"/>
  <c r="AA608" i="8" s="1"/>
  <c r="D653" i="8"/>
  <c r="AB653" i="8" s="1"/>
  <c r="B653" i="8"/>
  <c r="AA653" i="8" s="1"/>
  <c r="D652" i="8"/>
  <c r="AB652" i="8" s="1"/>
  <c r="B652" i="8"/>
  <c r="D651" i="8"/>
  <c r="B651" i="8"/>
  <c r="AA651" i="8" s="1"/>
  <c r="D650" i="8"/>
  <c r="AB650" i="8" s="1"/>
  <c r="B650" i="8"/>
  <c r="AA650" i="8" s="1"/>
  <c r="D649" i="8"/>
  <c r="AB649" i="8" s="1"/>
  <c r="B649" i="8"/>
  <c r="AA649" i="8" s="1"/>
  <c r="D648" i="8"/>
  <c r="AB648" i="8" s="1"/>
  <c r="B648" i="8"/>
  <c r="D647" i="8"/>
  <c r="B647" i="8"/>
  <c r="AA647" i="8" s="1"/>
  <c r="D646" i="8"/>
  <c r="AB646" i="8" s="1"/>
  <c r="B646" i="8"/>
  <c r="AA646" i="8" s="1"/>
  <c r="D645" i="8"/>
  <c r="AB645" i="8" s="1"/>
  <c r="B645" i="8"/>
  <c r="AA645" i="8" s="1"/>
  <c r="D644" i="8"/>
  <c r="AB644" i="8" s="1"/>
  <c r="B644" i="8"/>
  <c r="D643" i="8"/>
  <c r="B643" i="8"/>
  <c r="AA643" i="8" s="1"/>
  <c r="D642" i="8"/>
  <c r="AB642" i="8" s="1"/>
  <c r="B642" i="8"/>
  <c r="AA642" i="8" s="1"/>
  <c r="D641" i="8"/>
  <c r="AB641" i="8" s="1"/>
  <c r="B641" i="8"/>
  <c r="AA641" i="8" s="1"/>
  <c r="D640" i="8"/>
  <c r="AB640" i="8" s="1"/>
  <c r="B640" i="8"/>
  <c r="D639" i="8"/>
  <c r="B639" i="8"/>
  <c r="AA639" i="8" s="1"/>
  <c r="D638" i="8"/>
  <c r="AB638" i="8" s="1"/>
  <c r="B638" i="8"/>
  <c r="AA638" i="8" s="1"/>
  <c r="D637" i="8"/>
  <c r="AB637" i="8" s="1"/>
  <c r="B637" i="8"/>
  <c r="AA637" i="8" s="1"/>
  <c r="D636" i="8"/>
  <c r="AB636" i="8" s="1"/>
  <c r="B636" i="8"/>
  <c r="D635" i="8"/>
  <c r="B635" i="8"/>
  <c r="AA635" i="8" s="1"/>
  <c r="D654" i="8"/>
  <c r="AB654" i="8" s="1"/>
  <c r="B654" i="8"/>
  <c r="AA654" i="8" s="1"/>
  <c r="D606" i="8"/>
  <c r="AB606" i="8" s="1"/>
  <c r="B606" i="8"/>
  <c r="AA606" i="8" s="1"/>
  <c r="D605" i="8"/>
  <c r="AB605" i="8" s="1"/>
  <c r="B605" i="8"/>
  <c r="D604" i="8"/>
  <c r="B604" i="8"/>
  <c r="AA604" i="8" s="1"/>
  <c r="D603" i="8"/>
  <c r="AB603" i="8" s="1"/>
  <c r="B603" i="8"/>
  <c r="AA603" i="8" s="1"/>
  <c r="D602" i="8"/>
  <c r="AB602" i="8" s="1"/>
  <c r="B602" i="8"/>
  <c r="AA602" i="8" s="1"/>
  <c r="D601" i="8"/>
  <c r="AB601" i="8" s="1"/>
  <c r="B601" i="8"/>
  <c r="AA601" i="8" s="1"/>
  <c r="D600" i="8"/>
  <c r="B600" i="8"/>
  <c r="AA600" i="8" s="1"/>
  <c r="D599" i="8"/>
  <c r="AB599" i="8" s="1"/>
  <c r="B599" i="8"/>
  <c r="AA599" i="8" s="1"/>
  <c r="D598" i="8"/>
  <c r="AB598" i="8" s="1"/>
  <c r="B598" i="8"/>
  <c r="AA598" i="8" s="1"/>
  <c r="D597" i="8"/>
  <c r="AB597" i="8" s="1"/>
  <c r="B597" i="8"/>
  <c r="D596" i="8"/>
  <c r="B596" i="8"/>
  <c r="AA596" i="8" s="1"/>
  <c r="D595" i="8"/>
  <c r="AB595" i="8" s="1"/>
  <c r="B595" i="8"/>
  <c r="AA595" i="8" s="1"/>
  <c r="D594" i="8"/>
  <c r="AB594" i="8" s="1"/>
  <c r="B594" i="8"/>
  <c r="AA594" i="8" s="1"/>
  <c r="D593" i="8"/>
  <c r="AB593" i="8" s="1"/>
  <c r="B593" i="8"/>
  <c r="D592" i="8"/>
  <c r="B592" i="8"/>
  <c r="AA592" i="8" s="1"/>
  <c r="D591" i="8"/>
  <c r="AB591" i="8" s="1"/>
  <c r="B591" i="8"/>
  <c r="AA591" i="8" s="1"/>
  <c r="D590" i="8"/>
  <c r="AB590" i="8" s="1"/>
  <c r="B590" i="8"/>
  <c r="AA590" i="8" s="1"/>
  <c r="D589" i="8"/>
  <c r="AB589" i="8" s="1"/>
  <c r="B589" i="8"/>
  <c r="D588" i="8"/>
  <c r="AB588" i="8" s="1"/>
  <c r="B588" i="8"/>
  <c r="AA588" i="8" s="1"/>
  <c r="D587" i="8"/>
  <c r="AB587" i="8" s="1"/>
  <c r="B587" i="8"/>
  <c r="AA587" i="8" s="1"/>
  <c r="D586" i="8"/>
  <c r="AB586" i="8" s="1"/>
  <c r="B586" i="8"/>
  <c r="AA586" i="8" s="1"/>
  <c r="D585" i="8"/>
  <c r="AB585" i="8" s="1"/>
  <c r="B585" i="8"/>
  <c r="D584" i="8"/>
  <c r="B584" i="8"/>
  <c r="AA584" i="8" s="1"/>
  <c r="D583" i="8"/>
  <c r="AB583" i="8" s="1"/>
  <c r="B583" i="8"/>
  <c r="AA583" i="8" s="1"/>
  <c r="D582" i="8"/>
  <c r="AB582" i="8" s="1"/>
  <c r="B582" i="8"/>
  <c r="D581" i="8"/>
  <c r="AB581" i="8" s="1"/>
  <c r="B581" i="8"/>
  <c r="D580" i="8"/>
  <c r="B580" i="8"/>
  <c r="AA580" i="8" s="1"/>
  <c r="D575" i="8"/>
  <c r="AB575" i="8" s="1"/>
  <c r="B575" i="8"/>
  <c r="AA575" i="8" s="1"/>
  <c r="D574" i="8"/>
  <c r="AB574" i="8" s="1"/>
  <c r="B574" i="8"/>
  <c r="AA574" i="8" s="1"/>
  <c r="D573" i="8"/>
  <c r="AB573" i="8" s="1"/>
  <c r="B573" i="8"/>
  <c r="D572" i="8"/>
  <c r="B572" i="8"/>
  <c r="AA572" i="8" s="1"/>
  <c r="D571" i="8"/>
  <c r="AB571" i="8" s="1"/>
  <c r="B571" i="8"/>
  <c r="AA571" i="8" s="1"/>
  <c r="D570" i="8"/>
  <c r="AB570" i="8" s="1"/>
  <c r="B570" i="8"/>
  <c r="AA570" i="8" s="1"/>
  <c r="D569" i="8"/>
  <c r="AB569" i="8" s="1"/>
  <c r="B569" i="8"/>
  <c r="AA569" i="8" s="1"/>
  <c r="D568" i="8"/>
  <c r="AB568" i="8" s="1"/>
  <c r="B568" i="8"/>
  <c r="AA568" i="8" s="1"/>
  <c r="D567" i="8"/>
  <c r="AB567" i="8" s="1"/>
  <c r="B567" i="8"/>
  <c r="AA567" i="8" s="1"/>
  <c r="D557" i="8"/>
  <c r="AB557" i="8" s="1"/>
  <c r="B557" i="8"/>
  <c r="AA557" i="8" s="1"/>
  <c r="D556" i="8"/>
  <c r="B556" i="8"/>
  <c r="D555" i="8"/>
  <c r="B555" i="8"/>
  <c r="AA555" i="8" s="1"/>
  <c r="D554" i="8"/>
  <c r="AB554" i="8" s="1"/>
  <c r="B554" i="8"/>
  <c r="AA554" i="8" s="1"/>
  <c r="D553" i="8"/>
  <c r="AB553" i="8" s="1"/>
  <c r="B553" i="8"/>
  <c r="AA553" i="8" s="1"/>
  <c r="D552" i="8"/>
  <c r="AB552" i="8" s="1"/>
  <c r="B552" i="8"/>
  <c r="D551" i="8"/>
  <c r="B551" i="8"/>
  <c r="AA551" i="8" s="1"/>
  <c r="D550" i="8"/>
  <c r="AB550" i="8" s="1"/>
  <c r="B550" i="8"/>
  <c r="AA550" i="8" s="1"/>
  <c r="D549" i="8"/>
  <c r="AB549" i="8" s="1"/>
  <c r="B549" i="8"/>
  <c r="AA549" i="8" s="1"/>
  <c r="D548" i="8"/>
  <c r="B548" i="8"/>
  <c r="D547" i="8"/>
  <c r="B547" i="8"/>
  <c r="AA547" i="8" s="1"/>
  <c r="D546" i="8"/>
  <c r="AB546" i="8" s="1"/>
  <c r="B546" i="8"/>
  <c r="AA546" i="8" s="1"/>
  <c r="D545" i="8"/>
  <c r="AB545" i="8" s="1"/>
  <c r="B545" i="8"/>
  <c r="AA545" i="8" s="1"/>
  <c r="D544" i="8"/>
  <c r="AB544" i="8" s="1"/>
  <c r="B544" i="8"/>
  <c r="AA544" i="8" s="1"/>
  <c r="D543" i="8"/>
  <c r="AB543" i="8" s="1"/>
  <c r="B543" i="8"/>
  <c r="AA543" i="8" s="1"/>
  <c r="D542" i="8"/>
  <c r="AB542" i="8" s="1"/>
  <c r="B542" i="8"/>
  <c r="AA542" i="8" s="1"/>
  <c r="D541" i="8"/>
  <c r="AB541" i="8" s="1"/>
  <c r="B541" i="8"/>
  <c r="AA541" i="8" s="1"/>
  <c r="D540" i="8"/>
  <c r="AB540" i="8" s="1"/>
  <c r="B540" i="8"/>
  <c r="D539" i="8"/>
  <c r="AB539" i="8" s="1"/>
  <c r="B539" i="8"/>
  <c r="AA539" i="8" s="1"/>
  <c r="D538" i="8"/>
  <c r="AB538" i="8" s="1"/>
  <c r="B538" i="8"/>
  <c r="AA538" i="8" s="1"/>
  <c r="D537" i="8"/>
  <c r="AB537" i="8" s="1"/>
  <c r="B537" i="8"/>
  <c r="AA537" i="8" s="1"/>
  <c r="D536" i="8"/>
  <c r="AB536" i="8" s="1"/>
  <c r="B536" i="8"/>
  <c r="D535" i="8"/>
  <c r="AB535" i="8" s="1"/>
  <c r="B535" i="8"/>
  <c r="AA535" i="8" s="1"/>
  <c r="D534" i="8"/>
  <c r="AB534" i="8" s="1"/>
  <c r="B534" i="8"/>
  <c r="AA534" i="8" s="1"/>
  <c r="D533" i="8"/>
  <c r="AB533" i="8" s="1"/>
  <c r="B533" i="8"/>
  <c r="AA533" i="8" s="1"/>
  <c r="D532" i="8"/>
  <c r="AB532" i="8" s="1"/>
  <c r="B532" i="8"/>
  <c r="D531" i="8"/>
  <c r="B531" i="8"/>
  <c r="AA531" i="8" s="1"/>
  <c r="D530" i="8"/>
  <c r="AB530" i="8" s="1"/>
  <c r="B530" i="8"/>
  <c r="AA530" i="8" s="1"/>
  <c r="D529" i="8"/>
  <c r="AB529" i="8" s="1"/>
  <c r="B529" i="8"/>
  <c r="AA529" i="8" s="1"/>
  <c r="D528" i="8"/>
  <c r="AB528" i="8" s="1"/>
  <c r="B528" i="8"/>
  <c r="D527" i="8"/>
  <c r="B527" i="8"/>
  <c r="AA527" i="8" s="1"/>
  <c r="D526" i="8"/>
  <c r="AB526" i="8" s="1"/>
  <c r="B526" i="8"/>
  <c r="AA526" i="8" s="1"/>
  <c r="D525" i="8"/>
  <c r="AB525" i="8" s="1"/>
  <c r="B525" i="8"/>
  <c r="AA525" i="8" s="1"/>
  <c r="D524" i="8"/>
  <c r="AB524" i="8" s="1"/>
  <c r="B524" i="8"/>
  <c r="D523" i="8"/>
  <c r="AB523" i="8" s="1"/>
  <c r="B523" i="8"/>
  <c r="AA523" i="8" s="1"/>
  <c r="D522" i="8"/>
  <c r="AB522" i="8" s="1"/>
  <c r="B522" i="8"/>
  <c r="AA522" i="8" s="1"/>
  <c r="D519" i="8"/>
  <c r="AB519" i="8" s="1"/>
  <c r="B519" i="8"/>
  <c r="AA519" i="8" s="1"/>
  <c r="D518" i="8"/>
  <c r="AB518" i="8" s="1"/>
  <c r="B518" i="8"/>
  <c r="D517" i="8"/>
  <c r="B517" i="8"/>
  <c r="AA517" i="8" s="1"/>
  <c r="D516" i="8"/>
  <c r="AB516" i="8" s="1"/>
  <c r="B516" i="8"/>
  <c r="AA516" i="8" s="1"/>
  <c r="D514" i="8"/>
  <c r="AB514" i="8" s="1"/>
  <c r="B514" i="8"/>
  <c r="AA514" i="8" s="1"/>
  <c r="D513" i="8"/>
  <c r="B513" i="8"/>
  <c r="AA513" i="8" s="1"/>
  <c r="D512" i="8"/>
  <c r="AB512" i="8" s="1"/>
  <c r="B512" i="8"/>
  <c r="AA512" i="8" s="1"/>
  <c r="D511" i="8"/>
  <c r="AB511" i="8" s="1"/>
  <c r="B511" i="8"/>
  <c r="AA511" i="8" s="1"/>
  <c r="D510" i="8"/>
  <c r="AB510" i="8" s="1"/>
  <c r="B510" i="8"/>
  <c r="D509" i="8"/>
  <c r="AB509" i="8" s="1"/>
  <c r="B509" i="8"/>
  <c r="AA509" i="8" s="1"/>
  <c r="D507" i="8"/>
  <c r="AB507" i="8" s="1"/>
  <c r="B507" i="8"/>
  <c r="AA507" i="8" s="1"/>
  <c r="D506" i="8"/>
  <c r="AB506" i="8" s="1"/>
  <c r="B506" i="8"/>
  <c r="AA506" i="8" s="1"/>
  <c r="D505" i="8"/>
  <c r="AB505" i="8" s="1"/>
  <c r="B505" i="8"/>
  <c r="D504" i="8"/>
  <c r="B504" i="8"/>
  <c r="AA504" i="8" s="1"/>
  <c r="D503" i="8"/>
  <c r="AB503" i="8" s="1"/>
  <c r="B503" i="8"/>
  <c r="AA503" i="8" s="1"/>
  <c r="D502" i="8"/>
  <c r="AB502" i="8" s="1"/>
  <c r="B502" i="8"/>
  <c r="AA502" i="8" s="1"/>
  <c r="D501" i="8"/>
  <c r="B501" i="8"/>
  <c r="AA501" i="8" s="1"/>
  <c r="D500" i="8"/>
  <c r="B500" i="8"/>
  <c r="AA500" i="8" s="1"/>
  <c r="D499" i="8"/>
  <c r="AB499" i="8" s="1"/>
  <c r="B499" i="8"/>
  <c r="AA499" i="8" s="1"/>
  <c r="D498" i="8"/>
  <c r="AB498" i="8" s="1"/>
  <c r="B498" i="8"/>
  <c r="AA498" i="8" s="1"/>
  <c r="D497" i="8"/>
  <c r="B497" i="8"/>
  <c r="D496" i="8"/>
  <c r="B496" i="8"/>
  <c r="AA496" i="8" s="1"/>
  <c r="D495" i="8"/>
  <c r="AB495" i="8" s="1"/>
  <c r="B495" i="8"/>
  <c r="AA495" i="8" s="1"/>
  <c r="D494" i="8"/>
  <c r="AB494" i="8" s="1"/>
  <c r="B494" i="8"/>
  <c r="AA494" i="8" s="1"/>
  <c r="D493" i="8"/>
  <c r="AB493" i="8" s="1"/>
  <c r="B493" i="8"/>
  <c r="AA493" i="8" s="1"/>
  <c r="D492" i="8"/>
  <c r="AB492" i="8" s="1"/>
  <c r="B492" i="8"/>
  <c r="AA492" i="8" s="1"/>
  <c r="D490" i="8"/>
  <c r="AB490" i="8" s="1"/>
  <c r="B490" i="8"/>
  <c r="AA490" i="8" s="1"/>
  <c r="D489" i="8"/>
  <c r="AB489" i="8" s="1"/>
  <c r="B489" i="8"/>
  <c r="AA489" i="8" s="1"/>
  <c r="D488" i="8"/>
  <c r="AB488" i="8" s="1"/>
  <c r="B488" i="8"/>
  <c r="AA488" i="8" s="1"/>
  <c r="D486" i="8"/>
  <c r="AB486" i="8" s="1"/>
  <c r="B486" i="8"/>
  <c r="AA486" i="8" s="1"/>
  <c r="D485" i="8"/>
  <c r="AB485" i="8" s="1"/>
  <c r="B485" i="8"/>
  <c r="AA485" i="8" s="1"/>
  <c r="D484" i="8"/>
  <c r="B484" i="8"/>
  <c r="AA484" i="8" s="1"/>
  <c r="D482" i="8"/>
  <c r="B482" i="8"/>
  <c r="AA482" i="8" s="1"/>
  <c r="D481" i="8"/>
  <c r="AB481" i="8" s="1"/>
  <c r="B481" i="8"/>
  <c r="AA481" i="8" s="1"/>
  <c r="D480" i="8"/>
  <c r="AB480" i="8" s="1"/>
  <c r="B480" i="8"/>
  <c r="AA480" i="8" s="1"/>
  <c r="D479" i="8"/>
  <c r="B479" i="8"/>
  <c r="AA479" i="8" s="1"/>
  <c r="D478" i="8"/>
  <c r="B478" i="8"/>
  <c r="AA478" i="8" s="1"/>
  <c r="D477" i="8"/>
  <c r="AB477" i="8" s="1"/>
  <c r="B477" i="8"/>
  <c r="AA477" i="8" s="1"/>
  <c r="D476" i="8"/>
  <c r="AB476" i="8" s="1"/>
  <c r="B476" i="8"/>
  <c r="AA476" i="8" s="1"/>
  <c r="D475" i="8"/>
  <c r="B475" i="8"/>
  <c r="AA475" i="8" s="1"/>
  <c r="D474" i="8"/>
  <c r="B474" i="8"/>
  <c r="AA474" i="8" s="1"/>
  <c r="D473" i="8"/>
  <c r="AB473" i="8" s="1"/>
  <c r="B473" i="8"/>
  <c r="AA473" i="8" s="1"/>
  <c r="D472" i="8"/>
  <c r="AB472" i="8" s="1"/>
  <c r="B472" i="8"/>
  <c r="AA472" i="8" s="1"/>
  <c r="D470" i="8"/>
  <c r="B470" i="8"/>
  <c r="AA470" i="8" s="1"/>
  <c r="D469" i="8"/>
  <c r="B469" i="8"/>
  <c r="D468" i="8"/>
  <c r="AB468" i="8" s="1"/>
  <c r="B468" i="8"/>
  <c r="AA468" i="8" s="1"/>
  <c r="D467" i="8"/>
  <c r="AB467" i="8" s="1"/>
  <c r="B467" i="8"/>
  <c r="AA467" i="8" s="1"/>
  <c r="D466" i="8"/>
  <c r="B466" i="8"/>
  <c r="AA466" i="8" s="1"/>
  <c r="D465" i="8"/>
  <c r="B465" i="8"/>
  <c r="AA465" i="8" s="1"/>
  <c r="D464" i="8"/>
  <c r="AB464" i="8" s="1"/>
  <c r="B464" i="8"/>
  <c r="AA464" i="8" s="1"/>
  <c r="B70" i="8"/>
  <c r="AA70" i="8" s="1"/>
  <c r="D44" i="8"/>
  <c r="AB44" i="8" s="1"/>
  <c r="D45" i="8"/>
  <c r="D46" i="8"/>
  <c r="AB46" i="8" s="1"/>
  <c r="D47" i="8"/>
  <c r="AB47" i="8" s="1"/>
  <c r="D48" i="8"/>
  <c r="AB48" i="8" s="1"/>
  <c r="D49" i="8"/>
  <c r="AB49" i="8" s="1"/>
  <c r="D50" i="8"/>
  <c r="AB50" i="8" s="1"/>
  <c r="D51" i="8"/>
  <c r="AB51" i="8" s="1"/>
  <c r="D52" i="8"/>
  <c r="AB52" i="8" s="1"/>
  <c r="D53" i="8"/>
  <c r="D54" i="8"/>
  <c r="AB54" i="8" s="1"/>
  <c r="D55" i="8"/>
  <c r="D56" i="8"/>
  <c r="AB56" i="8" s="1"/>
  <c r="D57" i="8"/>
  <c r="AB57" i="8" s="1"/>
  <c r="D58" i="8"/>
  <c r="AB58" i="8" s="1"/>
  <c r="D59" i="8"/>
  <c r="AB59" i="8" s="1"/>
  <c r="D60" i="8"/>
  <c r="AB60" i="8" s="1"/>
  <c r="D61" i="8"/>
  <c r="AB61" i="8" s="1"/>
  <c r="D62" i="8"/>
  <c r="AB62" i="8" s="1"/>
  <c r="D63" i="8"/>
  <c r="D64" i="8"/>
  <c r="AB64" i="8" s="1"/>
  <c r="D65" i="8"/>
  <c r="AB65" i="8" s="1"/>
  <c r="D66" i="8"/>
  <c r="AB66" i="8" s="1"/>
  <c r="D67" i="8"/>
  <c r="AB67" i="8" s="1"/>
  <c r="D68" i="8"/>
  <c r="AB68" i="8" s="1"/>
  <c r="D69" i="8"/>
  <c r="D70" i="8"/>
  <c r="AB70" i="8" s="1"/>
  <c r="D71" i="8"/>
  <c r="D72" i="8"/>
  <c r="AB72" i="8" s="1"/>
  <c r="D73" i="8"/>
  <c r="AB73" i="8" s="1"/>
  <c r="D74" i="8"/>
  <c r="AB74" i="8" s="1"/>
  <c r="D75" i="8"/>
  <c r="AB75" i="8" s="1"/>
  <c r="D76" i="8"/>
  <c r="AB76" i="8" s="1"/>
  <c r="D77" i="8"/>
  <c r="D78" i="8"/>
  <c r="AB78" i="8" s="1"/>
  <c r="D79" i="8"/>
  <c r="D80" i="8"/>
  <c r="AB80" i="8" s="1"/>
  <c r="D81" i="8"/>
  <c r="AB81" i="8" s="1"/>
  <c r="D82" i="8"/>
  <c r="AB82" i="8" s="1"/>
  <c r="D83" i="8"/>
  <c r="AB83" i="8" s="1"/>
  <c r="D84" i="8"/>
  <c r="AB84" i="8" s="1"/>
  <c r="D86" i="8"/>
  <c r="AB86" i="8" s="1"/>
  <c r="D87" i="8"/>
  <c r="AB87" i="8" s="1"/>
  <c r="D88" i="8"/>
  <c r="D89" i="8"/>
  <c r="AB89" i="8" s="1"/>
  <c r="D90" i="8"/>
  <c r="AB90" i="8" s="1"/>
  <c r="D91" i="8"/>
  <c r="AB91" i="8" s="1"/>
  <c r="D92" i="8"/>
  <c r="AB92" i="8" s="1"/>
  <c r="D93" i="8"/>
  <c r="AB93" i="8" s="1"/>
  <c r="D94" i="8"/>
  <c r="D95" i="8"/>
  <c r="AB95" i="8" s="1"/>
  <c r="D97" i="8"/>
  <c r="D98" i="8"/>
  <c r="AB98" i="8" s="1"/>
  <c r="D99" i="8"/>
  <c r="AB99" i="8" s="1"/>
  <c r="D100" i="8"/>
  <c r="AB100" i="8" s="1"/>
  <c r="D101" i="8"/>
  <c r="AB101" i="8" s="1"/>
  <c r="D102" i="8"/>
  <c r="AB102" i="8" s="1"/>
  <c r="D103" i="8"/>
  <c r="AB103" i="8" s="1"/>
  <c r="D104" i="8"/>
  <c r="AB104" i="8" s="1"/>
  <c r="D105" i="8"/>
  <c r="D106" i="8"/>
  <c r="AB106" i="8" s="1"/>
  <c r="D109" i="8"/>
  <c r="AB109" i="8" s="1"/>
  <c r="D110" i="8"/>
  <c r="AB110" i="8" s="1"/>
  <c r="D111" i="8"/>
  <c r="AB111" i="8" s="1"/>
  <c r="D112" i="8"/>
  <c r="AB112" i="8" s="1"/>
  <c r="D113" i="8"/>
  <c r="AB113" i="8" s="1"/>
  <c r="D114" i="8"/>
  <c r="D115" i="8"/>
  <c r="D116" i="8"/>
  <c r="AB116" i="8" s="1"/>
  <c r="D117" i="8"/>
  <c r="AB117" i="8" s="1"/>
  <c r="D118" i="8"/>
  <c r="AB118" i="8" s="1"/>
  <c r="D119" i="8"/>
  <c r="AB119" i="8" s="1"/>
  <c r="D120" i="8"/>
  <c r="AB120" i="8" s="1"/>
  <c r="D121" i="8"/>
  <c r="AB121" i="8" s="1"/>
  <c r="D122" i="8"/>
  <c r="AB122" i="8" s="1"/>
  <c r="D123" i="8"/>
  <c r="AB123" i="8" s="1"/>
  <c r="D124" i="8"/>
  <c r="AB124" i="8" s="1"/>
  <c r="D125" i="8"/>
  <c r="AB125" i="8" s="1"/>
  <c r="D126" i="8"/>
  <c r="AB126" i="8" s="1"/>
  <c r="D128" i="8"/>
  <c r="AB128" i="8" s="1"/>
  <c r="D129" i="8"/>
  <c r="AB129" i="8" s="1"/>
  <c r="D130" i="8"/>
  <c r="AB130" i="8" s="1"/>
  <c r="D131" i="8"/>
  <c r="AB131" i="8" s="1"/>
  <c r="D132" i="8"/>
  <c r="AB132" i="8" s="1"/>
  <c r="D133" i="8"/>
  <c r="AB133" i="8" s="1"/>
  <c r="D134" i="8"/>
  <c r="AB134" i="8" s="1"/>
  <c r="D135" i="8"/>
  <c r="AB135" i="8" s="1"/>
  <c r="D136" i="8"/>
  <c r="AB136" i="8" s="1"/>
  <c r="D137" i="8"/>
  <c r="AB137" i="8" s="1"/>
  <c r="D138" i="8"/>
  <c r="AB138" i="8" s="1"/>
  <c r="D139" i="8"/>
  <c r="D140" i="8"/>
  <c r="AB140" i="8" s="1"/>
  <c r="D141" i="8"/>
  <c r="AB141" i="8" s="1"/>
  <c r="D142" i="8"/>
  <c r="AB142" i="8" s="1"/>
  <c r="D143" i="8"/>
  <c r="AB143" i="8" s="1"/>
  <c r="D144" i="8"/>
  <c r="AB144" i="8" s="1"/>
  <c r="D145" i="8"/>
  <c r="AB145" i="8" s="1"/>
  <c r="D146" i="8"/>
  <c r="AB146" i="8" s="1"/>
  <c r="D147" i="8"/>
  <c r="D148" i="8"/>
  <c r="D149" i="8"/>
  <c r="AB149" i="8" s="1"/>
  <c r="D150" i="8"/>
  <c r="AB150" i="8" s="1"/>
  <c r="D151" i="8"/>
  <c r="AB151" i="8" s="1"/>
  <c r="D152" i="8"/>
  <c r="AB152" i="8" s="1"/>
  <c r="D153" i="8"/>
  <c r="AB153" i="8" s="1"/>
  <c r="D154" i="8"/>
  <c r="AB154" i="8" s="1"/>
  <c r="D155" i="8"/>
  <c r="AB155" i="8" s="1"/>
  <c r="D156" i="8"/>
  <c r="AB156" i="8" s="1"/>
  <c r="D157" i="8"/>
  <c r="AB157" i="8" s="1"/>
  <c r="D158" i="8"/>
  <c r="AB158" i="8" s="1"/>
  <c r="D159" i="8"/>
  <c r="AB159" i="8" s="1"/>
  <c r="D160" i="8"/>
  <c r="AB160" i="8" s="1"/>
  <c r="D161" i="8"/>
  <c r="AB161" i="8" s="1"/>
  <c r="D162" i="8"/>
  <c r="AB162" i="8" s="1"/>
  <c r="D163" i="8"/>
  <c r="D164" i="8"/>
  <c r="D165" i="8"/>
  <c r="AB165" i="8" s="1"/>
  <c r="D166" i="8"/>
  <c r="AB166" i="8" s="1"/>
  <c r="D167" i="8"/>
  <c r="AB167" i="8" s="1"/>
  <c r="D168" i="8"/>
  <c r="AB168" i="8" s="1"/>
  <c r="D169" i="8"/>
  <c r="AB169" i="8" s="1"/>
  <c r="D170" i="8"/>
  <c r="AB170" i="8" s="1"/>
  <c r="D171" i="8"/>
  <c r="AB171" i="8" s="1"/>
  <c r="D172" i="8"/>
  <c r="AB172" i="8" s="1"/>
  <c r="D173" i="8"/>
  <c r="AB173" i="8" s="1"/>
  <c r="D174" i="8"/>
  <c r="AB174" i="8" s="1"/>
  <c r="D175" i="8"/>
  <c r="AB175" i="8" s="1"/>
  <c r="D176" i="8"/>
  <c r="AB176" i="8" s="1"/>
  <c r="D177" i="8"/>
  <c r="AB177" i="8" s="1"/>
  <c r="D178" i="8"/>
  <c r="AB178" i="8" s="1"/>
  <c r="D215" i="8"/>
  <c r="AB215" i="8" s="1"/>
  <c r="D216" i="8"/>
  <c r="AB216" i="8" s="1"/>
  <c r="D179" i="8"/>
  <c r="AB179" i="8" s="1"/>
  <c r="D180" i="8"/>
  <c r="AB180" i="8" s="1"/>
  <c r="D181" i="8"/>
  <c r="AB181" i="8" s="1"/>
  <c r="D182" i="8"/>
  <c r="AB182" i="8" s="1"/>
  <c r="D183" i="8"/>
  <c r="AB183" i="8" s="1"/>
  <c r="D184" i="8"/>
  <c r="AB184" i="8" s="1"/>
  <c r="D185" i="8"/>
  <c r="AB185" i="8" s="1"/>
  <c r="D186" i="8"/>
  <c r="AB186" i="8" s="1"/>
  <c r="D187" i="8"/>
  <c r="AB187" i="8" s="1"/>
  <c r="D188" i="8"/>
  <c r="AB188" i="8" s="1"/>
  <c r="D189" i="8"/>
  <c r="AB189" i="8" s="1"/>
  <c r="D190" i="8"/>
  <c r="AB190" i="8" s="1"/>
  <c r="D191" i="8"/>
  <c r="AB191" i="8" s="1"/>
  <c r="D192" i="8"/>
  <c r="AB192" i="8" s="1"/>
  <c r="D193" i="8"/>
  <c r="D194" i="8"/>
  <c r="AB194" i="8" s="1"/>
  <c r="D195" i="8"/>
  <c r="AB195" i="8" s="1"/>
  <c r="D196" i="8"/>
  <c r="AB196" i="8" s="1"/>
  <c r="D197" i="8"/>
  <c r="AB197" i="8" s="1"/>
  <c r="D198" i="8"/>
  <c r="AB198" i="8" s="1"/>
  <c r="D199" i="8"/>
  <c r="AB199" i="8" s="1"/>
  <c r="D200" i="8"/>
  <c r="AB200" i="8" s="1"/>
  <c r="D201" i="8"/>
  <c r="AB201" i="8" s="1"/>
  <c r="D202" i="8"/>
  <c r="AB202" i="8" s="1"/>
  <c r="D203" i="8"/>
  <c r="AB203" i="8" s="1"/>
  <c r="D204" i="8"/>
  <c r="AB204" i="8" s="1"/>
  <c r="D205" i="8"/>
  <c r="AB205" i="8" s="1"/>
  <c r="D206" i="8"/>
  <c r="AB206" i="8" s="1"/>
  <c r="D207" i="8"/>
  <c r="AB207" i="8" s="1"/>
  <c r="D208" i="8"/>
  <c r="D209" i="8"/>
  <c r="AB209" i="8" s="1"/>
  <c r="D210" i="8"/>
  <c r="AB210" i="8" s="1"/>
  <c r="D211" i="8"/>
  <c r="AB211" i="8" s="1"/>
  <c r="D212" i="8"/>
  <c r="AB212" i="8" s="1"/>
  <c r="D213" i="8"/>
  <c r="AB213" i="8" s="1"/>
  <c r="D214" i="8"/>
  <c r="AB214" i="8" s="1"/>
  <c r="D217" i="8"/>
  <c r="AB217" i="8" s="1"/>
  <c r="D218" i="8"/>
  <c r="AB218" i="8" s="1"/>
  <c r="D219" i="8"/>
  <c r="AB219" i="8" s="1"/>
  <c r="D220" i="8"/>
  <c r="AB220" i="8" s="1"/>
  <c r="D222" i="8"/>
  <c r="AB222" i="8" s="1"/>
  <c r="D223" i="8"/>
  <c r="AB223" i="8" s="1"/>
  <c r="D224" i="8"/>
  <c r="AB224" i="8" s="1"/>
  <c r="D225" i="8"/>
  <c r="AB225" i="8" s="1"/>
  <c r="D226" i="8"/>
  <c r="AB226" i="8" s="1"/>
  <c r="D227" i="8"/>
  <c r="AB227" i="8" s="1"/>
  <c r="D229" i="8"/>
  <c r="D230" i="8"/>
  <c r="AB230" i="8" s="1"/>
  <c r="D231" i="8"/>
  <c r="AB231" i="8" s="1"/>
  <c r="D232" i="8"/>
  <c r="AB232" i="8" s="1"/>
  <c r="D233" i="8"/>
  <c r="AB233" i="8" s="1"/>
  <c r="D234" i="8"/>
  <c r="AB234" i="8" s="1"/>
  <c r="D236" i="8"/>
  <c r="AB236" i="8" s="1"/>
  <c r="D237" i="8"/>
  <c r="AB237" i="8" s="1"/>
  <c r="D238" i="8"/>
  <c r="D239" i="8"/>
  <c r="AB239" i="8" s="1"/>
  <c r="D240" i="8"/>
  <c r="AB240" i="8" s="1"/>
  <c r="D241" i="8"/>
  <c r="AB241" i="8" s="1"/>
  <c r="D242" i="8"/>
  <c r="AB242" i="8" s="1"/>
  <c r="D243" i="8"/>
  <c r="AB243" i="8" s="1"/>
  <c r="D244" i="8"/>
  <c r="AB244" i="8" s="1"/>
  <c r="D245" i="8"/>
  <c r="AB245" i="8" s="1"/>
  <c r="D247" i="8"/>
  <c r="AB247" i="8" s="1"/>
  <c r="D248" i="8"/>
  <c r="AB248" i="8" s="1"/>
  <c r="D249" i="8"/>
  <c r="AB249" i="8" s="1"/>
  <c r="D250" i="8"/>
  <c r="AB250" i="8" s="1"/>
  <c r="D251" i="8"/>
  <c r="AB251" i="8" s="1"/>
  <c r="D252" i="8"/>
  <c r="AB252" i="8" s="1"/>
  <c r="D253" i="8"/>
  <c r="AB253" i="8" s="1"/>
  <c r="D254" i="8"/>
  <c r="AB254" i="8" s="1"/>
  <c r="D255" i="8"/>
  <c r="AB255" i="8" s="1"/>
  <c r="D256" i="8"/>
  <c r="AB256" i="8" s="1"/>
  <c r="D257" i="8"/>
  <c r="AB257" i="8" s="1"/>
  <c r="D258" i="8"/>
  <c r="AB258" i="8" s="1"/>
  <c r="D259" i="8"/>
  <c r="AB259" i="8" s="1"/>
  <c r="D260" i="8"/>
  <c r="AB260" i="8" s="1"/>
  <c r="D261" i="8"/>
  <c r="AB261" i="8" s="1"/>
  <c r="D262" i="8"/>
  <c r="AB262" i="8" s="1"/>
  <c r="D263" i="8"/>
  <c r="D264" i="8"/>
  <c r="AB264" i="8" s="1"/>
  <c r="D265" i="8"/>
  <c r="AB265" i="8" s="1"/>
  <c r="D266" i="8"/>
  <c r="AB266" i="8" s="1"/>
  <c r="D267" i="8"/>
  <c r="AB267" i="8" s="1"/>
  <c r="D268" i="8"/>
  <c r="AB268" i="8" s="1"/>
  <c r="D270" i="8"/>
  <c r="AB270" i="8" s="1"/>
  <c r="D271" i="8"/>
  <c r="AB271" i="8" s="1"/>
  <c r="D272" i="8"/>
  <c r="AB272" i="8" s="1"/>
  <c r="D273" i="8"/>
  <c r="AB273" i="8" s="1"/>
  <c r="D274" i="8"/>
  <c r="AB274" i="8" s="1"/>
  <c r="D275" i="8"/>
  <c r="AB275" i="8" s="1"/>
  <c r="D276" i="8"/>
  <c r="AB276" i="8" s="1"/>
  <c r="D277" i="8"/>
  <c r="AB277" i="8" s="1"/>
  <c r="D279" i="8"/>
  <c r="AB279" i="8" s="1"/>
  <c r="D280" i="8"/>
  <c r="D281" i="8"/>
  <c r="AB281" i="8" s="1"/>
  <c r="D284" i="8"/>
  <c r="AB284" i="8" s="1"/>
  <c r="D285" i="8"/>
  <c r="AB285" i="8" s="1"/>
  <c r="D286" i="8"/>
  <c r="AB286" i="8" s="1"/>
  <c r="D287" i="8"/>
  <c r="AB287" i="8" s="1"/>
  <c r="D288" i="8"/>
  <c r="AB288" i="8" s="1"/>
  <c r="D289" i="8"/>
  <c r="AB289" i="8" s="1"/>
  <c r="D290" i="8"/>
  <c r="AB290" i="8" s="1"/>
  <c r="D292" i="8"/>
  <c r="AB292" i="8" s="1"/>
  <c r="D293" i="8"/>
  <c r="AB293" i="8" s="1"/>
  <c r="D294" i="8"/>
  <c r="AB294" i="8" s="1"/>
  <c r="D295" i="8"/>
  <c r="AB295" i="8" s="1"/>
  <c r="D296" i="8"/>
  <c r="AB296" i="8" s="1"/>
  <c r="D297" i="8"/>
  <c r="AB297" i="8" s="1"/>
  <c r="D298" i="8"/>
  <c r="AB298" i="8" s="1"/>
  <c r="D299" i="8"/>
  <c r="AB299" i="8" s="1"/>
  <c r="D300" i="8"/>
  <c r="AB300" i="8" s="1"/>
  <c r="D302" i="8"/>
  <c r="AB302" i="8" s="1"/>
  <c r="D303" i="8"/>
  <c r="AB303" i="8" s="1"/>
  <c r="D304" i="8"/>
  <c r="AB304" i="8" s="1"/>
  <c r="D305" i="8"/>
  <c r="AB305" i="8" s="1"/>
  <c r="D306" i="8"/>
  <c r="AB306" i="8" s="1"/>
  <c r="D307" i="8"/>
  <c r="AB307" i="8" s="1"/>
  <c r="D308" i="8"/>
  <c r="AB308" i="8" s="1"/>
  <c r="D309" i="8"/>
  <c r="AB309" i="8" s="1"/>
  <c r="D310" i="8"/>
  <c r="AB310" i="8" s="1"/>
  <c r="D312" i="8"/>
  <c r="AB312" i="8" s="1"/>
  <c r="D313" i="8"/>
  <c r="AB313" i="8" s="1"/>
  <c r="D314" i="8"/>
  <c r="AB314" i="8" s="1"/>
  <c r="D315" i="8"/>
  <c r="AB315" i="8" s="1"/>
  <c r="D316" i="8"/>
  <c r="AB316" i="8" s="1"/>
  <c r="D317" i="8"/>
  <c r="AB317" i="8" s="1"/>
  <c r="D318" i="8"/>
  <c r="D319" i="8"/>
  <c r="AB319" i="8" s="1"/>
  <c r="D320" i="8"/>
  <c r="AB320" i="8" s="1"/>
  <c r="D321" i="8"/>
  <c r="AB321" i="8" s="1"/>
  <c r="D322" i="8"/>
  <c r="AB322" i="8" s="1"/>
  <c r="D323" i="8"/>
  <c r="AB323" i="8" s="1"/>
  <c r="D324" i="8"/>
  <c r="AB324" i="8" s="1"/>
  <c r="D325" i="8"/>
  <c r="AB325" i="8" s="1"/>
  <c r="D326" i="8"/>
  <c r="D327" i="8"/>
  <c r="AB327" i="8" s="1"/>
  <c r="D328" i="8"/>
  <c r="AB328" i="8" s="1"/>
  <c r="D329" i="8"/>
  <c r="AB329" i="8" s="1"/>
  <c r="D330" i="8"/>
  <c r="AB330" i="8" s="1"/>
  <c r="D331" i="8"/>
  <c r="AB331" i="8" s="1"/>
  <c r="D332" i="8"/>
  <c r="AB332" i="8" s="1"/>
  <c r="D333" i="8"/>
  <c r="AB333" i="8" s="1"/>
  <c r="D334" i="8"/>
  <c r="AB334" i="8" s="1"/>
  <c r="D335" i="8"/>
  <c r="AB335" i="8" s="1"/>
  <c r="D336" i="8"/>
  <c r="AB336" i="8" s="1"/>
  <c r="D337" i="8"/>
  <c r="AB337" i="8" s="1"/>
  <c r="D338" i="8"/>
  <c r="AB338" i="8" s="1"/>
  <c r="D339" i="8"/>
  <c r="AB339" i="8" s="1"/>
  <c r="D340" i="8"/>
  <c r="AB340" i="8" s="1"/>
  <c r="D341" i="8"/>
  <c r="AB341" i="8" s="1"/>
  <c r="D342" i="8"/>
  <c r="D343" i="8"/>
  <c r="AB343" i="8" s="1"/>
  <c r="D344" i="8"/>
  <c r="AB344" i="8" s="1"/>
  <c r="D345" i="8"/>
  <c r="AB345" i="8" s="1"/>
  <c r="D346" i="8"/>
  <c r="AB346" i="8" s="1"/>
  <c r="D347" i="8"/>
  <c r="AB347" i="8" s="1"/>
  <c r="D348" i="8"/>
  <c r="AB348" i="8" s="1"/>
  <c r="D349" i="8"/>
  <c r="AB349" i="8" s="1"/>
  <c r="D350" i="8"/>
  <c r="D351" i="8"/>
  <c r="AB351" i="8" s="1"/>
  <c r="D352" i="8"/>
  <c r="AB352" i="8" s="1"/>
  <c r="D353" i="8"/>
  <c r="D354" i="8"/>
  <c r="AB354" i="8" s="1"/>
  <c r="D355" i="8"/>
  <c r="AB355" i="8" s="1"/>
  <c r="D356" i="8"/>
  <c r="AB356" i="8" s="1"/>
  <c r="D357" i="8"/>
  <c r="D358" i="8"/>
  <c r="D359" i="8"/>
  <c r="AB359" i="8" s="1"/>
  <c r="D360" i="8"/>
  <c r="AB360" i="8" s="1"/>
  <c r="D361" i="8"/>
  <c r="AB361" i="8" s="1"/>
  <c r="D362" i="8"/>
  <c r="AB362" i="8" s="1"/>
  <c r="D363" i="8"/>
  <c r="AB363" i="8" s="1"/>
  <c r="D364" i="8"/>
  <c r="AB364" i="8" s="1"/>
  <c r="D365" i="8"/>
  <c r="AB365" i="8" s="1"/>
  <c r="D366" i="8"/>
  <c r="AB366" i="8" s="1"/>
  <c r="D367" i="8"/>
  <c r="AB367" i="8" s="1"/>
  <c r="D368" i="8"/>
  <c r="AB368" i="8" s="1"/>
  <c r="D369" i="8"/>
  <c r="D370" i="8"/>
  <c r="AB370" i="8" s="1"/>
  <c r="D371" i="8"/>
  <c r="AB371" i="8" s="1"/>
  <c r="D372" i="8"/>
  <c r="AB372" i="8" s="1"/>
  <c r="D373" i="8"/>
  <c r="D374" i="8"/>
  <c r="AB374" i="8" s="1"/>
  <c r="D375" i="8"/>
  <c r="AB375" i="8" s="1"/>
  <c r="D376" i="8"/>
  <c r="AB376" i="8" s="1"/>
  <c r="D377" i="8"/>
  <c r="AB377" i="8" s="1"/>
  <c r="D378" i="8"/>
  <c r="AB378" i="8" s="1"/>
  <c r="D379" i="8"/>
  <c r="AB379" i="8" s="1"/>
  <c r="D380" i="8"/>
  <c r="AB380" i="8" s="1"/>
  <c r="D381" i="8"/>
  <c r="AB381" i="8" s="1"/>
  <c r="D382" i="8"/>
  <c r="AB382" i="8" s="1"/>
  <c r="D383" i="8"/>
  <c r="AB383" i="8" s="1"/>
  <c r="D384" i="8"/>
  <c r="AB384" i="8" s="1"/>
  <c r="D385" i="8"/>
  <c r="AB385" i="8" s="1"/>
  <c r="D386" i="8"/>
  <c r="AB386" i="8" s="1"/>
  <c r="D387" i="8"/>
  <c r="AB387" i="8" s="1"/>
  <c r="D388" i="8"/>
  <c r="AB388" i="8" s="1"/>
  <c r="D389" i="8"/>
  <c r="AB389" i="8" s="1"/>
  <c r="D390" i="8"/>
  <c r="AB390" i="8" s="1"/>
  <c r="D391" i="8"/>
  <c r="AB391" i="8" s="1"/>
  <c r="D392" i="8"/>
  <c r="AB392" i="8" s="1"/>
  <c r="D393" i="8"/>
  <c r="AB393" i="8" s="1"/>
  <c r="D394" i="8"/>
  <c r="AB394" i="8" s="1"/>
  <c r="D395" i="8"/>
  <c r="AB395" i="8" s="1"/>
  <c r="D396" i="8"/>
  <c r="AB396" i="8" s="1"/>
  <c r="D397" i="8"/>
  <c r="AB397" i="8" s="1"/>
  <c r="D398" i="8"/>
  <c r="AB398" i="8" s="1"/>
  <c r="D399" i="8"/>
  <c r="D400" i="8"/>
  <c r="AB400" i="8" s="1"/>
  <c r="D401" i="8"/>
  <c r="AB401" i="8" s="1"/>
  <c r="D402" i="8"/>
  <c r="AB402" i="8" s="1"/>
  <c r="D403" i="8"/>
  <c r="AB403" i="8" s="1"/>
  <c r="D404" i="8"/>
  <c r="AB404" i="8" s="1"/>
  <c r="D282" i="8"/>
  <c r="AB282" i="8" s="1"/>
  <c r="D283" i="8"/>
  <c r="AB283" i="8" s="1"/>
  <c r="D405" i="8"/>
  <c r="AB405" i="8" s="1"/>
  <c r="D406" i="8"/>
  <c r="AB406" i="8" s="1"/>
  <c r="D407" i="8"/>
  <c r="AB407" i="8" s="1"/>
  <c r="D408" i="8"/>
  <c r="AB408" i="8" s="1"/>
  <c r="D409" i="8"/>
  <c r="AB409" i="8" s="1"/>
  <c r="D410" i="8"/>
  <c r="AB410" i="8" s="1"/>
  <c r="D411" i="8"/>
  <c r="AB411" i="8" s="1"/>
  <c r="D412" i="8"/>
  <c r="AB412" i="8" s="1"/>
  <c r="D413" i="8"/>
  <c r="AB413" i="8" s="1"/>
  <c r="D414" i="8"/>
  <c r="AB414" i="8" s="1"/>
  <c r="D415" i="8"/>
  <c r="AB415" i="8" s="1"/>
  <c r="D417" i="8"/>
  <c r="AB417" i="8" s="1"/>
  <c r="D418" i="8"/>
  <c r="AB418" i="8" s="1"/>
  <c r="D419" i="8"/>
  <c r="AB419" i="8" s="1"/>
  <c r="D420" i="8"/>
  <c r="AB420" i="8" s="1"/>
  <c r="D421" i="8"/>
  <c r="AB421" i="8" s="1"/>
  <c r="D422" i="8"/>
  <c r="AB422" i="8" s="1"/>
  <c r="D423" i="8"/>
  <c r="AB423" i="8" s="1"/>
  <c r="D424" i="8"/>
  <c r="AB424" i="8" s="1"/>
  <c r="D425" i="8"/>
  <c r="AB425" i="8" s="1"/>
  <c r="D426" i="8"/>
  <c r="AB426" i="8" s="1"/>
  <c r="D427" i="8"/>
  <c r="AB427" i="8" s="1"/>
  <c r="D429" i="8"/>
  <c r="AB429" i="8" s="1"/>
  <c r="D430" i="8"/>
  <c r="AB430" i="8" s="1"/>
  <c r="D431" i="8"/>
  <c r="AB431" i="8" s="1"/>
  <c r="D432" i="8"/>
  <c r="AB432" i="8" s="1"/>
  <c r="D433" i="8"/>
  <c r="AB433" i="8" s="1"/>
  <c r="D434" i="8"/>
  <c r="AB434" i="8" s="1"/>
  <c r="D435" i="8"/>
  <c r="AB435" i="8" s="1"/>
  <c r="D436" i="8"/>
  <c r="AB436" i="8" s="1"/>
  <c r="D437" i="8"/>
  <c r="AB437" i="8" s="1"/>
  <c r="D438" i="8"/>
  <c r="AB438" i="8" s="1"/>
  <c r="D439" i="8"/>
  <c r="AB439" i="8" s="1"/>
  <c r="D441" i="8"/>
  <c r="AB441" i="8" s="1"/>
  <c r="D442" i="8"/>
  <c r="AB442" i="8" s="1"/>
  <c r="D443" i="8"/>
  <c r="AB443" i="8" s="1"/>
  <c r="D444" i="8"/>
  <c r="AB444" i="8" s="1"/>
  <c r="D445" i="8"/>
  <c r="AB445" i="8" s="1"/>
  <c r="D446" i="8"/>
  <c r="AB446" i="8" s="1"/>
  <c r="D447" i="8"/>
  <c r="D448" i="8"/>
  <c r="AB448" i="8" s="1"/>
  <c r="D449" i="8"/>
  <c r="AB449" i="8" s="1"/>
  <c r="D450" i="8"/>
  <c r="AB450" i="8" s="1"/>
  <c r="D451" i="8"/>
  <c r="AB451" i="8" s="1"/>
  <c r="D453" i="8"/>
  <c r="AB453" i="8" s="1"/>
  <c r="D454" i="8"/>
  <c r="AB454" i="8" s="1"/>
  <c r="D455" i="8"/>
  <c r="AB455" i="8" s="1"/>
  <c r="D456" i="8"/>
  <c r="AB456" i="8" s="1"/>
  <c r="D457" i="8"/>
  <c r="AB457" i="8" s="1"/>
  <c r="D458" i="8"/>
  <c r="AB458" i="8" s="1"/>
  <c r="D459" i="8"/>
  <c r="AB459" i="8" s="1"/>
  <c r="D460" i="8"/>
  <c r="AB460" i="8" s="1"/>
  <c r="D461" i="8"/>
  <c r="AB461" i="8" s="1"/>
  <c r="D462" i="8"/>
  <c r="AB462" i="8" s="1"/>
  <c r="D463" i="8"/>
  <c r="AB463" i="8" s="1"/>
  <c r="D471" i="8"/>
  <c r="AB471" i="8" s="1"/>
  <c r="D483" i="8"/>
  <c r="AB483" i="8" s="1"/>
  <c r="D487" i="8"/>
  <c r="AB487" i="8" s="1"/>
  <c r="D491" i="8"/>
  <c r="AB491" i="8" s="1"/>
  <c r="D508" i="8"/>
  <c r="AB508" i="8" s="1"/>
  <c r="D515" i="8"/>
  <c r="AB515" i="8" s="1"/>
  <c r="D520" i="8"/>
  <c r="AB520" i="8" s="1"/>
  <c r="D558" i="8"/>
  <c r="AB558" i="8" s="1"/>
  <c r="D559" i="8"/>
  <c r="AB559" i="8" s="1"/>
  <c r="D560" i="8"/>
  <c r="AB560" i="8" s="1"/>
  <c r="D561" i="8"/>
  <c r="AB561" i="8" s="1"/>
  <c r="D564" i="8"/>
  <c r="AB564" i="8" s="1"/>
  <c r="D565" i="8"/>
  <c r="AB565" i="8" s="1"/>
  <c r="D562" i="8"/>
  <c r="AB562" i="8" s="1"/>
  <c r="D563" i="8"/>
  <c r="AB563" i="8" s="1"/>
  <c r="D521" i="8"/>
  <c r="AB521" i="8" s="1"/>
  <c r="D566" i="8"/>
  <c r="AB566" i="8" s="1"/>
  <c r="D576" i="8"/>
  <c r="AB576" i="8"/>
  <c r="D577" i="8"/>
  <c r="AB577" i="8" s="1"/>
  <c r="D578" i="8"/>
  <c r="AB578" i="8" s="1"/>
  <c r="D579" i="8"/>
  <c r="AB579" i="8" s="1"/>
  <c r="D607" i="8"/>
  <c r="AB607" i="8" s="1"/>
  <c r="D655" i="8"/>
  <c r="AB655" i="8" s="1"/>
  <c r="D656" i="8"/>
  <c r="AB656" i="8" s="1"/>
  <c r="D658" i="8"/>
  <c r="AB658" i="8" s="1"/>
  <c r="D659" i="8"/>
  <c r="AB659" i="8" s="1"/>
  <c r="D660" i="8"/>
  <c r="AB660" i="8" s="1"/>
  <c r="D661" i="8"/>
  <c r="AB661" i="8" s="1"/>
  <c r="D662" i="8"/>
  <c r="D663" i="8"/>
  <c r="AB663" i="8" s="1"/>
  <c r="D664" i="8"/>
  <c r="AB664" i="8" s="1"/>
  <c r="D665" i="8"/>
  <c r="AB665" i="8" s="1"/>
  <c r="D666" i="8"/>
  <c r="AB666" i="8" s="1"/>
  <c r="D668" i="8"/>
  <c r="AB668" i="8" s="1"/>
  <c r="D669" i="8"/>
  <c r="AB669" i="8" s="1"/>
  <c r="D670" i="8"/>
  <c r="AB670" i="8" s="1"/>
  <c r="D671" i="8"/>
  <c r="AB671" i="8" s="1"/>
  <c r="D672" i="8"/>
  <c r="AB672" i="8" s="1"/>
  <c r="D673" i="8"/>
  <c r="AB673" i="8" s="1"/>
  <c r="D674" i="8"/>
  <c r="AB674" i="8" s="1"/>
  <c r="D675" i="8"/>
  <c r="AB675" i="8" s="1"/>
  <c r="D676" i="8"/>
  <c r="AB676" i="8" s="1"/>
  <c r="D677" i="8"/>
  <c r="D678" i="8"/>
  <c r="AB678" i="8" s="1"/>
  <c r="D679" i="8"/>
  <c r="AB679" i="8" s="1"/>
  <c r="D680" i="8"/>
  <c r="AB680" i="8" s="1"/>
  <c r="D681" i="8"/>
  <c r="AB681" i="8" s="1"/>
  <c r="D682" i="8"/>
  <c r="AB682" i="8" s="1"/>
  <c r="D683" i="8"/>
  <c r="AB683" i="8" s="1"/>
  <c r="D684" i="8"/>
  <c r="AB684" i="8" s="1"/>
  <c r="D685" i="8"/>
  <c r="AB685" i="8" s="1"/>
  <c r="D686" i="8"/>
  <c r="AB686" i="8" s="1"/>
  <c r="D687" i="8"/>
  <c r="AB687" i="8" s="1"/>
  <c r="D688" i="8"/>
  <c r="AB688" i="8" s="1"/>
  <c r="D689" i="8"/>
  <c r="AB689" i="8" s="1"/>
  <c r="D690" i="8"/>
  <c r="AB690" i="8" s="1"/>
  <c r="D691" i="8"/>
  <c r="AB691" i="8" s="1"/>
  <c r="D692" i="8"/>
  <c r="AB692" i="8" s="1"/>
  <c r="D693" i="8"/>
  <c r="AB693" i="8" s="1"/>
  <c r="B44" i="8"/>
  <c r="AA44" i="8" s="1"/>
  <c r="B45" i="8"/>
  <c r="AA45" i="8" s="1"/>
  <c r="B46" i="8"/>
  <c r="AA46" i="8" s="1"/>
  <c r="B47" i="8"/>
  <c r="AA47" i="8" s="1"/>
  <c r="B48" i="8"/>
  <c r="AA48" i="8" s="1"/>
  <c r="B49" i="8"/>
  <c r="AA49" i="8" s="1"/>
  <c r="B50" i="8"/>
  <c r="AA50" i="8" s="1"/>
  <c r="B51" i="8"/>
  <c r="AA51" i="8" s="1"/>
  <c r="B52" i="8"/>
  <c r="AA52" i="8" s="1"/>
  <c r="B53" i="8"/>
  <c r="AA53" i="8" s="1"/>
  <c r="B54" i="8"/>
  <c r="AA54" i="8" s="1"/>
  <c r="B55" i="8"/>
  <c r="AA55" i="8" s="1"/>
  <c r="B56" i="8"/>
  <c r="AA56" i="8" s="1"/>
  <c r="B57" i="8"/>
  <c r="AA57" i="8" s="1"/>
  <c r="B58" i="8"/>
  <c r="AA58" i="8" s="1"/>
  <c r="B59" i="8"/>
  <c r="AA59" i="8" s="1"/>
  <c r="B60" i="8"/>
  <c r="AA60" i="8" s="1"/>
  <c r="B61" i="8"/>
  <c r="AA61" i="8" s="1"/>
  <c r="B62" i="8"/>
  <c r="AA62" i="8" s="1"/>
  <c r="B63" i="8"/>
  <c r="AA63" i="8" s="1"/>
  <c r="B64" i="8"/>
  <c r="AA64" i="8" s="1"/>
  <c r="B65" i="8"/>
  <c r="AA65" i="8" s="1"/>
  <c r="B66" i="8"/>
  <c r="AA66" i="8" s="1"/>
  <c r="B67" i="8"/>
  <c r="AA67" i="8" s="1"/>
  <c r="B68" i="8"/>
  <c r="AA68" i="8" s="1"/>
  <c r="B69" i="8"/>
  <c r="AA69" i="8" s="1"/>
  <c r="B71" i="8"/>
  <c r="AA71" i="8" s="1"/>
  <c r="B72" i="8"/>
  <c r="AA72" i="8" s="1"/>
  <c r="B73" i="8"/>
  <c r="AA73" i="8" s="1"/>
  <c r="B74" i="8"/>
  <c r="AA74" i="8" s="1"/>
  <c r="B75" i="8"/>
  <c r="AA75" i="8" s="1"/>
  <c r="B76" i="8"/>
  <c r="AA76" i="8" s="1"/>
  <c r="B77" i="8"/>
  <c r="AA77" i="8" s="1"/>
  <c r="B78" i="8"/>
  <c r="AA78" i="8" s="1"/>
  <c r="B79" i="8"/>
  <c r="AA79" i="8" s="1"/>
  <c r="B80" i="8"/>
  <c r="AA80" i="8" s="1"/>
  <c r="B81" i="8"/>
  <c r="AA81" i="8" s="1"/>
  <c r="B82" i="8"/>
  <c r="AA82" i="8" s="1"/>
  <c r="B83" i="8"/>
  <c r="AA83" i="8" s="1"/>
  <c r="B84" i="8"/>
  <c r="AA84" i="8" s="1"/>
  <c r="B86" i="8"/>
  <c r="AA86" i="8" s="1"/>
  <c r="B87" i="8"/>
  <c r="AA87" i="8" s="1"/>
  <c r="B88" i="8"/>
  <c r="AA88" i="8" s="1"/>
  <c r="B89" i="8"/>
  <c r="AA89" i="8" s="1"/>
  <c r="B90" i="8"/>
  <c r="AA90" i="8" s="1"/>
  <c r="B91" i="8"/>
  <c r="AA91" i="8" s="1"/>
  <c r="B92" i="8"/>
  <c r="AA92" i="8" s="1"/>
  <c r="B93" i="8"/>
  <c r="AA93" i="8" s="1"/>
  <c r="B94" i="8"/>
  <c r="AA94" i="8" s="1"/>
  <c r="B95" i="8"/>
  <c r="AA95" i="8" s="1"/>
  <c r="B97" i="8"/>
  <c r="AA97" i="8" s="1"/>
  <c r="B98" i="8"/>
  <c r="AA98" i="8" s="1"/>
  <c r="B99" i="8"/>
  <c r="AA99" i="8" s="1"/>
  <c r="B100" i="8"/>
  <c r="AA100" i="8" s="1"/>
  <c r="B101" i="8"/>
  <c r="AA101" i="8" s="1"/>
  <c r="B102" i="8"/>
  <c r="AA102" i="8" s="1"/>
  <c r="B103" i="8"/>
  <c r="AA103" i="8" s="1"/>
  <c r="B104" i="8"/>
  <c r="AA104" i="8" s="1"/>
  <c r="B105" i="8"/>
  <c r="AA105" i="8" s="1"/>
  <c r="B106" i="8"/>
  <c r="AA106" i="8" s="1"/>
  <c r="B109" i="8"/>
  <c r="AA109" i="8" s="1"/>
  <c r="B110" i="8"/>
  <c r="AA110" i="8" s="1"/>
  <c r="B111" i="8"/>
  <c r="AA111" i="8" s="1"/>
  <c r="B112" i="8"/>
  <c r="AA112" i="8" s="1"/>
  <c r="B113" i="8"/>
  <c r="AA113" i="8" s="1"/>
  <c r="B114" i="8"/>
  <c r="AA114" i="8" s="1"/>
  <c r="B115" i="8"/>
  <c r="AA115" i="8" s="1"/>
  <c r="B116" i="8"/>
  <c r="AA116" i="8" s="1"/>
  <c r="B117" i="8"/>
  <c r="AA117" i="8" s="1"/>
  <c r="B118" i="8"/>
  <c r="AA118" i="8" s="1"/>
  <c r="B119" i="8"/>
  <c r="AA119" i="8" s="1"/>
  <c r="B120" i="8"/>
  <c r="AA120" i="8" s="1"/>
  <c r="B121" i="8"/>
  <c r="AA121" i="8" s="1"/>
  <c r="B122" i="8"/>
  <c r="AA122" i="8" s="1"/>
  <c r="B123" i="8"/>
  <c r="AA123" i="8" s="1"/>
  <c r="B124" i="8"/>
  <c r="AA124" i="8" s="1"/>
  <c r="B125" i="8"/>
  <c r="AA125" i="8" s="1"/>
  <c r="B126" i="8"/>
  <c r="AA126" i="8" s="1"/>
  <c r="B128" i="8"/>
  <c r="AA128" i="8" s="1"/>
  <c r="B129" i="8"/>
  <c r="AA129" i="8" s="1"/>
  <c r="B130" i="8"/>
  <c r="AA130" i="8" s="1"/>
  <c r="B131" i="8"/>
  <c r="AA131" i="8" s="1"/>
  <c r="B132" i="8"/>
  <c r="AA132" i="8" s="1"/>
  <c r="B133" i="8"/>
  <c r="AA133" i="8" s="1"/>
  <c r="B134" i="8"/>
  <c r="AA134" i="8" s="1"/>
  <c r="B135" i="8"/>
  <c r="AA135" i="8" s="1"/>
  <c r="B136" i="8"/>
  <c r="AA136" i="8" s="1"/>
  <c r="B137" i="8"/>
  <c r="AA137" i="8" s="1"/>
  <c r="B138" i="8"/>
  <c r="AA138" i="8" s="1"/>
  <c r="B139" i="8"/>
  <c r="AA139" i="8" s="1"/>
  <c r="B140" i="8"/>
  <c r="AA140" i="8" s="1"/>
  <c r="B141" i="8"/>
  <c r="AA141" i="8" s="1"/>
  <c r="B142" i="8"/>
  <c r="AA142" i="8" s="1"/>
  <c r="B143" i="8"/>
  <c r="AA143" i="8" s="1"/>
  <c r="B144" i="8"/>
  <c r="AA144" i="8" s="1"/>
  <c r="B145" i="8"/>
  <c r="AA145" i="8" s="1"/>
  <c r="B146" i="8"/>
  <c r="AA146" i="8" s="1"/>
  <c r="B147" i="8"/>
  <c r="AA147" i="8" s="1"/>
  <c r="B148" i="8"/>
  <c r="AA148" i="8" s="1"/>
  <c r="B149" i="8"/>
  <c r="AA149" i="8" s="1"/>
  <c r="B150" i="8"/>
  <c r="AA150" i="8" s="1"/>
  <c r="B151" i="8"/>
  <c r="AA151" i="8" s="1"/>
  <c r="B152" i="8"/>
  <c r="AA152" i="8" s="1"/>
  <c r="B153" i="8"/>
  <c r="AA153" i="8" s="1"/>
  <c r="B154" i="8"/>
  <c r="AA154" i="8" s="1"/>
  <c r="B155" i="8"/>
  <c r="AA155" i="8" s="1"/>
  <c r="B156" i="8"/>
  <c r="AA156" i="8" s="1"/>
  <c r="B157" i="8"/>
  <c r="AA157" i="8" s="1"/>
  <c r="B158" i="8"/>
  <c r="AA158" i="8" s="1"/>
  <c r="B159" i="8"/>
  <c r="AA159" i="8" s="1"/>
  <c r="B160" i="8"/>
  <c r="AA160" i="8" s="1"/>
  <c r="B161" i="8"/>
  <c r="AA161" i="8" s="1"/>
  <c r="B162" i="8"/>
  <c r="AA162" i="8" s="1"/>
  <c r="B163" i="8"/>
  <c r="AA163" i="8" s="1"/>
  <c r="B164" i="8"/>
  <c r="AA164" i="8" s="1"/>
  <c r="B165" i="8"/>
  <c r="AA165" i="8" s="1"/>
  <c r="B166" i="8"/>
  <c r="AA166" i="8" s="1"/>
  <c r="B167" i="8"/>
  <c r="AA167" i="8" s="1"/>
  <c r="B168" i="8"/>
  <c r="AA168" i="8" s="1"/>
  <c r="B169" i="8"/>
  <c r="AA169" i="8" s="1"/>
  <c r="B170" i="8"/>
  <c r="AA170" i="8" s="1"/>
  <c r="B171" i="8"/>
  <c r="AA171" i="8" s="1"/>
  <c r="B172" i="8"/>
  <c r="AA172" i="8" s="1"/>
  <c r="B173" i="8"/>
  <c r="AA173" i="8" s="1"/>
  <c r="B174" i="8"/>
  <c r="AA174" i="8" s="1"/>
  <c r="B175" i="8"/>
  <c r="AA175" i="8" s="1"/>
  <c r="B176" i="8"/>
  <c r="AA176" i="8" s="1"/>
  <c r="B177" i="8"/>
  <c r="AA177" i="8" s="1"/>
  <c r="B178" i="8"/>
  <c r="AA178" i="8" s="1"/>
  <c r="B215" i="8"/>
  <c r="AA215" i="8" s="1"/>
  <c r="B216" i="8"/>
  <c r="AA216" i="8" s="1"/>
  <c r="B179" i="8"/>
  <c r="AA179" i="8" s="1"/>
  <c r="B180" i="8"/>
  <c r="AA180" i="8" s="1"/>
  <c r="B181" i="8"/>
  <c r="AA181" i="8" s="1"/>
  <c r="B182" i="8"/>
  <c r="AA182" i="8" s="1"/>
  <c r="B183" i="8"/>
  <c r="AA183" i="8" s="1"/>
  <c r="B184" i="8"/>
  <c r="AA184" i="8" s="1"/>
  <c r="B185" i="8"/>
  <c r="AA185" i="8" s="1"/>
  <c r="B186" i="8"/>
  <c r="AA186" i="8" s="1"/>
  <c r="B187" i="8"/>
  <c r="AA187" i="8" s="1"/>
  <c r="B188" i="8"/>
  <c r="AA188" i="8" s="1"/>
  <c r="B189" i="8"/>
  <c r="AA189" i="8" s="1"/>
  <c r="B190" i="8"/>
  <c r="AA190" i="8" s="1"/>
  <c r="B191" i="8"/>
  <c r="AA191" i="8" s="1"/>
  <c r="B192" i="8"/>
  <c r="AA192" i="8" s="1"/>
  <c r="B193" i="8"/>
  <c r="AA193" i="8" s="1"/>
  <c r="B194" i="8"/>
  <c r="AA194" i="8" s="1"/>
  <c r="B195" i="8"/>
  <c r="AA195" i="8" s="1"/>
  <c r="B196" i="8"/>
  <c r="AA196" i="8" s="1"/>
  <c r="B197" i="8"/>
  <c r="AA197" i="8" s="1"/>
  <c r="B198" i="8"/>
  <c r="AA198" i="8" s="1"/>
  <c r="B199" i="8"/>
  <c r="AA199" i="8" s="1"/>
  <c r="B200" i="8"/>
  <c r="AA200" i="8" s="1"/>
  <c r="B201" i="8"/>
  <c r="AA201" i="8" s="1"/>
  <c r="B202" i="8"/>
  <c r="AA202" i="8" s="1"/>
  <c r="B203" i="8"/>
  <c r="AA203" i="8" s="1"/>
  <c r="B204" i="8"/>
  <c r="AA204" i="8" s="1"/>
  <c r="B205" i="8"/>
  <c r="AA205" i="8" s="1"/>
  <c r="B206" i="8"/>
  <c r="AA206" i="8" s="1"/>
  <c r="B207" i="8"/>
  <c r="AA207" i="8" s="1"/>
  <c r="B208" i="8"/>
  <c r="AA208" i="8" s="1"/>
  <c r="B209" i="8"/>
  <c r="AA209" i="8" s="1"/>
  <c r="B210" i="8"/>
  <c r="AA210" i="8" s="1"/>
  <c r="B211" i="8"/>
  <c r="AA211" i="8" s="1"/>
  <c r="B212" i="8"/>
  <c r="AA212" i="8" s="1"/>
  <c r="B213" i="8"/>
  <c r="AA213" i="8" s="1"/>
  <c r="B214" i="8"/>
  <c r="AA214" i="8" s="1"/>
  <c r="B217" i="8"/>
  <c r="AA217" i="8" s="1"/>
  <c r="B218" i="8"/>
  <c r="AA218" i="8" s="1"/>
  <c r="B219" i="8"/>
  <c r="AA219" i="8" s="1"/>
  <c r="B220" i="8"/>
  <c r="AA220" i="8" s="1"/>
  <c r="B222" i="8"/>
  <c r="AA222" i="8" s="1"/>
  <c r="B223" i="8"/>
  <c r="AA223" i="8" s="1"/>
  <c r="B224" i="8"/>
  <c r="AA224" i="8" s="1"/>
  <c r="B225" i="8"/>
  <c r="AA225" i="8" s="1"/>
  <c r="B226" i="8"/>
  <c r="AA226" i="8" s="1"/>
  <c r="B227" i="8"/>
  <c r="AA227" i="8" s="1"/>
  <c r="B229" i="8"/>
  <c r="AA229" i="8" s="1"/>
  <c r="B230" i="8"/>
  <c r="AA230" i="8" s="1"/>
  <c r="B231" i="8"/>
  <c r="AA231" i="8" s="1"/>
  <c r="B232" i="8"/>
  <c r="AA232" i="8" s="1"/>
  <c r="B233" i="8"/>
  <c r="AA233" i="8" s="1"/>
  <c r="B234" i="8"/>
  <c r="AA234" i="8" s="1"/>
  <c r="B236" i="8"/>
  <c r="AA236" i="8" s="1"/>
  <c r="B237" i="8"/>
  <c r="AA237" i="8" s="1"/>
  <c r="B238" i="8"/>
  <c r="AA238" i="8" s="1"/>
  <c r="B239" i="8"/>
  <c r="AA239" i="8" s="1"/>
  <c r="B240" i="8"/>
  <c r="AA240" i="8" s="1"/>
  <c r="B241" i="8"/>
  <c r="AA241" i="8" s="1"/>
  <c r="B242" i="8"/>
  <c r="AA242" i="8" s="1"/>
  <c r="B243" i="8"/>
  <c r="AA243" i="8" s="1"/>
  <c r="B244" i="8"/>
  <c r="AA244" i="8" s="1"/>
  <c r="B245" i="8"/>
  <c r="AA245" i="8" s="1"/>
  <c r="B247" i="8"/>
  <c r="AA247" i="8" s="1"/>
  <c r="B248" i="8"/>
  <c r="AA248" i="8" s="1"/>
  <c r="B249" i="8"/>
  <c r="AA249" i="8" s="1"/>
  <c r="B250" i="8"/>
  <c r="AA250" i="8" s="1"/>
  <c r="B251" i="8"/>
  <c r="AA251" i="8" s="1"/>
  <c r="B252" i="8"/>
  <c r="AA252" i="8" s="1"/>
  <c r="B253" i="8"/>
  <c r="AA253" i="8" s="1"/>
  <c r="B254" i="8"/>
  <c r="AA254" i="8" s="1"/>
  <c r="B255" i="8"/>
  <c r="AA255" i="8" s="1"/>
  <c r="B256" i="8"/>
  <c r="AA256" i="8" s="1"/>
  <c r="B257" i="8"/>
  <c r="AA257" i="8" s="1"/>
  <c r="B258" i="8"/>
  <c r="AA258" i="8" s="1"/>
  <c r="B259" i="8"/>
  <c r="AA259" i="8" s="1"/>
  <c r="B260" i="8"/>
  <c r="AA260" i="8" s="1"/>
  <c r="B261" i="8"/>
  <c r="AA261" i="8" s="1"/>
  <c r="B262" i="8"/>
  <c r="AA262" i="8" s="1"/>
  <c r="B263" i="8"/>
  <c r="AA263" i="8" s="1"/>
  <c r="B264" i="8"/>
  <c r="AA264" i="8" s="1"/>
  <c r="B265" i="8"/>
  <c r="AA265" i="8" s="1"/>
  <c r="B266" i="8"/>
  <c r="AA266" i="8" s="1"/>
  <c r="B267" i="8"/>
  <c r="AA267" i="8" s="1"/>
  <c r="B268" i="8"/>
  <c r="AA268" i="8" s="1"/>
  <c r="B270" i="8"/>
  <c r="AA270" i="8" s="1"/>
  <c r="B271" i="8"/>
  <c r="AA271" i="8" s="1"/>
  <c r="B272" i="8"/>
  <c r="AA272" i="8" s="1"/>
  <c r="B273" i="8"/>
  <c r="AA273" i="8" s="1"/>
  <c r="B274" i="8"/>
  <c r="AA274" i="8" s="1"/>
  <c r="B275" i="8"/>
  <c r="AA275" i="8" s="1"/>
  <c r="B276" i="8"/>
  <c r="AA276" i="8" s="1"/>
  <c r="B277" i="8"/>
  <c r="AA277" i="8" s="1"/>
  <c r="B279" i="8"/>
  <c r="AA279" i="8" s="1"/>
  <c r="B280" i="8"/>
  <c r="AA280" i="8" s="1"/>
  <c r="B281" i="8"/>
  <c r="AA281" i="8" s="1"/>
  <c r="B284" i="8"/>
  <c r="AA284" i="8" s="1"/>
  <c r="B285" i="8"/>
  <c r="AA285" i="8" s="1"/>
  <c r="B286" i="8"/>
  <c r="AA286" i="8" s="1"/>
  <c r="B287" i="8"/>
  <c r="AA287" i="8" s="1"/>
  <c r="B288" i="8"/>
  <c r="AA288" i="8" s="1"/>
  <c r="B289" i="8"/>
  <c r="AA289" i="8" s="1"/>
  <c r="B290" i="8"/>
  <c r="AA290" i="8" s="1"/>
  <c r="B292" i="8"/>
  <c r="AA292" i="8" s="1"/>
  <c r="B293" i="8"/>
  <c r="AA293" i="8" s="1"/>
  <c r="B294" i="8"/>
  <c r="AA294" i="8" s="1"/>
  <c r="B295" i="8"/>
  <c r="AA295" i="8" s="1"/>
  <c r="B296" i="8"/>
  <c r="AA296" i="8" s="1"/>
  <c r="B297" i="8"/>
  <c r="AA297" i="8" s="1"/>
  <c r="B298" i="8"/>
  <c r="AA298" i="8" s="1"/>
  <c r="B299" i="8"/>
  <c r="AA299" i="8" s="1"/>
  <c r="B300" i="8"/>
  <c r="AA300" i="8" s="1"/>
  <c r="B302" i="8"/>
  <c r="AA302" i="8" s="1"/>
  <c r="B303" i="8"/>
  <c r="AA303" i="8" s="1"/>
  <c r="B304" i="8"/>
  <c r="AA304" i="8" s="1"/>
  <c r="B305" i="8"/>
  <c r="AA305" i="8" s="1"/>
  <c r="B306" i="8"/>
  <c r="AA306" i="8" s="1"/>
  <c r="B307" i="8"/>
  <c r="AA307" i="8" s="1"/>
  <c r="B308" i="8"/>
  <c r="AA308" i="8" s="1"/>
  <c r="B309" i="8"/>
  <c r="AA309" i="8" s="1"/>
  <c r="B310" i="8"/>
  <c r="AA310" i="8" s="1"/>
  <c r="B312" i="8"/>
  <c r="AA312" i="8" s="1"/>
  <c r="B313" i="8"/>
  <c r="AA313" i="8" s="1"/>
  <c r="B314" i="8"/>
  <c r="AA314" i="8" s="1"/>
  <c r="B315" i="8"/>
  <c r="AA315" i="8" s="1"/>
  <c r="B316" i="8"/>
  <c r="AA316" i="8" s="1"/>
  <c r="B317" i="8"/>
  <c r="AA317" i="8" s="1"/>
  <c r="B318" i="8"/>
  <c r="AA318" i="8" s="1"/>
  <c r="B319" i="8"/>
  <c r="AA319" i="8" s="1"/>
  <c r="B320" i="8"/>
  <c r="AA320" i="8" s="1"/>
  <c r="B321" i="8"/>
  <c r="AA321" i="8" s="1"/>
  <c r="B322" i="8"/>
  <c r="AA322" i="8" s="1"/>
  <c r="B323" i="8"/>
  <c r="AA323" i="8" s="1"/>
  <c r="B324" i="8"/>
  <c r="AA324" i="8" s="1"/>
  <c r="B325" i="8"/>
  <c r="AA325" i="8" s="1"/>
  <c r="B326" i="8"/>
  <c r="AA326" i="8" s="1"/>
  <c r="B327" i="8"/>
  <c r="AA327" i="8" s="1"/>
  <c r="B328" i="8"/>
  <c r="AA328" i="8" s="1"/>
  <c r="B329" i="8"/>
  <c r="AA329" i="8" s="1"/>
  <c r="B330" i="8"/>
  <c r="AA330" i="8" s="1"/>
  <c r="B331" i="8"/>
  <c r="AA331" i="8" s="1"/>
  <c r="B332" i="8"/>
  <c r="AA332" i="8" s="1"/>
  <c r="B333" i="8"/>
  <c r="AA333" i="8" s="1"/>
  <c r="B334" i="8"/>
  <c r="AA334" i="8" s="1"/>
  <c r="B335" i="8"/>
  <c r="AA335" i="8" s="1"/>
  <c r="B336" i="8"/>
  <c r="AA336" i="8" s="1"/>
  <c r="B337" i="8"/>
  <c r="AA337" i="8" s="1"/>
  <c r="B338" i="8"/>
  <c r="AA338" i="8" s="1"/>
  <c r="B339" i="8"/>
  <c r="AA339" i="8" s="1"/>
  <c r="B340" i="8"/>
  <c r="AA340" i="8" s="1"/>
  <c r="B341" i="8"/>
  <c r="AA341" i="8" s="1"/>
  <c r="B342" i="8"/>
  <c r="AA342" i="8" s="1"/>
  <c r="B343" i="8"/>
  <c r="AA343" i="8" s="1"/>
  <c r="B344" i="8"/>
  <c r="AA344" i="8" s="1"/>
  <c r="B345" i="8"/>
  <c r="AA345" i="8" s="1"/>
  <c r="B346" i="8"/>
  <c r="AA346" i="8" s="1"/>
  <c r="B347" i="8"/>
  <c r="AA347" i="8" s="1"/>
  <c r="B348" i="8"/>
  <c r="AA348" i="8" s="1"/>
  <c r="B349" i="8"/>
  <c r="AA349" i="8" s="1"/>
  <c r="B350" i="8"/>
  <c r="AA350" i="8" s="1"/>
  <c r="B351" i="8"/>
  <c r="AA351" i="8" s="1"/>
  <c r="B352" i="8"/>
  <c r="AA352" i="8" s="1"/>
  <c r="B353" i="8"/>
  <c r="AA353" i="8" s="1"/>
  <c r="B354" i="8"/>
  <c r="AA354" i="8" s="1"/>
  <c r="B355" i="8"/>
  <c r="AA355" i="8" s="1"/>
  <c r="B356" i="8"/>
  <c r="AA356" i="8" s="1"/>
  <c r="B357" i="8"/>
  <c r="AA357" i="8" s="1"/>
  <c r="B358" i="8"/>
  <c r="AA358" i="8" s="1"/>
  <c r="B359" i="8"/>
  <c r="AA359" i="8" s="1"/>
  <c r="B360" i="8"/>
  <c r="AA360" i="8" s="1"/>
  <c r="B361" i="8"/>
  <c r="AA361" i="8" s="1"/>
  <c r="B362" i="8"/>
  <c r="AA362" i="8" s="1"/>
  <c r="B363" i="8"/>
  <c r="AA363" i="8" s="1"/>
  <c r="B364" i="8"/>
  <c r="AA364" i="8" s="1"/>
  <c r="B365" i="8"/>
  <c r="AA365" i="8" s="1"/>
  <c r="B366" i="8"/>
  <c r="AA366" i="8" s="1"/>
  <c r="B367" i="8"/>
  <c r="AA367" i="8" s="1"/>
  <c r="B368" i="8"/>
  <c r="AA368" i="8" s="1"/>
  <c r="B369" i="8"/>
  <c r="AA369" i="8" s="1"/>
  <c r="B370" i="8"/>
  <c r="AA370" i="8" s="1"/>
  <c r="B371" i="8"/>
  <c r="AA371" i="8" s="1"/>
  <c r="B372" i="8"/>
  <c r="AA372" i="8" s="1"/>
  <c r="B373" i="8"/>
  <c r="AA373" i="8" s="1"/>
  <c r="B374" i="8"/>
  <c r="AA374" i="8" s="1"/>
  <c r="B375" i="8"/>
  <c r="AA375" i="8" s="1"/>
  <c r="B376" i="8"/>
  <c r="AA376" i="8" s="1"/>
  <c r="B377" i="8"/>
  <c r="AA377" i="8" s="1"/>
  <c r="B378" i="8"/>
  <c r="AA378" i="8" s="1"/>
  <c r="B379" i="8"/>
  <c r="AA379" i="8" s="1"/>
  <c r="B380" i="8"/>
  <c r="AA380" i="8" s="1"/>
  <c r="B381" i="8"/>
  <c r="AA381" i="8" s="1"/>
  <c r="B382" i="8"/>
  <c r="AA382" i="8" s="1"/>
  <c r="B383" i="8"/>
  <c r="AA383" i="8" s="1"/>
  <c r="B384" i="8"/>
  <c r="AA384" i="8" s="1"/>
  <c r="B385" i="8"/>
  <c r="AA385" i="8" s="1"/>
  <c r="B386" i="8"/>
  <c r="AA386" i="8" s="1"/>
  <c r="B387" i="8"/>
  <c r="AA387" i="8" s="1"/>
  <c r="B388" i="8"/>
  <c r="AA388" i="8" s="1"/>
  <c r="B389" i="8"/>
  <c r="AA389" i="8" s="1"/>
  <c r="B390" i="8"/>
  <c r="AA390" i="8" s="1"/>
  <c r="B391" i="8"/>
  <c r="AA391" i="8" s="1"/>
  <c r="B392" i="8"/>
  <c r="AA392" i="8" s="1"/>
  <c r="B393" i="8"/>
  <c r="AA393" i="8" s="1"/>
  <c r="B394" i="8"/>
  <c r="AA394" i="8" s="1"/>
  <c r="B395" i="8"/>
  <c r="AA395" i="8" s="1"/>
  <c r="B396" i="8"/>
  <c r="AA396" i="8" s="1"/>
  <c r="B397" i="8"/>
  <c r="AA397" i="8" s="1"/>
  <c r="B398" i="8"/>
  <c r="AA398" i="8" s="1"/>
  <c r="B399" i="8"/>
  <c r="AA399" i="8" s="1"/>
  <c r="B400" i="8"/>
  <c r="AA400" i="8" s="1"/>
  <c r="B401" i="8"/>
  <c r="AA401" i="8" s="1"/>
  <c r="B402" i="8"/>
  <c r="AA402" i="8" s="1"/>
  <c r="B403" i="8"/>
  <c r="AA403" i="8" s="1"/>
  <c r="B404" i="8"/>
  <c r="AA404" i="8" s="1"/>
  <c r="B282" i="8"/>
  <c r="AA282" i="8" s="1"/>
  <c r="B283" i="8"/>
  <c r="AA283" i="8" s="1"/>
  <c r="B405" i="8"/>
  <c r="AA405" i="8" s="1"/>
  <c r="B406" i="8"/>
  <c r="AA406" i="8" s="1"/>
  <c r="B407" i="8"/>
  <c r="AA407" i="8" s="1"/>
  <c r="B408" i="8"/>
  <c r="AA408" i="8" s="1"/>
  <c r="B409" i="8"/>
  <c r="AA409" i="8" s="1"/>
  <c r="B410" i="8"/>
  <c r="AA410" i="8" s="1"/>
  <c r="B411" i="8"/>
  <c r="AA411" i="8" s="1"/>
  <c r="B412" i="8"/>
  <c r="AA412" i="8" s="1"/>
  <c r="B413" i="8"/>
  <c r="AA413" i="8" s="1"/>
  <c r="B414" i="8"/>
  <c r="AA414" i="8" s="1"/>
  <c r="B415" i="8"/>
  <c r="AA415" i="8" s="1"/>
  <c r="B417" i="8"/>
  <c r="AA417" i="8" s="1"/>
  <c r="B418" i="8"/>
  <c r="AA418" i="8" s="1"/>
  <c r="B419" i="8"/>
  <c r="AA419" i="8" s="1"/>
  <c r="B420" i="8"/>
  <c r="AA420" i="8" s="1"/>
  <c r="B421" i="8"/>
  <c r="AA421" i="8" s="1"/>
  <c r="B422" i="8"/>
  <c r="AA422" i="8" s="1"/>
  <c r="B423" i="8"/>
  <c r="AA423" i="8" s="1"/>
  <c r="B424" i="8"/>
  <c r="AA424" i="8" s="1"/>
  <c r="B425" i="8"/>
  <c r="AA425" i="8" s="1"/>
  <c r="B426" i="8"/>
  <c r="AA426" i="8" s="1"/>
  <c r="B427" i="8"/>
  <c r="AA427" i="8" s="1"/>
  <c r="B429" i="8"/>
  <c r="AA429" i="8" s="1"/>
  <c r="B430" i="8"/>
  <c r="AA430" i="8" s="1"/>
  <c r="B431" i="8"/>
  <c r="AA431" i="8" s="1"/>
  <c r="B432" i="8"/>
  <c r="AA432" i="8" s="1"/>
  <c r="B433" i="8"/>
  <c r="AA433" i="8" s="1"/>
  <c r="B434" i="8"/>
  <c r="AA434" i="8" s="1"/>
  <c r="B435" i="8"/>
  <c r="AA435" i="8" s="1"/>
  <c r="B436" i="8"/>
  <c r="AA436" i="8" s="1"/>
  <c r="B437" i="8"/>
  <c r="AA437" i="8" s="1"/>
  <c r="B438" i="8"/>
  <c r="AA438" i="8" s="1"/>
  <c r="B439" i="8"/>
  <c r="AA439" i="8" s="1"/>
  <c r="B441" i="8"/>
  <c r="AA441" i="8" s="1"/>
  <c r="B442" i="8"/>
  <c r="AA442" i="8" s="1"/>
  <c r="B443" i="8"/>
  <c r="AA443" i="8" s="1"/>
  <c r="B444" i="8"/>
  <c r="AA444" i="8" s="1"/>
  <c r="B445" i="8"/>
  <c r="AA445" i="8" s="1"/>
  <c r="B446" i="8"/>
  <c r="AA446" i="8" s="1"/>
  <c r="B447" i="8"/>
  <c r="AA447" i="8" s="1"/>
  <c r="B448" i="8"/>
  <c r="AA448" i="8" s="1"/>
  <c r="B449" i="8"/>
  <c r="AA449" i="8" s="1"/>
  <c r="B450" i="8"/>
  <c r="AA450" i="8" s="1"/>
  <c r="B451" i="8"/>
  <c r="AA451" i="8" s="1"/>
  <c r="B453" i="8"/>
  <c r="AA453" i="8" s="1"/>
  <c r="B454" i="8"/>
  <c r="AA454" i="8" s="1"/>
  <c r="B455" i="8"/>
  <c r="AA455" i="8" s="1"/>
  <c r="B456" i="8"/>
  <c r="AA456" i="8" s="1"/>
  <c r="B457" i="8"/>
  <c r="AA457" i="8" s="1"/>
  <c r="B458" i="8"/>
  <c r="AA458" i="8" s="1"/>
  <c r="B459" i="8"/>
  <c r="AA459" i="8" s="1"/>
  <c r="B460" i="8"/>
  <c r="AA460" i="8" s="1"/>
  <c r="B461" i="8"/>
  <c r="AA461" i="8" s="1"/>
  <c r="B462" i="8"/>
  <c r="AA462" i="8" s="1"/>
  <c r="B463" i="8"/>
  <c r="AA463" i="8" s="1"/>
  <c r="B471" i="8"/>
  <c r="AA471" i="8" s="1"/>
  <c r="B483" i="8"/>
  <c r="AA483" i="8" s="1"/>
  <c r="B487" i="8"/>
  <c r="AA487" i="8" s="1"/>
  <c r="B491" i="8"/>
  <c r="AA491" i="8" s="1"/>
  <c r="AA497" i="8"/>
  <c r="AA505" i="8"/>
  <c r="B508" i="8"/>
  <c r="AA508" i="8" s="1"/>
  <c r="B515" i="8"/>
  <c r="AA515" i="8" s="1"/>
  <c r="B520" i="8"/>
  <c r="AA520" i="8" s="1"/>
  <c r="B558" i="8"/>
  <c r="AA558" i="8" s="1"/>
  <c r="B559" i="8"/>
  <c r="AA559" i="8" s="1"/>
  <c r="B560" i="8"/>
  <c r="AA560" i="8" s="1"/>
  <c r="B561" i="8"/>
  <c r="AA561" i="8" s="1"/>
  <c r="B564" i="8"/>
  <c r="AA564" i="8" s="1"/>
  <c r="B565" i="8"/>
  <c r="AA565" i="8" s="1"/>
  <c r="B562" i="8"/>
  <c r="AA562" i="8" s="1"/>
  <c r="B563" i="8"/>
  <c r="AA563" i="8" s="1"/>
  <c r="B521" i="8"/>
  <c r="AA521" i="8" s="1"/>
  <c r="B566" i="8"/>
  <c r="AA566" i="8" s="1"/>
  <c r="B576" i="8"/>
  <c r="AA576" i="8" s="1"/>
  <c r="B577" i="8"/>
  <c r="AA577" i="8" s="1"/>
  <c r="B578" i="8"/>
  <c r="AA578" i="8" s="1"/>
  <c r="B579" i="8"/>
  <c r="AA579" i="8" s="1"/>
  <c r="B607" i="8"/>
  <c r="AA607" i="8" s="1"/>
  <c r="B655" i="8"/>
  <c r="AA655" i="8" s="1"/>
  <c r="B656" i="8"/>
  <c r="AA656" i="8" s="1"/>
  <c r="B658" i="8"/>
  <c r="AA658" i="8" s="1"/>
  <c r="B659" i="8"/>
  <c r="B660" i="8"/>
  <c r="AA660" i="8" s="1"/>
  <c r="B661" i="8"/>
  <c r="AA661" i="8" s="1"/>
  <c r="B662" i="8"/>
  <c r="AA662" i="8" s="1"/>
  <c r="B663" i="8"/>
  <c r="AA663" i="8" s="1"/>
  <c r="B664" i="8"/>
  <c r="AA664" i="8" s="1"/>
  <c r="B665" i="8"/>
  <c r="AA665" i="8" s="1"/>
  <c r="B666" i="8"/>
  <c r="AA666" i="8" s="1"/>
  <c r="B668" i="8"/>
  <c r="AA668" i="8" s="1"/>
  <c r="B669" i="8"/>
  <c r="AA669" i="8" s="1"/>
  <c r="B670" i="8"/>
  <c r="AA670" i="8" s="1"/>
  <c r="B671" i="8"/>
  <c r="AA671" i="8" s="1"/>
  <c r="B672" i="8"/>
  <c r="AA672" i="8" s="1"/>
  <c r="B673" i="8"/>
  <c r="AA673" i="8" s="1"/>
  <c r="B674" i="8"/>
  <c r="AA674" i="8" s="1"/>
  <c r="B675" i="8"/>
  <c r="AA675" i="8" s="1"/>
  <c r="B676" i="8"/>
  <c r="AA676" i="8" s="1"/>
  <c r="B677" i="8"/>
  <c r="AA677" i="8" s="1"/>
  <c r="B678" i="8"/>
  <c r="AA678" i="8" s="1"/>
  <c r="B679" i="8"/>
  <c r="AA679" i="8" s="1"/>
  <c r="B680" i="8"/>
  <c r="AA680" i="8" s="1"/>
  <c r="B681" i="8"/>
  <c r="AA681" i="8" s="1"/>
  <c r="B682" i="8"/>
  <c r="AA682" i="8" s="1"/>
  <c r="B683" i="8"/>
  <c r="AA683" i="8" s="1"/>
  <c r="B684" i="8"/>
  <c r="AA684" i="8" s="1"/>
  <c r="B685" i="8"/>
  <c r="AA685" i="8" s="1"/>
  <c r="B686" i="8"/>
  <c r="AA686" i="8" s="1"/>
  <c r="B687" i="8"/>
  <c r="AA687" i="8" s="1"/>
  <c r="B688" i="8"/>
  <c r="AA688" i="8" s="1"/>
  <c r="B689" i="8"/>
  <c r="AA689" i="8" s="1"/>
  <c r="B690" i="8"/>
  <c r="AA690" i="8" s="1"/>
  <c r="B691" i="8"/>
  <c r="AA691" i="8" s="1"/>
  <c r="B692" i="8"/>
  <c r="AA692" i="8" s="1"/>
  <c r="B693" i="8"/>
  <c r="AA693" i="8" s="1"/>
  <c r="B34" i="8"/>
  <c r="AA34" i="8" s="1"/>
  <c r="D34" i="8"/>
  <c r="AB34" i="8" s="1"/>
  <c r="B35" i="8"/>
  <c r="AA35" i="8" s="1"/>
  <c r="D35" i="8"/>
  <c r="AB35" i="8" s="1"/>
  <c r="B36" i="8"/>
  <c r="AA36" i="8" s="1"/>
  <c r="D36" i="8"/>
  <c r="AB36" i="8" s="1"/>
  <c r="B37" i="8"/>
  <c r="AA37" i="8" s="1"/>
  <c r="D37" i="8"/>
  <c r="AB37" i="8" s="1"/>
  <c r="B38" i="8"/>
  <c r="AA38" i="8" s="1"/>
  <c r="D38" i="8"/>
  <c r="AB38" i="8" s="1"/>
  <c r="B39" i="8"/>
  <c r="AA39" i="8" s="1"/>
  <c r="D39" i="8"/>
  <c r="AB39" i="8" s="1"/>
  <c r="B40" i="8"/>
  <c r="AA40" i="8" s="1"/>
  <c r="D40" i="8"/>
  <c r="AB40" i="8" s="1"/>
  <c r="B41" i="8"/>
  <c r="AA41" i="8" s="1"/>
  <c r="D41" i="8"/>
  <c r="AB41" i="8" s="1"/>
  <c r="B43" i="8"/>
  <c r="AA43" i="8" s="1"/>
  <c r="D43" i="8"/>
  <c r="AB43" i="8" s="1"/>
  <c r="D33" i="8"/>
  <c r="AB33" i="8" s="1"/>
  <c r="B33" i="8"/>
  <c r="AA33" i="8" s="1"/>
  <c r="D32" i="8"/>
  <c r="AB32" i="8" s="1"/>
  <c r="B32" i="8"/>
  <c r="AA32" i="8" s="1"/>
  <c r="D31" i="8"/>
  <c r="AB31" i="8" s="1"/>
  <c r="D30" i="8"/>
  <c r="AB30" i="8" s="1"/>
  <c r="D29" i="8"/>
  <c r="AB29" i="8" s="1"/>
  <c r="B31" i="8"/>
  <c r="AA31" i="8" s="1"/>
  <c r="B30" i="8"/>
  <c r="AA30" i="8" s="1"/>
  <c r="B29" i="8"/>
  <c r="AA29" i="8" s="1"/>
  <c r="D28" i="8"/>
  <c r="AB28" i="8" s="1"/>
  <c r="B28" i="8"/>
  <c r="AA28" i="8" s="1"/>
  <c r="AB197" i="9"/>
  <c r="AA197" i="9"/>
  <c r="AB156" i="9"/>
  <c r="AA156" i="9"/>
  <c r="AB161" i="9"/>
  <c r="AA161" i="9"/>
  <c r="AB172" i="9"/>
  <c r="AA172" i="9"/>
  <c r="B25" i="8"/>
  <c r="AA25" i="8" s="1"/>
  <c r="D25" i="8"/>
  <c r="AB25" i="8" s="1"/>
  <c r="B26" i="8"/>
  <c r="AA26" i="8" s="1"/>
  <c r="D26" i="8"/>
  <c r="AB26" i="8" s="1"/>
  <c r="B27" i="8"/>
  <c r="AA27" i="8" s="1"/>
  <c r="D27" i="8"/>
  <c r="AB27" i="8" s="1"/>
  <c r="B24" i="8"/>
  <c r="AA24" i="8" s="1"/>
  <c r="D24" i="8"/>
  <c r="AB24" i="8" s="1"/>
  <c r="D23" i="8"/>
  <c r="AB23" i="8" s="1"/>
  <c r="B23" i="8"/>
  <c r="AA23" i="8" s="1"/>
  <c r="D12" i="8"/>
  <c r="AB12" i="8" s="1"/>
  <c r="D13" i="8"/>
  <c r="AB13" i="8" s="1"/>
  <c r="D14" i="8"/>
  <c r="AB14" i="8" s="1"/>
  <c r="D15" i="8"/>
  <c r="AB15" i="8" s="1"/>
  <c r="D16" i="8"/>
  <c r="AB16" i="8" s="1"/>
  <c r="D17" i="8"/>
  <c r="AB17" i="8" s="1"/>
  <c r="D18" i="8"/>
  <c r="AB18" i="8" s="1"/>
  <c r="D19" i="8"/>
  <c r="AB19" i="8" s="1"/>
  <c r="D20" i="8"/>
  <c r="AB20" i="8" s="1"/>
  <c r="D21" i="8"/>
  <c r="AB21" i="8" s="1"/>
  <c r="D22" i="8"/>
  <c r="AB22" i="8" s="1"/>
  <c r="B12" i="8"/>
  <c r="AA12" i="8" s="1"/>
  <c r="B13" i="8"/>
  <c r="AA13" i="8" s="1"/>
  <c r="B14" i="8"/>
  <c r="AA14" i="8" s="1"/>
  <c r="B15" i="8"/>
  <c r="AA15" i="8" s="1"/>
  <c r="B16" i="8"/>
  <c r="AA16" i="8" s="1"/>
  <c r="B17" i="8"/>
  <c r="AA17" i="8" s="1"/>
  <c r="B18" i="8"/>
  <c r="AA18" i="8" s="1"/>
  <c r="B19" i="8"/>
  <c r="AA19" i="8" s="1"/>
  <c r="B20" i="8"/>
  <c r="AA20" i="8" s="1"/>
  <c r="B21" i="8"/>
  <c r="AA21" i="8" s="1"/>
  <c r="B22" i="8"/>
  <c r="AA22" i="8" s="1"/>
  <c r="B11" i="8"/>
  <c r="AA11" i="8" s="1"/>
  <c r="D11" i="8"/>
  <c r="AB11" i="8" s="1"/>
  <c r="D10" i="8"/>
  <c r="AB10" i="8" s="1"/>
  <c r="B10" i="8"/>
  <c r="AA10" i="8" s="1"/>
  <c r="D9" i="8"/>
  <c r="AB9" i="8" s="1"/>
  <c r="B9" i="8"/>
  <c r="AA9" i="8" s="1"/>
  <c r="D8" i="8"/>
  <c r="AB8" i="8" s="1"/>
  <c r="B8" i="8"/>
  <c r="AA8" i="8" s="1"/>
  <c r="D7" i="8"/>
  <c r="AB7" i="8" s="1"/>
  <c r="B7" i="8"/>
  <c r="AA7" i="8" s="1"/>
  <c r="D4" i="8"/>
  <c r="AB4" i="8" s="1"/>
  <c r="D5" i="8"/>
  <c r="AB5" i="8" s="1"/>
  <c r="D6" i="8"/>
  <c r="AB6" i="8" s="1"/>
  <c r="D3" i="8"/>
  <c r="AB3" i="8" s="1"/>
  <c r="B4" i="8"/>
  <c r="AA4" i="8" s="1"/>
  <c r="B5" i="8"/>
  <c r="AA5" i="8" s="1"/>
  <c r="B6" i="8"/>
  <c r="AA6" i="8" s="1"/>
  <c r="B3" i="8"/>
  <c r="AA3" i="8" s="1"/>
  <c r="AB45" i="8"/>
  <c r="AB53" i="8"/>
  <c r="AB55" i="8"/>
  <c r="AB63" i="8"/>
  <c r="AB69" i="8"/>
  <c r="AB71" i="8"/>
  <c r="AB77" i="8"/>
  <c r="AB79" i="8"/>
  <c r="AB88" i="8"/>
  <c r="AB94" i="8"/>
  <c r="AB97" i="8"/>
  <c r="AB105" i="8"/>
  <c r="AB114" i="8"/>
  <c r="AB115" i="8"/>
  <c r="AB139" i="8"/>
  <c r="AB147" i="8"/>
  <c r="AB148" i="8"/>
  <c r="AB163" i="8"/>
  <c r="AB164" i="8"/>
  <c r="AB193" i="8"/>
  <c r="AB208" i="8"/>
  <c r="AB229" i="8"/>
  <c r="AB238" i="8"/>
  <c r="AB263" i="8"/>
  <c r="AB280" i="8"/>
  <c r="AB318" i="8"/>
  <c r="AB326" i="8"/>
  <c r="AB342" i="8"/>
  <c r="AB350" i="8"/>
  <c r="AB353" i="8"/>
  <c r="AB357" i="8"/>
  <c r="AB358" i="8"/>
  <c r="AB369" i="8"/>
  <c r="AB373" i="8"/>
  <c r="AB399" i="8"/>
  <c r="AB447" i="8"/>
  <c r="AB465" i="8"/>
  <c r="AB466" i="8"/>
  <c r="AA469" i="8"/>
  <c r="AB469" i="8"/>
  <c r="AB470" i="8"/>
  <c r="AB474" i="8"/>
  <c r="AB475" i="8"/>
  <c r="AB478" i="8"/>
  <c r="AB479" i="8"/>
  <c r="AB482" i="8"/>
  <c r="AB484" i="8"/>
  <c r="AB496" i="8"/>
  <c r="AB497" i="8"/>
  <c r="AB500" i="8"/>
  <c r="AB501" i="8"/>
  <c r="AB504" i="8"/>
  <c r="AA510" i="8"/>
  <c r="AB513" i="8"/>
  <c r="AB517" i="8"/>
  <c r="AA518" i="8"/>
  <c r="AA524" i="8"/>
  <c r="AB527" i="8"/>
  <c r="AA528" i="8"/>
  <c r="AB531" i="8"/>
  <c r="AA532" i="8"/>
  <c r="AA536" i="8"/>
  <c r="AA540" i="8"/>
  <c r="AB547" i="8"/>
  <c r="AA548" i="8"/>
  <c r="AB548" i="8"/>
  <c r="AB551" i="8"/>
  <c r="AA552" i="8"/>
  <c r="AB555" i="8"/>
  <c r="AA556" i="8"/>
  <c r="AB556" i="8"/>
  <c r="AB572" i="8"/>
  <c r="AA573" i="8"/>
  <c r="AB580" i="8"/>
  <c r="AA581" i="8"/>
  <c r="AA582" i="8"/>
  <c r="AB584" i="8"/>
  <c r="AA585" i="8"/>
  <c r="AA589" i="8"/>
  <c r="AB592" i="8"/>
  <c r="AA593" i="8"/>
  <c r="AB596" i="8"/>
  <c r="AA597" i="8"/>
  <c r="AB600" i="8"/>
  <c r="AB604" i="8"/>
  <c r="AA605" i="8"/>
  <c r="AB635" i="8"/>
  <c r="AA636" i="8"/>
  <c r="AB639" i="8"/>
  <c r="AA640" i="8"/>
  <c r="AB643" i="8"/>
  <c r="AA644" i="8"/>
  <c r="AB647" i="8"/>
  <c r="AA648" i="8"/>
  <c r="AB651" i="8"/>
  <c r="AA652" i="8"/>
  <c r="AB609" i="8"/>
  <c r="AB610" i="8"/>
  <c r="AA614" i="8"/>
  <c r="AB614" i="8"/>
  <c r="AA618" i="8"/>
  <c r="AB618" i="8"/>
  <c r="AA622" i="8"/>
  <c r="AB622" i="8"/>
  <c r="AA625" i="8"/>
  <c r="AA626" i="8"/>
  <c r="AB626" i="8"/>
  <c r="AA630" i="8"/>
  <c r="AB630" i="8"/>
  <c r="AB633" i="8"/>
  <c r="AA634" i="8"/>
  <c r="AB634" i="8"/>
  <c r="AA659" i="8"/>
  <c r="AB662" i="8"/>
  <c r="AB677" i="8"/>
  <c r="AA694" i="8"/>
  <c r="AB694" i="8"/>
  <c r="AA695" i="8"/>
  <c r="AB695" i="8"/>
  <c r="AA700" i="8"/>
  <c r="AB700" i="8"/>
  <c r="AA703" i="8"/>
  <c r="AB703" i="8"/>
  <c r="AA704" i="8"/>
  <c r="AB704" i="8"/>
  <c r="AA705" i="8"/>
  <c r="AB705" i="8"/>
  <c r="AA706" i="8"/>
  <c r="AB706" i="8"/>
  <c r="AA707" i="8"/>
  <c r="AB707" i="8"/>
  <c r="AA708" i="8"/>
  <c r="AB708" i="8"/>
  <c r="AA709" i="8"/>
  <c r="AB709" i="8"/>
  <c r="AA710" i="8"/>
  <c r="AB710" i="8"/>
  <c r="AA711" i="8"/>
  <c r="AB711" i="8"/>
  <c r="AA712" i="8"/>
  <c r="AB712" i="8"/>
  <c r="AA713" i="8"/>
  <c r="AB713" i="8"/>
  <c r="AA714" i="8"/>
  <c r="AB714" i="8"/>
  <c r="AA715" i="8"/>
  <c r="AB715" i="8"/>
  <c r="AA716" i="8"/>
  <c r="AB716" i="8"/>
  <c r="AA717" i="8"/>
  <c r="AB717" i="8"/>
  <c r="AA718" i="8"/>
  <c r="AB718" i="8"/>
  <c r="AA719" i="8"/>
  <c r="AB719" i="8"/>
  <c r="AA720" i="8"/>
  <c r="AB720" i="8"/>
  <c r="AA721" i="8"/>
  <c r="AB721" i="8"/>
  <c r="AA722" i="8"/>
  <c r="AB722" i="8"/>
  <c r="AA723" i="8"/>
  <c r="AB723" i="8"/>
  <c r="AA724" i="8"/>
  <c r="AB724" i="8"/>
  <c r="AA725" i="8"/>
  <c r="AB725" i="8"/>
  <c r="AA726" i="8"/>
  <c r="AB726" i="8"/>
  <c r="AA727" i="8"/>
  <c r="AB727" i="8"/>
  <c r="AA728" i="8"/>
  <c r="AB728" i="8"/>
  <c r="AA729" i="8"/>
  <c r="AB729" i="8"/>
  <c r="AA730" i="8"/>
  <c r="AB730" i="8"/>
  <c r="AA731" i="8"/>
  <c r="AB731" i="8"/>
  <c r="AA732" i="8"/>
  <c r="AB732" i="8"/>
  <c r="AA733" i="8"/>
  <c r="AB733" i="8"/>
  <c r="AA734" i="8"/>
  <c r="AB734" i="8"/>
  <c r="AA735" i="8"/>
  <c r="AB735" i="8"/>
  <c r="AA736" i="8"/>
  <c r="AB736" i="8"/>
  <c r="AA737" i="8"/>
  <c r="AB737" i="8"/>
  <c r="AA738" i="8"/>
  <c r="AB738" i="8"/>
  <c r="AA739" i="8"/>
  <c r="AB739" i="8"/>
  <c r="AA740" i="8"/>
  <c r="AB740" i="8"/>
  <c r="AA744" i="8"/>
  <c r="AB744" i="8"/>
  <c r="AA748" i="8"/>
  <c r="AB748" i="8"/>
  <c r="AA750" i="8"/>
  <c r="AB750" i="8"/>
</calcChain>
</file>

<file path=xl/sharedStrings.xml><?xml version="1.0" encoding="utf-8"?>
<sst xmlns="http://schemas.openxmlformats.org/spreadsheetml/2006/main" count="35384" uniqueCount="6124">
  <si>
    <t>Version</t>
  </si>
  <si>
    <t>Change Date</t>
  </si>
  <si>
    <t>Author</t>
  </si>
  <si>
    <t>Feature</t>
  </si>
  <si>
    <t>Change Description</t>
  </si>
  <si>
    <t>Rama Ankam</t>
  </si>
  <si>
    <t xml:space="preserve">Certification Boundary </t>
  </si>
  <si>
    <t>Updated the view names for legend entries</t>
  </si>
  <si>
    <t>Political Boundary</t>
  </si>
  <si>
    <t>General updates to legends and symbology rules</t>
  </si>
  <si>
    <t>Work Point and Others</t>
  </si>
  <si>
    <t>Added Work Point feature and several other legend impacting changes pertaing to data model changes.</t>
  </si>
  <si>
    <t>Added Network Design Legend to the model.</t>
  </si>
  <si>
    <t>Added Protective Device Legend to the model.</t>
  </si>
  <si>
    <t>Rich Adase</t>
  </si>
  <si>
    <t>Added Placement Selection and several other style related updates.</t>
  </si>
  <si>
    <t>Municipality Boundary</t>
  </si>
  <si>
    <t>Added Legend Metadata and Placement Selection information</t>
  </si>
  <si>
    <t>County Boundary</t>
  </si>
  <si>
    <t>Texas State</t>
  </si>
  <si>
    <t>Special Use</t>
  </si>
  <si>
    <t>Restricted Area</t>
  </si>
  <si>
    <t>School District</t>
  </si>
  <si>
    <t>Primary Condcutor</t>
  </si>
  <si>
    <t xml:space="preserve">Added and updated legend entries, Legends and View names into OH and UG features. </t>
  </si>
  <si>
    <t>Transformer</t>
  </si>
  <si>
    <t>All Features</t>
  </si>
  <si>
    <t>Seperated Landbase features from main DFS.</t>
  </si>
  <si>
    <t>Primary Enclosre and Secondary Enclosure</t>
  </si>
  <si>
    <t>Removed Connection Enclosure Feature entries and added Primary and Secondary Enclosure Legend updates.</t>
  </si>
  <si>
    <t>Updated Legend Entries and Legend Structure based on DFS Review updates.</t>
  </si>
  <si>
    <t>Updated Design, Network and Detail Legends.  Removed detail legend entries from GEO legends and moved them to DETAIL lagend.  Cleared Detail component entries from Protective Design Legend.</t>
  </si>
  <si>
    <t>Updated Legend Entries to reflect changes from DFS Review workshop and other changes based on Network Design Legend, View name changes and other changes required for the next release of the model to be created.</t>
  </si>
  <si>
    <t>Design Area</t>
  </si>
  <si>
    <r>
      <t xml:space="preserve">Modifed the Deisgn and Network Legends corresponding to the changes identified in </t>
    </r>
    <r>
      <rPr>
        <i/>
        <sz val="10"/>
        <color theme="1"/>
        <rFont val="Calibri"/>
        <family val="2"/>
        <scheme val="minor"/>
      </rPr>
      <t xml:space="preserve">Change Log - Features </t>
    </r>
    <r>
      <rPr>
        <sz val="10"/>
        <color theme="1"/>
        <rFont val="Calibri"/>
        <family val="2"/>
        <scheme val="minor"/>
      </rPr>
      <t>tab.</t>
    </r>
  </si>
  <si>
    <t>Various based on Issue Tracker</t>
  </si>
  <si>
    <t>Updated some of the symbol and style changes based on issue tracker.</t>
  </si>
  <si>
    <t>various</t>
  </si>
  <si>
    <t>Updated color table</t>
  </si>
  <si>
    <t>Premise</t>
  </si>
  <si>
    <t>Removed from all legends</t>
  </si>
  <si>
    <t>Service Point</t>
  </si>
  <si>
    <t>Updated label format</t>
  </si>
  <si>
    <t>Service Line</t>
  </si>
  <si>
    <t>Updated style rules (although still pending actual line style information)</t>
  </si>
  <si>
    <t>Various</t>
  </si>
  <si>
    <t>Updates made to style rules, symbology and legends based on Issue Tracker spreadsheet and recent workshops.</t>
  </si>
  <si>
    <t>Updates made to style rules, symbology and legends based on Issue Tracker spreadsheet.</t>
  </si>
  <si>
    <t>Added changes based on issue tracker spreadsheet</t>
  </si>
  <si>
    <t>Revised all legends to accommodate latest new features
Updated placement selections</t>
  </si>
  <si>
    <t>Primary Point of Delivery</t>
  </si>
  <si>
    <t>Changed Placement Selection to use placement configuration instead of default feature placement</t>
  </si>
  <si>
    <t>Full review and adjustment of symbol and line styles</t>
  </si>
  <si>
    <t>Foreign Electric Cable</t>
  </si>
  <si>
    <t>Renamed from Foreign Cable, including legend entry, legend, and style rule names</t>
  </si>
  <si>
    <t>Network Protector</t>
  </si>
  <si>
    <t>Dropped all geographic components; this feature will only appear in details
Added style rules for SCADA</t>
  </si>
  <si>
    <t>Changed style rules to apply standard colorization:
  By voltage:
  By status: Network Protector, Secondary Breaker</t>
  </si>
  <si>
    <t>Secondary Switch Gear Cabinet</t>
  </si>
  <si>
    <t>Renamed feature from Secondary Switch Gear Enclosure</t>
  </si>
  <si>
    <t>Secondary Box</t>
  </si>
  <si>
    <t>Updated symbol styles</t>
  </si>
  <si>
    <t>Transformer (all)</t>
  </si>
  <si>
    <t>Primary Fuse
Primary Switch</t>
  </si>
  <si>
    <t>Consolidated style rules; all four versions of each feature class (OH, UG, OH Network, UG Network) should use the same style rules</t>
  </si>
  <si>
    <t>Maintenance Splice</t>
  </si>
  <si>
    <t>Removed it from the Network Design Legend.</t>
  </si>
  <si>
    <t>Conduit, Duct Bank, Formation, Duct</t>
  </si>
  <si>
    <t>Fixed label rules</t>
  </si>
  <si>
    <t>Inner Duct</t>
  </si>
  <si>
    <t>Added style rule</t>
  </si>
  <si>
    <t>DUCT</t>
  </si>
  <si>
    <t>Added Legend medata to GEO and DETAIL legends.</t>
  </si>
  <si>
    <t>INNER DUCT</t>
  </si>
  <si>
    <t>Primary Switch OH</t>
  </si>
  <si>
    <t>Dropped all DETAIL components and made changes to the legends for pertaining components.</t>
  </si>
  <si>
    <t>00.02.08</t>
  </si>
  <si>
    <t>Street Light</t>
  </si>
  <si>
    <t>Adjusted the legend entries and legends to accommodate the Located vs. Non-Located Street Lights.</t>
  </si>
  <si>
    <t>Field Check</t>
  </si>
  <si>
    <t>Dropped Field Check feature metadata.</t>
  </si>
  <si>
    <t>SYMBOL Tab</t>
  </si>
  <si>
    <t>Deleted some of the redundant entries from the tab.</t>
  </si>
  <si>
    <t>TEXT Tab</t>
  </si>
  <si>
    <t>LINE Tab</t>
  </si>
  <si>
    <t>AREA Tab</t>
  </si>
  <si>
    <t>LABEL Tab</t>
  </si>
  <si>
    <t>00.03.01</t>
  </si>
  <si>
    <t>Corrected the Design Area styles rules.</t>
  </si>
  <si>
    <t>00.03.02</t>
  </si>
  <si>
    <t>Merged contents of all legends spreadsheets (Electric, Fiber, Landbase)
Modified colorization by voltage -- added sixth value for 33kV, changed all rule filters to exact matches</t>
  </si>
  <si>
    <t>Updated symbol styles to use AEGIS fonts
Updated symbol sizes and alignments to better approximate FRAMME
Removed redundant style rules
Modifications based on comparison of pilot 1 source data</t>
  </si>
  <si>
    <t>DRD</t>
  </si>
  <si>
    <t>BR #</t>
  </si>
  <si>
    <t>Description</t>
  </si>
  <si>
    <t>Reference</t>
  </si>
  <si>
    <t>Notes</t>
  </si>
  <si>
    <t>GIS Connectivity</t>
  </si>
  <si>
    <t>0.1.10.F6</t>
  </si>
  <si>
    <t>The GIS application should have the ability to toggle views to display Completed and Incomplete map correction/found asset tags.</t>
  </si>
  <si>
    <t>Pending scope decision for OMS interface</t>
  </si>
  <si>
    <t>0.1.10.F10</t>
  </si>
  <si>
    <t>The new GIS application should distinguish energized features from de-energized features using different colors.</t>
  </si>
  <si>
    <t>G3E_LNO</t>
  </si>
  <si>
    <t>Legend Name</t>
  </si>
  <si>
    <t>Remarks</t>
  </si>
  <si>
    <t>Distribution Design Legend</t>
  </si>
  <si>
    <t>Network Design Legend</t>
  </si>
  <si>
    <t>Detail Distribution Legend</t>
  </si>
  <si>
    <t>Protective Device Legend</t>
  </si>
  <si>
    <t>Fiber Design Legend</t>
  </si>
  <si>
    <t>Feeder Map Legend</t>
  </si>
  <si>
    <t>Display Name</t>
  </si>
  <si>
    <t>Legend Entry</t>
  </si>
  <si>
    <t>Feature Name</t>
  </si>
  <si>
    <t>Component Name</t>
  </si>
  <si>
    <t>Display Ordinal</t>
  </si>
  <si>
    <t>Displayable?</t>
  </si>
  <si>
    <t>Locatable?</t>
  </si>
  <si>
    <t>Min. Scale</t>
  </si>
  <si>
    <t>Max. Scale</t>
  </si>
  <si>
    <t>Role</t>
  </si>
  <si>
    <t>Electric</t>
  </si>
  <si>
    <t>No</t>
  </si>
  <si>
    <t>EVERYONE</t>
  </si>
  <si>
    <t>Primary</t>
  </si>
  <si>
    <t>Arrestor</t>
  </si>
  <si>
    <t>Arrestor Symbol</t>
  </si>
  <si>
    <t>V_ARRESTOR_S</t>
  </si>
  <si>
    <t>Yes</t>
  </si>
  <si>
    <t>Miscellaneous Label</t>
  </si>
  <si>
    <t>V_ARRESTOR_ML</t>
  </si>
  <si>
    <t>Leader Line</t>
  </si>
  <si>
    <t>V_ARRESTOR_LL</t>
  </si>
  <si>
    <t>Autotransformer</t>
  </si>
  <si>
    <t xml:space="preserve">Autotransformer Symbol  </t>
  </si>
  <si>
    <t>V_AUTOXFMR_S</t>
  </si>
  <si>
    <t>Autotransformer Label</t>
  </si>
  <si>
    <t>V_AUTOXFMR_T</t>
  </si>
  <si>
    <t>V_AUTOXFMR_ML</t>
  </si>
  <si>
    <t>V_AUTOXFMR_LL</t>
  </si>
  <si>
    <t>Capacitor</t>
  </si>
  <si>
    <t>Capacitor Symbol</t>
  </si>
  <si>
    <t>V_CAPACITOR_S</t>
  </si>
  <si>
    <t>Capacitor Label</t>
  </si>
  <si>
    <t>V_CAPACITOR_T</t>
  </si>
  <si>
    <t>V_CAPACITOR_ML</t>
  </si>
  <si>
    <t>V_CAPACITOR_LL</t>
  </si>
  <si>
    <t>Fault Indicator</t>
  </si>
  <si>
    <t>Fault Indicator Symbol</t>
  </si>
  <si>
    <t>V_FAULTIND_S</t>
  </si>
  <si>
    <t>Fault Indicator Label</t>
  </si>
  <si>
    <t>V_FAULTIND_T</t>
  </si>
  <si>
    <t>V_FAULTIND_ML</t>
  </si>
  <si>
    <t>V_FAULTIND_LL</t>
  </si>
  <si>
    <t>Fuse Saver</t>
  </si>
  <si>
    <t>Fuse Saver Symbol</t>
  </si>
  <si>
    <t>V_FUSESAVER_S</t>
  </si>
  <si>
    <t>V_FUSESAVER_ML</t>
  </si>
  <si>
    <t>V_FUSESAVER_LL</t>
  </si>
  <si>
    <t>Primary Conductor - OH</t>
  </si>
  <si>
    <t>Primary Conductor - OH Linear</t>
  </si>
  <si>
    <t>V_PRICONOH_L</t>
  </si>
  <si>
    <t>Primary Conductor - OH Description Label</t>
  </si>
  <si>
    <t>V_PRICONOH_DESC_T</t>
  </si>
  <si>
    <t>Primary Conductor - OH Feeder Label</t>
  </si>
  <si>
    <t>V_PRICONOH_FEED_T</t>
  </si>
  <si>
    <t>Primary Conductor - OH Neutral Label</t>
  </si>
  <si>
    <t>V_PRICONOH_NEUT_T</t>
  </si>
  <si>
    <t>Primary Conductor - OH Phasing Label</t>
  </si>
  <si>
    <t>V_PRICONOH_PHASE_T</t>
  </si>
  <si>
    <t>V_PRICONOH_ML</t>
  </si>
  <si>
    <t>V_PRICONOH_LL</t>
  </si>
  <si>
    <t>Primary Conductor - UG</t>
  </si>
  <si>
    <t>Primary Conductor - UG Linear</t>
  </si>
  <si>
    <t>V_PRICONUG_L</t>
  </si>
  <si>
    <t>Primary Conductor - UG Description Label</t>
  </si>
  <si>
    <t>V_PRICONUG_DESC_T</t>
  </si>
  <si>
    <t>Primary Conductor - UG Feeder Label</t>
  </si>
  <si>
    <t>V_PRICONUG_FEED_T</t>
  </si>
  <si>
    <t>Primary Conductor - UG Neutral Label</t>
  </si>
  <si>
    <t>V_PRICONUG_NEUT_T</t>
  </si>
  <si>
    <t>Primary Conductor - UG Phasing Label</t>
  </si>
  <si>
    <t>V_PRICONUG_PHASE_T</t>
  </si>
  <si>
    <t>V_PRICONUG_ML</t>
  </si>
  <si>
    <t>V_PRICONUG_LL</t>
  </si>
  <si>
    <t>Primary Conductor Node</t>
  </si>
  <si>
    <t>Primary Conductor Node Symbol</t>
  </si>
  <si>
    <t>V_PRICONUGNODE_S</t>
  </si>
  <si>
    <t>Primary Conductor Node Label</t>
  </si>
  <si>
    <t>V_PRICONUGNODE_T</t>
  </si>
  <si>
    <t>V_PRICONUGNODE_ML</t>
  </si>
  <si>
    <t>V_PRICONUGNODE_LL</t>
  </si>
  <si>
    <t>Primary Fuse - OH</t>
  </si>
  <si>
    <t>Primary Fuse - OH Symbol</t>
  </si>
  <si>
    <t>V_PRIFUSEOH_S</t>
  </si>
  <si>
    <t>Primary Fuse Symbol</t>
  </si>
  <si>
    <t>Primary Fuse - OH Equipment Label</t>
  </si>
  <si>
    <t>V_PRIFUSEOH_EQPT_T</t>
  </si>
  <si>
    <t>Primary Fuse Equipment Label</t>
  </si>
  <si>
    <t>Primary Fuse - OH Size Label</t>
  </si>
  <si>
    <t>V_PRIFUSEOH_SIZE_T</t>
  </si>
  <si>
    <t>Primary Fuse Size Label</t>
  </si>
  <si>
    <t>V_PRIFUSEOH_ML</t>
  </si>
  <si>
    <t>V_PRIFUSEOH_LL</t>
  </si>
  <si>
    <t>Primary Fuse - UG</t>
  </si>
  <si>
    <t>Primary Fuse - UG Symbol</t>
  </si>
  <si>
    <t>V_PRIFUSEUG_S</t>
  </si>
  <si>
    <t>Primary Fuse - UG Equipment Label</t>
  </si>
  <si>
    <t>V_PRIFUSEUG_EQPT_T</t>
  </si>
  <si>
    <t>Primary Fuse - UG Size Label</t>
  </si>
  <si>
    <t>V_PRIFUSEUG_SIZE_T</t>
  </si>
  <si>
    <t>V_PRIFUSEUG_ML</t>
  </si>
  <si>
    <t>V_PRIFUSEUG_LL</t>
  </si>
  <si>
    <t>Primary Point of Delivery Symbol</t>
  </si>
  <si>
    <t>V_PPOD_S</t>
  </si>
  <si>
    <t>V_PPOD_ML</t>
  </si>
  <si>
    <t>V_PPOD_LL</t>
  </si>
  <si>
    <t>Primary Pull Box</t>
  </si>
  <si>
    <t>Pull Box Symbol</t>
  </si>
  <si>
    <t>V_PRIPULLBOX_S</t>
  </si>
  <si>
    <t>Pull Box Label</t>
  </si>
  <si>
    <t>V_PRIPULLBOX_T</t>
  </si>
  <si>
    <t>V_PRIPULLBOX_ML</t>
  </si>
  <si>
    <t>V_PRIPULLBOX_LL</t>
  </si>
  <si>
    <t>Primary Switch - OH</t>
  </si>
  <si>
    <t>Primary Switch - OH Symbol</t>
  </si>
  <si>
    <t>V_PRISWITCHOH_S</t>
  </si>
  <si>
    <t>Primary Switch Symbol</t>
  </si>
  <si>
    <t>Primary Switch - OH Symbol Large</t>
  </si>
  <si>
    <t>V_PRISWITCHOH_LS</t>
  </si>
  <si>
    <t>Primary Switch Symbol Large</t>
  </si>
  <si>
    <t>Primary Switch - OH Label</t>
  </si>
  <si>
    <t>V_PRISWITCHOH_T</t>
  </si>
  <si>
    <t>Primary Switch Label</t>
  </si>
  <si>
    <t>Primary Switch - OH Label Large</t>
  </si>
  <si>
    <t>V_PRISWITCHOH_LT</t>
  </si>
  <si>
    <t>Primary Switch Label Large</t>
  </si>
  <si>
    <t>V_PRISWITCHOH_ML</t>
  </si>
  <si>
    <t>V_PRISWITCHOH_LL</t>
  </si>
  <si>
    <t>Primary Switch - UG</t>
  </si>
  <si>
    <t>Primary Switch - UG Symbol</t>
  </si>
  <si>
    <t>V_PRISWITCHUG_S</t>
  </si>
  <si>
    <t>Primary Switch - UG Symbol Large</t>
  </si>
  <si>
    <t>V_PRISWITCHUG_LS</t>
  </si>
  <si>
    <t>Primary Switch - UG Label</t>
  </si>
  <si>
    <t>V_PRISWITCHUG_T</t>
  </si>
  <si>
    <t>Primary Switch - UG Label Large</t>
  </si>
  <si>
    <t>V_PRISWITCHUG_LT</t>
  </si>
  <si>
    <t>V_PRISWITCHUG_ML</t>
  </si>
  <si>
    <t>V_PRISWITCHUG_LL</t>
  </si>
  <si>
    <t>Primary Switch Gear</t>
  </si>
  <si>
    <t>Primary Switch Gear Area</t>
  </si>
  <si>
    <t>V_PRISWGEAR_P</t>
  </si>
  <si>
    <t>Primary Switch Gear Label</t>
  </si>
  <si>
    <t>V_PRISWGEAR_T</t>
  </si>
  <si>
    <t>Primary Switch - OH Symbol SGO</t>
  </si>
  <si>
    <t>V_PRISWITCHOH_SGO_S</t>
  </si>
  <si>
    <t>Primary Switch - OH Symbol SGO Large</t>
  </si>
  <si>
    <t>V_PRISWITCHOH_SGO_LS</t>
  </si>
  <si>
    <t>Primary Switch - UG Symbol SGO</t>
  </si>
  <si>
    <t>V_PRISWITCHUG_SGO_S</t>
  </si>
  <si>
    <t>Primary Switch - UG Symbol SGO Large</t>
  </si>
  <si>
    <t>V_PRISWITCHUG_SGO_LS</t>
  </si>
  <si>
    <t>V_PRISWGEAR_ML</t>
  </si>
  <si>
    <t>V_PRISWGEAR_LL</t>
  </si>
  <si>
    <t>Recloser - OH</t>
  </si>
  <si>
    <t>Recloser - OH Symbol</t>
  </si>
  <si>
    <t>V_RECLOSEROH_S</t>
  </si>
  <si>
    <t>Recloser Symbol</t>
  </si>
  <si>
    <t>Recloser - OH Label</t>
  </si>
  <si>
    <t>V_RECLOSEROH_T</t>
  </si>
  <si>
    <t>Recloser Label</t>
  </si>
  <si>
    <t>Recloser - OH Label Large</t>
  </si>
  <si>
    <t>V_RECLOSEROH_LT</t>
  </si>
  <si>
    <t>Recloser Label Large</t>
  </si>
  <si>
    <t>V_RECLOSEROH_ML</t>
  </si>
  <si>
    <t>V_RECLOSEROH_LL</t>
  </si>
  <si>
    <t>Recloser - UG</t>
  </si>
  <si>
    <t>Recloser - UG Symbol</t>
  </si>
  <si>
    <t>V_RECLOSERUG_S</t>
  </si>
  <si>
    <t>Recloser - UG Label</t>
  </si>
  <si>
    <t>V_RECLOSERUG_T</t>
  </si>
  <si>
    <t>Recloser - UG Label Large</t>
  </si>
  <si>
    <t>V_RECLOSERUG_LT</t>
  </si>
  <si>
    <t>V_RECLOSERUG_ML</t>
  </si>
  <si>
    <t>V_RECLOSERUG_LL</t>
  </si>
  <si>
    <t>Voltage Regulator</t>
  </si>
  <si>
    <t>Voltage Regulator Symbol</t>
  </si>
  <si>
    <t>V_VOLTREG_S</t>
  </si>
  <si>
    <t>Voltage Regulator Label</t>
  </si>
  <si>
    <t>V_VOLTREG_T</t>
  </si>
  <si>
    <t>V_VOLTREG_ML</t>
  </si>
  <si>
    <t>V_VOLTREG_LL</t>
  </si>
  <si>
    <t>Secondary</t>
  </si>
  <si>
    <t>Area Light</t>
  </si>
  <si>
    <t>Area Light Symbol</t>
  </si>
  <si>
    <t>V_AREALIGHT_S</t>
  </si>
  <si>
    <t>Area Light Disconnected Symbol</t>
  </si>
  <si>
    <t>V_AREALIGHT_DIS_S</t>
  </si>
  <si>
    <t>Area Light Label</t>
  </si>
  <si>
    <t>V_AREALIGHT_T</t>
  </si>
  <si>
    <t>V_AREALIGHT_ML</t>
  </si>
  <si>
    <t>V_AREALIGHT_LL</t>
  </si>
  <si>
    <t>Secondary Conductor - OH</t>
  </si>
  <si>
    <t>Secondary Conductor - OH Linear</t>
  </si>
  <si>
    <t>V_SECCONDOH_L</t>
  </si>
  <si>
    <t>Secondary Conductor Linear</t>
  </si>
  <si>
    <t>Secondary Conductor - OH Label</t>
  </si>
  <si>
    <t>V_SECCONDOH_T</t>
  </si>
  <si>
    <t>Secondary Conductor Label</t>
  </si>
  <si>
    <t>V_SECCONDOH_ML</t>
  </si>
  <si>
    <t>V_SECCONDOH_LL</t>
  </si>
  <si>
    <t>Secondary Conductor - UG</t>
  </si>
  <si>
    <t>Secondary Conductor - UG Linear</t>
  </si>
  <si>
    <t>V_SECCONDUG_L</t>
  </si>
  <si>
    <t>Secondary Conductor - UG Label</t>
  </si>
  <si>
    <t>V_SECCONDUG_T</t>
  </si>
  <si>
    <t>V_SECCONDUG_ML</t>
  </si>
  <si>
    <t>V_SECCONDUG_LL</t>
  </si>
  <si>
    <t>Secondary Conductor Node</t>
  </si>
  <si>
    <t>Secondary Conductor Node Symbol</t>
  </si>
  <si>
    <t>V_SECCONDNODE_S</t>
  </si>
  <si>
    <t>Secondary Conductor Node Label</t>
  </si>
  <si>
    <t>V_SECCONDNODE_T</t>
  </si>
  <si>
    <t>V_SECCONDNODE_ML</t>
  </si>
  <si>
    <t>V_SECCONDNODE_LL</t>
  </si>
  <si>
    <t>Service Line Linear</t>
  </si>
  <si>
    <t>V_SERVICELINE_L</t>
  </si>
  <si>
    <t>Service Line Label</t>
  </si>
  <si>
    <t>V_SERVICELINE_T</t>
  </si>
  <si>
    <t>V_SERVICELINE_ML</t>
  </si>
  <si>
    <t>V_SERVICELINE_LL</t>
  </si>
  <si>
    <t>Service Point Symbol</t>
  </si>
  <si>
    <t>V_SERVICEPOINT_S</t>
  </si>
  <si>
    <t>Service Point Label</t>
  </si>
  <si>
    <t>V_SERVICEPOINT_T</t>
  </si>
  <si>
    <t>V_SERVICEPOINT_ML</t>
  </si>
  <si>
    <t>V_SERVICEPOINT_LL</t>
  </si>
  <si>
    <t>Street Light - Located</t>
  </si>
  <si>
    <t>Street Light Symbol</t>
  </si>
  <si>
    <t>V_STLT_LCTD_LL</t>
  </si>
  <si>
    <t>Street Light Customer Owned Symbol</t>
  </si>
  <si>
    <t>V_STLT_LCTD_ML</t>
  </si>
  <si>
    <t>Street Light Disconnected Symbol</t>
  </si>
  <si>
    <t>V_STLT_LCTD_CUST_S</t>
  </si>
  <si>
    <t>Street Light Label</t>
  </si>
  <si>
    <t>V_STLT_LCTD_DIS_S</t>
  </si>
  <si>
    <t>V_STLT_LCTD_T</t>
  </si>
  <si>
    <t>V_STLT_LCTD_S</t>
  </si>
  <si>
    <t>Street Light - Non Located</t>
  </si>
  <si>
    <t>STRTLTADMIN</t>
  </si>
  <si>
    <t>V_STLT_S</t>
  </si>
  <si>
    <t>V_STLT_CUST_S</t>
  </si>
  <si>
    <t>V_STLT_DIS_S</t>
  </si>
  <si>
    <t>V_STLT_T</t>
  </si>
  <si>
    <t>V_STLT_ML</t>
  </si>
  <si>
    <t>V_STLT_LL</t>
  </si>
  <si>
    <t>Street Light Control</t>
  </si>
  <si>
    <t>Street Light Control Symbol</t>
  </si>
  <si>
    <t>V_STLTCONTROL_S</t>
  </si>
  <si>
    <t>V_STLTCONTROL_ML</t>
  </si>
  <si>
    <t>V_STLTCONTROL_LL</t>
  </si>
  <si>
    <t>Traffic Light</t>
  </si>
  <si>
    <t>Traffic Light Symbol</t>
  </si>
  <si>
    <t>V_TRFLT_S</t>
  </si>
  <si>
    <t>Traffic Light Label</t>
  </si>
  <si>
    <t>V_TRFLT_T</t>
  </si>
  <si>
    <t>V_TRFLT_ML</t>
  </si>
  <si>
    <t>V_TRFLT_LL</t>
  </si>
  <si>
    <t>Transformer - OH</t>
  </si>
  <si>
    <t>Transformer - OH Symbol</t>
  </si>
  <si>
    <t>V_XFMROH_S</t>
  </si>
  <si>
    <t>Transformer - OH Label</t>
  </si>
  <si>
    <t>V_XFMROH_T</t>
  </si>
  <si>
    <t>V_XFMROH_ML</t>
  </si>
  <si>
    <t>V_XFMROH_LL</t>
  </si>
  <si>
    <t>Transformer - UG</t>
  </si>
  <si>
    <t>Transformer - UG Symbol</t>
  </si>
  <si>
    <t>V_XFMRUG_S</t>
  </si>
  <si>
    <t>Transformer - UG Label</t>
  </si>
  <si>
    <t>V_XFMRUG_T</t>
  </si>
  <si>
    <t>V_XFMRUG_ML</t>
  </si>
  <si>
    <t>V_XFMRUG_LL</t>
  </si>
  <si>
    <t>Structure</t>
  </si>
  <si>
    <t>Conduit</t>
  </si>
  <si>
    <t>Conduit Linear</t>
  </si>
  <si>
    <t>V_CONDUIT_L</t>
  </si>
  <si>
    <t>Conduit Label</t>
  </si>
  <si>
    <t>V_CONDUIT_T</t>
  </si>
  <si>
    <t>V_CONDUIT_ML</t>
  </si>
  <si>
    <t>V_CONDUIT_LL</t>
  </si>
  <si>
    <t>Duct</t>
  </si>
  <si>
    <t>Duct From Symbol</t>
  </si>
  <si>
    <t>V_DUCT_FROM_S</t>
  </si>
  <si>
    <t>Duct To Symbol</t>
  </si>
  <si>
    <t>V_DUCT_TO_S</t>
  </si>
  <si>
    <t>Duct From Label</t>
  </si>
  <si>
    <t>V_DUCT_FROM_T</t>
  </si>
  <si>
    <t>Duct To Label</t>
  </si>
  <si>
    <t>V_DUCT_TO_T</t>
  </si>
  <si>
    <t>Duct Bank</t>
  </si>
  <si>
    <t>Duct Bank Linear</t>
  </si>
  <si>
    <t>V_DUCTBANK_L</t>
  </si>
  <si>
    <t>Duct Bank Label</t>
  </si>
  <si>
    <t>V_DUCTBANK_T</t>
  </si>
  <si>
    <t>V_DUCTBANK_ML</t>
  </si>
  <si>
    <t>V_DUCTBANK_LL</t>
  </si>
  <si>
    <t>Electronic Marker</t>
  </si>
  <si>
    <t>Electronic Marker Symbol</t>
  </si>
  <si>
    <t>V_ELEC_MARKER_S</t>
  </si>
  <si>
    <t>Inner Duct From Geo Symbol</t>
  </si>
  <si>
    <t>V_INNERDUCT_FROM_S</t>
  </si>
  <si>
    <t>Inner Duct To  Geo Symbol</t>
  </si>
  <si>
    <t>V_INNERDUCT_TO_S</t>
  </si>
  <si>
    <t>Inner Duct From  Geo Label</t>
  </si>
  <si>
    <t>V_INNERDUCT_FROM_T</t>
  </si>
  <si>
    <t>Inner Duct To  Geo Label</t>
  </si>
  <si>
    <t>V_INNERDUCT_TO_T</t>
  </si>
  <si>
    <t>Junction Point</t>
  </si>
  <si>
    <t>Junction Point Symbol</t>
  </si>
  <si>
    <t>V_JUNCTIONPOINT_S</t>
  </si>
  <si>
    <t>Detail Indicator Label</t>
  </si>
  <si>
    <t>V_JUNCTIONPOINT_DI</t>
  </si>
  <si>
    <t>V_JUNCTIONPOINT_ML</t>
  </si>
  <si>
    <t>V_JUNCTIONPOINT_LL</t>
  </si>
  <si>
    <t>Formation</t>
  </si>
  <si>
    <t>Formation From Geo Line</t>
  </si>
  <si>
    <t>V_FORMATION_FROM_L</t>
  </si>
  <si>
    <t>Formation To Geo Line</t>
  </si>
  <si>
    <t>V_FORMATION_TO_L</t>
  </si>
  <si>
    <t>Formation From Geo Label</t>
  </si>
  <si>
    <t>V_FORMATION_FROM_T</t>
  </si>
  <si>
    <t>Formation To Geo Label</t>
  </si>
  <si>
    <t>V_FORMATION_TO_T</t>
  </si>
  <si>
    <t>Guy</t>
  </si>
  <si>
    <t>Guy Linear</t>
  </si>
  <si>
    <t>V_GUY_L</t>
  </si>
  <si>
    <t>V_GUY_ML</t>
  </si>
  <si>
    <t>V_GUY_LL</t>
  </si>
  <si>
    <t>Manhole</t>
  </si>
  <si>
    <t>Manhole Symbol</t>
  </si>
  <si>
    <t>V_MANHOLE_S</t>
  </si>
  <si>
    <t>Manhole Label</t>
  </si>
  <si>
    <t>V_MANHOLE_T</t>
  </si>
  <si>
    <t>Manhole ID Label</t>
  </si>
  <si>
    <t>V_MANHOLE_ID_T</t>
  </si>
  <si>
    <t>V_MANHOLE_DI</t>
  </si>
  <si>
    <t>V_MANHOLE_ML</t>
  </si>
  <si>
    <t>V_MANHOLE_LL</t>
  </si>
  <si>
    <t>Miscellaneous Structure</t>
  </si>
  <si>
    <t>Miscellaneous Structure Symbol</t>
  </si>
  <si>
    <t>V_MISCSTRUCT_S</t>
  </si>
  <si>
    <t>Miscellaneous Structure Non-Located</t>
  </si>
  <si>
    <t>V_MISCSTRUCT_SPNL_S</t>
  </si>
  <si>
    <t>Miscellaneous Structure Label</t>
  </si>
  <si>
    <t>V_MISCSTRUCT_T</t>
  </si>
  <si>
    <t>V_MISCSTRUCT_ML</t>
  </si>
  <si>
    <t>V_MISCSTRUCT_LL</t>
  </si>
  <si>
    <t>Pad</t>
  </si>
  <si>
    <t>Pad Symbol</t>
  </si>
  <si>
    <t>V_PAD_S</t>
  </si>
  <si>
    <t>Pad Label</t>
  </si>
  <si>
    <t>V_PAD_T</t>
  </si>
  <si>
    <t>V_PAD_ML</t>
  </si>
  <si>
    <t>V_PAD_LL</t>
  </si>
  <si>
    <t>Pole</t>
  </si>
  <si>
    <t>Pole Symbol</t>
  </si>
  <si>
    <t>V_POLE_S</t>
  </si>
  <si>
    <t>Proposed Symbol</t>
  </si>
  <si>
    <t>V_POLE_PROPOSED_S</t>
  </si>
  <si>
    <t>Pole Active Permit Symbol</t>
  </si>
  <si>
    <t>V_POLE_ACT_PERMIT_S</t>
  </si>
  <si>
    <t>Active Permit Symbol</t>
  </si>
  <si>
    <t>Pole Height Label</t>
  </si>
  <si>
    <t>V_POLE_HEIGHT_T</t>
  </si>
  <si>
    <t>Pole Label</t>
  </si>
  <si>
    <t>V_POLE_T</t>
  </si>
  <si>
    <t>V_POLE_ML</t>
  </si>
  <si>
    <t>V_POLE_LL</t>
  </si>
  <si>
    <t>Primary Enclosure</t>
  </si>
  <si>
    <t>Primary Enclosure Symbol</t>
  </si>
  <si>
    <t>V_PRIENCLOSURE_S</t>
  </si>
  <si>
    <t>V_PRIENCLOSURE_ML</t>
  </si>
  <si>
    <t>V_PRIENCLOSURE_LL</t>
  </si>
  <si>
    <t>Rack</t>
  </si>
  <si>
    <t>Rack Symbol</t>
  </si>
  <si>
    <t>V_RACK_S</t>
  </si>
  <si>
    <t>V_RACK_ML</t>
  </si>
  <si>
    <t>V_RACK_LL</t>
  </si>
  <si>
    <t>Riser</t>
  </si>
  <si>
    <t>Riser Symbol</t>
  </si>
  <si>
    <t>V_RISER_S</t>
  </si>
  <si>
    <t>V_RISER_ML</t>
  </si>
  <si>
    <t>V_RISER_LL</t>
  </si>
  <si>
    <t>Secondary Box Symbol</t>
  </si>
  <si>
    <t>V_SECBOX_S</t>
  </si>
  <si>
    <t>Secondary Box Label</t>
  </si>
  <si>
    <t>V_SECBOX_T</t>
  </si>
  <si>
    <t>V_SECBOX_ML</t>
  </si>
  <si>
    <t>V_SECBOX_LL</t>
  </si>
  <si>
    <t>Secondary Enclosure</t>
  </si>
  <si>
    <t>Secondary Enclosure Symbol</t>
  </si>
  <si>
    <t>V_SECENCLOSURE_S</t>
  </si>
  <si>
    <t>V_SECENCLOSURE_ML</t>
  </si>
  <si>
    <t>V_SECENCLOSURE_LL</t>
  </si>
  <si>
    <t>Street Light Standard</t>
  </si>
  <si>
    <t>Street Light Standard Symbol</t>
  </si>
  <si>
    <t>V_STLTSTANDARD_S</t>
  </si>
  <si>
    <t>V_SLS_PROPOSED_S</t>
  </si>
  <si>
    <t>Street Light Standard Active Permit Symbol</t>
  </si>
  <si>
    <t>V_STLTST_ACT_PERMIT_S</t>
  </si>
  <si>
    <t>Street Light Standard Label</t>
  </si>
  <si>
    <t>V_STLTSTANDARD_T</t>
  </si>
  <si>
    <t>V_STLTSTANDARD_ML</t>
  </si>
  <si>
    <t>V_STLTSTANDARD_LL</t>
  </si>
  <si>
    <t>Transmission Tower</t>
  </si>
  <si>
    <t>Transmission Tower Symbol</t>
  </si>
  <si>
    <t>V_TRANSTOWER_S</t>
  </si>
  <si>
    <t>Transmission Tower Label</t>
  </si>
  <si>
    <t>V_TRANSTOWER_T</t>
  </si>
  <si>
    <t>V_TRANSTOWER_ML</t>
  </si>
  <si>
    <t>V_TRANSTOWER_LL</t>
  </si>
  <si>
    <t>Vault</t>
  </si>
  <si>
    <t>Vault Symbol</t>
  </si>
  <si>
    <t>V_VAULT_S</t>
  </si>
  <si>
    <t>Vault Label</t>
  </si>
  <si>
    <t>V_VAULT_T</t>
  </si>
  <si>
    <t>Vault ID Label</t>
  </si>
  <si>
    <t>V_VAULT_ID_T</t>
  </si>
  <si>
    <t>V_VAULT_DI</t>
  </si>
  <si>
    <t>V_VAULT_ML</t>
  </si>
  <si>
    <t>V_VAULT_LL</t>
  </si>
  <si>
    <t>Substation</t>
  </si>
  <si>
    <t>Substation Point</t>
  </si>
  <si>
    <t>V_SUBSTATION_S</t>
  </si>
  <si>
    <t>Substation Label</t>
  </si>
  <si>
    <t>V_SUBSTATION_T</t>
  </si>
  <si>
    <t>V_SUBSTATION_ML</t>
  </si>
  <si>
    <t>V_SUBSTATION_LL</t>
  </si>
  <si>
    <t>Substation Breaker</t>
  </si>
  <si>
    <t>Substation Breaker Symbol</t>
  </si>
  <si>
    <t>V_SUBBREAKER_S</t>
  </si>
  <si>
    <t>Substation Breaker Label</t>
  </si>
  <si>
    <t>V_SUBBREAKER_T</t>
  </si>
  <si>
    <t>Substation Bus</t>
  </si>
  <si>
    <t>Substation Bus Linear</t>
  </si>
  <si>
    <t>V_SUBBUS_L</t>
  </si>
  <si>
    <t>Substation Transformer</t>
  </si>
  <si>
    <t>Substation Transformer Symbol</t>
  </si>
  <si>
    <t>V_SUBXFMR_S</t>
  </si>
  <si>
    <t>Substation Transformer Label</t>
  </si>
  <si>
    <t>V_SUBXFMR_T</t>
  </si>
  <si>
    <t>V_SUBXFMR_ML</t>
  </si>
  <si>
    <t>V_SUBXFMR_LL</t>
  </si>
  <si>
    <t>Communications</t>
  </si>
  <si>
    <t>AMS Collector</t>
  </si>
  <si>
    <t>AMS Collector Symbol</t>
  </si>
  <si>
    <t>V_AMSCOLLECTOR_S</t>
  </si>
  <si>
    <t>AMS Collector Label</t>
  </si>
  <si>
    <t>V_AMSCOLLECTOR_T</t>
  </si>
  <si>
    <t>AMS Router</t>
  </si>
  <si>
    <t>AMS Router Symbol</t>
  </si>
  <si>
    <t>V_AMSROUTER_S</t>
  </si>
  <si>
    <t>CES Battery</t>
  </si>
  <si>
    <t>CES Battery Symbol</t>
  </si>
  <si>
    <t>V_CESBATTERY_S</t>
  </si>
  <si>
    <t>DA Radio</t>
  </si>
  <si>
    <t>DA Radio Symbol</t>
  </si>
  <si>
    <t>V_DARADIO_S</t>
  </si>
  <si>
    <t>DA Fiber Modem</t>
  </si>
  <si>
    <t>DA Fiber Modem Symbol</t>
  </si>
  <si>
    <t>V_DAFIBERMDM_S</t>
  </si>
  <si>
    <t>Remote Terminal Unit</t>
  </si>
  <si>
    <t>Remote Terminal Unit Symbol</t>
  </si>
  <si>
    <t>V_RTU_S</t>
  </si>
  <si>
    <t>Network</t>
  </si>
  <si>
    <t>FIBERNOBODY</t>
  </si>
  <si>
    <t>Primary Conductor - OH Network</t>
  </si>
  <si>
    <t>Primary Conductor - OH Network Linear</t>
  </si>
  <si>
    <t>V_PRICONOHN_L</t>
  </si>
  <si>
    <t>Primary Conductor - OH Network Description Label</t>
  </si>
  <si>
    <t>V_PRICONOHN_DESC_T</t>
  </si>
  <si>
    <t>Primary Conductor - OH Network Feeder Label</t>
  </si>
  <si>
    <t>V_PRICONOHN_FEED_T</t>
  </si>
  <si>
    <t>Primary Conductor - OH Network Neutral Label</t>
  </si>
  <si>
    <t>V_PRICONOHN_NEUT_T</t>
  </si>
  <si>
    <t>Primary Conductor - OH Network Phasing Label</t>
  </si>
  <si>
    <t>V_PRICONOHN_PHASE_T</t>
  </si>
  <si>
    <t>V_PRICONOHN_ML</t>
  </si>
  <si>
    <t>V_PRICONOHN_LL</t>
  </si>
  <si>
    <t>Primary Conductor - UG Network</t>
  </si>
  <si>
    <t>Primary Conductor - UG Network Linear</t>
  </si>
  <si>
    <t>V_PRICONUGN_L</t>
  </si>
  <si>
    <t>Primary Conductor - UG Network Description Label</t>
  </si>
  <si>
    <t>V_PRICONUGN_DESC_T</t>
  </si>
  <si>
    <t>Primary Conductor - UG Network Feeder Label</t>
  </si>
  <si>
    <t>V_PRICONUGN_FEED_T</t>
  </si>
  <si>
    <t>Primary Conductor - UG Network Neutral Label</t>
  </si>
  <si>
    <t>V_PRICONUGN_NEUT_T</t>
  </si>
  <si>
    <t>Primary Conductor - UG Network Phasing Label</t>
  </si>
  <si>
    <t>V_PRICONUGN_PHASE_T</t>
  </si>
  <si>
    <t>V_PRICONUGN_ML</t>
  </si>
  <si>
    <t>V_PRICONUGN_LL</t>
  </si>
  <si>
    <t>Primary Fuse - OH Network</t>
  </si>
  <si>
    <t>Primary Fuse - OH Network Symbol</t>
  </si>
  <si>
    <t>V_PRIFUSEOHN_S</t>
  </si>
  <si>
    <t>Primary Fuse - OH Network Equipment Label</t>
  </si>
  <si>
    <t>V_PRIFUSEOHN_EQPT_T</t>
  </si>
  <si>
    <t>Primary Fuse - OH Network Size Label</t>
  </si>
  <si>
    <t>V_PRIFUSEOHN_SIZE_T</t>
  </si>
  <si>
    <t>V_PRIFUSEOHN_ML</t>
  </si>
  <si>
    <t>V_PRIFUSEOHN_LL</t>
  </si>
  <si>
    <t>Primary Fuse - UG Network</t>
  </si>
  <si>
    <t>Primary Fuse - UG Network Symbol</t>
  </si>
  <si>
    <t>V_PRIFUSEUGN_S</t>
  </si>
  <si>
    <t>Primary Fuse - UG Network Equipment Label</t>
  </si>
  <si>
    <t>V_PRIFUSEUGN_EQPT_T</t>
  </si>
  <si>
    <t>Primary Fuse - UG Network Size Label</t>
  </si>
  <si>
    <t>V_PRIFUSEUGN_SIZE_T</t>
  </si>
  <si>
    <t>V_PRIFUSEUGN_ML</t>
  </si>
  <si>
    <t>V_PRIFUSEUGN_LL</t>
  </si>
  <si>
    <t>Primary Switch - OH Network</t>
  </si>
  <si>
    <t>Primary Switch - OH Network Symbol</t>
  </si>
  <si>
    <t>V_PRISWITCHOHN_S</t>
  </si>
  <si>
    <t>Primary Switch - OH Network Symbol Large</t>
  </si>
  <si>
    <t>V_PRISWITCHOHN_LS</t>
  </si>
  <si>
    <t>Primary Switch - OH Network Label</t>
  </si>
  <si>
    <t>V_PRISWITCHOHN_T</t>
  </si>
  <si>
    <t>Primary Switch - OH Network Label Large</t>
  </si>
  <si>
    <t>V_PRISWITCHOHN_LT</t>
  </si>
  <si>
    <t>V_PRISWITCHOHN_ML</t>
  </si>
  <si>
    <t>V_PRISWITCHOHN_LL</t>
  </si>
  <si>
    <t>Primary Switch - UG Network</t>
  </si>
  <si>
    <t>Primary Switch - UG Network Symbol</t>
  </si>
  <si>
    <t>V_PRISWITCHUGN_S</t>
  </si>
  <si>
    <t>Primary Switch - UG Network Symbol Large</t>
  </si>
  <si>
    <t>V_PRISWITCHUGN_LS</t>
  </si>
  <si>
    <t>Primary Switch - UG Network Label</t>
  </si>
  <si>
    <t>V_PRISWITCHUGN_T</t>
  </si>
  <si>
    <t>Primary Switch - UG Network Label Large</t>
  </si>
  <si>
    <t>V_PRISWITCHUGN_LT</t>
  </si>
  <si>
    <t>V_PRISWITCHUGN_ML</t>
  </si>
  <si>
    <t>V_PRISWITCHUGN_LL</t>
  </si>
  <si>
    <t>Secondary Conductor - OH Network</t>
  </si>
  <si>
    <t>Secondary Conductor - OH Network Linear</t>
  </si>
  <si>
    <t>V_SECCONDOHN_L</t>
  </si>
  <si>
    <t>Secondary Conductor - OH Network Label</t>
  </si>
  <si>
    <t>V_SECCONDOHN_T</t>
  </si>
  <si>
    <t>V_SECCONDOHN_ML</t>
  </si>
  <si>
    <t>V_SECCONDOHN_LL</t>
  </si>
  <si>
    <t>Secondary Conductor - UG Network</t>
  </si>
  <si>
    <t>Secondary Conductor - UG Network Linear</t>
  </si>
  <si>
    <t>V_SECCONDUGN_L</t>
  </si>
  <si>
    <t>Secondary Conductor - UG Network Label</t>
  </si>
  <si>
    <t>V_SECCONDUGN_T</t>
  </si>
  <si>
    <t>V_SECCONDUGN_ML</t>
  </si>
  <si>
    <t>V_SECCONDUGN_LL</t>
  </si>
  <si>
    <t>Substation Breaker - Network</t>
  </si>
  <si>
    <t>Substation Breaker - Network Symbol</t>
  </si>
  <si>
    <t>V_SUBBREAKERN_S</t>
  </si>
  <si>
    <t>Substation Breaker - Network Label</t>
  </si>
  <si>
    <t>V_SUBBREAKERN_T</t>
  </si>
  <si>
    <t>Transformer - OH Network</t>
  </si>
  <si>
    <t>Transformer - OH Network Symbol</t>
  </si>
  <si>
    <t>V_XFMROHN_S</t>
  </si>
  <si>
    <t>Transformer - OH Network Label</t>
  </si>
  <si>
    <t>V_XFMROHN_T</t>
  </si>
  <si>
    <t>V_XFMROHN_ML</t>
  </si>
  <si>
    <t>V_XFMROHN_LL</t>
  </si>
  <si>
    <t>Transformer - UG Network</t>
  </si>
  <si>
    <t>Transformer - UG Network Symbol</t>
  </si>
  <si>
    <t>V_XFMRUGN_S</t>
  </si>
  <si>
    <t>Transformer - UG Network Label</t>
  </si>
  <si>
    <t>V_XFMRUGN_T</t>
  </si>
  <si>
    <t>Transformer - UG KVA Label</t>
  </si>
  <si>
    <t>V_XFMRUGN_KVA_T</t>
  </si>
  <si>
    <t>V_XFMRUGN_ML</t>
  </si>
  <si>
    <t>V_XFMRUGN_LL</t>
  </si>
  <si>
    <t>Bypass Point - Network</t>
  </si>
  <si>
    <t>Bypass Point Symbol</t>
  </si>
  <si>
    <t>V_VIRTUALPTBN_S</t>
  </si>
  <si>
    <t>Virtual Point Symbol</t>
  </si>
  <si>
    <t>V_VIRTUALPTBN_ML</t>
  </si>
  <si>
    <t>V_VIRTUALPTBN_LL</t>
  </si>
  <si>
    <t>Elbow - Network</t>
  </si>
  <si>
    <t>Elbow Symbol</t>
  </si>
  <si>
    <t>V_VIRTUALPTEN_S</t>
  </si>
  <si>
    <t>V_VIRTUALPTEN_ML</t>
  </si>
  <si>
    <t>V_VIRTUALPTEN_LL</t>
  </si>
  <si>
    <t>Isolation Point - Network</t>
  </si>
  <si>
    <t>Isolation Point Symbol</t>
  </si>
  <si>
    <t>V_VIRTUALPTIN_S</t>
  </si>
  <si>
    <t>V_VIRTUALPTIN_ML</t>
  </si>
  <si>
    <t>V_VIRTUALPTIN_LL</t>
  </si>
  <si>
    <t>Phase Connector - Network</t>
  </si>
  <si>
    <t>Phase Connector Symbol</t>
  </si>
  <si>
    <t>V_VIRTUALPTPN_S</t>
  </si>
  <si>
    <t>V_VIRTUALPTPN_ML</t>
  </si>
  <si>
    <t>V_VIRTUALPTPN_LL</t>
  </si>
  <si>
    <t>Virtual Points</t>
  </si>
  <si>
    <t>Bypass Point</t>
  </si>
  <si>
    <t>V_VIRTUALPTB_S</t>
  </si>
  <si>
    <t>V_VIRTUALPTB_ML</t>
  </si>
  <si>
    <t>V_VIRTUALPTB_LL</t>
  </si>
  <si>
    <t>Elbow</t>
  </si>
  <si>
    <t>V_VIRTUALPTE_S</t>
  </si>
  <si>
    <t>V_VIRTUALPTE_ML</t>
  </si>
  <si>
    <t>V_VIRTUALPTE_LL</t>
  </si>
  <si>
    <t>Isolation Point</t>
  </si>
  <si>
    <t>V_VIRTUALPTI_S</t>
  </si>
  <si>
    <t>V_VIRTUALPTI_ML</t>
  </si>
  <si>
    <t>V_VIRTUALPTI_LL</t>
  </si>
  <si>
    <t>Phase Connector</t>
  </si>
  <si>
    <t>V_VIRTUALPTP_S</t>
  </si>
  <si>
    <t>V_VIRTUALPTP_ML</t>
  </si>
  <si>
    <t>V_VIRTUALPTP_LL</t>
  </si>
  <si>
    <t>Operational</t>
  </si>
  <si>
    <t>Corrections Tag</t>
  </si>
  <si>
    <t>Corrections Tag Symbol</t>
  </si>
  <si>
    <t>V_CORRECT_TAG_S</t>
  </si>
  <si>
    <t>Design Area Polygon</t>
  </si>
  <si>
    <t>V_DESIGNAREA_P</t>
  </si>
  <si>
    <t>Design Area Label</t>
  </si>
  <si>
    <t>V_DESIGNAREA_T</t>
  </si>
  <si>
    <t>Design Area Polygon Closed</t>
  </si>
  <si>
    <t>V_DESIGNAREA_PC</t>
  </si>
  <si>
    <t>Design Area Label Closed</t>
  </si>
  <si>
    <t>V_DESIGNAREA_TC</t>
  </si>
  <si>
    <t>DOC Note</t>
  </si>
  <si>
    <t>DOC Note Label</t>
  </si>
  <si>
    <t>V_DOCNOTE_T</t>
  </si>
  <si>
    <t>DOC Note Symbol</t>
  </si>
  <si>
    <t>V_DOCNOTE_S</t>
  </si>
  <si>
    <t>V_DOCNOTE_LL</t>
  </si>
  <si>
    <t>V_PERM_NOTE_LL</t>
  </si>
  <si>
    <t>Permanent Note</t>
  </si>
  <si>
    <t>Easement - Manual</t>
  </si>
  <si>
    <t>Easement Area</t>
  </si>
  <si>
    <t>V_EASEMENT_AR</t>
  </si>
  <si>
    <t>Easement</t>
  </si>
  <si>
    <t>Easement Label</t>
  </si>
  <si>
    <t>V_EASEMENT_T</t>
  </si>
  <si>
    <t>Foreign Electric Cable Linear</t>
  </si>
  <si>
    <t>V_FOREIGNCABLE_L</t>
  </si>
  <si>
    <t>Foreign Electric Cable Label</t>
  </si>
  <si>
    <t>V_FOREIGNCABLE_T</t>
  </si>
  <si>
    <t>Maximo Work Order</t>
  </si>
  <si>
    <t>Maximo Work Order Symbol</t>
  </si>
  <si>
    <t>V_MAXIMOWO_T</t>
  </si>
  <si>
    <t>Permanent Note Label</t>
  </si>
  <si>
    <t>V_PERM_NOTE_T</t>
  </si>
  <si>
    <t>Permit</t>
  </si>
  <si>
    <t>Permit Area</t>
  </si>
  <si>
    <t>V_PERMIT_AR</t>
  </si>
  <si>
    <t>Permit Label</t>
  </si>
  <si>
    <t>V_PERMIT_LB</t>
  </si>
  <si>
    <t>Tree-trimming Voucher</t>
  </si>
  <si>
    <t>Tree-Trimming Boundary</t>
  </si>
  <si>
    <t>V_TREETRIMBOUN_P</t>
  </si>
  <si>
    <t>Tree-Trimming Boundary Label</t>
  </si>
  <si>
    <t>V_TREETRIMBOUN_T</t>
  </si>
  <si>
    <t>Tree-Trimming Work Label</t>
  </si>
  <si>
    <t>V_TREETRIMWORK_T</t>
  </si>
  <si>
    <t>V_TREETRIMMISCLAB_ML</t>
  </si>
  <si>
    <t>V_TREETRIMLDRLIN_LL</t>
  </si>
  <si>
    <t>Work Point</t>
  </si>
  <si>
    <t>Work Point Symbol</t>
  </si>
  <si>
    <t>V_WORKPOINT_S</t>
  </si>
  <si>
    <t>Work Point Label</t>
  </si>
  <si>
    <t>V_WORKPOINT_T</t>
  </si>
  <si>
    <t>Work Point CU Label</t>
  </si>
  <si>
    <t>V_WORKPOINTCU_T</t>
  </si>
  <si>
    <t>Work Point Voucher Label</t>
  </si>
  <si>
    <t>V_WORKPOINTVCHR_ S</t>
  </si>
  <si>
    <t>V_WORKPOINT_ML</t>
  </si>
  <si>
    <t>V_WORKPOINT_LL</t>
  </si>
  <si>
    <t>Fiber</t>
  </si>
  <si>
    <t>Cables</t>
  </si>
  <si>
    <t>Fiber Cable</t>
  </si>
  <si>
    <t>Fiber Cable Geo Line</t>
  </si>
  <si>
    <t>VGC_FCBL_L</t>
  </si>
  <si>
    <t>Fiber Cable Geo Label</t>
  </si>
  <si>
    <t>VGC_FCBL_T</t>
  </si>
  <si>
    <t>Fiber Cable Component Length Geo Label</t>
  </si>
  <si>
    <t>VGC_FCBLCMPLEN_T</t>
  </si>
  <si>
    <t>Fiber Cable Section Length Geo Label</t>
  </si>
  <si>
    <t>VGC_FCBLSCTLEN_T</t>
  </si>
  <si>
    <t>Fiber Cable Slack Loop Geo Symbol</t>
  </si>
  <si>
    <t>VGC_FCBLSLACK_S</t>
  </si>
  <si>
    <t>Fiber Cable Slack Loop Geo Label</t>
  </si>
  <si>
    <t>VGC_FCBLSLACK_T</t>
  </si>
  <si>
    <t>Fiber Cable Count BL Geo Label</t>
  </si>
  <si>
    <t>VGC_FCBLCNT_BL_T</t>
  </si>
  <si>
    <t>Fiber Cable Count TL Geo Label</t>
  </si>
  <si>
    <t>VGC_FCBLCNT_TL_T</t>
  </si>
  <si>
    <t>Foreign Communications Cable</t>
  </si>
  <si>
    <t>FIBERNETUSER</t>
  </si>
  <si>
    <t>Foreign Communications Cable Line</t>
  </si>
  <si>
    <t>V_FORNCOMMSCABLE_L</t>
  </si>
  <si>
    <t>Enclosures</t>
  </si>
  <si>
    <t>Fiber Splice Enclosure</t>
  </si>
  <si>
    <t>Fiber Splice Enclosure Geo Symbol</t>
  </si>
  <si>
    <t>VGC_FSPLICE_S</t>
  </si>
  <si>
    <t>Fiber Splice Enclosure Geo Label</t>
  </si>
  <si>
    <t>VGC_FSPLICE_T</t>
  </si>
  <si>
    <t>Devices</t>
  </si>
  <si>
    <t>Fiber ISP Connect</t>
  </si>
  <si>
    <t>FiberISP Connect Label</t>
  </si>
  <si>
    <t>VGC_ISPCONNECT_T</t>
  </si>
  <si>
    <t>Fiber ISP Connect Geo Label</t>
  </si>
  <si>
    <t>Fiber ISP Connect Geo Symbol</t>
  </si>
  <si>
    <t>VGC_ISPCONNECT_S</t>
  </si>
  <si>
    <t>Fiber Optical Network Unit</t>
  </si>
  <si>
    <t>Fiber ONU Geo Symbol</t>
  </si>
  <si>
    <t>VGC_ONU_S</t>
  </si>
  <si>
    <t>Fiber Optical Network Unit Geo Symbol</t>
  </si>
  <si>
    <t>Fiber ONU Label</t>
  </si>
  <si>
    <t>VGC_ONU_T</t>
  </si>
  <si>
    <t>Fiber ONU Geo Label</t>
  </si>
  <si>
    <t>Infrastructure</t>
  </si>
  <si>
    <t>Fiber Branch Enclosure</t>
  </si>
  <si>
    <t>Fiber Branch Enclosure Label</t>
  </si>
  <si>
    <t>VGC_FBRANCH_T</t>
  </si>
  <si>
    <t>Fiber Branch Enclosure Geo Label</t>
  </si>
  <si>
    <t>Fiber Branch Enclosure Geo Symbol</t>
  </si>
  <si>
    <t>VGC_FBRANCH_S</t>
  </si>
  <si>
    <t>Building</t>
  </si>
  <si>
    <t>Building Geo Polygon</t>
  </si>
  <si>
    <t>VGC_BLDG_P</t>
  </si>
  <si>
    <t>Building Geo Label</t>
  </si>
  <si>
    <t>VGC_BLDG_T</t>
  </si>
  <si>
    <t>Common Detail Indicator Symbol</t>
  </si>
  <si>
    <t>VGC_BLDGDI_S</t>
  </si>
  <si>
    <t>Landbase</t>
  </si>
  <si>
    <t>Accepted</t>
  </si>
  <si>
    <t>Airport</t>
  </si>
  <si>
    <t>Airport Boundary</t>
  </si>
  <si>
    <t>V_AIRPORT_LN</t>
  </si>
  <si>
    <t>Airport Label</t>
  </si>
  <si>
    <t>V_AIRPORT_T</t>
  </si>
  <si>
    <t>Building - Commercial</t>
  </si>
  <si>
    <t/>
  </si>
  <si>
    <t>Building Commercial Area</t>
  </si>
  <si>
    <t>V_BUILDING_CL_AR</t>
  </si>
  <si>
    <t>Building - CL Area</t>
  </si>
  <si>
    <t>Building CL Label</t>
  </si>
  <si>
    <t>V_BUILDING_CL_T</t>
  </si>
  <si>
    <t>Building - CL Label</t>
  </si>
  <si>
    <t>Building - Manual</t>
  </si>
  <si>
    <t>Building Manual Area</t>
  </si>
  <si>
    <t>V_BUILDING_ML_AR</t>
  </si>
  <si>
    <t>Building - ML Area</t>
  </si>
  <si>
    <t>Building Manual Label</t>
  </si>
  <si>
    <t>V_BUILDING_ML_T</t>
  </si>
  <si>
    <t>Building - ML Label</t>
  </si>
  <si>
    <t>Census Boundary</t>
  </si>
  <si>
    <t>Census Area</t>
  </si>
  <si>
    <t>V_CENSUS_BNDY_AR</t>
  </si>
  <si>
    <t>Census Boundary Label</t>
  </si>
  <si>
    <t>V_CENSUS_BNDY_T</t>
  </si>
  <si>
    <t>Certification Boundary</t>
  </si>
  <si>
    <t>Certification Boundary Area</t>
  </si>
  <si>
    <t>V_CERTFNBNDY_AR</t>
  </si>
  <si>
    <t>County Boundary Area</t>
  </si>
  <si>
    <t>V_COUNTY_AR</t>
  </si>
  <si>
    <t>County Boundary Label</t>
  </si>
  <si>
    <t>V_COUNTY_T</t>
  </si>
  <si>
    <t>Digital Elevation Model</t>
  </si>
  <si>
    <t>DEM Linear</t>
  </si>
  <si>
    <t>V_DEM_LN</t>
  </si>
  <si>
    <t>Hydrology</t>
  </si>
  <si>
    <t>Hydrology Boundary</t>
  </si>
  <si>
    <t>V_HYDROLOGY_LN</t>
  </si>
  <si>
    <t>Hydrology Line</t>
  </si>
  <si>
    <t>V_HYDROLOGY_L</t>
  </si>
  <si>
    <t>Hydrology Label</t>
  </si>
  <si>
    <t>V_HYDROLOGY_T</t>
  </si>
  <si>
    <t>Institution</t>
  </si>
  <si>
    <t>Institution Symbol</t>
  </si>
  <si>
    <t>V_INSTITUTION_S</t>
  </si>
  <si>
    <t>Institution Label</t>
  </si>
  <si>
    <t>V_INSTITUTION_T</t>
  </si>
  <si>
    <t>Landmark Area</t>
  </si>
  <si>
    <t>Landmark Area Boundary</t>
  </si>
  <si>
    <t>V_LANDMARK_AR</t>
  </si>
  <si>
    <t>Landmark Area Label</t>
  </si>
  <si>
    <t>V_LANDMARK_T</t>
  </si>
  <si>
    <t>Manmade Feature</t>
  </si>
  <si>
    <t>Manmade Feature Linear</t>
  </si>
  <si>
    <t>V_MANMADE_LN</t>
  </si>
  <si>
    <t>V_MANMADE_ML</t>
  </si>
  <si>
    <t>Municipality Boundary Area</t>
  </si>
  <si>
    <t>V_MUNICIPALITY_AR</t>
  </si>
  <si>
    <t>Operational Boundary</t>
  </si>
  <si>
    <t>V_OPERBNDY_AR</t>
  </si>
  <si>
    <t>Operational Boundary Label</t>
  </si>
  <si>
    <t>V_OPERBNDY_T</t>
  </si>
  <si>
    <t>Parcel - Commercial</t>
  </si>
  <si>
    <t>Parcel Commercial Area</t>
  </si>
  <si>
    <t>V_PARCEL_CL_AR</t>
  </si>
  <si>
    <t>Parcel - CL Area</t>
  </si>
  <si>
    <t>Parcel Commercial Label</t>
  </si>
  <si>
    <t>V_PARCEL_CL_T</t>
  </si>
  <si>
    <t>Parcel - CL Label</t>
  </si>
  <si>
    <t>Parcel Centroid Symbol</t>
  </si>
  <si>
    <t>V_PARCEL_CL_S</t>
  </si>
  <si>
    <t>Parcel Centroid - CL Symbol</t>
  </si>
  <si>
    <t>V_PARCEL_CL_ML</t>
  </si>
  <si>
    <t>Parcel - Manual</t>
  </si>
  <si>
    <t>Parcel Manual Area</t>
  </si>
  <si>
    <t>V_PARCEL_ML_AR</t>
  </si>
  <si>
    <t>Parcel - ML Area</t>
  </si>
  <si>
    <t>Parcel Manual Label</t>
  </si>
  <si>
    <t>V_PARCEL_ML_T</t>
  </si>
  <si>
    <t>Parcel - ML Label</t>
  </si>
  <si>
    <t>V_PARCEL_ML_S</t>
  </si>
  <si>
    <t>Parcel Centroid - ML Symbol</t>
  </si>
  <si>
    <t>V_PARCEL_ML_ML</t>
  </si>
  <si>
    <t>Pipeline Commercial</t>
  </si>
  <si>
    <t>Pipeline Commercial Linear</t>
  </si>
  <si>
    <t>V_PIPELINE_CL_LN</t>
  </si>
  <si>
    <t>Pipeline - CL Linear</t>
  </si>
  <si>
    <t>Pipeline Commercial Label</t>
  </si>
  <si>
    <t>V_PIPELINE_CL_T</t>
  </si>
  <si>
    <t>Pipeline - CL Label</t>
  </si>
  <si>
    <t>Pipeline Manual</t>
  </si>
  <si>
    <t>Pipeline Manual Linear</t>
  </si>
  <si>
    <t>V_PIPELINE_ML_LN</t>
  </si>
  <si>
    <t>Pipeline - ML Linear</t>
  </si>
  <si>
    <t>Pipeline Manual Label</t>
  </si>
  <si>
    <t>V_PIPELINE_ML_T</t>
  </si>
  <si>
    <t>Pipeline - ML Label</t>
  </si>
  <si>
    <t>Political Area</t>
  </si>
  <si>
    <t>V_POLBNDY_AR</t>
  </si>
  <si>
    <t>Political Boundary Label</t>
  </si>
  <si>
    <t>V_POLBNDY_T</t>
  </si>
  <si>
    <t>Railroad</t>
  </si>
  <si>
    <t>Railroad Linear</t>
  </si>
  <si>
    <t>V_RAILROAD_LN</t>
  </si>
  <si>
    <t>Railroad Label</t>
  </si>
  <si>
    <t>V_RAILROAD_T</t>
  </si>
  <si>
    <t>Restricted Area Boundary</t>
  </si>
  <si>
    <t>V_RESTRICTED_AR</t>
  </si>
  <si>
    <t>Street Right-of-Way Line</t>
  </si>
  <si>
    <t>Right-of-Way Linear</t>
  </si>
  <si>
    <t>V_ROW_LN</t>
  </si>
  <si>
    <t>Street Centerline - Commercial</t>
  </si>
  <si>
    <t>Street Centerline Linear</t>
  </si>
  <si>
    <t>V_STREETCTR_CL_LN</t>
  </si>
  <si>
    <t>Street Centerline - CL Linear</t>
  </si>
  <si>
    <t>Street Centerline Label</t>
  </si>
  <si>
    <t>V_STREETCTR_CL_T</t>
  </si>
  <si>
    <t>Street Centerline - CL Label</t>
  </si>
  <si>
    <t>Street Centerline - Manual</t>
  </si>
  <si>
    <t>V_STREETCTR_ML_LN</t>
  </si>
  <si>
    <t>Street Centerline - ML Linear</t>
  </si>
  <si>
    <t>V_STREETCTR_ML_T</t>
  </si>
  <si>
    <t>Street Centerline - ML Label</t>
  </si>
  <si>
    <t>Tax Jurisdiction Boundary</t>
  </si>
  <si>
    <t>Tax Jurisdiction Area</t>
  </si>
  <si>
    <t>V_TAXDISTRICT_AR</t>
  </si>
  <si>
    <t>Tax Jurisdiction Label</t>
  </si>
  <si>
    <t>V_TAXDISTRICT_T</t>
  </si>
  <si>
    <t>Telecom Boundary</t>
  </si>
  <si>
    <t>V_TELECOMBNDY_AR</t>
  </si>
  <si>
    <t>Telecom Boundary Label</t>
  </si>
  <si>
    <t>V_TELECOMBNDY_T</t>
  </si>
  <si>
    <t>Texas Abstract</t>
  </si>
  <si>
    <t>Texas Abstract Boundary</t>
  </si>
  <si>
    <t>V_TEXAS_SECTION_AR</t>
  </si>
  <si>
    <t>Texas Abstract Boundary Label</t>
  </si>
  <si>
    <t>V_TEXAS_SECTION_T</t>
  </si>
  <si>
    <t>Texas State Area</t>
  </si>
  <si>
    <t>V_TX_STATE_AR</t>
  </si>
  <si>
    <t>Third-Party Service Area</t>
  </si>
  <si>
    <t>Third-Party Service Boundary</t>
  </si>
  <si>
    <t>V_THIRD_PARTY_AR</t>
  </si>
  <si>
    <t>Third-Party Service Boundary Label</t>
  </si>
  <si>
    <t>V_THIRD_PARTY_T</t>
  </si>
  <si>
    <t>Transit</t>
  </si>
  <si>
    <t>Transit Symbol</t>
  </si>
  <si>
    <t>V_TRANSIT_S</t>
  </si>
  <si>
    <t>Transit Label</t>
  </si>
  <si>
    <t>V_TRANSIT_T</t>
  </si>
  <si>
    <t>Zip Code Boundary</t>
  </si>
  <si>
    <t>Zip Code Area</t>
  </si>
  <si>
    <t>V_ZIPCODE_AR</t>
  </si>
  <si>
    <t>Zip Code Label</t>
  </si>
  <si>
    <t>V_ZIPCODE_T</t>
  </si>
  <si>
    <t>Archived/Suppressed</t>
  </si>
  <si>
    <t>V_AIRPORT_LN_AS</t>
  </si>
  <si>
    <t>V_AIRPORT_T_AS</t>
  </si>
  <si>
    <t>V_BUILDING_CL_AR_AS</t>
  </si>
  <si>
    <t>V_BUILDINGCL_T_AS</t>
  </si>
  <si>
    <t>V_BUILDING_ML_AR_AS</t>
  </si>
  <si>
    <t>V_BUILDING_ML_T_AS</t>
  </si>
  <si>
    <t>V_CENSUS_BNDY_AR_AS</t>
  </si>
  <si>
    <t>V_CENSUS_BNDY_T_AS</t>
  </si>
  <si>
    <t>V_CERTFNBNDY_AR_AS</t>
  </si>
  <si>
    <t>V_COUNTY_AR_AS</t>
  </si>
  <si>
    <t>V_COUNTY_T_AS</t>
  </si>
  <si>
    <t>V_DEM_LN_AS</t>
  </si>
  <si>
    <t>V_HYDROLOGY_LN_AS</t>
  </si>
  <si>
    <t>V_HYDROLOGY_L_AS</t>
  </si>
  <si>
    <t>V_HYDROLOGY_T_AS</t>
  </si>
  <si>
    <t>V_INSTITUTION_S_AS</t>
  </si>
  <si>
    <t>V_INSTITUTION_T_AS</t>
  </si>
  <si>
    <t>V_LANDMARK_AR_AS</t>
  </si>
  <si>
    <t>V_LANDMARK_T_AS</t>
  </si>
  <si>
    <t>V_MANMADE_LN_AS</t>
  </si>
  <si>
    <t>V_MANMADE_ML_AS</t>
  </si>
  <si>
    <t>V_MUNICIPALITY_AR_AS</t>
  </si>
  <si>
    <t>V_OPERBNDY_AR_AS</t>
  </si>
  <si>
    <t>V_OPERBNDY_T_AS</t>
  </si>
  <si>
    <t>V_PARCEL_CL_AR_AS</t>
  </si>
  <si>
    <t>V_PARCEL_CL_T_AS</t>
  </si>
  <si>
    <t>V_PARCEL_CL_S_AS</t>
  </si>
  <si>
    <t>V_PARCEL_CL_ML_AS</t>
  </si>
  <si>
    <t>V_PARCEL_ML_AR_AS</t>
  </si>
  <si>
    <t>V_PARCEL_ML_T_AS</t>
  </si>
  <si>
    <t>V_PARCEL_ML_S_AS</t>
  </si>
  <si>
    <t>V_PARCEL_ML_ML_AS</t>
  </si>
  <si>
    <t>V_PIPELINE_CL_LN_AS</t>
  </si>
  <si>
    <t>V_PIPELINE_CL_T_AS</t>
  </si>
  <si>
    <t>V_PIPELINE_ML_LN_AS</t>
  </si>
  <si>
    <t>V_PIPELINE_ML_T_AS</t>
  </si>
  <si>
    <t>V_POLBNDY_AR_AS</t>
  </si>
  <si>
    <t>V_POLBNDY_T_AS</t>
  </si>
  <si>
    <t>V_RAILROAD_LN_AS</t>
  </si>
  <si>
    <t>V_RAILROAD_T_AS</t>
  </si>
  <si>
    <t>V_RESTRICTED_AR_AS</t>
  </si>
  <si>
    <t>V_ROW_LN_AS</t>
  </si>
  <si>
    <t>V_STREETCTR_CL_LN_AS</t>
  </si>
  <si>
    <t>V_STREETCTR_CL_T_AS</t>
  </si>
  <si>
    <t>V_STREETCTR_ML_LN_AS</t>
  </si>
  <si>
    <t>V_STREETCTR_ML_T_AS</t>
  </si>
  <si>
    <t>V_TAXDISTRICT_AR_AS</t>
  </si>
  <si>
    <t>V_TAXDISTRICT_T_AS</t>
  </si>
  <si>
    <t>V_TELECOMBNDY_AR_AS</t>
  </si>
  <si>
    <t>V_TELECOMBNDY_T_AS</t>
  </si>
  <si>
    <t>V_TEXAS_SECTION_AR_AS</t>
  </si>
  <si>
    <t>V_TEXAS_SECTION_T_AS</t>
  </si>
  <si>
    <t>V_TX_STATE_AR_AS</t>
  </si>
  <si>
    <t>V_THIRD_PARTY_AR_AS</t>
  </si>
  <si>
    <t>V_THIRD_PARTY_T_AS</t>
  </si>
  <si>
    <t>V_TRANSIT_S_AS</t>
  </si>
  <si>
    <t>V_TRANSIT_T_AS</t>
  </si>
  <si>
    <t>V_ZIPCODE_AR_AS</t>
  </si>
  <si>
    <t>V_ZIPCODE_T_AS</t>
  </si>
  <si>
    <t>300 Network</t>
  </si>
  <si>
    <t>NOBODY</t>
  </si>
  <si>
    <t>301-Primary Conductor - UG Network</t>
  </si>
  <si>
    <t>301-Primary Conductor - UG Network Linear</t>
  </si>
  <si>
    <t>V_301_PRICONUG_L</t>
  </si>
  <si>
    <t>301-Primary Conductor - UG Network Description Label</t>
  </si>
  <si>
    <t>V_301_PRICONUG_DESC_T</t>
  </si>
  <si>
    <t>301-Primary Conductor - UG Network Feeder Label</t>
  </si>
  <si>
    <t>V_301_PRICONUG_FEED_T</t>
  </si>
  <si>
    <t>301-Primary Conductor - UG Network Neutral Label</t>
  </si>
  <si>
    <t>V_301_PRICONUG_NEUT_T</t>
  </si>
  <si>
    <t>301-Primary Conductor - UG Network Phasing Label</t>
  </si>
  <si>
    <t>V_301_PRICONUG_PHASE_T</t>
  </si>
  <si>
    <t>301-Miscellaneous Label</t>
  </si>
  <si>
    <t>V_301_PRICONUG_ML</t>
  </si>
  <si>
    <t>301-Leader Line</t>
  </si>
  <si>
    <t>V_301_PRICONUG_LL</t>
  </si>
  <si>
    <t>302-Primary Conductor - UG Network</t>
  </si>
  <si>
    <t>302-Primary Conductor - UG Network Linear</t>
  </si>
  <si>
    <t>V_302_PRICONUG_L</t>
  </si>
  <si>
    <t>302-Primary Conductor - UG Network Description Label</t>
  </si>
  <si>
    <t>V_302_PRICONUG_DESC_T</t>
  </si>
  <si>
    <t>302-Primary Conductor - UG Network Feeder Label</t>
  </si>
  <si>
    <t>V_302_PRICONUG_FEED_T</t>
  </si>
  <si>
    <t>302-Primary Conductor - UG Network Neutral Label</t>
  </si>
  <si>
    <t>V_302_PRICONUG_NEUT_T</t>
  </si>
  <si>
    <t>302-Primary Conductor - UG Network Phasing Label</t>
  </si>
  <si>
    <t>V_302_PRICONUG_PHASE_T</t>
  </si>
  <si>
    <t>302-Miscellaneous Label</t>
  </si>
  <si>
    <t>V_302_PRICONUG_ML</t>
  </si>
  <si>
    <t>302-Leader Line</t>
  </si>
  <si>
    <t>V_302_PRICONUG_LL</t>
  </si>
  <si>
    <t>303-Primary Conductor - UG Network</t>
  </si>
  <si>
    <t>303-Primary Conductor - UG Network Linear</t>
  </si>
  <si>
    <t>V_303_PRICONUG_L</t>
  </si>
  <si>
    <t>303-Primary Conductor - UG Network Description Label</t>
  </si>
  <si>
    <t>V_303_PRICONUG_DESC_T</t>
  </si>
  <si>
    <t>303-Primary Conductor - UG Network Feeder Label</t>
  </si>
  <si>
    <t>V_303_PRICONUG_FEED_T</t>
  </si>
  <si>
    <t>303-Primary Conductor - UG Network Neutral Label</t>
  </si>
  <si>
    <t>V_303_PRICONUG_NEUT_T</t>
  </si>
  <si>
    <t>303-Primary Conductor - UG Network Phasing Label</t>
  </si>
  <si>
    <t>V_303_PRICONUG_PHASE_T</t>
  </si>
  <si>
    <t>303-Miscellaneous Label</t>
  </si>
  <si>
    <t>V_303_PRICONUG_ML</t>
  </si>
  <si>
    <t>303-Leader Line</t>
  </si>
  <si>
    <t>V_303_PRICONUG_LL</t>
  </si>
  <si>
    <t>304-Primary Conductor - UG Network</t>
  </si>
  <si>
    <t>304-Primary Conductor - UG Network Linear</t>
  </si>
  <si>
    <t>V_304_PRICONUG_L</t>
  </si>
  <si>
    <t>304-Primary Conductor - UG Network Description Label</t>
  </si>
  <si>
    <t>V_304_PRICONUG_DESC_T</t>
  </si>
  <si>
    <t>304-Primary Conductor - UG Network Feeder Label</t>
  </si>
  <si>
    <t>V_304_PRICONUG_FEED_T</t>
  </si>
  <si>
    <t>304-Primary Conductor - UG Network Neutral Label</t>
  </si>
  <si>
    <t>V_304_PRICONUG_NEUT_T</t>
  </si>
  <si>
    <t>304-Primary Conductor - UG Network Phasing Label</t>
  </si>
  <si>
    <t>V_304_PRICONUG_PHASE_T</t>
  </si>
  <si>
    <t>304-Miscellaneous Label</t>
  </si>
  <si>
    <t>V_304_PRICONUG_ML</t>
  </si>
  <si>
    <t>304-Leader Line</t>
  </si>
  <si>
    <t>V_304_PRICONUG_LL</t>
  </si>
  <si>
    <t>305-Primary Conductor - UG Network</t>
  </si>
  <si>
    <t>305-Primary Conductor - UG Network Linear</t>
  </si>
  <si>
    <t>V_305_PRICONUG_L</t>
  </si>
  <si>
    <t>305-Primary Conductor - UG Network Description Label</t>
  </si>
  <si>
    <t>V_305_PRICONUG_DESC_T</t>
  </si>
  <si>
    <t>305-Primary Conductor - UG Network Feeder Label</t>
  </si>
  <si>
    <t>V_305_PRICONUG_FEED_T</t>
  </si>
  <si>
    <t>305-Primary Conductor - UG Network Neutral Label</t>
  </si>
  <si>
    <t>V_305_PRICONUG_NEUT_T</t>
  </si>
  <si>
    <t>305-Primary Conductor - UG Network Phasing Label</t>
  </si>
  <si>
    <t>V_305_PRICONUG_PHASE_T</t>
  </si>
  <si>
    <t>305-Miscellaneous Label</t>
  </si>
  <si>
    <t>V_305_PRICONUG_ML</t>
  </si>
  <si>
    <t>305-Leader Line</t>
  </si>
  <si>
    <t>V_305_PRICONUG_LL</t>
  </si>
  <si>
    <t>306-Primary Conductor - UG Network</t>
  </si>
  <si>
    <t>306-Primary Conductor - UG Network Linear</t>
  </si>
  <si>
    <t>V_306_PRICONUG_L</t>
  </si>
  <si>
    <t>306-Primary Conductor - UG Network Description Label</t>
  </si>
  <si>
    <t>V_306_PRICONUG_DESC_T</t>
  </si>
  <si>
    <t>306-Primary Conductor - UG Network Feeder Label</t>
  </si>
  <si>
    <t>V_306_PRICONUG_FEED_T</t>
  </si>
  <si>
    <t>306-Primary Conductor - UG Network Neutral Label</t>
  </si>
  <si>
    <t>V_306_PRICONUG_NEUT_T</t>
  </si>
  <si>
    <t>306-Primary Conductor - UG Network Phasing Label</t>
  </si>
  <si>
    <t>V_306_PRICONUG_PHASE_T</t>
  </si>
  <si>
    <t>306-Miscellaneous Label</t>
  </si>
  <si>
    <t>V_306_PRICONUG_ML</t>
  </si>
  <si>
    <t>306-Leader Line</t>
  </si>
  <si>
    <t>V_306_PRICONUG_LL</t>
  </si>
  <si>
    <t>307-Primary Conductor - UG Network</t>
  </si>
  <si>
    <t>307-Primary Conductor - UG Network Linear</t>
  </si>
  <si>
    <t>V_307_PRICONUG_L</t>
  </si>
  <si>
    <t>307-Primary Conductor - UG Network Description Label</t>
  </si>
  <si>
    <t>V_307_PRICONUG_DESC_T</t>
  </si>
  <si>
    <t>307-Primary Conductor - UG Network Feeder Label</t>
  </si>
  <si>
    <t>V_307_PRICONUG_FEED_T</t>
  </si>
  <si>
    <t>307-Primary Conductor - UG Network Neutral Label</t>
  </si>
  <si>
    <t>V_307_PRICONUG_NEUT_T</t>
  </si>
  <si>
    <t>307-Primary Conductor - UG Network Phasing Label</t>
  </si>
  <si>
    <t>V_307_PRICONUG_PHASE_T</t>
  </si>
  <si>
    <t>307-Miscellaneous Label</t>
  </si>
  <si>
    <t>V_307_PRICONUG_ML</t>
  </si>
  <si>
    <t>307-Leader Line</t>
  </si>
  <si>
    <t>V_307_PRICONUG_LL</t>
  </si>
  <si>
    <t>308-Primary Conductor - UG Network</t>
  </si>
  <si>
    <t>308-Primary Conductor - UG Network Linear</t>
  </si>
  <si>
    <t>V_308_PRICONUG_L</t>
  </si>
  <si>
    <t>308-Primary Conductor - UG Network Description Label</t>
  </si>
  <si>
    <t>V_308_PRICONUG_DESC_T</t>
  </si>
  <si>
    <t>308-Primary Conductor - UG Network Feeder Label</t>
  </si>
  <si>
    <t>V_308_PRICONUG_FEED_T</t>
  </si>
  <si>
    <t>308-Primary Conductor - UG Network Neutral Label</t>
  </si>
  <si>
    <t>V_308_PRICONUG_NEUT_T</t>
  </si>
  <si>
    <t>308-Primary Conductor - UG Network Phasing Label</t>
  </si>
  <si>
    <t>V_308_PRICONUG_PHASE_T</t>
  </si>
  <si>
    <t>308-Miscellaneous Label</t>
  </si>
  <si>
    <t>V_308_PRICONUG_ML</t>
  </si>
  <si>
    <t>308-Leader Line</t>
  </si>
  <si>
    <t>V_308_PRICONUG_LL</t>
  </si>
  <si>
    <t>309-Primary Conductor - UG Network</t>
  </si>
  <si>
    <t>309-Primary Conductor - UG Network Linear</t>
  </si>
  <si>
    <t>V_309_PRICONUG_L</t>
  </si>
  <si>
    <t>309-Primary Conductor - UG Network Description Label</t>
  </si>
  <si>
    <t>V_309_PRICONUG_DESC_T</t>
  </si>
  <si>
    <t>309-Primary Conductor - UG Network Feeder Label</t>
  </si>
  <si>
    <t>V_309_PRICONUG_FEED_T</t>
  </si>
  <si>
    <t>309-Primary Conductor - UG Network Neutral Label</t>
  </si>
  <si>
    <t>V_309_PRICONUG_NEUT_T</t>
  </si>
  <si>
    <t>309-Primary Conductor - UG Network Phasing Label</t>
  </si>
  <si>
    <t>V_309_PRICONUG_PHASE_T</t>
  </si>
  <si>
    <t>309-Miscellaneous Label</t>
  </si>
  <si>
    <t>V_309_PRICONUG_ML</t>
  </si>
  <si>
    <t>309-Leader Line</t>
  </si>
  <si>
    <t>V_309_PRICONUG_LL</t>
  </si>
  <si>
    <t>310-Primary Conductor - UG Network</t>
  </si>
  <si>
    <t>310-Primary Conductor - UG Network Linear</t>
  </si>
  <si>
    <t>V_310_PRICONUG_L</t>
  </si>
  <si>
    <t>310-Primary Conductor - UG Network Description Label</t>
  </si>
  <si>
    <t>V_310_PRICONUG_DESC_T</t>
  </si>
  <si>
    <t>310-Primary Conductor - UG Network Feeder Label</t>
  </si>
  <si>
    <t>V_310_PRICONUG_FEED_T</t>
  </si>
  <si>
    <t>310-Primary Conductor - UG Network Neutral Label</t>
  </si>
  <si>
    <t>V_310_PRICONUG_NEUT_T</t>
  </si>
  <si>
    <t>310-Primary Conductor - UG Network Phasing Label</t>
  </si>
  <si>
    <t>V_310_PRICONUG_PHASE_T</t>
  </si>
  <si>
    <t>310-Miscellaneous Label</t>
  </si>
  <si>
    <t>V_310_PRICONUG_ML</t>
  </si>
  <si>
    <t>310-Leader Line</t>
  </si>
  <si>
    <t>V_310_PRICONUG_LL</t>
  </si>
  <si>
    <t>311-Primary Conductor - UG Network</t>
  </si>
  <si>
    <t>311-Primary Conductor - UG Network Linear</t>
  </si>
  <si>
    <t>V_311_PRICONUG_L</t>
  </si>
  <si>
    <t>311-Primary Conductor - UG Network Description Label</t>
  </si>
  <si>
    <t>V_311_PRICONUG_DESC_T</t>
  </si>
  <si>
    <t>311-Primary Conductor - UG Network Feeder Label</t>
  </si>
  <si>
    <t>V_311_PRICONUG_FEED_T</t>
  </si>
  <si>
    <t>311-Primary Conductor - UG Network Neutral Label</t>
  </si>
  <si>
    <t>V_311_PRICONUG_NEUT_T</t>
  </si>
  <si>
    <t>311-Primary Conductor - UG Network Phasing Label</t>
  </si>
  <si>
    <t>V_311_PRICONUG_PHASE_T</t>
  </si>
  <si>
    <t>311-Miscellaneous Label</t>
  </si>
  <si>
    <t>V_311_PRICONUG_ML</t>
  </si>
  <si>
    <t>311-Leader Line</t>
  </si>
  <si>
    <t>V_311_PRICONUG_LL</t>
  </si>
  <si>
    <t>312-Primary Conductor - UG Network</t>
  </si>
  <si>
    <t>312-Primary Conductor - UG Network Linear</t>
  </si>
  <si>
    <t>V_312_PRICONUG_L</t>
  </si>
  <si>
    <t>312-Primary Conductor - UG Network Description Label</t>
  </si>
  <si>
    <t>V_312_PRICONUG_DESC_T</t>
  </si>
  <si>
    <t>312-Primary Conductor - UG Network Feeder Label</t>
  </si>
  <si>
    <t>V_312_PRICONUG_FEED_T</t>
  </si>
  <si>
    <t>312-Primary Conductor - UG Network Neutral Label</t>
  </si>
  <si>
    <t>V_312_PRICONUG_NEUT_T</t>
  </si>
  <si>
    <t>312-Primary Conductor - UG Network Phasing Label</t>
  </si>
  <si>
    <t>V_312_PRICONUG_PHASE_T</t>
  </si>
  <si>
    <t>312-Miscellaneous Label</t>
  </si>
  <si>
    <t>V_312_PRICONUG_ML</t>
  </si>
  <si>
    <t>312-Leader Line</t>
  </si>
  <si>
    <t>V_312_PRICONUG_LL</t>
  </si>
  <si>
    <t>300-Secondary Conductor - UG Linear</t>
  </si>
  <si>
    <t>V_300_SECCOND_L</t>
  </si>
  <si>
    <t>300-Secondary Conductor - UG Label</t>
  </si>
  <si>
    <t>V_300_SECCOND_T</t>
  </si>
  <si>
    <t>300-Miscellaneous Label</t>
  </si>
  <si>
    <t>V_300_SECCOND_ML</t>
  </si>
  <si>
    <t>300-Leader Line</t>
  </si>
  <si>
    <t>V_300_SECCOND_LL</t>
  </si>
  <si>
    <t>400 Network</t>
  </si>
  <si>
    <t>401-Primary Conductor - UG Network</t>
  </si>
  <si>
    <t>401-Primary Conductor - UG Network Linear</t>
  </si>
  <si>
    <t>V_401_PRICONUG_L</t>
  </si>
  <si>
    <t>401-Primary Conductor - UG Network Description Label</t>
  </si>
  <si>
    <t>V_401_PRICONUG_DESC_T</t>
  </si>
  <si>
    <t>401-Primary Conductor - UG Network Feeder Label</t>
  </si>
  <si>
    <t>V_401_PRICONUG_FEED_T</t>
  </si>
  <si>
    <t>401-Primary Conductor - UG Network Neutral Label</t>
  </si>
  <si>
    <t>V_401_PRICONUG_NEUT_T</t>
  </si>
  <si>
    <t>401-Primary Conductor - UG Network Phasing Label</t>
  </si>
  <si>
    <t>V_401_PRICONUG_PHASE_T</t>
  </si>
  <si>
    <t>401-Miscellaneous Label</t>
  </si>
  <si>
    <t>V_401_PRICONUG_ML</t>
  </si>
  <si>
    <t>401-Leader Line</t>
  </si>
  <si>
    <t>V_401_PRICONUG_LL</t>
  </si>
  <si>
    <t>402-Primary Conductor - UG Network</t>
  </si>
  <si>
    <t>402-Primary Conductor - UG Network Linear</t>
  </si>
  <si>
    <t>V_402_PRICONUG_L</t>
  </si>
  <si>
    <t>402-Primary Conductor - UG Network Description Label</t>
  </si>
  <si>
    <t>V_402_PRICONUG_DESC_T</t>
  </si>
  <si>
    <t>402-Primary Conductor - UG Network Feeder Label</t>
  </si>
  <si>
    <t>V_402_PRICONUG_FEED_T</t>
  </si>
  <si>
    <t>402-Primary Conductor - UG Network Neutral Label</t>
  </si>
  <si>
    <t>V_402_PRICONUG_NEUT_T</t>
  </si>
  <si>
    <t>402-Primary Conductor - UG Network Phasing Label</t>
  </si>
  <si>
    <t>V_402_PRICONUG_PHASE_T</t>
  </si>
  <si>
    <t>402-Miscellaneous Label</t>
  </si>
  <si>
    <t>V_402_PRICONUG_ML</t>
  </si>
  <si>
    <t>402-Leader Line</t>
  </si>
  <si>
    <t>V_402_PRICONUG_LL</t>
  </si>
  <si>
    <t>403-Primary Conductor - UG Network</t>
  </si>
  <si>
    <t>403-Primary Conductor - UG Network Linear</t>
  </si>
  <si>
    <t>V_403_PRICONUG_L</t>
  </si>
  <si>
    <t>403-Primary Conductor - UG Network Description Label</t>
  </si>
  <si>
    <t>V_403_PRICONUG_DESC_T</t>
  </si>
  <si>
    <t>403-Primary Conductor - UG Network Feeder Label</t>
  </si>
  <si>
    <t>V_403_PRICONUG_FEED_T</t>
  </si>
  <si>
    <t>403-Primary Conductor - UG Network Neutral Label</t>
  </si>
  <si>
    <t>V_403_PRICONUG_NEUT_T</t>
  </si>
  <si>
    <t>403-Primary Conductor - UG Network Phasing Label</t>
  </si>
  <si>
    <t>V_403_PRICONUG_PHASE_T</t>
  </si>
  <si>
    <t>403-Miscellaneous Label</t>
  </si>
  <si>
    <t>V_403_PRICONUG_ML</t>
  </si>
  <si>
    <t>403-Leader Line</t>
  </si>
  <si>
    <t>V_403_PRICONUG_LL</t>
  </si>
  <si>
    <t>404-Primary Conductor - UG Network</t>
  </si>
  <si>
    <t>404-Primary Conductor - UG Network Linear</t>
  </si>
  <si>
    <t>V_404_PRICONUG_L</t>
  </si>
  <si>
    <t>404-Primary Conductor - UG Network Description Label</t>
  </si>
  <si>
    <t>V_404_PRICONUG_DESC_T</t>
  </si>
  <si>
    <t>404-Primary Conductor - UG Network Feeder Label</t>
  </si>
  <si>
    <t>V_404_PRICONUG_FEED_T</t>
  </si>
  <si>
    <t>404-Primary Conductor - UG Network Neutral Label</t>
  </si>
  <si>
    <t>V_404_PRICONUG_NEUT_T</t>
  </si>
  <si>
    <t>404-Primary Conductor - UG Network Phasing Label</t>
  </si>
  <si>
    <t>V_404_PRICONUG_PHASE_T</t>
  </si>
  <si>
    <t>404-Miscellaneous Label</t>
  </si>
  <si>
    <t>V_404_PRICONUG_ML</t>
  </si>
  <si>
    <t>404-Leader Line</t>
  </si>
  <si>
    <t>V_404_PRICONUG_LL</t>
  </si>
  <si>
    <t>405-Primary Conductor - UG Network</t>
  </si>
  <si>
    <t>405-Primary Conductor - UG Network Linear</t>
  </si>
  <si>
    <t>V_405_PRICONUG_L</t>
  </si>
  <si>
    <t>405-Primary Conductor - UG Network Description Label</t>
  </si>
  <si>
    <t>V_405_PRICONUG_DESC_T</t>
  </si>
  <si>
    <t>405-Primary Conductor - UG Network Feeder Label</t>
  </si>
  <si>
    <t>V_405_PRICONUG_FEED_T</t>
  </si>
  <si>
    <t>405-Primary Conductor - UG Network Neutral Label</t>
  </si>
  <si>
    <t>V_405_PRICONUG_NEUT_T</t>
  </si>
  <si>
    <t>405-Primary Conductor - UG Network Phasing Label</t>
  </si>
  <si>
    <t>V_405_PRICONUG_PHASE_T</t>
  </si>
  <si>
    <t>405-Miscellaneous Label</t>
  </si>
  <si>
    <t>V_405_PRICONUG_ML</t>
  </si>
  <si>
    <t>405-Leader Line</t>
  </si>
  <si>
    <t>V_405_PRICONUG_LL</t>
  </si>
  <si>
    <t>406-Primary Conductor - UG Network</t>
  </si>
  <si>
    <t>406-Primary Conductor - UG Network Linear</t>
  </si>
  <si>
    <t>V_406_PRICONUG_L</t>
  </si>
  <si>
    <t>406-Primary Conductor - UG Network Description Label</t>
  </si>
  <si>
    <t>V_406_PRICONUG_DESC_T</t>
  </si>
  <si>
    <t>406-Primary Conductor - UG Network Feeder Label</t>
  </si>
  <si>
    <t>V_406_PRICONUG_FEED_T</t>
  </si>
  <si>
    <t>406-Primary Conductor - UG Network Neutral Label</t>
  </si>
  <si>
    <t>V_406_PRICONUG_NEUT_T</t>
  </si>
  <si>
    <t>406-Primary Conductor - UG Network Phasing Label</t>
  </si>
  <si>
    <t>V_406_PRICONUG_PHASE_T</t>
  </si>
  <si>
    <t>406-Miscellaneous Label</t>
  </si>
  <si>
    <t>V_406_PRICONUG_ML</t>
  </si>
  <si>
    <t>406-Leader Line</t>
  </si>
  <si>
    <t>V_406_PRICONUG_LL</t>
  </si>
  <si>
    <t>407-Primary Conductor - UG Network</t>
  </si>
  <si>
    <t>407-Primary Conductor - UG Network Linear</t>
  </si>
  <si>
    <t>V_407_PRICONUG_L</t>
  </si>
  <si>
    <t>407-Primary Conductor - UG Network Description Label</t>
  </si>
  <si>
    <t>V_407_PRICONUG_DESC_T</t>
  </si>
  <si>
    <t>407-Primary Conductor - UG Network Feeder Label</t>
  </si>
  <si>
    <t>V_407_PRICONUG_FEED_T</t>
  </si>
  <si>
    <t>407-Primary Conductor - UG Network Neutral Label</t>
  </si>
  <si>
    <t>V_407_PRICONUG_NEUT_T</t>
  </si>
  <si>
    <t>407-Primary Conductor - UG Network Phasing Label</t>
  </si>
  <si>
    <t>V_407_PRICONUG_PHASE_T</t>
  </si>
  <si>
    <t>407-Miscellaneous Label</t>
  </si>
  <si>
    <t>V_407_PRICONUG_ML</t>
  </si>
  <si>
    <t>407-Leader Line</t>
  </si>
  <si>
    <t>V_407_PRICONUG_LL</t>
  </si>
  <si>
    <t>408-Primary Conductor - UG Network</t>
  </si>
  <si>
    <t>408-Primary Conductor - UG Network Linear</t>
  </si>
  <si>
    <t>V_408_PRICONUG_L</t>
  </si>
  <si>
    <t>408-Primary Conductor - UG Network Description Label</t>
  </si>
  <si>
    <t>V_408_PRICONUG_DESC_T</t>
  </si>
  <si>
    <t>408-Primary Conductor - UG Network Feeder Label</t>
  </si>
  <si>
    <t>V_408_PRICONUG_FEED_T</t>
  </si>
  <si>
    <t>408-Primary Conductor - UG Network Neutral Label</t>
  </si>
  <si>
    <t>V_408_PRICONUG_NEUT_T</t>
  </si>
  <si>
    <t>408-Primary Conductor - UG Network Phasing Label</t>
  </si>
  <si>
    <t>V_408_PRICONUG_PHASE_T</t>
  </si>
  <si>
    <t>408-Miscellaneous Label</t>
  </si>
  <si>
    <t>V_408_PRICONUG_ML</t>
  </si>
  <si>
    <t>408-Leader Line</t>
  </si>
  <si>
    <t>V_408_PRICONUG_LL</t>
  </si>
  <si>
    <t>409-Primary Conductor - UG Network</t>
  </si>
  <si>
    <t>409-Primary Conductor - UG Network Linear</t>
  </si>
  <si>
    <t>V_409_PRICONUG_L</t>
  </si>
  <si>
    <t>409-Primary Conductor - UG Network Description Label</t>
  </si>
  <si>
    <t>V_409_PRICONUG_DESC_T</t>
  </si>
  <si>
    <t>409-Primary Conductor - UG Network Feeder Label</t>
  </si>
  <si>
    <t>V_409_PRICONUG_FEED_T</t>
  </si>
  <si>
    <t>409-Primary Conductor - UG Network Neutral Label</t>
  </si>
  <si>
    <t>V_409_PRICONUG_NEUT_T</t>
  </si>
  <si>
    <t>409-Primary Conductor - UG Network Phasing Label</t>
  </si>
  <si>
    <t>V_409_PRICONUG_PHASE_T</t>
  </si>
  <si>
    <t>409-Miscellaneous Label</t>
  </si>
  <si>
    <t>V_409_PRICONUG_ML</t>
  </si>
  <si>
    <t>409-Leader Line</t>
  </si>
  <si>
    <t>V_409_PRICONUG_LL</t>
  </si>
  <si>
    <t>410-Primary Conductor - UG Network</t>
  </si>
  <si>
    <t>410-Primary Conductor - UG Network Linear</t>
  </si>
  <si>
    <t>V_410_PRICONUG_L</t>
  </si>
  <si>
    <t>410-Primary Conductor - UG Network Description Label</t>
  </si>
  <si>
    <t>V_410_PRICONUG_DESC_T</t>
  </si>
  <si>
    <t>410-Primary Conductor - UG Network Feeder Label</t>
  </si>
  <si>
    <t>V_410_PRICONUG_FEED_T</t>
  </si>
  <si>
    <t>410-Primary Conductor - UG Network Neutral Label</t>
  </si>
  <si>
    <t>V_410_PRICONUG_NEUT_T</t>
  </si>
  <si>
    <t>410-Primary Conductor - UG Network Phasing Label</t>
  </si>
  <si>
    <t>V_410_PRICONUG_PHASE_T</t>
  </si>
  <si>
    <t>410-Miscellaneous Label</t>
  </si>
  <si>
    <t>V_410_PRICONUG_ML</t>
  </si>
  <si>
    <t>410-Leader Line</t>
  </si>
  <si>
    <t>V_410_PRICONUG_LL</t>
  </si>
  <si>
    <t>411-Primary Conductor - UG Network</t>
  </si>
  <si>
    <t>411-Primary Conductor - UG Network Linear</t>
  </si>
  <si>
    <t>V_411_PRICONUG_L</t>
  </si>
  <si>
    <t>411-Primary Conductor - UG Network Description Label</t>
  </si>
  <si>
    <t>V_411_PRICONUG_DESC_T</t>
  </si>
  <si>
    <t>411-Primary Conductor - UG Network Feeder Label</t>
  </si>
  <si>
    <t>V_411_PRICONUG_FEED_T</t>
  </si>
  <si>
    <t>411-Primary Conductor - UG Network Neutral Label</t>
  </si>
  <si>
    <t>V_411_PRICONUG_NEUT_T</t>
  </si>
  <si>
    <t>411-Primary Conductor - UG Network Phasing Label</t>
  </si>
  <si>
    <t>V_411_PRICONUG_PHASE_T</t>
  </si>
  <si>
    <t>411-Miscellaneous Label</t>
  </si>
  <si>
    <t>V_411_PRICONUG_ML</t>
  </si>
  <si>
    <t>411-Leader Line</t>
  </si>
  <si>
    <t>V_411_PRICONUG_LL</t>
  </si>
  <si>
    <t>412-Primary Conductor - UG Network</t>
  </si>
  <si>
    <t>412-Primary Conductor - UG Network Linear</t>
  </si>
  <si>
    <t>V_412_PRICONUG_L</t>
  </si>
  <si>
    <t>412-Primary Conductor - UG Network Description Label</t>
  </si>
  <si>
    <t>V_412_PRICONUG_DESC_T</t>
  </si>
  <si>
    <t>412-Primary Conductor - UG Network Feeder Label</t>
  </si>
  <si>
    <t>V_412_PRICONUG_FEED_T</t>
  </si>
  <si>
    <t>412-Primary Conductor - UG Network Neutral Label</t>
  </si>
  <si>
    <t>V_412_PRICONUG_NEUT_T</t>
  </si>
  <si>
    <t>412-Primary Conductor - UG Network Phasing Label</t>
  </si>
  <si>
    <t>V_412_PRICONUG_PHASE_T</t>
  </si>
  <si>
    <t>412-Miscellaneous Label</t>
  </si>
  <si>
    <t>V_412_PRICONUG_ML</t>
  </si>
  <si>
    <t>412-Leader Line</t>
  </si>
  <si>
    <t>V_412_PRICONUG_LL</t>
  </si>
  <si>
    <t>400-Secondary Conductor - UG Linear</t>
  </si>
  <si>
    <t>V_400_SECCOND_L</t>
  </si>
  <si>
    <t>400-Secondary Conductor - UG Label</t>
  </si>
  <si>
    <t>V_400_SECCOND_T</t>
  </si>
  <si>
    <t>400-Miscellaneous Label</t>
  </si>
  <si>
    <t>V_400_SECCOND_ML</t>
  </si>
  <si>
    <t>400-Leader Line</t>
  </si>
  <si>
    <t>V_400_SECCOND_LL</t>
  </si>
  <si>
    <t>500 Network</t>
  </si>
  <si>
    <t>501-Primary Conductor - UG Network</t>
  </si>
  <si>
    <t>501-Primary Conductor - UG Network Linear</t>
  </si>
  <si>
    <t>V_501_PRICONUG_L</t>
  </si>
  <si>
    <t>501-Primary Conductor - UG Network Description Label</t>
  </si>
  <si>
    <t>V_501_PRICONUG_DESC_T</t>
  </si>
  <si>
    <t>501-Primary Conductor - UG Network Feeder Label</t>
  </si>
  <si>
    <t>V_501_PRICONUG_FEED_T</t>
  </si>
  <si>
    <t>501-Primary Conductor - UG Network Neutral Label</t>
  </si>
  <si>
    <t>V_501_PRICONUG_NEUT_T</t>
  </si>
  <si>
    <t>501-Primary Conductor - UG Network Phasing Label</t>
  </si>
  <si>
    <t>V_501_PRICONUG_PHASE_T</t>
  </si>
  <si>
    <t>501-Miscellaneous Label</t>
  </si>
  <si>
    <t>V_501_PRICONUG_ML</t>
  </si>
  <si>
    <t>501-Leader Line</t>
  </si>
  <si>
    <t>V_501_PRICONUG_LL</t>
  </si>
  <si>
    <t>502-Primary Conductor - UG Network</t>
  </si>
  <si>
    <t>502-Primary Conductor - UG Network Linear</t>
  </si>
  <si>
    <t>V_502_PRICONUG_L</t>
  </si>
  <si>
    <t>502-Primary Conductor - UG Network Description Label</t>
  </si>
  <si>
    <t>V_502_PRICONUG_DESC_T</t>
  </si>
  <si>
    <t>502-Primary Conductor - UG Network Feeder Label</t>
  </si>
  <si>
    <t>V_502_PRICONUG_FEED_T</t>
  </si>
  <si>
    <t>502-Primary Conductor - UG Network Neutral Label</t>
  </si>
  <si>
    <t>V_502_PRICONUG_NEUT_T</t>
  </si>
  <si>
    <t>502-Primary Conductor - UG Network Phasing Label</t>
  </si>
  <si>
    <t>V_502_PRICONUG_PHASE_T</t>
  </si>
  <si>
    <t>502-Miscellaneous Label</t>
  </si>
  <si>
    <t>V_502_PRICONUG_ML</t>
  </si>
  <si>
    <t>502-Leader Line</t>
  </si>
  <si>
    <t>V_502_PRICONUG_LL</t>
  </si>
  <si>
    <t>503-Primary Conductor - UG Network</t>
  </si>
  <si>
    <t>503-Primary Conductor - UG Network Linear</t>
  </si>
  <si>
    <t>V_503_PRICONUG_L</t>
  </si>
  <si>
    <t>503-Primary Conductor - UG Network Description Label</t>
  </si>
  <si>
    <t>V_503_PRICONUG_DESC_T</t>
  </si>
  <si>
    <t>503-Primary Conductor - UG Network Feeder Label</t>
  </si>
  <si>
    <t>V_503_PRICONUG_FEED_T</t>
  </si>
  <si>
    <t>503-Primary Conductor - UG Network Neutral Label</t>
  </si>
  <si>
    <t>V_503_PRICONUG_NEUT_T</t>
  </si>
  <si>
    <t>503-Primary Conductor - UG Network Phasing Label</t>
  </si>
  <si>
    <t>V_503_PRICONUG_PHASE_T</t>
  </si>
  <si>
    <t>503-Miscellaneous Label</t>
  </si>
  <si>
    <t>V_503_PRICONUG_ML</t>
  </si>
  <si>
    <t>503-Leader Line</t>
  </si>
  <si>
    <t>V_503_PRICONUG_LL</t>
  </si>
  <si>
    <t>504-Primary Conductor - UG Network</t>
  </si>
  <si>
    <t>504-Primary Conductor - UG Network Linear</t>
  </si>
  <si>
    <t>V_504_PRICONUG_L</t>
  </si>
  <si>
    <t>504-Primary Conductor - UG Network Description Label</t>
  </si>
  <si>
    <t>V_504_PRICONUG_DESC_T</t>
  </si>
  <si>
    <t>504-Primary Conductor - UG Network Feeder Label</t>
  </si>
  <si>
    <t>V_504_PRICONUG_FEED_T</t>
  </si>
  <si>
    <t>504-Primary Conductor - UG Network Neutral Label</t>
  </si>
  <si>
    <t>V_504_PRICONUG_NEUT_T</t>
  </si>
  <si>
    <t>504-Primary Conductor - UG Network Phasing Label</t>
  </si>
  <si>
    <t>V_504_PRICONUG_PHASE_T</t>
  </si>
  <si>
    <t>504-Miscellaneous Label</t>
  </si>
  <si>
    <t>V_504_PRICONUG_ML</t>
  </si>
  <si>
    <t>504-Leader Line</t>
  </si>
  <si>
    <t>V_504_PRICONUG_LL</t>
  </si>
  <si>
    <t>505-Primary Conductor - UG Network</t>
  </si>
  <si>
    <t>505-Primary Conductor - UG Network Linear</t>
  </si>
  <si>
    <t>V_505_PRICONUG_L</t>
  </si>
  <si>
    <t>505-Primary Conductor - UG Network Description Label</t>
  </si>
  <si>
    <t>V_505_PRICONUG_DESC_T</t>
  </si>
  <si>
    <t>505-Primary Conductor - UG Network Feeder Label</t>
  </si>
  <si>
    <t>V_505_PRICONUG_FEED_T</t>
  </si>
  <si>
    <t>505-Primary Conductor - UG Network Neutral Label</t>
  </si>
  <si>
    <t>V_505_PRICONUG_NEUT_T</t>
  </si>
  <si>
    <t>505-Primary Conductor - UG Network Phasing Label</t>
  </si>
  <si>
    <t>V_505_PRICONUG_PHASE_T</t>
  </si>
  <si>
    <t>505-Miscellaneous Label</t>
  </si>
  <si>
    <t>V_505_PRICONUG_ML</t>
  </si>
  <si>
    <t>505-Leader Line</t>
  </si>
  <si>
    <t>V_505_PRICONUG_LL</t>
  </si>
  <si>
    <t>506-Primary Conductor - UG Network</t>
  </si>
  <si>
    <t>506-Primary Conductor - UG Network Linear</t>
  </si>
  <si>
    <t>V_506_PRICONUG_L</t>
  </si>
  <si>
    <t>506-Primary Conductor - UG Network Description Label</t>
  </si>
  <si>
    <t>V_506_PRICONUG_DESC_T</t>
  </si>
  <si>
    <t>506-Primary Conductor - UG Network Feeder Label</t>
  </si>
  <si>
    <t>V_506_PRICONUG_FEED_T</t>
  </si>
  <si>
    <t>506-Primary Conductor - UG Network Neutral Label</t>
  </si>
  <si>
    <t>V_506_PRICONUG_NEUT_T</t>
  </si>
  <si>
    <t>506-Primary Conductor - UG Network Phasing Label</t>
  </si>
  <si>
    <t>V_506_PRICONUG_PHASE_T</t>
  </si>
  <si>
    <t>506-Miscellaneous Label</t>
  </si>
  <si>
    <t>V_506_PRICONUG_ML</t>
  </si>
  <si>
    <t>506-Leader Line</t>
  </si>
  <si>
    <t>V_506_PRICONUG_LL</t>
  </si>
  <si>
    <t>507-Primary Conductor - UG Network</t>
  </si>
  <si>
    <t>507-Primary Conductor - UG Network Linear</t>
  </si>
  <si>
    <t>V_507_PRICONUG_L</t>
  </si>
  <si>
    <t>507-Primary Conductor - UG Network Description Label</t>
  </si>
  <si>
    <t>V_507_PRICONUG_DESC_T</t>
  </si>
  <si>
    <t>507-Primary Conductor - UG Network Feeder Label</t>
  </si>
  <si>
    <t>V_507_PRICONUG_FEED_T</t>
  </si>
  <si>
    <t>507-Primary Conductor - UG Network Neutral Label</t>
  </si>
  <si>
    <t>V_507_PRICONUG_NEUT_T</t>
  </si>
  <si>
    <t>507-Primary Conductor - UG Network Phasing Label</t>
  </si>
  <si>
    <t>V_507_PRICONUG_PHASE_T</t>
  </si>
  <si>
    <t>507-Miscellaneous Label</t>
  </si>
  <si>
    <t>V_507_PRICONUG_ML</t>
  </si>
  <si>
    <t>507-Leader Line</t>
  </si>
  <si>
    <t>V_507_PRICONUG_LL</t>
  </si>
  <si>
    <t>508-Primary Conductor - UG Network</t>
  </si>
  <si>
    <t>508-Primary Conductor - UG Network Linear</t>
  </si>
  <si>
    <t>V_508_PRICONUG_L</t>
  </si>
  <si>
    <t>508-Primary Conductor - UG Network Description Label</t>
  </si>
  <si>
    <t>V_508_PRICONUG_DESC_T</t>
  </si>
  <si>
    <t>508-Primary Conductor - UG Network Feeder Label</t>
  </si>
  <si>
    <t>V_508_PRICONUG_FEED_T</t>
  </si>
  <si>
    <t>508-Primary Conductor - UG Network Neutral Label</t>
  </si>
  <si>
    <t>V_508_PRICONUG_NEUT_T</t>
  </si>
  <si>
    <t>508-Primary Conductor - UG Network Phasing Label</t>
  </si>
  <si>
    <t>V_508_PRICONUG_PHASE_T</t>
  </si>
  <si>
    <t>508-Miscellaneous Label</t>
  </si>
  <si>
    <t>V_508_PRICONUG_ML</t>
  </si>
  <si>
    <t>508-Leader Line</t>
  </si>
  <si>
    <t>V_508_PRICONUG_LL</t>
  </si>
  <si>
    <t>509-Primary Conductor - UG Network - UG</t>
  </si>
  <si>
    <t>509-Primary Conductor - UG Network Linear</t>
  </si>
  <si>
    <t>V_509_PRICONUG_L</t>
  </si>
  <si>
    <t>509-Primary Conductor - UG Network Description Label</t>
  </si>
  <si>
    <t>V_509_PRICONUG_DESC_T</t>
  </si>
  <si>
    <t>509-Primary Conductor - UG Network Feeder Label</t>
  </si>
  <si>
    <t>V_509_PRICONUG_FEED_T</t>
  </si>
  <si>
    <t>509-Primary Conductor - UG Network Neutral Label</t>
  </si>
  <si>
    <t>V_509_PRICONUG_NEUT_T</t>
  </si>
  <si>
    <t>509-Primary Conductor - UG Network Phasing Label</t>
  </si>
  <si>
    <t>V_509_PRICONUG_PHASE_T</t>
  </si>
  <si>
    <t>509-Miscellaneous Label</t>
  </si>
  <si>
    <t>V_509_PRICONUG_ML</t>
  </si>
  <si>
    <t>509-Leader Line</t>
  </si>
  <si>
    <t>V_509_PRICONUG_LL</t>
  </si>
  <si>
    <t>510-Primary Conductor - UG Network</t>
  </si>
  <si>
    <t>510-Primary Conductor - UG Network Linear</t>
  </si>
  <si>
    <t>V_510_PRICONUG_L</t>
  </si>
  <si>
    <t>510-Primary Conductor - UG Network Description Label</t>
  </si>
  <si>
    <t>V_510_PRICONUG_DESC_T</t>
  </si>
  <si>
    <t>510-Primary Conductor - UG Network Feeder Label</t>
  </si>
  <si>
    <t>V_510_PRICONUG_FEED_T</t>
  </si>
  <si>
    <t>510-Primary Conductor - UG Network Neutral Label</t>
  </si>
  <si>
    <t>V_510_PRICONUG_NEUT_T</t>
  </si>
  <si>
    <t>510-Primary Conductor - UG Network Phasing Label</t>
  </si>
  <si>
    <t>V_510_PRICONUG_PHASE_T</t>
  </si>
  <si>
    <t>510-Miscellaneous Label</t>
  </si>
  <si>
    <t>V_510_PRICONUG_ML</t>
  </si>
  <si>
    <t>510-Leader Line</t>
  </si>
  <si>
    <t>V_510_PRICONUG_LL</t>
  </si>
  <si>
    <t>511-Primary Conductor - UG Network</t>
  </si>
  <si>
    <t>511-Primary Conductor - UG Network Linear</t>
  </si>
  <si>
    <t>V_511_PRICONUG_L</t>
  </si>
  <si>
    <t>511-Primary Conductor - UG Network Description Label</t>
  </si>
  <si>
    <t>V_511_PRICONUG_DESC_T</t>
  </si>
  <si>
    <t>511-Primary Conductor - UG Network Feeder Label</t>
  </si>
  <si>
    <t>V_511_PRICONUG_FEED_T</t>
  </si>
  <si>
    <t>511-Primary Conductor - UG Network Neutral Label</t>
  </si>
  <si>
    <t>V_511_PRICONUG_NEUT_T</t>
  </si>
  <si>
    <t>511-Primary Conductor - UG Network Phasing Label</t>
  </si>
  <si>
    <t>V_511_PRICONUG_PHASE_T</t>
  </si>
  <si>
    <t>511-Miscellaneous Label</t>
  </si>
  <si>
    <t>V_511_PRICONUG_ML</t>
  </si>
  <si>
    <t>511-Leader Line</t>
  </si>
  <si>
    <t>V_511_PRICONUG_LL</t>
  </si>
  <si>
    <t>512-Primary Conductor - UG Network</t>
  </si>
  <si>
    <t>512-Primary Conductor - UG Network Linear</t>
  </si>
  <si>
    <t>V_512_PRICONUG_L</t>
  </si>
  <si>
    <t>512-Primary Conductor - UG Network Description Label</t>
  </si>
  <si>
    <t>V_512_PRICONUG_DESC_T</t>
  </si>
  <si>
    <t>512-Primary Conductor - UG Network Feeder Label</t>
  </si>
  <si>
    <t>V_512_PRICONUG_FEED_T</t>
  </si>
  <si>
    <t>512-Primary Conductor - UG Network Neutral Label</t>
  </si>
  <si>
    <t>V_512_PRICONUG_NEUT_T</t>
  </si>
  <si>
    <t>512-Primary Conductor - UG Network Phasing Label</t>
  </si>
  <si>
    <t>V_512_PRICONUG_PHASE_T</t>
  </si>
  <si>
    <t>512-Miscellaneous Label</t>
  </si>
  <si>
    <t>V_512_PRICONUG_ML</t>
  </si>
  <si>
    <t>512-Leader Line</t>
  </si>
  <si>
    <t>V_512_PRICONUG_LL</t>
  </si>
  <si>
    <t>500-Secondary Conductor - UG Linear</t>
  </si>
  <si>
    <t>V_500_SECCOND_L</t>
  </si>
  <si>
    <t>500-Secondary Conductor - UG Label</t>
  </si>
  <si>
    <t>V_500_SECCOND_T</t>
  </si>
  <si>
    <t>500-Miscellaneous Label</t>
  </si>
  <si>
    <t>V_500_SECCOND_ML</t>
  </si>
  <si>
    <t>500-Leader Line</t>
  </si>
  <si>
    <t>V_500_SECCOND_LL</t>
  </si>
  <si>
    <t>600 Network</t>
  </si>
  <si>
    <t>601-Primary Conductor - UG Network</t>
  </si>
  <si>
    <t>601-Primary Conductor - UG Network Linear</t>
  </si>
  <si>
    <t>V_601_PRICONUG_L</t>
  </si>
  <si>
    <t>601-Primary Conductor - UG Network Description Label</t>
  </si>
  <si>
    <t>V_601_PRICONUG_DESC_T</t>
  </si>
  <si>
    <t>601-Primary Conductor - UG Network Feeder Label</t>
  </si>
  <si>
    <t>V_601_PRICONUG_FEED_T</t>
  </si>
  <si>
    <t>601-Primary Conductor - UG Network Neutral Label</t>
  </si>
  <si>
    <t>V_601_PRICONUG_NEUT_T</t>
  </si>
  <si>
    <t>601-Primary Conductor - UG Network Phasing Label</t>
  </si>
  <si>
    <t>V_601_PRICONUG_PHASE_T</t>
  </si>
  <si>
    <t>601-Miscellaneous Label</t>
  </si>
  <si>
    <t>V_601_PRICONUG_ML</t>
  </si>
  <si>
    <t>601-Leader Line</t>
  </si>
  <si>
    <t>V_601_PRICONUG_LL</t>
  </si>
  <si>
    <t>602-Primary Conductor - UG Network</t>
  </si>
  <si>
    <t>602-Primary Conductor - UG Network Linear</t>
  </si>
  <si>
    <t>V_602_PRICONUG_L</t>
  </si>
  <si>
    <t>602-Primary Conductor - UG Network Description Label</t>
  </si>
  <si>
    <t>V_602_PRICONUG_DESC_T</t>
  </si>
  <si>
    <t>602-Primary Conductor - UG Network Feeder Label</t>
  </si>
  <si>
    <t>V_602_PRICONUG_FEED_T</t>
  </si>
  <si>
    <t>602-Primary Conductor - UG Network Neutral Label</t>
  </si>
  <si>
    <t>V_602_PRICONUG_NEUT_T</t>
  </si>
  <si>
    <t>602-Primary Conductor - UG Network Phasing Label</t>
  </si>
  <si>
    <t>V_602_PRICONUG_PHASE_T</t>
  </si>
  <si>
    <t>602-Miscellaneous Label</t>
  </si>
  <si>
    <t>V_602_PRICONUG_ML</t>
  </si>
  <si>
    <t>602-Leader Line</t>
  </si>
  <si>
    <t>V_602_PRICONUG_LL</t>
  </si>
  <si>
    <t>603-Primary Conductor - UG Network</t>
  </si>
  <si>
    <t>603-Primary Conductor - UG Network Linear</t>
  </si>
  <si>
    <t>V_603_PRICONUG_L</t>
  </si>
  <si>
    <t>603-Primary Conductor - UG Network Description Label</t>
  </si>
  <si>
    <t>V_603_PRICONUG_DESC_T</t>
  </si>
  <si>
    <t>603-Primary Conductor - UG Network Feeder Label</t>
  </si>
  <si>
    <t>V_603_PRICONUG_FEED_T</t>
  </si>
  <si>
    <t>603-Primary Conductor - UG Network Neutral Label</t>
  </si>
  <si>
    <t>V_603_PRICONUG_NEUT_T</t>
  </si>
  <si>
    <t>603-Primary Conductor - UG Network Phasing Label</t>
  </si>
  <si>
    <t>V_603_PRICONUG_PHASE_T</t>
  </si>
  <si>
    <t>603-Miscellaneous Label</t>
  </si>
  <si>
    <t>V_603_PRICONUG_ML</t>
  </si>
  <si>
    <t>603-Leader Line</t>
  </si>
  <si>
    <t>V_603_PRICONUG_LL</t>
  </si>
  <si>
    <t>604-Primary Conductor - UG Network</t>
  </si>
  <si>
    <t>604-Primary Conductor - UG Network Linear</t>
  </si>
  <si>
    <t>V_604_PRICONUG_L</t>
  </si>
  <si>
    <t>604-Primary Conductor - UG Network Description Label</t>
  </si>
  <si>
    <t>V_604_PRICONUG_DESC_T</t>
  </si>
  <si>
    <t>604-Primary Conductor - UG Network Feeder Label</t>
  </si>
  <si>
    <t>V_604_PRICONUG_FEED_T</t>
  </si>
  <si>
    <t>604-Primary Conductor - UG Network Neutral Label</t>
  </si>
  <si>
    <t>V_604_PRICONUG_NEUT_T</t>
  </si>
  <si>
    <t>604-Primary Conductor - UG Network Phasing Label</t>
  </si>
  <si>
    <t>V_604_PRICONUG_PHASE_T</t>
  </si>
  <si>
    <t>604-Miscellaneous Label</t>
  </si>
  <si>
    <t>V_604_PRICONUG_ML</t>
  </si>
  <si>
    <t>604-Leader Line</t>
  </si>
  <si>
    <t>V_604_PRICONUG_LL</t>
  </si>
  <si>
    <t>605-Primary Conductor - UG Network</t>
  </si>
  <si>
    <t>605-Primary Conductor - UG Network Linear</t>
  </si>
  <si>
    <t>V_605_PRICONUG_L</t>
  </si>
  <si>
    <t>605-Primary Conductor - UG Network Description Label</t>
  </si>
  <si>
    <t>V_605_PRICONUG_DESC_T</t>
  </si>
  <si>
    <t>605-Primary Conductor - UG Network Feeder Label</t>
  </si>
  <si>
    <t>V_605_PRICONUG_FEED_T</t>
  </si>
  <si>
    <t>605-Primary Conductor - UG Network Neutral Label</t>
  </si>
  <si>
    <t>V_605_PRICONUG_NEUT_T</t>
  </si>
  <si>
    <t>605-Primary Conductor - UG Network Phasing Label</t>
  </si>
  <si>
    <t>V_605_PRICONUG_PHASE_T</t>
  </si>
  <si>
    <t>605-Miscellaneous Label</t>
  </si>
  <si>
    <t>V_605_PRICONUG_ML</t>
  </si>
  <si>
    <t>605-Leader Line</t>
  </si>
  <si>
    <t>V_605_PRICONUG_LL</t>
  </si>
  <si>
    <t>606-Primary Conductor - UG Network</t>
  </si>
  <si>
    <t>606-Primary Conductor - UG Network Linear</t>
  </si>
  <si>
    <t>V_606_PRICONUG_L</t>
  </si>
  <si>
    <t>606-Primary Conductor - UG Network Description Label</t>
  </si>
  <si>
    <t>V_606_PRICONUG_DESC_T</t>
  </si>
  <si>
    <t>606-Primary Conductor - UG Network Feeder Label</t>
  </si>
  <si>
    <t>V_606_PRICONUG_FEED_T</t>
  </si>
  <si>
    <t>606-Primary Conductor - UG Network Neutral Label</t>
  </si>
  <si>
    <t>V_606_PRICONUG_NEUT_T</t>
  </si>
  <si>
    <t>606-Primary Conductor - UG Network Phasing Label</t>
  </si>
  <si>
    <t>V_606_PRICONUG_PHASE_T</t>
  </si>
  <si>
    <t>606-Miscellaneous Label</t>
  </si>
  <si>
    <t>V_606_PRICONUG_ML</t>
  </si>
  <si>
    <t>606-Leader Line</t>
  </si>
  <si>
    <t>V_606_PRICONUG_LL</t>
  </si>
  <si>
    <t>607-Primary Conductor - UG Network</t>
  </si>
  <si>
    <t>607-Primary Conductor - UG Network Linear</t>
  </si>
  <si>
    <t>V_607_PRICONUG_L</t>
  </si>
  <si>
    <t>607-Primary Conductor - UG Network Description Label</t>
  </si>
  <si>
    <t>V_607_PRICONUG_DESC_T</t>
  </si>
  <si>
    <t>607-Primary Conductor - UG Network Feeder Label</t>
  </si>
  <si>
    <t>V_607_PRICONUG_FEED_T</t>
  </si>
  <si>
    <t>607-Primary Conductor - UG Network Neutral Label</t>
  </si>
  <si>
    <t>V_607_PRICONUG_NEUT_T</t>
  </si>
  <si>
    <t>607-Primary Conductor - UG Network Phasing Label</t>
  </si>
  <si>
    <t>V_607_PRICONUG_PHASE_T</t>
  </si>
  <si>
    <t>607-Miscellaneous Label</t>
  </si>
  <si>
    <t>V_607_PRICONUG_ML</t>
  </si>
  <si>
    <t>607-Leader Line</t>
  </si>
  <si>
    <t>V_607_PRICONUG_LL</t>
  </si>
  <si>
    <t>608-Primary Conductor - UG Network</t>
  </si>
  <si>
    <t>608-Primary Conductor - UG Network Linear</t>
  </si>
  <si>
    <t>V_608_PRICONUG_L</t>
  </si>
  <si>
    <t>608-Primary Conductor - UG Network Description Label</t>
  </si>
  <si>
    <t>V_608_PRICONUG_DESC_T</t>
  </si>
  <si>
    <t>608-Primary Conductor - UG Network Feeder Label</t>
  </si>
  <si>
    <t>V_608_PRICONUG_FEED_T</t>
  </si>
  <si>
    <t>608-Primary Conductor - UG Network Neutral Label</t>
  </si>
  <si>
    <t>V_608_PRICONUG_NEUT_T</t>
  </si>
  <si>
    <t>608-Primary Conductor - UG Network Phasing Label</t>
  </si>
  <si>
    <t>V_608_PRICONUG_PHASE_T</t>
  </si>
  <si>
    <t>608-Miscellaneous Label</t>
  </si>
  <si>
    <t>V_608_PRICONUG_ML</t>
  </si>
  <si>
    <t>608-Leader Line</t>
  </si>
  <si>
    <t>V_608_PRICONUG_LL</t>
  </si>
  <si>
    <t>609-Primary Conductor - UG Network</t>
  </si>
  <si>
    <t>609-Primary Conductor - UG Network Linear</t>
  </si>
  <si>
    <t>V_609_PRICONUG_L</t>
  </si>
  <si>
    <t>609-Primary Conductor - UG Network Description Label</t>
  </si>
  <si>
    <t>V_609_PRICONUG_DESC_T</t>
  </si>
  <si>
    <t>609-Primary Conductor - UG Network Feeder Label</t>
  </si>
  <si>
    <t>V_609_PRICONUG_FEED_T</t>
  </si>
  <si>
    <t>609-Primary Conductor - UG Network Neutral Label</t>
  </si>
  <si>
    <t>V_609_PRICONUG_NEUT_T</t>
  </si>
  <si>
    <t>609-Primary Conductor - UG Network Phasing Label</t>
  </si>
  <si>
    <t>V_609_PRICONUG_PHASE_T</t>
  </si>
  <si>
    <t>609-Miscellaneous Label</t>
  </si>
  <si>
    <t>V_609_PRICONUG_ML</t>
  </si>
  <si>
    <t>609-Leader Line</t>
  </si>
  <si>
    <t>V_609_PRICONUG_LL</t>
  </si>
  <si>
    <t>610-Primary Conductor - UG Network</t>
  </si>
  <si>
    <t>610-Primary Conductor - UG Network Linear</t>
  </si>
  <si>
    <t>V_610_PRICONUG_L</t>
  </si>
  <si>
    <t>610-Primary Conductor - UG Network Description Label</t>
  </si>
  <si>
    <t>V_610_PRICONUG_DESC_T</t>
  </si>
  <si>
    <t>610-Primary Conductor - UG Network Feeder Label</t>
  </si>
  <si>
    <t>V_610_PRICONUG_FEED_T</t>
  </si>
  <si>
    <t>610-Primary Conductor - UG Network Neutral Label</t>
  </si>
  <si>
    <t>V_610_PRICONUG_NEUT_T</t>
  </si>
  <si>
    <t>610-Primary Conductor - UG Network Phasing Label</t>
  </si>
  <si>
    <t>V_610_PRICONUG_PHASE_T</t>
  </si>
  <si>
    <t>610-Miscellaneous Label</t>
  </si>
  <si>
    <t>V_610_PRICONUG_ML</t>
  </si>
  <si>
    <t>610-Leader Line</t>
  </si>
  <si>
    <t>V_610_PRICONUG_LL</t>
  </si>
  <si>
    <t>611-Primary Conductor - UG Network</t>
  </si>
  <si>
    <t>611-Primary Conductor - UG Network Linear</t>
  </si>
  <si>
    <t>V_611_PRICONUG_L</t>
  </si>
  <si>
    <t>611-Primary Conductor - UG Network Description Label</t>
  </si>
  <si>
    <t>V_611_PRICONUG_DESC_T</t>
  </si>
  <si>
    <t>611-Primary Conductor - UG Network Feeder Label</t>
  </si>
  <si>
    <t>V_611_PRICONUG_FEED_T</t>
  </si>
  <si>
    <t>611-Primary Conductor - UG Network Neutral Label</t>
  </si>
  <si>
    <t>V_611_PRICONUG_NEUT_T</t>
  </si>
  <si>
    <t>611-Primary Conductor - UG Network Phasing Label</t>
  </si>
  <si>
    <t>V_611_PRICONUG_PHASE_T</t>
  </si>
  <si>
    <t>611-Miscellaneous Label</t>
  </si>
  <si>
    <t>V_611_PRICONUG_ML</t>
  </si>
  <si>
    <t>611-Leader Line</t>
  </si>
  <si>
    <t>V_611_PRICONUG_LL</t>
  </si>
  <si>
    <t>612-Primary Conductor - UG Network</t>
  </si>
  <si>
    <t>612-Primary Conductor - UG Network Linear</t>
  </si>
  <si>
    <t>V_612_PRICONUG_L</t>
  </si>
  <si>
    <t>612-Primary Conductor - UG Network Description Label</t>
  </si>
  <si>
    <t>V_612_PRICONUG_DESC_T</t>
  </si>
  <si>
    <t>612-Primary Conductor - UG Network Feeder Label</t>
  </si>
  <si>
    <t>V_612_PRICONUG_FEED_T</t>
  </si>
  <si>
    <t>612-Primary Conductor - UG Network Neutral Label</t>
  </si>
  <si>
    <t>V_612_PRICONUG_NEUT_T</t>
  </si>
  <si>
    <t>612-Primary Conductor - UG Network Phasing Label</t>
  </si>
  <si>
    <t>V_612_PRICONUG_PHASE_T</t>
  </si>
  <si>
    <t>612-Miscellaneous Label</t>
  </si>
  <si>
    <t>V_612_PRICONUG_ML</t>
  </si>
  <si>
    <t>612-Leader Line</t>
  </si>
  <si>
    <t>V_612_PRICONUG_LL</t>
  </si>
  <si>
    <t>600-Secondary Conductor - UG Linear</t>
  </si>
  <si>
    <t>V_600_SECCOND_L</t>
  </si>
  <si>
    <t>600-Secondary Conductor - UG Label</t>
  </si>
  <si>
    <t>V_600_SECCOND_T</t>
  </si>
  <si>
    <t>600-Miscellaneous Label</t>
  </si>
  <si>
    <t>V_600_SECCOND_ML</t>
  </si>
  <si>
    <t>600-Leader Line</t>
  </si>
  <si>
    <t>V_600_SECCOND_LL</t>
  </si>
  <si>
    <t>700 Network</t>
  </si>
  <si>
    <t>701-Primary Conductor - UG Network</t>
  </si>
  <si>
    <t>701-Primary Conductor - UG Network Linear</t>
  </si>
  <si>
    <t>V_701_PRICONUG_L</t>
  </si>
  <si>
    <t>701-Primary Conductor - UG Network Description Label</t>
  </si>
  <si>
    <t>V_701_PRICONUG_DESC_T</t>
  </si>
  <si>
    <t>701-Primary Conductor - UG Network Feeder Label</t>
  </si>
  <si>
    <t>V_701_PRICONUG_FEED_T</t>
  </si>
  <si>
    <t>701-Primary Conductor - UG Network Neutral Label</t>
  </si>
  <si>
    <t>V_701_PRICONUG_NEUT_T</t>
  </si>
  <si>
    <t>701-Primary Conductor - UG Network Phasing Label</t>
  </si>
  <si>
    <t>V_701_PRICONUG_PHASE_T</t>
  </si>
  <si>
    <t>701-Miscellaneous Label</t>
  </si>
  <si>
    <t>V_701_PRICONUG_ML</t>
  </si>
  <si>
    <t>701-Leader Line</t>
  </si>
  <si>
    <t>V_701_PRICONUG_LL</t>
  </si>
  <si>
    <t>702-Primary Conductor - UG Network</t>
  </si>
  <si>
    <t>702-Primary Conductor - UG Network Linear</t>
  </si>
  <si>
    <t>V_702_PRICONUG_L</t>
  </si>
  <si>
    <t>702-Primary Conductor - UG Network Description Label</t>
  </si>
  <si>
    <t>V_702_PRICONUG_DESC_T</t>
  </si>
  <si>
    <t>702-Primary Conductor - UG Network Feeder Label</t>
  </si>
  <si>
    <t>V_702_PRICONUG_FEED_T</t>
  </si>
  <si>
    <t>702-Primary Conductor - UG Network Neutral Label</t>
  </si>
  <si>
    <t>V_702_PRICONUG_NEUT_T</t>
  </si>
  <si>
    <t>702-Primary Conductor - UG Network Phasing Label</t>
  </si>
  <si>
    <t>V_702_PRICONUG_PHASE_T</t>
  </si>
  <si>
    <t>702-Miscellaneous Label</t>
  </si>
  <si>
    <t>V_702_PRICONUG_ML</t>
  </si>
  <si>
    <t>702-Leader Line</t>
  </si>
  <si>
    <t>V_702_PRICONUG_LL</t>
  </si>
  <si>
    <t>703-Primary Conductor - UG Network</t>
  </si>
  <si>
    <t>703-Primary Conductor - UG Network Linear</t>
  </si>
  <si>
    <t>V_703_PRICONUG_L</t>
  </si>
  <si>
    <t>703-Primary Conductor - UG Network Description Label</t>
  </si>
  <si>
    <t>V_703_PRICONUG_DESC_T</t>
  </si>
  <si>
    <t>703-Primary Conductor - UG Network Feeder Label</t>
  </si>
  <si>
    <t>V_703_PRICONUG_FEED_T</t>
  </si>
  <si>
    <t>703-Primary Conductor - UG Network Neutral Label</t>
  </si>
  <si>
    <t>V_703_PRICONUG_NEUT_T</t>
  </si>
  <si>
    <t>703-Primary Conductor - UG Network Phasing Label</t>
  </si>
  <si>
    <t>V_703_PRICONUG_PHASE_T</t>
  </si>
  <si>
    <t>703-Miscellaneous Label</t>
  </si>
  <si>
    <t>V_703_PRICONUG_ML</t>
  </si>
  <si>
    <t>703-Leader Line</t>
  </si>
  <si>
    <t>V_703_PRICONUG_LL</t>
  </si>
  <si>
    <t>704-Primary Conductor - UG Network</t>
  </si>
  <si>
    <t>704-Primary Conductor - UG Network Linear</t>
  </si>
  <si>
    <t>V_704_PRICONUG_L</t>
  </si>
  <si>
    <t>704-Primary Conductor - UG Network Description Label</t>
  </si>
  <si>
    <t>V_704_PRICONUG_DESC_T</t>
  </si>
  <si>
    <t>704-Primary Conductor - UG Network Feeder Label</t>
  </si>
  <si>
    <t>V_704_PRICONUG_FEED_T</t>
  </si>
  <si>
    <t>704-Primary Conductor - UG Network Neutral Label</t>
  </si>
  <si>
    <t>V_704_PRICONUG_NEUT_T</t>
  </si>
  <si>
    <t>704-Primary Conductor - UG Network Phasing Label</t>
  </si>
  <si>
    <t>V_704_PRICONUG_PHASE_T</t>
  </si>
  <si>
    <t>704-Miscellaneous Label</t>
  </si>
  <si>
    <t>V_704_PRICONUG_ML</t>
  </si>
  <si>
    <t>704-Leader Line</t>
  </si>
  <si>
    <t>V_704_PRICONUG_LL</t>
  </si>
  <si>
    <t>705-Primary Conductor - UG Network</t>
  </si>
  <si>
    <t>705-Primary Conductor - UG Network Linear</t>
  </si>
  <si>
    <t>V_705_PRICONUG_L</t>
  </si>
  <si>
    <t>705-Primary Conductor - UG Network Description Label</t>
  </si>
  <si>
    <t>V_705_PRICONUG_DESC_T</t>
  </si>
  <si>
    <t>705-Primary Conductor - UG Network Feeder Label</t>
  </si>
  <si>
    <t>V_705_PRICONUG_FEED_T</t>
  </si>
  <si>
    <t>705-Primary Conductor - UG Network Neutral Label</t>
  </si>
  <si>
    <t>V_705_PRICONUG_NEUT_T</t>
  </si>
  <si>
    <t>705-Primary Conductor - UG Network Phasing Label</t>
  </si>
  <si>
    <t>V_705_PRICONUG_PHASE_T</t>
  </si>
  <si>
    <t>705-Miscellaneous Label</t>
  </si>
  <si>
    <t>V_705_PRICONUG_ML</t>
  </si>
  <si>
    <t>705-Leader Line</t>
  </si>
  <si>
    <t>V_705_PRICONUG_LL</t>
  </si>
  <si>
    <t>706-Primary Conductor - UG Network</t>
  </si>
  <si>
    <t>706-Primary Conductor - UG Network Linear</t>
  </si>
  <si>
    <t>V_706_PRICONUG_L</t>
  </si>
  <si>
    <t>706-Primary Conductor - UG Network Description Label</t>
  </si>
  <si>
    <t>V_706_PRICONUG_DESC_T</t>
  </si>
  <si>
    <t>706-Primary Conductor - UG Network Feeder Label</t>
  </si>
  <si>
    <t>V_706_PRICONUG_FEED_T</t>
  </si>
  <si>
    <t>706-Primary Conductor - UG Network Neutral Label</t>
  </si>
  <si>
    <t>V_706_PRICONUG_NEUT_T</t>
  </si>
  <si>
    <t>706-Primary Conductor - UG Network Phasing Label</t>
  </si>
  <si>
    <t>V_706_PRICONUG_PHASE_T</t>
  </si>
  <si>
    <t>706-Miscellaneous Label</t>
  </si>
  <si>
    <t>V_706_PRICONUG_ML</t>
  </si>
  <si>
    <t>706-Leader Line</t>
  </si>
  <si>
    <t>V_706_PRICONUG_LL</t>
  </si>
  <si>
    <t>707-Primary Conductor - UG Network</t>
  </si>
  <si>
    <t>707-Primary Conductor - UG Network Linear</t>
  </si>
  <si>
    <t>V_707_PRICONUG_L</t>
  </si>
  <si>
    <t>707-Primary Conductor - UG Network Description Label</t>
  </si>
  <si>
    <t>V_707_PRICONUG_DESC_T</t>
  </si>
  <si>
    <t>707-Primary Conductor - UG Network Feeder Label</t>
  </si>
  <si>
    <t>V_707_PRICONUG_FEED_T</t>
  </si>
  <si>
    <t>707-Primary Conductor - UG Network Neutral Label</t>
  </si>
  <si>
    <t>V_707_PRICONUG_NEUT_T</t>
  </si>
  <si>
    <t>707-Primary Conductor - UG Network Phasing Label</t>
  </si>
  <si>
    <t>V_707_PRICONUG_PHASE_T</t>
  </si>
  <si>
    <t>707-Miscellaneous Label</t>
  </si>
  <si>
    <t>V_707_PRICONUG_ML</t>
  </si>
  <si>
    <t>707-Leader Line</t>
  </si>
  <si>
    <t>V_707_PRICONUG_LL</t>
  </si>
  <si>
    <t>708-Primary Conductor - UG Network</t>
  </si>
  <si>
    <t>708-Primary Conductor - UG Network Linear</t>
  </si>
  <si>
    <t>V_708_PRICONUG_L</t>
  </si>
  <si>
    <t>708-Primary Conductor - UG Network Description Label</t>
  </si>
  <si>
    <t>V_708_PRICONUG_DESC_T</t>
  </si>
  <si>
    <t>708-Primary Conductor - UG Network Feeder Label</t>
  </si>
  <si>
    <t>V_708_PRICONUG_FEED_T</t>
  </si>
  <si>
    <t>708-Primary Conductor - UG Network Neutral Label</t>
  </si>
  <si>
    <t>V_708_PRICONUG_NEUT_T</t>
  </si>
  <si>
    <t>708-Primary Conductor - UG Network Phasing Label</t>
  </si>
  <si>
    <t>V_708_PRICONUG_PHASE_T</t>
  </si>
  <si>
    <t>708-Miscellaneous Label</t>
  </si>
  <si>
    <t>V_708_PRICONUG_ML</t>
  </si>
  <si>
    <t>708-Leader Line</t>
  </si>
  <si>
    <t>V_708_PRICONUG_LL</t>
  </si>
  <si>
    <t>709-Primary Conductor - UG Network</t>
  </si>
  <si>
    <t>709-Primary Conductor - UG Network Linear</t>
  </si>
  <si>
    <t>V_709_PRICONUG_L</t>
  </si>
  <si>
    <t>709-Primary Conductor - UG Network Description Label</t>
  </si>
  <si>
    <t>V_709_PRICONUG_DESC_T</t>
  </si>
  <si>
    <t>709-Primary Conductor - UG Network Feeder Label</t>
  </si>
  <si>
    <t>V_709_PRICONUG_FEED_T</t>
  </si>
  <si>
    <t>709-Primary Conductor - UG Network Neutral Label</t>
  </si>
  <si>
    <t>V_709_PRICONUG_NEUT_T</t>
  </si>
  <si>
    <t>709-Primary Conductor - UG Network Phasing Label</t>
  </si>
  <si>
    <t>V_709_PRICONUG_PHASE_T</t>
  </si>
  <si>
    <t>709-Miscellaneous Label</t>
  </si>
  <si>
    <t>V_709_PRICONUG_ML</t>
  </si>
  <si>
    <t>709-Leader Line</t>
  </si>
  <si>
    <t>V_709_PRICONUG_LL</t>
  </si>
  <si>
    <t>710-Primary Conductor - UG Network</t>
  </si>
  <si>
    <t>710-Primary Conductor - UG Network Linear</t>
  </si>
  <si>
    <t>V_710_PRICONUG_L</t>
  </si>
  <si>
    <t>710-Primary Conductor - UG Network Description Label</t>
  </si>
  <si>
    <t>V_710_PRICONUG_DESC_T</t>
  </si>
  <si>
    <t>710-Primary Conductor - UG Network Feeder Label</t>
  </si>
  <si>
    <t>V_710_PRICONUG_FEED_T</t>
  </si>
  <si>
    <t>710-Primary Conductor - UG Network Neutral Label</t>
  </si>
  <si>
    <t>V_710_PRICONUG_NEUT_T</t>
  </si>
  <si>
    <t>710-Primary Conductor - UG Network Phasing Label</t>
  </si>
  <si>
    <t>V_710_PRICONUG_PHASE_T</t>
  </si>
  <si>
    <t>710-Miscellaneous Label</t>
  </si>
  <si>
    <t>V_710_PRICONUG_ML</t>
  </si>
  <si>
    <t>710-Leader Line</t>
  </si>
  <si>
    <t>V_710_PRICONUG_LL</t>
  </si>
  <si>
    <t>711-Primary Conductor - UG Network</t>
  </si>
  <si>
    <t>711-Primary Conductor - UG Network Linear</t>
  </si>
  <si>
    <t>V_711_PRICONUG_L</t>
  </si>
  <si>
    <t>711-Primary Conductor - UG Network Description Label</t>
  </si>
  <si>
    <t>V_711_PRICONUG_DESC_T</t>
  </si>
  <si>
    <t>711-Primary Conductor - UG Network Feeder Label</t>
  </si>
  <si>
    <t>V_711_PRICONUG_FEED_T</t>
  </si>
  <si>
    <t>711-Primary Conductor - UG Network Neutral Label</t>
  </si>
  <si>
    <t>V_711_PRICONUG_NEUT_T</t>
  </si>
  <si>
    <t>711-Primary Conductor - UG Network Phasing Label</t>
  </si>
  <si>
    <t>V_711_PRICONUG_PHASE_T</t>
  </si>
  <si>
    <t>711-Miscellaneous Label</t>
  </si>
  <si>
    <t>V_711_PRICONUG_ML</t>
  </si>
  <si>
    <t>711-Leader Line</t>
  </si>
  <si>
    <t>V_711_PRICONUG_LL</t>
  </si>
  <si>
    <t>712-Primary Conductor - UG Network</t>
  </si>
  <si>
    <t>712-Primary Conductor - UG Network Linear</t>
  </si>
  <si>
    <t>V_712_PRICONUG_L</t>
  </si>
  <si>
    <t>712-Primary Conductor - UG Network Description Label</t>
  </si>
  <si>
    <t>V_712_PRICONUG_DESC_T</t>
  </si>
  <si>
    <t>712-Primary Conductor - UG Network Feeder Label</t>
  </si>
  <si>
    <t>V_712_PRICONUG_FEED_T</t>
  </si>
  <si>
    <t>712-Primary Conductor - UG Network Neutral Label</t>
  </si>
  <si>
    <t>V_712_PRICONUG_NEUT_T</t>
  </si>
  <si>
    <t>712-Primary Conductor - UG Network Phasing Label</t>
  </si>
  <si>
    <t>V_712_PRICONUG_PHASE_T</t>
  </si>
  <si>
    <t>712-Miscellaneous Label</t>
  </si>
  <si>
    <t>V_712_PRICONUG_ML</t>
  </si>
  <si>
    <t>712-Leader Line</t>
  </si>
  <si>
    <t>V_712_PRICONUG_LL</t>
  </si>
  <si>
    <t>700-Secondary Conductor - UG Linear</t>
  </si>
  <si>
    <t>V_700_SECCOND_L</t>
  </si>
  <si>
    <t>700-Secondary Conductor - UG Label</t>
  </si>
  <si>
    <t>V_700_SECCOND_T</t>
  </si>
  <si>
    <t>700-Miscellaneous Label</t>
  </si>
  <si>
    <t>V_700_SECCOND_ML</t>
  </si>
  <si>
    <t>700-Leader Line</t>
  </si>
  <si>
    <t>V_700_SECCOND_LL</t>
  </si>
  <si>
    <t>800 Network</t>
  </si>
  <si>
    <t>801-Primary Conductor - UG Network</t>
  </si>
  <si>
    <t>801-Primary Conductor - UG Network Linear</t>
  </si>
  <si>
    <t>V_801_PRICONUG_L</t>
  </si>
  <si>
    <t>801-Primary Conductor - UG Network Description Label</t>
  </si>
  <si>
    <t>V_801_PRICONUG_DESC_T</t>
  </si>
  <si>
    <t>801-Primary Conductor - UG Network Feeder Label</t>
  </si>
  <si>
    <t>V_801_PRICONUG_FEED_T</t>
  </si>
  <si>
    <t>801-Primary Conductor - UG Network Neutral Label</t>
  </si>
  <si>
    <t>V_801_PRICONUG_NEUT_T</t>
  </si>
  <si>
    <t>801-Primary Conductor - UG Network Phasing Label</t>
  </si>
  <si>
    <t>V_801_PRICONUG_PHASE_T</t>
  </si>
  <si>
    <t>801-Miscellaneous Label</t>
  </si>
  <si>
    <t>V_801_PRICONUG_ML</t>
  </si>
  <si>
    <t>801-Leader Line</t>
  </si>
  <si>
    <t>V_801_PRICONUG_LL</t>
  </si>
  <si>
    <t>802-Primary Conductor - UG Network</t>
  </si>
  <si>
    <t>802-Primary Conductor - UG Network Linear</t>
  </si>
  <si>
    <t>V_802_PRICONUG_L</t>
  </si>
  <si>
    <t>802-Primary Conductor - UG Network Description Label</t>
  </si>
  <si>
    <t>V_802_PRICONUG_DESC_T</t>
  </si>
  <si>
    <t>802-Primary Conductor - UG Network Feeder Label</t>
  </si>
  <si>
    <t>V_802_PRICONUG_FEED_T</t>
  </si>
  <si>
    <t>802-Primary Conductor - UG Network Neutral Label</t>
  </si>
  <si>
    <t>V_802_PRICONUG_NEUT_T</t>
  </si>
  <si>
    <t>802-Primary Conductor - UG Network Phasing Label</t>
  </si>
  <si>
    <t>V_802_PRICONUG_PHASE_T</t>
  </si>
  <si>
    <t>802-Miscellaneous Label</t>
  </si>
  <si>
    <t>V_802_PRICONUG_ML</t>
  </si>
  <si>
    <t>802-Leader Line</t>
  </si>
  <si>
    <t>V_802_PRICONUG_LL</t>
  </si>
  <si>
    <t>803-Primary Conductor - UG Network</t>
  </si>
  <si>
    <t>803-Primary Conductor - UG Network Linear</t>
  </si>
  <si>
    <t>V_803_PRICONUG_L</t>
  </si>
  <si>
    <t>803-Primary Conductor - UG Network Description Label</t>
  </si>
  <si>
    <t>V_803_PRICONUG_DESC_T</t>
  </si>
  <si>
    <t>803-Primary Conductor - UG Network Feeder Label</t>
  </si>
  <si>
    <t>V_803_PRICONUG_FEED_T</t>
  </si>
  <si>
    <t>803-Primary Conductor - UG Network Neutral Label</t>
  </si>
  <si>
    <t>V_803_PRICONUG_NEUT_T</t>
  </si>
  <si>
    <t>803-Primary Conductor - UG Network Phasing Label</t>
  </si>
  <si>
    <t>V_803_PRICONUG_PHASE_T</t>
  </si>
  <si>
    <t>803-Miscellaneous Label</t>
  </si>
  <si>
    <t>V_803_PRICONUG_ML</t>
  </si>
  <si>
    <t>803-Leader Line</t>
  </si>
  <si>
    <t>V_803_PRICONUG_LL</t>
  </si>
  <si>
    <t>804-Primary Conductor - UG Network</t>
  </si>
  <si>
    <t>804-Primary Conductor - UG Network Linear</t>
  </si>
  <si>
    <t>V_804_PRICONUG_L</t>
  </si>
  <si>
    <t>804-Primary Conductor - UG Network Description Label</t>
  </si>
  <si>
    <t>V_804_PRICONUG_DESC_T</t>
  </si>
  <si>
    <t>804-Primary Conductor - UG Network Feeder Label</t>
  </si>
  <si>
    <t>V_804_PRICONUG_FEED_T</t>
  </si>
  <si>
    <t>804-Primary Conductor - UG Network Neutral Label</t>
  </si>
  <si>
    <t>V_804_PRICONUG_NEUT_T</t>
  </si>
  <si>
    <t>804-Primary Conductor - UG Network Phasing Label</t>
  </si>
  <si>
    <t>V_804_PRICONUG_PHASE_T</t>
  </si>
  <si>
    <t>804-Miscellaneous Label</t>
  </si>
  <si>
    <t>V_804_PRICONUG_ML</t>
  </si>
  <si>
    <t>804-Leader Line</t>
  </si>
  <si>
    <t>V_804_PRICONUG_LL</t>
  </si>
  <si>
    <t>805-Primary Conductor - UG Network</t>
  </si>
  <si>
    <t>805-Primary Conductor - UG Network Linear</t>
  </si>
  <si>
    <t>V_805_PRICONUG_L</t>
  </si>
  <si>
    <t>805-Primary Conductor - UG Network Description Label</t>
  </si>
  <si>
    <t>V_805_PRICONUG_DESC_T</t>
  </si>
  <si>
    <t>805-Primary Conductor - UG Network Feeder Label</t>
  </si>
  <si>
    <t>V_805_PRICONUG_FEED_T</t>
  </si>
  <si>
    <t>805-Primary Conductor - UG Network Neutral Label</t>
  </si>
  <si>
    <t>V_805_PRICONUG_NEUT_T</t>
  </si>
  <si>
    <t>805-Primary Conductor - UG Network Phasing Label</t>
  </si>
  <si>
    <t>V_805_PRICONUG_PHASE_T</t>
  </si>
  <si>
    <t>805-Miscellaneous Label</t>
  </si>
  <si>
    <t>V_805_PRICONUG_ML</t>
  </si>
  <si>
    <t>805-Leader Line</t>
  </si>
  <si>
    <t>V_805_PRICONUG_LL</t>
  </si>
  <si>
    <t>806-Primary Conductor - UG Network</t>
  </si>
  <si>
    <t>806-Primary Conductor - UG Network Linear</t>
  </si>
  <si>
    <t>V_806_PRICONUG_L</t>
  </si>
  <si>
    <t>806-Primary Conductor - UG Network Description Label</t>
  </si>
  <si>
    <t>V_806_PRICONUG_DESC_T</t>
  </si>
  <si>
    <t>806-Primary Conductor - UG Network Feeder Label</t>
  </si>
  <si>
    <t>V_806_PRICONUG_FEED_T</t>
  </si>
  <si>
    <t>806-Primary Conductor - UG Network Neutral Label</t>
  </si>
  <si>
    <t>V_806_PRICONUG_NEUT_T</t>
  </si>
  <si>
    <t>806-Primary Conductor - UG Network Phasing Label</t>
  </si>
  <si>
    <t>V_806_PRICONUG_PHASE_T</t>
  </si>
  <si>
    <t>806-Miscellaneous Label</t>
  </si>
  <si>
    <t>V_806_PRICONUG_ML</t>
  </si>
  <si>
    <t>806-Leader Line</t>
  </si>
  <si>
    <t>V_806_PRICONUG_LL</t>
  </si>
  <si>
    <t>807-Primary Conductor - UG Network</t>
  </si>
  <si>
    <t>807-Primary Conductor - UG Network Linear</t>
  </si>
  <si>
    <t>V_807_PRICONUG_L</t>
  </si>
  <si>
    <t>807-Primary Conductor - UG Network Description Label</t>
  </si>
  <si>
    <t>V_807_PRICONUG_DESC_T</t>
  </si>
  <si>
    <t>807-Primary Conductor - UG Network Feeder Label</t>
  </si>
  <si>
    <t>V_807_PRICONUG_FEED_T</t>
  </si>
  <si>
    <t>807-Primary Conductor - UG Network Neutral Label</t>
  </si>
  <si>
    <t>V_807_PRICONUG_NEUT_T</t>
  </si>
  <si>
    <t>807-Primary Conductor - UG Network Phasing Label</t>
  </si>
  <si>
    <t>V_807_PRICONUG_PHASE_T</t>
  </si>
  <si>
    <t>807-Miscellaneous Label</t>
  </si>
  <si>
    <t>V_807_PRICONUG_ML</t>
  </si>
  <si>
    <t>807-Leader Line</t>
  </si>
  <si>
    <t>V_807_PRICONUG_LL</t>
  </si>
  <si>
    <t>808-Primary Conductor - UG Network</t>
  </si>
  <si>
    <t>808-Primary Conductor - UG Network Linear</t>
  </si>
  <si>
    <t>V_808_PRICONUG_L</t>
  </si>
  <si>
    <t>808-Primary Conductor - UG Network Description Label</t>
  </si>
  <si>
    <t>V_808_PRICONUG_DESC_T</t>
  </si>
  <si>
    <t>808-Primary Conductor - UG Network Feeder Label</t>
  </si>
  <si>
    <t>V_808_PRICONUG_FEED_T</t>
  </si>
  <si>
    <t>808-Primary Conductor - UG Network Neutral Label</t>
  </si>
  <si>
    <t>V_808_PRICONUG_NEUT_T</t>
  </si>
  <si>
    <t>808-Primary Conductor - UG Network Phasing Label</t>
  </si>
  <si>
    <t>V_808_PRICONUG_PHASE_T</t>
  </si>
  <si>
    <t>808-Miscellaneous Label</t>
  </si>
  <si>
    <t>V_808_PRICONUG_ML</t>
  </si>
  <si>
    <t>808-Leader Line</t>
  </si>
  <si>
    <t>V_808_PRICONUG_LL</t>
  </si>
  <si>
    <t>809-Primary Conductor - UG Network</t>
  </si>
  <si>
    <t>809-Primary Conductor - UG Network Linear</t>
  </si>
  <si>
    <t>V_809_PRICONUG_L</t>
  </si>
  <si>
    <t>809-Primary Conductor - UG Network Description Label</t>
  </si>
  <si>
    <t>V_809_PRICONUG_DESC_T</t>
  </si>
  <si>
    <t>809-Primary Conductor - UG Network Feeder Label</t>
  </si>
  <si>
    <t>V_809_PRICONUG_FEED_T</t>
  </si>
  <si>
    <t>809-Primary Conductor - UG Network Neutral Label</t>
  </si>
  <si>
    <t>V_809_PRICONUG_NEUT_T</t>
  </si>
  <si>
    <t>809-Primary Conductor - UG Network Phasing Label</t>
  </si>
  <si>
    <t>V_809_PRICONUG_PHASE_T</t>
  </si>
  <si>
    <t>809-Miscellaneous Label</t>
  </si>
  <si>
    <t>V_809_PRICONUG_ML</t>
  </si>
  <si>
    <t>809-Leader Line</t>
  </si>
  <si>
    <t>V_809_PRICONUG_LL</t>
  </si>
  <si>
    <t>810-Primary Conductor - UG Network</t>
  </si>
  <si>
    <t>810-Primary Conductor - UG Network Linear</t>
  </si>
  <si>
    <t>V_810_PRICONUG_L</t>
  </si>
  <si>
    <t>810-Primary Conductor - UG Network Description Label</t>
  </si>
  <si>
    <t>V_810_PRICONUG_DESC_T</t>
  </si>
  <si>
    <t>810-Primary Conductor - UG Network Feeder Label</t>
  </si>
  <si>
    <t>V_810_PRICONUG_FEED_T</t>
  </si>
  <si>
    <t>810-Primary Conductor - UG Network Neutral Label</t>
  </si>
  <si>
    <t>V_810_PRICONUG_NEUT_T</t>
  </si>
  <si>
    <t>810-Primary Conductor - UG Network Phasing Label</t>
  </si>
  <si>
    <t>V_810_PRICONUG_PHASE_T</t>
  </si>
  <si>
    <t>810-Miscellaneous Label</t>
  </si>
  <si>
    <t>V_810_PRICONUG_ML</t>
  </si>
  <si>
    <t>810-Leader Line</t>
  </si>
  <si>
    <t>V_810_PRICONUG_LL</t>
  </si>
  <si>
    <t>811-Primary Conductor - UG Network</t>
  </si>
  <si>
    <t>811-Primary Conductor - UG Network Linear</t>
  </si>
  <si>
    <t>V_811_PRICONUG_L</t>
  </si>
  <si>
    <t>811-Primary Conductor - UG Network Description Label</t>
  </si>
  <si>
    <t>V_811_PRICONUG_DESC_T</t>
  </si>
  <si>
    <t>811-Primary Conductor - UG Network Feeder Label</t>
  </si>
  <si>
    <t>V_811_PRICONUG_FEED_T</t>
  </si>
  <si>
    <t>811-Primary Conductor - UG Network Neutral Label</t>
  </si>
  <si>
    <t>V_811_PRICONUG_NEUT_T</t>
  </si>
  <si>
    <t>811-Primary Conductor - UG Network Phasing Label</t>
  </si>
  <si>
    <t>V_811_PRICONUG_PHASE_T</t>
  </si>
  <si>
    <t>811-Miscellaneous Label</t>
  </si>
  <si>
    <t>V_811_PRICONUG_ML</t>
  </si>
  <si>
    <t>811-Leader Line</t>
  </si>
  <si>
    <t>V_811_PRICONUG_LL</t>
  </si>
  <si>
    <t>812-Primary Conductor - UG Network</t>
  </si>
  <si>
    <t>812-Primary Conductor - UG Network Linear</t>
  </si>
  <si>
    <t>V_812_PRICONUG_L</t>
  </si>
  <si>
    <t>812-Primary Conductor - UG Network Description Label</t>
  </si>
  <si>
    <t>V_812_PRICONUG_DESC_T</t>
  </si>
  <si>
    <t>812-Primary Conductor - UG Network Feeder Label</t>
  </si>
  <si>
    <t>V_812_PRICONUG_FEED_T</t>
  </si>
  <si>
    <t>812-Primary Conductor - UG Network Neutral Label</t>
  </si>
  <si>
    <t>V_812_PRICONUG_NEUT_T</t>
  </si>
  <si>
    <t>812-Primary Conductor - UG Network Phasing Label</t>
  </si>
  <si>
    <t>V_812_PRICONUG_PHASE_T</t>
  </si>
  <si>
    <t>812-Miscellaneous Label</t>
  </si>
  <si>
    <t>V_812_PRICONUG_ML</t>
  </si>
  <si>
    <t>812-Leader Line</t>
  </si>
  <si>
    <t>V_812_PRICONUG_LL</t>
  </si>
  <si>
    <t>800-Secondary Conductor - UG Linear</t>
  </si>
  <si>
    <t>V_800_SECCOND_L</t>
  </si>
  <si>
    <t>800-Secondary Conductor - UG Label</t>
  </si>
  <si>
    <t>V_800_SECCOND_T</t>
  </si>
  <si>
    <t>800-Miscellaneous Label</t>
  </si>
  <si>
    <t>V_800_SECCOND_ML</t>
  </si>
  <si>
    <t>800-Leader Line</t>
  </si>
  <si>
    <t>V_800_SECCOND_LL</t>
  </si>
  <si>
    <t>900 Network</t>
  </si>
  <si>
    <t>901-Primary Conductor - UG Network</t>
  </si>
  <si>
    <t>901-Primary Conductor - UG Network Linear</t>
  </si>
  <si>
    <t>V_901_PRICONUG_L</t>
  </si>
  <si>
    <t>901-Primary Conductor - UG Network Description Label</t>
  </si>
  <si>
    <t>V_901_PRICONUG_DESC_T</t>
  </si>
  <si>
    <t>901-Primary Conductor - UG Network Feeder Label</t>
  </si>
  <si>
    <t>V_901_PRICONUG_FEED_T</t>
  </si>
  <si>
    <t>901-Primary Conductor - UG Network Neutral Label</t>
  </si>
  <si>
    <t>V_901_PRICONUG_NEUT_T</t>
  </si>
  <si>
    <t>901-Primary Conductor - UG Network Phasing Label</t>
  </si>
  <si>
    <t>V_901_PRICONUG_PHASE_T</t>
  </si>
  <si>
    <t>901-Miscellaneous Label</t>
  </si>
  <si>
    <t>V_901_PRICONUG_ML</t>
  </si>
  <si>
    <t>901-Leader Line</t>
  </si>
  <si>
    <t>V_901_PRICONUG_LL</t>
  </si>
  <si>
    <t>902-Primary Conductor - UG Network</t>
  </si>
  <si>
    <t>902-Primary Conductor - UG Network Linear</t>
  </si>
  <si>
    <t>V_902_PRICONUG_L</t>
  </si>
  <si>
    <t>902-Primary Conductor - UG Network Description Label</t>
  </si>
  <si>
    <t>V_902_PRICONUG_DESC_T</t>
  </si>
  <si>
    <t>902-Primary Conductor - UG Network Feeder Label</t>
  </si>
  <si>
    <t>V_902_PRICONUG_FEED_T</t>
  </si>
  <si>
    <t>902-Primary Conductor - UG Network Neutral Label</t>
  </si>
  <si>
    <t>V_902_PRICONUG_NEUT_T</t>
  </si>
  <si>
    <t>902-Primary Conductor - UG Network Phasing Label</t>
  </si>
  <si>
    <t>V_902_PRICONUG_PHASE_T</t>
  </si>
  <si>
    <t>902-Miscellaneous Label</t>
  </si>
  <si>
    <t>V_902_PRICONUG_ML</t>
  </si>
  <si>
    <t>902-Leader Line</t>
  </si>
  <si>
    <t>V_902_PRICONUG_LL</t>
  </si>
  <si>
    <t>903-Primary Conductor - UG Network</t>
  </si>
  <si>
    <t>903-Primary Conductor - UG Network Linear</t>
  </si>
  <si>
    <t>V_903_PRICONUG_L</t>
  </si>
  <si>
    <t>903-Primary Conductor - UG Network Description Label</t>
  </si>
  <si>
    <t>V_903_PRICONUG_DESC_T</t>
  </si>
  <si>
    <t>903-Primary Conductor - UG Network Feeder Label</t>
  </si>
  <si>
    <t>V_903_PRICONUG_FEED_T</t>
  </si>
  <si>
    <t>903-Primary Conductor - UG Network Neutral Label</t>
  </si>
  <si>
    <t>V_903_PRICONUG_NEUT_T</t>
  </si>
  <si>
    <t>903-Primary Conductor - UG Network Phasing Label</t>
  </si>
  <si>
    <t>V_903_PRICONUG_PHASE_T</t>
  </si>
  <si>
    <t>903-Miscellaneous Label</t>
  </si>
  <si>
    <t>V_903_PRICONUG_ML</t>
  </si>
  <si>
    <t>903-Leader Line</t>
  </si>
  <si>
    <t>V_903_PRICONUG_LL</t>
  </si>
  <si>
    <t>904-Primary Conductor - UG Network</t>
  </si>
  <si>
    <t>904-Primary Conductor - UG Network Linear</t>
  </si>
  <si>
    <t>V_904_PRICONUG_L</t>
  </si>
  <si>
    <t>904-Primary Conductor - UG Network Description Label</t>
  </si>
  <si>
    <t>V_904_PRICONUG_DESC_T</t>
  </si>
  <si>
    <t>904-Primary Conductor - UG Network Feeder Label</t>
  </si>
  <si>
    <t>V_904_PRICONUG_FEED_T</t>
  </si>
  <si>
    <t>904-Primary Conductor - UG Network Neutral Label</t>
  </si>
  <si>
    <t>V_904_PRICONUG_NEUT_T</t>
  </si>
  <si>
    <t>904-Primary Conductor - UG Network Phasing Label</t>
  </si>
  <si>
    <t>V_904_PRICONUG_PHASE_T</t>
  </si>
  <si>
    <t>904-Miscellaneous Label</t>
  </si>
  <si>
    <t>V_904_PRICONUG_ML</t>
  </si>
  <si>
    <t>904-Leader Line</t>
  </si>
  <si>
    <t>V_904_PRICONUG_LL</t>
  </si>
  <si>
    <t>905-Primary Conductor - UG Network</t>
  </si>
  <si>
    <t>905-Primary Conductor - UG Network Linear</t>
  </si>
  <si>
    <t>V_905_PRICONUG_L</t>
  </si>
  <si>
    <t>905-Primary Conductor - UG Network Description Label</t>
  </si>
  <si>
    <t>V_905_PRICONUG_DESC_T</t>
  </si>
  <si>
    <t>905-Primary Conductor - UG Network Feeder Label</t>
  </si>
  <si>
    <t>V_905_PRICONUG_FEED_T</t>
  </si>
  <si>
    <t>905-Primary Conductor - UG Network Neutral Label</t>
  </si>
  <si>
    <t>V_905_PRICONUG_NEUT_T</t>
  </si>
  <si>
    <t>905-Primary Conductor - UG Network Phasing Label</t>
  </si>
  <si>
    <t>V_905_PRICONUG_PHASE_T</t>
  </si>
  <si>
    <t>905-Miscellaneous Label</t>
  </si>
  <si>
    <t>V_905_PRICONUG_ML</t>
  </si>
  <si>
    <t>905-Leader Line</t>
  </si>
  <si>
    <t>V_905_PRICONUG_LL</t>
  </si>
  <si>
    <t>906-Primary Conductor - UG Network</t>
  </si>
  <si>
    <t>906-Primary Conductor - UG Network Linear</t>
  </si>
  <si>
    <t>V_906_PRICONUG_L</t>
  </si>
  <si>
    <t>906-Primary Conductor - UG Network Description Label</t>
  </si>
  <si>
    <t>V_906_PRICONUG_DESC_T</t>
  </si>
  <si>
    <t>906-Primary Conductor - UG Network Feeder Label</t>
  </si>
  <si>
    <t>V_906_PRICONUG_FEED_T</t>
  </si>
  <si>
    <t>906-Primary Conductor - UG Network Neutral Label</t>
  </si>
  <si>
    <t>V_906_PRICONUG_NEUT_T</t>
  </si>
  <si>
    <t>906-Primary Conductor - UG Network Phasing Label</t>
  </si>
  <si>
    <t>V_906_PRICONUG_PHASE_T</t>
  </si>
  <si>
    <t>906-Miscellaneous Label</t>
  </si>
  <si>
    <t>V_906_PRICONUG_ML</t>
  </si>
  <si>
    <t>906-Leader Line</t>
  </si>
  <si>
    <t>V_906_PRICONUG_LL</t>
  </si>
  <si>
    <t>907-Primary Conductor - UG Network</t>
  </si>
  <si>
    <t>907-Primary Conductor - UG Network Linear</t>
  </si>
  <si>
    <t>V_907_PRICONUG_L</t>
  </si>
  <si>
    <t>907-Primary Conductor - UG Network Description Label</t>
  </si>
  <si>
    <t>V_907_PRICONUG_DESC_T</t>
  </si>
  <si>
    <t>907-Primary Conductor - UG Network Feeder Label</t>
  </si>
  <si>
    <t>V_907_PRICONUG_FEED_T</t>
  </si>
  <si>
    <t>907-Primary Conductor - UG Network Neutral Label</t>
  </si>
  <si>
    <t>V_907_PRICONUG_NEUT_T</t>
  </si>
  <si>
    <t>907-Primary Conductor - UG Network Phasing Label</t>
  </si>
  <si>
    <t>V_907_PRICONUG_PHASE_T</t>
  </si>
  <si>
    <t>907-Miscellaneous Label</t>
  </si>
  <si>
    <t>V_907_PRICONUG_ML</t>
  </si>
  <si>
    <t>908-Primary Conductor - UG Network</t>
  </si>
  <si>
    <t>908-Primary Conductor - UG Network Linear</t>
  </si>
  <si>
    <t>V_908_PRICONUG_L</t>
  </si>
  <si>
    <t>908-Primary Conductor - UG Network Description Label</t>
  </si>
  <si>
    <t>V_908_PRICONUG_DESC_T</t>
  </si>
  <si>
    <t>908-Primary Conductor - UG Network Feeder Label</t>
  </si>
  <si>
    <t>V_908_PRICONUG_FEED_T</t>
  </si>
  <si>
    <t>908-Primary Conductor - UG Network Neutral Label</t>
  </si>
  <si>
    <t>V_908_PRICONUG_NEUT_T</t>
  </si>
  <si>
    <t>908-Primary Conductor - UG Network Phasing Label</t>
  </si>
  <si>
    <t>V_908_PRICONUG_PHASE_T</t>
  </si>
  <si>
    <t>908-Miscellaneous Label</t>
  </si>
  <si>
    <t>V_908_PRICONUG_ML</t>
  </si>
  <si>
    <t>908-Leader Line</t>
  </si>
  <si>
    <t>V_908_PRICONUG_LL</t>
  </si>
  <si>
    <t>909-Primary Conductor - UG Network</t>
  </si>
  <si>
    <t>909-Primary Conductor - UG Network Linear</t>
  </si>
  <si>
    <t>V_909_PRICONUG_L</t>
  </si>
  <si>
    <t>909-Primary Conductor - UG Network Description Label</t>
  </si>
  <si>
    <t>V_909_PRICONUG_DESC_T</t>
  </si>
  <si>
    <t>909-Primary Conductor - UG Network Feeder Label</t>
  </si>
  <si>
    <t>V_909_PRICONUG_FEED_T</t>
  </si>
  <si>
    <t>909-Primary Conductor - UG Network Neutral Label</t>
  </si>
  <si>
    <t>V_909_PRICONUG_NEUT_T</t>
  </si>
  <si>
    <t>909-Primary Conductor - UG Network Phasing Label</t>
  </si>
  <si>
    <t>V_909_PRICONUG_PHASE_T</t>
  </si>
  <si>
    <t>909-Miscellaneous Label</t>
  </si>
  <si>
    <t>V_909_PRICONUG_ML</t>
  </si>
  <si>
    <t>909-Leader Line</t>
  </si>
  <si>
    <t>V_909_PRICONUG_LL</t>
  </si>
  <si>
    <t>910-Primary Conductor - UG Network</t>
  </si>
  <si>
    <t>910-Primary Conductor - UG Network Linear</t>
  </si>
  <si>
    <t>V_910_PRICONUG_L</t>
  </si>
  <si>
    <t>910-Primary Conductor - UG Network Description Label</t>
  </si>
  <si>
    <t>V_910_PRICONUG_DESC_T</t>
  </si>
  <si>
    <t>910-Primary Conductor - UG Network Feeder Label</t>
  </si>
  <si>
    <t>V_910_PRICONUG_FEED_T</t>
  </si>
  <si>
    <t>910-Primary Conductor - UG Network Neutral Label</t>
  </si>
  <si>
    <t>V_910_PRICONUG_NEUT_T</t>
  </si>
  <si>
    <t>910-Primary Conductor - UG Network Phasing Label</t>
  </si>
  <si>
    <t>V_910_PRICONUG_PHASE_T</t>
  </si>
  <si>
    <t>910-Miscellaneous Label</t>
  </si>
  <si>
    <t>V_910_PRICONUG_ML</t>
  </si>
  <si>
    <t>910-Leader Line</t>
  </si>
  <si>
    <t>V_910_PRICONUG_LL</t>
  </si>
  <si>
    <t>911-Primary Conductor - UG Network</t>
  </si>
  <si>
    <t>911-Primary Conductor - UG Network Linear</t>
  </si>
  <si>
    <t>V_911_PRICONUG_L</t>
  </si>
  <si>
    <t>911-Primary Conductor - UG Network Description Label</t>
  </si>
  <si>
    <t>V_911_PRICONUG_DESC_T</t>
  </si>
  <si>
    <t>911-Primary Conductor - UG Network Feeder Label</t>
  </si>
  <si>
    <t>V_911_PRICONUG_FEED_T</t>
  </si>
  <si>
    <t>911-Primary Conductor - UG Network Neutral Label</t>
  </si>
  <si>
    <t>V_911_PRICONUG_NEUT_T</t>
  </si>
  <si>
    <t>911-Primary Conductor - UG Network Phasing Label</t>
  </si>
  <si>
    <t>V_911_PRICONUG_PHASE_T</t>
  </si>
  <si>
    <t>911-Miscellaneous Label</t>
  </si>
  <si>
    <t>V_911_PRICONUG_ML</t>
  </si>
  <si>
    <t>911-Leader Line</t>
  </si>
  <si>
    <t>V_911_PRICONUG_LL</t>
  </si>
  <si>
    <t>912-Primary Conductor - UG Network</t>
  </si>
  <si>
    <t>912-Primary Conductor - UG Network Linear</t>
  </si>
  <si>
    <t>V_912_PRICONUG_L</t>
  </si>
  <si>
    <t>912-Primary Conductor - UG Network Description Label</t>
  </si>
  <si>
    <t>V_912_PRICONUG_DESC_T</t>
  </si>
  <si>
    <t>912-Primary Conductor - UG Network Feeder Label</t>
  </si>
  <si>
    <t>V_912_PRICONUG_FEED_T</t>
  </si>
  <si>
    <t>912-Primary Conductor - UG Network Neutral Label</t>
  </si>
  <si>
    <t>V_912_PRICONUG_NEUT_T</t>
  </si>
  <si>
    <t>912-Primary Conductor - UG Network Phasing Label</t>
  </si>
  <si>
    <t>V_912_PRICONUG_PHASE_T</t>
  </si>
  <si>
    <t>912-Miscellaneous Label</t>
  </si>
  <si>
    <t>V_912_PRICONUG_ML</t>
  </si>
  <si>
    <t>912-Leader Line</t>
  </si>
  <si>
    <t>V_912_PRICONUG_LL</t>
  </si>
  <si>
    <t>900-Secondary Conductor - UG Linear</t>
  </si>
  <si>
    <t>V_900_SECCOND_L</t>
  </si>
  <si>
    <t>900-Secondary Conductor - UG Label</t>
  </si>
  <si>
    <t>V_900_SECCOND_T</t>
  </si>
  <si>
    <t>900-Miscellaneous Label</t>
  </si>
  <si>
    <t>V_900_SECCOND_ML</t>
  </si>
  <si>
    <t>900-Leader Line</t>
  </si>
  <si>
    <t>V_900_SECCOND_LL</t>
  </si>
  <si>
    <t>100 Network</t>
  </si>
  <si>
    <t>101-Primary Conductor - UG Network</t>
  </si>
  <si>
    <t>101-Primary Conductor - UG Network Linear</t>
  </si>
  <si>
    <t>V_101_PRICONUG_L</t>
  </si>
  <si>
    <t>101-Primary Conductor - UG Network Description Label</t>
  </si>
  <si>
    <t>V_101_PRICONUG_DESC_T</t>
  </si>
  <si>
    <t>101-Primary Conductor - UG Network Feeder Label</t>
  </si>
  <si>
    <t>V_101_PRICONUG_FEED_T</t>
  </si>
  <si>
    <t>101-Primary Conductor - UG Network Neutral Label</t>
  </si>
  <si>
    <t>V_101_PRICONUG_NEUT_T</t>
  </si>
  <si>
    <t>101-Primary Conductor - UG Network Phasing Label</t>
  </si>
  <si>
    <t>V_101_PRICONUG_PHASE_T</t>
  </si>
  <si>
    <t>101-Miscellaneous Label</t>
  </si>
  <si>
    <t>V_101_PRICONUG_ML</t>
  </si>
  <si>
    <t>101-Leader Line</t>
  </si>
  <si>
    <t>V_101_PRICONUG_LL</t>
  </si>
  <si>
    <t>102-Primary Conductor - UG Network</t>
  </si>
  <si>
    <t>102-Primary Conductor - UG Network Linear</t>
  </si>
  <si>
    <t>V_102_PRICONUG_L</t>
  </si>
  <si>
    <t>102-Primary Conductor - UG Network Description Label</t>
  </si>
  <si>
    <t>V_102_PRICONUG_DESC_T</t>
  </si>
  <si>
    <t>102-Primary Conductor - UG Network Feeder Label</t>
  </si>
  <si>
    <t>V_102_PRICONUG_FEED_T</t>
  </si>
  <si>
    <t>102-Primary Conductor - UG Network Neutral Label</t>
  </si>
  <si>
    <t>V_102_PRICONUG_NEUT_T</t>
  </si>
  <si>
    <t>102-Primary Conductor - UG Network Phasing Label</t>
  </si>
  <si>
    <t>V_102_PRICONUG_PHASE_T</t>
  </si>
  <si>
    <t>102-Miscellaneous Label</t>
  </si>
  <si>
    <t>V_102_PRICONUG_ML</t>
  </si>
  <si>
    <t>102-Leader Line</t>
  </si>
  <si>
    <t>V_102_PRICONUG_LL</t>
  </si>
  <si>
    <t>103-Primary Conductor - UG Network</t>
  </si>
  <si>
    <t>103-Primary Conductor - UG Network Linear</t>
  </si>
  <si>
    <t>V_103_PRICONUG_L</t>
  </si>
  <si>
    <t>103-Primary Conductor - UG Network Description Label</t>
  </si>
  <si>
    <t>V_103_PRICONUG_DESC_T</t>
  </si>
  <si>
    <t>103-Primary Conductor - UG Network Feeder Label</t>
  </si>
  <si>
    <t>V_103_PRICONUG_FEED_T</t>
  </si>
  <si>
    <t>103-Primary Conductor - UG Network Neutral Label</t>
  </si>
  <si>
    <t>V_103_PRICONUG_NEUT_T</t>
  </si>
  <si>
    <t>103-Primary Conductor - UG Network Phasing Label</t>
  </si>
  <si>
    <t>V_103_PRICONUG_PHASE_T</t>
  </si>
  <si>
    <t>103-Miscellaneous Label</t>
  </si>
  <si>
    <t>V_103_PRICONUG_ML</t>
  </si>
  <si>
    <t>103-Leader Line</t>
  </si>
  <si>
    <t>V_103_PRICONUG_LL</t>
  </si>
  <si>
    <t>104-Primary Conductor - UG Network</t>
  </si>
  <si>
    <t>104-Primary Conductor - UG Network Linear</t>
  </si>
  <si>
    <t>V_104_PRICONUG_L</t>
  </si>
  <si>
    <t>104-Primary Conductor - UG Network Description Label</t>
  </si>
  <si>
    <t>V_104_PRICONUG_DESC_T</t>
  </si>
  <si>
    <t>104-Primary Conductor - UG Network Feeder Label</t>
  </si>
  <si>
    <t>V_104_PRICONUG_FEED_T</t>
  </si>
  <si>
    <t>104-Primary Conductor - UG Network Neutral Label</t>
  </si>
  <si>
    <t>V_104_PRICONUG_NEUT_T</t>
  </si>
  <si>
    <t>104-Primary Conductor - UG Network Phasing Label</t>
  </si>
  <si>
    <t>V_104_PRICONUG_PHASE_T</t>
  </si>
  <si>
    <t>104-Miscellaneous Label</t>
  </si>
  <si>
    <t>V_104_PRICONUG_ML</t>
  </si>
  <si>
    <t>104-Leader Line</t>
  </si>
  <si>
    <t>V_104_PRICONUG_LL</t>
  </si>
  <si>
    <t>105-Primary Conductor - UG Network</t>
  </si>
  <si>
    <t>105-Primary Conductor - UG Network Linear</t>
  </si>
  <si>
    <t>V_105_PRICONUG_L</t>
  </si>
  <si>
    <t>105-Primary Conductor - UG Network Description Label</t>
  </si>
  <si>
    <t>V_105_PRICONUG_DESC_T</t>
  </si>
  <si>
    <t>105-Primary Conductor - UG Network Feeder Label</t>
  </si>
  <si>
    <t>V_105_PRICONUG_FEED_T</t>
  </si>
  <si>
    <t>105-Primary Conductor - UG Network Neutral Label</t>
  </si>
  <si>
    <t>V_105_PRICONUG_NEUT_T</t>
  </si>
  <si>
    <t>105-Primary Conductor - UG Network Phasing Label</t>
  </si>
  <si>
    <t>V_105_PRICONUG_PHASE_T</t>
  </si>
  <si>
    <t>105-Miscellaneous Label</t>
  </si>
  <si>
    <t>V_105_PRICONUG_ML</t>
  </si>
  <si>
    <t>105-Leader Line</t>
  </si>
  <si>
    <t>V_105_PRICONUG_LL</t>
  </si>
  <si>
    <t>106-Primary Conductor - UG Network</t>
  </si>
  <si>
    <t>106-Primary Conductor - UG Network Linear</t>
  </si>
  <si>
    <t>V_106_PRICONUG_L</t>
  </si>
  <si>
    <t>106-Primary Conductor - UG Network Description Label</t>
  </si>
  <si>
    <t>V_106_PRICONUG_DESC_T</t>
  </si>
  <si>
    <t>106-Primary Conductor - UG Network Feeder Label</t>
  </si>
  <si>
    <t>V_106_PRICONUG_FEED_T</t>
  </si>
  <si>
    <t>106-Primary Conductor - UG Network Neutral Label</t>
  </si>
  <si>
    <t>V_106_PRICONUG_NEUT_T</t>
  </si>
  <si>
    <t>106-Primary Conductor - UG Network Phasing Label</t>
  </si>
  <si>
    <t>V_106_PRICONUG_PHASE_T</t>
  </si>
  <si>
    <t>106-Miscellaneous Label</t>
  </si>
  <si>
    <t>V_106_PRICONUG_ML</t>
  </si>
  <si>
    <t>106-Leader Line</t>
  </si>
  <si>
    <t>V_106_PRICONUG_LL</t>
  </si>
  <si>
    <t>107-Primary Conductor - UG Network</t>
  </si>
  <si>
    <t>107-Primary Conductor - UG Network Linear</t>
  </si>
  <si>
    <t>V_107_PRICONUG_L</t>
  </si>
  <si>
    <t>107-Primary Conductor - UG Network Description Label</t>
  </si>
  <si>
    <t>V_107_PRICONUG_DESC_T</t>
  </si>
  <si>
    <t>107-Primary Conductor - UG Network Feeder Label</t>
  </si>
  <si>
    <t>V_107_PRICONUG_FEED_T</t>
  </si>
  <si>
    <t>107-Primary Conductor - UG Network Neutral Label</t>
  </si>
  <si>
    <t>V_107_PRICONUG_NEUT_T</t>
  </si>
  <si>
    <t>107-Primary Conductor - UG Network Phasing Label</t>
  </si>
  <si>
    <t>V_107_PRICONUG_PHASE_T</t>
  </si>
  <si>
    <t>107-Miscellaneous Label</t>
  </si>
  <si>
    <t>V_107_PRICONUG_ML</t>
  </si>
  <si>
    <t>107-Leader Line</t>
  </si>
  <si>
    <t>V_107_PRICONUG_LL</t>
  </si>
  <si>
    <t>108-Primary Conductor - UG Network</t>
  </si>
  <si>
    <t>108-Primary Conductor - UG Network Linear</t>
  </si>
  <si>
    <t>V_108_PRICONUG_L</t>
  </si>
  <si>
    <t>108-Primary Conductor - UG Network Description Label</t>
  </si>
  <si>
    <t>V_108_PRICONUG_DESC_T</t>
  </si>
  <si>
    <t>108-Primary Conductor - UG Network Feeder Label</t>
  </si>
  <si>
    <t>V_108_PRICONUG_FEED_T</t>
  </si>
  <si>
    <t>108-Primary Conductor - UG Network Neutral Label</t>
  </si>
  <si>
    <t>V_108_PRICONUG_NEUT_T</t>
  </si>
  <si>
    <t>108-Primary Conductor - UG Network Phasing Label</t>
  </si>
  <si>
    <t>V_108_PRICONUG_PHASE_T</t>
  </si>
  <si>
    <t>108-Miscellaneous Label</t>
  </si>
  <si>
    <t>V_108_PRICONUG_ML</t>
  </si>
  <si>
    <t>108-Leader Line</t>
  </si>
  <si>
    <t>V_108_PRICONUG_LL</t>
  </si>
  <si>
    <t>109-Primary Conductor - UG Network</t>
  </si>
  <si>
    <t>109-Primary Conductor - UG Network Linear</t>
  </si>
  <si>
    <t>V_109_PRICONUG_L</t>
  </si>
  <si>
    <t>109-Primary Conductor - UG Network Description Label</t>
  </si>
  <si>
    <t>V_109_PRICONUG_DESC_T</t>
  </si>
  <si>
    <t>109-Primary Conductor - UG Network Feeder Label</t>
  </si>
  <si>
    <t>V_109_PRICONUG_FEED_T</t>
  </si>
  <si>
    <t>109-Primary Conductor - UG Network Neutral Label</t>
  </si>
  <si>
    <t>V_109_PRICONUG_NEUT_T</t>
  </si>
  <si>
    <t>109-Primary Conductor - UG Network Phasing Label</t>
  </si>
  <si>
    <t>V_109_PRICONUG_PHASE_T</t>
  </si>
  <si>
    <t>109-Miscellaneous Label</t>
  </si>
  <si>
    <t>V_109_PRICONUG_ML</t>
  </si>
  <si>
    <t>109-Leader Line</t>
  </si>
  <si>
    <t>V_109_PRICONUG_LL</t>
  </si>
  <si>
    <t>110-Primary Conductor - UG Network</t>
  </si>
  <si>
    <t>110-Primary Conductor - UG Network Linear</t>
  </si>
  <si>
    <t>V_110_PRICONUG_L</t>
  </si>
  <si>
    <t>110-Primary Conductor - UG Network Description Label</t>
  </si>
  <si>
    <t>V_110_PRICONUG_DESC_T</t>
  </si>
  <si>
    <t>110-Primary Conductor - UG Network Feeder Label</t>
  </si>
  <si>
    <t>V_110_PRICONUG_FEED_T</t>
  </si>
  <si>
    <t>110-Primary Conductor - UG Network Neutral Label</t>
  </si>
  <si>
    <t>V_110_PRICONUG_NEUT_T</t>
  </si>
  <si>
    <t>110-Primary Conductor - UG Network Phasing Label</t>
  </si>
  <si>
    <t>V_110_PRICONUG_PHASE_T</t>
  </si>
  <si>
    <t>110-Miscellaneous Label</t>
  </si>
  <si>
    <t>V_110_PRICONUG_ML</t>
  </si>
  <si>
    <t>110-Leader Line</t>
  </si>
  <si>
    <t>V_110_PRICONUG_LL</t>
  </si>
  <si>
    <t>111-Primary Conductor - UG Network</t>
  </si>
  <si>
    <t>111-Primary Conductor - UG Network Linear</t>
  </si>
  <si>
    <t>V_111_PRICONUG_L</t>
  </si>
  <si>
    <t>111-Primary Conductor - UG Network Description Label</t>
  </si>
  <si>
    <t>V_111_PRICONUG_DESC_T</t>
  </si>
  <si>
    <t>111-Primary Conductor - UG Network Feeder Label</t>
  </si>
  <si>
    <t>V_111_PRICONUG_FEED_T</t>
  </si>
  <si>
    <t>111-Primary Conductor - UG Network Neutral Label</t>
  </si>
  <si>
    <t>V_111_PRICONUG_NEUT_T</t>
  </si>
  <si>
    <t>111-Primary Conductor - UG Network Phasing Label</t>
  </si>
  <si>
    <t>V_111_PRICONUG_PHASE_T</t>
  </si>
  <si>
    <t>111-Miscellaneous Label</t>
  </si>
  <si>
    <t>V_111_PRICONUG_ML</t>
  </si>
  <si>
    <t>111-Leader Line</t>
  </si>
  <si>
    <t>V_111_PRICONUG_LL</t>
  </si>
  <si>
    <t>112-Primary Conductor - UG Network</t>
  </si>
  <si>
    <t>112-Primary Conductor - UG Network Linear</t>
  </si>
  <si>
    <t>V_112_PRICONUG_L</t>
  </si>
  <si>
    <t>112-Primary Conductor - UG Network Description Label</t>
  </si>
  <si>
    <t>V_112_PRICONUG_DESC_T</t>
  </si>
  <si>
    <t>112-Primary Conductor - UG Network Feeder Label</t>
  </si>
  <si>
    <t>V_112_PRICONUG_FEED_T</t>
  </si>
  <si>
    <t>112-Primary Conductor - UG Network Neutral Label</t>
  </si>
  <si>
    <t>V_112_PRICONUG_NEUT_T</t>
  </si>
  <si>
    <t>112-Primary Conductor - UG Network Phasing Label</t>
  </si>
  <si>
    <t>V_112_PRICONUG_PHASE_T</t>
  </si>
  <si>
    <t>112-Miscellaneous Label</t>
  </si>
  <si>
    <t>V_112_PRICONUG_ML</t>
  </si>
  <si>
    <t>112-Leader Line</t>
  </si>
  <si>
    <t>V_112_PRICONUG_LL</t>
  </si>
  <si>
    <t>100-Secondary Conductor - UG Linear</t>
  </si>
  <si>
    <t>V_100_SECCOND_L</t>
  </si>
  <si>
    <t>100-Secondary Conductor - UG Label</t>
  </si>
  <si>
    <t>V_100_SECCOND_T</t>
  </si>
  <si>
    <t>100-Miscellaneous Label</t>
  </si>
  <si>
    <t>V_100_SECCOND_ML</t>
  </si>
  <si>
    <t>100-Leader Line</t>
  </si>
  <si>
    <t>V_100_SECCOND_LL</t>
  </si>
  <si>
    <t>200 Network</t>
  </si>
  <si>
    <t>201-Primary Conductor - UG Network</t>
  </si>
  <si>
    <t>201-Primary Conductor - UG Network Linear</t>
  </si>
  <si>
    <t>V_201_PRICONUG_L</t>
  </si>
  <si>
    <t>201-Primary Conductor - UG Network Description Label</t>
  </si>
  <si>
    <t>V_201_PRICONUG_DESC_T</t>
  </si>
  <si>
    <t>201-Primary Conductor - UG Network Feeder Label</t>
  </si>
  <si>
    <t>V_201_PRICONUG_FEED_T</t>
  </si>
  <si>
    <t>201-Primary Conductor - UG Network Neutral Label</t>
  </si>
  <si>
    <t>V_201_PRICONUG_NEUT_T</t>
  </si>
  <si>
    <t>201-Primary Conductor - UG Network Phasing Label</t>
  </si>
  <si>
    <t>V_201_PRICONUG_PHASE_T</t>
  </si>
  <si>
    <t>201-Miscellaneous Label</t>
  </si>
  <si>
    <t>V_201_PRICONUG_ML</t>
  </si>
  <si>
    <t>201-Leader Line</t>
  </si>
  <si>
    <t>V_201_PRICONUG_LL</t>
  </si>
  <si>
    <t>202-Primary Conductor - UG Network</t>
  </si>
  <si>
    <t>202-Primary Conductor - UG Network Linear</t>
  </si>
  <si>
    <t>V_202_PRICONUG_L</t>
  </si>
  <si>
    <t>202-Primary Conductor - UG Network Description Label</t>
  </si>
  <si>
    <t>V_202_PRICONUG_DESC_T</t>
  </si>
  <si>
    <t>202-Primary Conductor - UG Network Feeder Label</t>
  </si>
  <si>
    <t>V_202_PRICONUG_FEED_T</t>
  </si>
  <si>
    <t>202-Primary Conductor - UG Network Neutral Label</t>
  </si>
  <si>
    <t>V_202_PRICONUG_NEUT_T</t>
  </si>
  <si>
    <t>202-Primary Conductor - UG Network Phasing Label</t>
  </si>
  <si>
    <t>V_202_PRICONUG_PHASE_T</t>
  </si>
  <si>
    <t>202-Miscellaneous Label</t>
  </si>
  <si>
    <t>V_202_PRICONUG_ML</t>
  </si>
  <si>
    <t>202-Leader Line</t>
  </si>
  <si>
    <t>V_202_PRICONUG_LL</t>
  </si>
  <si>
    <t>203-Primary Conductor - UG Network</t>
  </si>
  <si>
    <t>203-Primary Conductor - UG Network Linear</t>
  </si>
  <si>
    <t>V_203_PRICONUG_L</t>
  </si>
  <si>
    <t>203-Primary Conductor - UG Network Description Label</t>
  </si>
  <si>
    <t>V_203_PRICONUG_DESC_T</t>
  </si>
  <si>
    <t>203-Primary Conductor - UG Network Feeder Label</t>
  </si>
  <si>
    <t>V_203_PRICONUG_FEED_T</t>
  </si>
  <si>
    <t>203-Primary Conductor - UG Network Neutral Label</t>
  </si>
  <si>
    <t>V_203_PRICONUG_NEUT_T</t>
  </si>
  <si>
    <t>203-Primary Conductor - UG Network Phasing Label</t>
  </si>
  <si>
    <t>V_203_PRICONUG_PHASE_T</t>
  </si>
  <si>
    <t>203-Miscellaneous Label</t>
  </si>
  <si>
    <t>V_203_PRICONUG_ML</t>
  </si>
  <si>
    <t>203-Leader Line</t>
  </si>
  <si>
    <t>V_203_PRICONUG_LL</t>
  </si>
  <si>
    <t>204-Primary Conductor - UG Network</t>
  </si>
  <si>
    <t>204-Primary Conductor - UG Network Linear</t>
  </si>
  <si>
    <t>V_204_PRICONUG_L</t>
  </si>
  <si>
    <t>204-Primary Conductor - UG Network Description Label</t>
  </si>
  <si>
    <t>V_204_PRICONUG_DESC_T</t>
  </si>
  <si>
    <t>204-Primary Conductor - UG Network Feeder Label</t>
  </si>
  <si>
    <t>V_204_PRICONUG_FEED_T</t>
  </si>
  <si>
    <t>204-Primary Conductor - UG Network Neutral Label</t>
  </si>
  <si>
    <t>V_204_PRICONUG_NEUT_T</t>
  </si>
  <si>
    <t>204-Primary Conductor - UG Network Phasing Label</t>
  </si>
  <si>
    <t>V_204_PRICONUG_PHASE_T</t>
  </si>
  <si>
    <t>204-Miscellaneous Label</t>
  </si>
  <si>
    <t>V_204_PRICONUG_ML</t>
  </si>
  <si>
    <t>204-Leader Line</t>
  </si>
  <si>
    <t>V_204_PRICONUG_LL</t>
  </si>
  <si>
    <t>205-Primary Conductor - UG Network</t>
  </si>
  <si>
    <t>205-Primary Conductor - UG Network Linear</t>
  </si>
  <si>
    <t>V_205_PRICONUG_L</t>
  </si>
  <si>
    <t>205-Primary Conductor - UG Network Description Label</t>
  </si>
  <si>
    <t>V_205_PRICONUG_DESC_T</t>
  </si>
  <si>
    <t>205-Primary Conductor - UG Network Feeder Label</t>
  </si>
  <si>
    <t>V_205_PRICONUG_FEED_T</t>
  </si>
  <si>
    <t>205-Primary Conductor - UG Network Neutral Label</t>
  </si>
  <si>
    <t>V_205_PRICONUG_NEUT_T</t>
  </si>
  <si>
    <t>205-Primary Conductor - UG Network Phasing Label</t>
  </si>
  <si>
    <t>V_205_PRICONUG_PHASE_T</t>
  </si>
  <si>
    <t>205-Miscellaneous Label</t>
  </si>
  <si>
    <t>V_205_PRICONUG_ML</t>
  </si>
  <si>
    <t>205-Leader Line</t>
  </si>
  <si>
    <t>V_205_PRICONUG_LL</t>
  </si>
  <si>
    <t>206-Primary Conductor - UG Network</t>
  </si>
  <si>
    <t>206-Primary Conductor - UG Network Linear</t>
  </si>
  <si>
    <t>V_206_PRICONUG_L</t>
  </si>
  <si>
    <t>206-Primary Conductor - UG Network Description Label</t>
  </si>
  <si>
    <t>V_206_PRICONUG_DESC_T</t>
  </si>
  <si>
    <t>206-Primary Conductor - UG Network Feeder Label</t>
  </si>
  <si>
    <t>V_206_PRICONUG_FEED_T</t>
  </si>
  <si>
    <t>206-Primary Conductor - UG Network Neutral Label</t>
  </si>
  <si>
    <t>V_206_PRICONUG_NEUT_T</t>
  </si>
  <si>
    <t>206-Primary Conductor - UG Network Phasing Label</t>
  </si>
  <si>
    <t>V_206_PRICONUG_PHASE_T</t>
  </si>
  <si>
    <t>206-Miscellaneous Label</t>
  </si>
  <si>
    <t>V_206_PRICONUG_ML</t>
  </si>
  <si>
    <t>206-Leader Line</t>
  </si>
  <si>
    <t>V_206_PRICONUG_LL</t>
  </si>
  <si>
    <t>207-Primary Conductor - UG Network</t>
  </si>
  <si>
    <t>207-Primary Conductor - UG Network Linear</t>
  </si>
  <si>
    <t>V_207_PRICONUG_L</t>
  </si>
  <si>
    <t>207-Primary Conductor - UG Network Description Label</t>
  </si>
  <si>
    <t>V_207_PRICONUG_DESC_T</t>
  </si>
  <si>
    <t>207-Primary Conductor - UG Network Feeder Label</t>
  </si>
  <si>
    <t>V_207_PRICONUG_FEED_T</t>
  </si>
  <si>
    <t>207-Primary Conductor - UG Network Neutral Label</t>
  </si>
  <si>
    <t>V_207_PRICONUG_NEUT_T</t>
  </si>
  <si>
    <t>207-Primary Conductor - UG Network Phasing Label</t>
  </si>
  <si>
    <t>V_207_PRICONUG_PHASE_T</t>
  </si>
  <si>
    <t>207-Miscellaneous Label</t>
  </si>
  <si>
    <t>V_207_PRICONUG_ML</t>
  </si>
  <si>
    <t>207-Leader Line</t>
  </si>
  <si>
    <t>V_207_PRICONUG_LL</t>
  </si>
  <si>
    <t>208-Primary Conductor - UG Network</t>
  </si>
  <si>
    <t>208-Primary Conductor - UG Network Linear</t>
  </si>
  <si>
    <t>V_208_PRICONUG_L</t>
  </si>
  <si>
    <t>208-Primary Conductor - UG Network Description Label</t>
  </si>
  <si>
    <t>V_208_PRICONUG_DESC_T</t>
  </si>
  <si>
    <t>208-Primary Conductor - UG Network Feeder Label</t>
  </si>
  <si>
    <t>V_208_PRICONUG_FEED_T</t>
  </si>
  <si>
    <t>208-Primary Conductor - UG Network Neutral Label</t>
  </si>
  <si>
    <t>V_208_PRICONUG_NEUT_T</t>
  </si>
  <si>
    <t>208-Primary Conductor - UG Network Phasing Label</t>
  </si>
  <si>
    <t>V_208_PRICONUG_PHASE_T</t>
  </si>
  <si>
    <t>208-Miscellaneous Label</t>
  </si>
  <si>
    <t>V_208_PRICONUG_ML</t>
  </si>
  <si>
    <t>208-Leader Line</t>
  </si>
  <si>
    <t>V_208_PRICONUG_LL</t>
  </si>
  <si>
    <t>209-Primary Conductor - UG Network</t>
  </si>
  <si>
    <t>209-Primary Conductor - UG Network Linear</t>
  </si>
  <si>
    <t>V_209_PRICONUG_L</t>
  </si>
  <si>
    <t>209-Primary Conductor - UG Network Description Label</t>
  </si>
  <si>
    <t>V_209_PRICONUG_DESC_T</t>
  </si>
  <si>
    <t>209-Primary Conductor - UG Network Feeder Label</t>
  </si>
  <si>
    <t>V_209_PRICONUG_FEED_T</t>
  </si>
  <si>
    <t>209-Primary Conductor - UG Network Neutral Label</t>
  </si>
  <si>
    <t>V_209_PRICONUG_NEUT_T</t>
  </si>
  <si>
    <t>209-Primary Conductor - UG Network Phasing Label</t>
  </si>
  <si>
    <t>V_209_PRICONUG_PHASE_T</t>
  </si>
  <si>
    <t>209-Miscellaneous Label</t>
  </si>
  <si>
    <t>V_209_PRICONUG_ML</t>
  </si>
  <si>
    <t>209-Leader Line</t>
  </si>
  <si>
    <t>V_209_PRICONUG_LL</t>
  </si>
  <si>
    <t>210-Primary Conductor - UG Network</t>
  </si>
  <si>
    <t>210-Primary Conductor - UG Network Linear</t>
  </si>
  <si>
    <t>V_210_PRICONUG_L</t>
  </si>
  <si>
    <t>210-Primary Conductor - UG Network Description Label</t>
  </si>
  <si>
    <t>V_210_PRICONUG_DESC_T</t>
  </si>
  <si>
    <t>210-Primary Conductor - UG Network Feeder Label</t>
  </si>
  <si>
    <t>V_210_PRICONUG_FEED_T</t>
  </si>
  <si>
    <t>210-Primary Conductor - UG Network Neutral Label</t>
  </si>
  <si>
    <t>V_210_PRICONUG_NEUT_T</t>
  </si>
  <si>
    <t>210-Primary Conductor - UG Network Phasing Label</t>
  </si>
  <si>
    <t>V_210_PRICONUG_PHASE_T</t>
  </si>
  <si>
    <t>210-Miscellaneous Label</t>
  </si>
  <si>
    <t>V_210_PRICONUG_ML</t>
  </si>
  <si>
    <t>210-Leader Line</t>
  </si>
  <si>
    <t>V_210_PRICONUG_LL</t>
  </si>
  <si>
    <t>211-Primary Conductor - UG Network</t>
  </si>
  <si>
    <t>211-Primary Conductor - UG Network Linear</t>
  </si>
  <si>
    <t>V_211_PRICONUG_L</t>
  </si>
  <si>
    <t>211-Primary Conductor - UG Network Description Label</t>
  </si>
  <si>
    <t>V_211_PRICONUG_DESC_T</t>
  </si>
  <si>
    <t>211-Primary Conductor - UG Network Feeder Label</t>
  </si>
  <si>
    <t>V_211_PRICONUG_FEED_T</t>
  </si>
  <si>
    <t>211-Primary Conductor - UG Network Neutral Label</t>
  </si>
  <si>
    <t>V_211_PRICONUG_NEUT_T</t>
  </si>
  <si>
    <t>211-Primary Conductor - UG Network Phasing Label</t>
  </si>
  <si>
    <t>V_211_PRICONUG_PHASE_T</t>
  </si>
  <si>
    <t>211-Miscellaneous Label</t>
  </si>
  <si>
    <t>V_211_PRICONUG_ML</t>
  </si>
  <si>
    <t>211-Leader Line</t>
  </si>
  <si>
    <t>V_211_PRICONUG_LL</t>
  </si>
  <si>
    <t>212-Primary Conductor - UG Network</t>
  </si>
  <si>
    <t>212-Primary Conductor - UG Network Linear</t>
  </si>
  <si>
    <t>V_212_PRICONUG_L</t>
  </si>
  <si>
    <t>212-Primary Conductor - UG Network Description Label</t>
  </si>
  <si>
    <t>V_212_PRICONUG_DESC_T</t>
  </si>
  <si>
    <t>212-Primary Conductor - UG Network Feeder Label</t>
  </si>
  <si>
    <t>V_212_PRICONUG_FEED_T</t>
  </si>
  <si>
    <t>212-Primary Conductor - UG Network Neutral Label</t>
  </si>
  <si>
    <t>V_212_PRICONUG_NEUT_T</t>
  </si>
  <si>
    <t>212-Primary Conductor - UG Network Phasing Label</t>
  </si>
  <si>
    <t>V_212_PRICONUG_PHASE_T</t>
  </si>
  <si>
    <t>212-Miscellaneous Label</t>
  </si>
  <si>
    <t>V_212_PRICONUG_ML</t>
  </si>
  <si>
    <t>212-Leader Line</t>
  </si>
  <si>
    <t>V_212_PRICONUG_LL</t>
  </si>
  <si>
    <t>200-Secondary Conductor - UG Linear</t>
  </si>
  <si>
    <t>V_200_SECCOND_L</t>
  </si>
  <si>
    <t>200-Secondary Conductor - UG Label</t>
  </si>
  <si>
    <t>V_200_SECCOND_T</t>
  </si>
  <si>
    <t>200-Miscellaneous Label</t>
  </si>
  <si>
    <t>V_200_SECCOND_ML</t>
  </si>
  <si>
    <t>200-Leader Line</t>
  </si>
  <si>
    <t>V_200_SECCOND_LL</t>
  </si>
  <si>
    <t>Primary Switch - OH Network Symbol SGO</t>
  </si>
  <si>
    <t>V_PRISWITCHOHN_SGO_S</t>
  </si>
  <si>
    <t>Primary Switch - OH Network Symbol SGO Large</t>
  </si>
  <si>
    <t>V_PRISWITCHOHN_SGO_LS</t>
  </si>
  <si>
    <t>Primary Switch - UG Network Symbol SGO</t>
  </si>
  <si>
    <t>V_PRISWITCHUGN_SGO_S</t>
  </si>
  <si>
    <t>Primary Switch - UG Network Symbol SGO Large</t>
  </si>
  <si>
    <t>V_PRISWITCHUGN_SGO_LS</t>
  </si>
  <si>
    <t>Duct Bank Leader Line</t>
  </si>
  <si>
    <t>V_JUNCTIONPOINT_DL</t>
  </si>
  <si>
    <t>Distribution</t>
  </si>
  <si>
    <t>V_HYDROLOGY_AR</t>
  </si>
  <si>
    <t>V_PARCEL_CL_L</t>
  </si>
  <si>
    <t>V_BUILDINGCL_T</t>
  </si>
  <si>
    <t>Capacitor Detail Symbol</t>
  </si>
  <si>
    <t>V_CAPACITOR_DS</t>
  </si>
  <si>
    <t>Capacitor Detail Label</t>
  </si>
  <si>
    <t>V_CAPACITOR_DT</t>
  </si>
  <si>
    <t>Detail Miscellaneous Label</t>
  </si>
  <si>
    <t>V_CAPACITOR_DML</t>
  </si>
  <si>
    <t>Detail Leader Line</t>
  </si>
  <si>
    <t>V_CAPACITOR_DLL</t>
  </si>
  <si>
    <t>Fault Indicator Detail Symbol</t>
  </si>
  <si>
    <t>V_FAULTIND_DS</t>
  </si>
  <si>
    <t>Fault Indicator Detail Label</t>
  </si>
  <si>
    <t>V_FAULTIND_DT</t>
  </si>
  <si>
    <t>V_FAULTIND_DML</t>
  </si>
  <si>
    <t>V_FAULTIND_DLL</t>
  </si>
  <si>
    <t>Primary Conductor - OH Detail</t>
  </si>
  <si>
    <t>V_PRICONOH_DL</t>
  </si>
  <si>
    <t>Primary Conductor - OH Detail Label</t>
  </si>
  <si>
    <t>V_PRICONOH_DT</t>
  </si>
  <si>
    <t>Primary Conductor - OH Detail Feeder Label</t>
  </si>
  <si>
    <t>V_PRICONOH_FEED_DT</t>
  </si>
  <si>
    <t>Primary Conductor - OH Detail Neutral Label</t>
  </si>
  <si>
    <t>V_PRICONOH_NEUT_DT</t>
  </si>
  <si>
    <t>Primary Conductor - OH Detail Phasing Label</t>
  </si>
  <si>
    <t>V_PRICONOH_PHASE_DT</t>
  </si>
  <si>
    <t>V_PRICONOH_DML</t>
  </si>
  <si>
    <t>V_PRICONOH_DLL</t>
  </si>
  <si>
    <t>Primary Conductor - UG Detail</t>
  </si>
  <si>
    <t>V_PRICONUG_DL</t>
  </si>
  <si>
    <t>Primary Conductor - UG Detail Label</t>
  </si>
  <si>
    <t>V_PRICONUG_DT</t>
  </si>
  <si>
    <t>Primary Conductor - UG Detail Feeder Label</t>
  </si>
  <si>
    <t>V_PRICONUG_FEED_DT</t>
  </si>
  <si>
    <t>Primary Conductor - UG Detail Neutral Label</t>
  </si>
  <si>
    <t>V_PRICONUG_NEUT_DT</t>
  </si>
  <si>
    <t>Primary Conductor - UG Detail Phasing Label</t>
  </si>
  <si>
    <t>V_PRICONUG_PHASE_DT</t>
  </si>
  <si>
    <t>V_MAINT_DSPLICE_DS</t>
  </si>
  <si>
    <t>V_PRICONUG_DML</t>
  </si>
  <si>
    <t>V_PRICONUG_DLL</t>
  </si>
  <si>
    <t>Primary Fuse - OH Detail Symbol</t>
  </si>
  <si>
    <t>V_PRIFUSEOH_DS</t>
  </si>
  <si>
    <t>Primary Fuse Detail Symbol</t>
  </si>
  <si>
    <t>Primary Fuse - OH Detail Equipment Label</t>
  </si>
  <si>
    <t>V_PRIFUSEOH_EQPT_DT</t>
  </si>
  <si>
    <t>Primary Fuse Detail Equipment Label</t>
  </si>
  <si>
    <t>Primary Fuse - OH Detail Size Label</t>
  </si>
  <si>
    <t>V_PRIFUSEOH_SIZE_DT</t>
  </si>
  <si>
    <t>Primary Fuse Detail Size Label</t>
  </si>
  <si>
    <t>V_PRIFUSEOH_DML</t>
  </si>
  <si>
    <t>V_PRIFUSEOH_DLL</t>
  </si>
  <si>
    <t>Primary Fuse - UG Detail Symbol</t>
  </si>
  <si>
    <t>V_PRIFUSEUG_DS</t>
  </si>
  <si>
    <t>Primary Fuse - UG Detail Equipment Label</t>
  </si>
  <si>
    <t>V_PRIFUSEUG_EQPT_DT</t>
  </si>
  <si>
    <t>Primary Fuse - UG Detail Size Label</t>
  </si>
  <si>
    <t>V_PRIFUSEUG_SIZE_DT</t>
  </si>
  <si>
    <t>V_PRIFUSEUG_DML</t>
  </si>
  <si>
    <t>V_PRIFUSEUG_DLL</t>
  </si>
  <si>
    <t>Primary Splice</t>
  </si>
  <si>
    <t>Primary Splice Detail Symbol</t>
  </si>
  <si>
    <t>V_PRISPLICE_DS</t>
  </si>
  <si>
    <t>Primary Splice Detail Label</t>
  </si>
  <si>
    <t>V_PRISPLICE_DT</t>
  </si>
  <si>
    <t>Primary Switch - UG Detail Symbol</t>
  </si>
  <si>
    <t>V_PRISWITCHUG_DS</t>
  </si>
  <si>
    <t>Primary Switch Detail Symbol</t>
  </si>
  <si>
    <t>Primary Switch - UG Detail Label</t>
  </si>
  <si>
    <t>V_PRISWITCHUG_DT</t>
  </si>
  <si>
    <t>Primary Switch Detail Label</t>
  </si>
  <si>
    <t>V_PRISWITCHUG_DML</t>
  </si>
  <si>
    <t>V_PRISWITCHUG_DLL</t>
  </si>
  <si>
    <t>Primary Switch Gear Detail Polygon</t>
  </si>
  <si>
    <t>V_PRISWGEAR_DP</t>
  </si>
  <si>
    <t>Primary Switch Gear Detail Label</t>
  </si>
  <si>
    <t>V_PRISWGEAR_DT</t>
  </si>
  <si>
    <t>Compartment Detail Label</t>
  </si>
  <si>
    <t>V_PRISWGEAR_COMP_DT</t>
  </si>
  <si>
    <t>V_PRISWGEAR_DML</t>
  </si>
  <si>
    <t>V_PRISWGEAR_DLL</t>
  </si>
  <si>
    <t>Primary Switch Gear Bus</t>
  </si>
  <si>
    <t>Primary Switch Gear Bus Detail Linear</t>
  </si>
  <si>
    <t>V_PRISWGEARBUS_DL</t>
  </si>
  <si>
    <t>V_PRISWGEARBUS_DML</t>
  </si>
  <si>
    <t>V_PRISWGEARBUS_DLL</t>
  </si>
  <si>
    <t>Network Protector Detail Symbol</t>
  </si>
  <si>
    <t>V_NETPROT_DS</t>
  </si>
  <si>
    <t>V_NETPROT_DML</t>
  </si>
  <si>
    <t>V_NETPROT_DLL</t>
  </si>
  <si>
    <t>Secondary Breaker</t>
  </si>
  <si>
    <t>Secondary Breaker Detail Symbol</t>
  </si>
  <si>
    <t>V_SECBREAKER_DS</t>
  </si>
  <si>
    <t>Secondary Breaker Detail Label</t>
  </si>
  <si>
    <t>V_SECBREAKER_DT</t>
  </si>
  <si>
    <t>Secondary Bus Duct</t>
  </si>
  <si>
    <t>Secondary Bus Duct Linear</t>
  </si>
  <si>
    <t>V_SECBUSDUCT_DL</t>
  </si>
  <si>
    <t>V_SECBUSDUCT_DML</t>
  </si>
  <si>
    <t>V_SECBUSDUCT_DLL</t>
  </si>
  <si>
    <t>Secondary Conductor - OH Detail Linear</t>
  </si>
  <si>
    <t>V_SECCONDOH_DL</t>
  </si>
  <si>
    <t>Secondary Conductor Detail Linear</t>
  </si>
  <si>
    <t>Secondary Conductor - OH Detail Label</t>
  </si>
  <si>
    <t>V_SECCONDOH_DT</t>
  </si>
  <si>
    <t>Secondary Conductor Detail Label</t>
  </si>
  <si>
    <t>Secondary Conductor - UG Detail Linear</t>
  </si>
  <si>
    <t>V_SECCONDUG_DL</t>
  </si>
  <si>
    <t>Secondary Conductor - UG Detail Label</t>
  </si>
  <si>
    <t>V_SECCONDUG_DT</t>
  </si>
  <si>
    <t>Secondary Fuse</t>
  </si>
  <si>
    <t>Secondary Fuse Detail Symbol</t>
  </si>
  <si>
    <t>V_SECFUSE_DS</t>
  </si>
  <si>
    <t>Secondary Fuse Detail Size Label</t>
  </si>
  <si>
    <t>V_SECFUSE_SIZE_DT</t>
  </si>
  <si>
    <t>V_SECFUSE_DML</t>
  </si>
  <si>
    <t>V_SECFUSE_DLL</t>
  </si>
  <si>
    <t>Secondary Splice - Network</t>
  </si>
  <si>
    <t>Secondary Splice - Network Detail Symbol</t>
  </si>
  <si>
    <t>V_SPLICE_NET_SEC_DS</t>
  </si>
  <si>
    <t>Secondary Splice Detail Symbol</t>
  </si>
  <si>
    <t>Secondary Splice - Network Detail Label</t>
  </si>
  <si>
    <t>V_SPLICE_NET_SEC_DT</t>
  </si>
  <si>
    <t>Secondary Splice Detail Label</t>
  </si>
  <si>
    <t>Secondary Switch Gear</t>
  </si>
  <si>
    <t>Secondary Switch Gear Detail Polygon</t>
  </si>
  <si>
    <t>V_SECSWGEAR_DP</t>
  </si>
  <si>
    <t>Secondary Switch Gear Detail Label</t>
  </si>
  <si>
    <t>V_SECSWGEAR_DT</t>
  </si>
  <si>
    <t>V_SECSWGEAR_COMP_DT</t>
  </si>
  <si>
    <t>V_SECSWGEAR_DML</t>
  </si>
  <si>
    <t>V_SECSWGEAR_DLL</t>
  </si>
  <si>
    <t>Secondary Switch Gear Bus</t>
  </si>
  <si>
    <t>Secondary Switch Gear Bus Detail Linear</t>
  </si>
  <si>
    <t>V_SECSWGEARBUS_DL</t>
  </si>
  <si>
    <t>V_SECSWGEARBUS_DML</t>
  </si>
  <si>
    <t>V_SECSWGEARBUS_DLL</t>
  </si>
  <si>
    <t>Secondary Switch Gear Cabinet Detail Symbol</t>
  </si>
  <si>
    <t>V_SECSWGEARENCL_DS</t>
  </si>
  <si>
    <t>V_SECSWGEARENCL_DML</t>
  </si>
  <si>
    <t>V_SECSWGEARENCL_DLL</t>
  </si>
  <si>
    <t>Transformer - OH Detail Symbol</t>
  </si>
  <si>
    <t>V_XFMROH_DS</t>
  </si>
  <si>
    <t>Transformer - OH Detail Label</t>
  </si>
  <si>
    <t>V_XFMROH_DT</t>
  </si>
  <si>
    <t>V_XFMROH_DML</t>
  </si>
  <si>
    <t>V_XFMROH_DLL</t>
  </si>
  <si>
    <t>Transformer - UG Detail Symbol</t>
  </si>
  <si>
    <t>V_XFMRUG_DS</t>
  </si>
  <si>
    <t>Transformer - UG Detail Label</t>
  </si>
  <si>
    <t>V_XFMRUG_DT</t>
  </si>
  <si>
    <t>V_XFMRUG_DML</t>
  </si>
  <si>
    <t>V_XFMRUG_DLL</t>
  </si>
  <si>
    <t>Conduit Detail Linear</t>
  </si>
  <si>
    <t>V_CONDUIT_DL</t>
  </si>
  <si>
    <t>Conduit Detail Label</t>
  </si>
  <si>
    <t>V_CONDUIT_DT</t>
  </si>
  <si>
    <t>V_CONDUIT_DML</t>
  </si>
  <si>
    <t>V_CONDUIT_DLL</t>
  </si>
  <si>
    <t>Duct From Detail Symbol</t>
  </si>
  <si>
    <t>V_DUCT_FROM_DS</t>
  </si>
  <si>
    <t>Duct To Detail Symbol</t>
  </si>
  <si>
    <t>V_DUCT_TO_DS</t>
  </si>
  <si>
    <t>Duct From Detail Label</t>
  </si>
  <si>
    <t>V_DUCT_FROM_DT</t>
  </si>
  <si>
    <t>Duct To Detail Label</t>
  </si>
  <si>
    <t>V_DUCT_TO_DT</t>
  </si>
  <si>
    <t>Duct Bank Detail Linear</t>
  </si>
  <si>
    <t>V_DUCTBANK_DL</t>
  </si>
  <si>
    <t>Duct Bank Detail Label</t>
  </si>
  <si>
    <t>V_DUCTBANK_DT</t>
  </si>
  <si>
    <t>V_DUCTBANK_DML</t>
  </si>
  <si>
    <t>V_DUCTBANK_DLL</t>
  </si>
  <si>
    <t>Inner Duct From Detail Symbol</t>
  </si>
  <si>
    <t>V_INNERDUCT_FROM_DS</t>
  </si>
  <si>
    <t>Inner Duct To Detail Symbol</t>
  </si>
  <si>
    <t>V_INNERDUCT_TO_DS</t>
  </si>
  <si>
    <t>Inner Duct From Detail Label</t>
  </si>
  <si>
    <t>V_INNERDUCT_FROM_DT</t>
  </si>
  <si>
    <t>Inner Duct To Detail Label</t>
  </si>
  <si>
    <t>V_INNERDUCT_TO_DT</t>
  </si>
  <si>
    <t>Junction Point Detail Footprint</t>
  </si>
  <si>
    <t>V_JUNCTIONPOINT_DP</t>
  </si>
  <si>
    <t>V_JUNCTIONPOINT_DML</t>
  </si>
  <si>
    <t>V_JUNCTIONPOINT_DLL</t>
  </si>
  <si>
    <t>Formation From Detail Line</t>
  </si>
  <si>
    <t>V_FORMATION_FROM_DL</t>
  </si>
  <si>
    <t>Formation To Detail Line</t>
  </si>
  <si>
    <t>V_FORMATION_TO_DL</t>
  </si>
  <si>
    <t>Formation From Detail Label</t>
  </si>
  <si>
    <t>V_FORMATION_FROM_DT</t>
  </si>
  <si>
    <t>Formation To Detail Label</t>
  </si>
  <si>
    <t>V_FORMATION_TO_DT</t>
  </si>
  <si>
    <t>Manhole Detail Footprint</t>
  </si>
  <si>
    <t>V_MANHOLE_DP</t>
  </si>
  <si>
    <t>Manhole Detail Label</t>
  </si>
  <si>
    <t>V_MANHOLE_DT</t>
  </si>
  <si>
    <t>Manhole ID Detail Label</t>
  </si>
  <si>
    <t>V_MANHOLE_ID_DT</t>
  </si>
  <si>
    <t>V_MANHOLE_DML</t>
  </si>
  <si>
    <t>V_MANHOLE_DLL</t>
  </si>
  <si>
    <t>Pad Detail Footprint</t>
  </si>
  <si>
    <t>V_Pad_DP</t>
  </si>
  <si>
    <t>Pad Detail Label</t>
  </si>
  <si>
    <t>V_Pad_DT</t>
  </si>
  <si>
    <t>Riser Detail Symbol</t>
  </si>
  <si>
    <t>V_RISER_DS</t>
  </si>
  <si>
    <t>Vault Footprint</t>
  </si>
  <si>
    <t>V_VAULT_DP</t>
  </si>
  <si>
    <t>Vault Detail Label</t>
  </si>
  <si>
    <t>V_VAULT_DT</t>
  </si>
  <si>
    <t>V_VAULT_DML</t>
  </si>
  <si>
    <t>V_VAULT_DLL</t>
  </si>
  <si>
    <t>DA Fiber Modem Detail Symbol</t>
  </si>
  <si>
    <t>V_DAFIBERMDM_DS</t>
  </si>
  <si>
    <t>Remote Terminal Unit Detail Symbol</t>
  </si>
  <si>
    <t>V_RTU_DS</t>
  </si>
  <si>
    <t>Primary Conductor - OH Network Detail</t>
  </si>
  <si>
    <t>V_PRICONOHN_DL</t>
  </si>
  <si>
    <t>Primary Conductor - OH Network Detail Label</t>
  </si>
  <si>
    <t>V_PRICONOHN_DT</t>
  </si>
  <si>
    <t>Primary Conductor - OH Network Detail Feeder Label</t>
  </si>
  <si>
    <t>V_PRICONOHN_FEED_DT</t>
  </si>
  <si>
    <t>Primary Conductor - OH Network Detail Neutral Label</t>
  </si>
  <si>
    <t>V_PRICONOHN_NEUT_DT</t>
  </si>
  <si>
    <t>Primary Conductor - OH Network Detail Phasing Label</t>
  </si>
  <si>
    <t>V_PRICONOHN_PHASE_DT</t>
  </si>
  <si>
    <t>V_PRICONOHN_DML</t>
  </si>
  <si>
    <t>V_PRICONOHN_DLL</t>
  </si>
  <si>
    <t>Primary Conductor - UG Network Detail</t>
  </si>
  <si>
    <t>V_PRICONUGN_DL</t>
  </si>
  <si>
    <t>Primary Conductor - UG Network Detail Label</t>
  </si>
  <si>
    <t>V_PRICONUGN_DT</t>
  </si>
  <si>
    <t>Primary Conductor - UG Network Detail Feeder Label</t>
  </si>
  <si>
    <t>V_PRICONUGN_FEED_DT</t>
  </si>
  <si>
    <t>Primary Conductor - UG Network Detail Neutral Label</t>
  </si>
  <si>
    <t>V_PRICONUGN_NEUT_DT</t>
  </si>
  <si>
    <t>Primary Conductor - UG Network Detail Phasing Label</t>
  </si>
  <si>
    <t>V_PRICONUGN_PHASE_DT</t>
  </si>
  <si>
    <t>V_PRICONUGN_MAINT_DS</t>
  </si>
  <si>
    <t>V_PRICONUGN_DML</t>
  </si>
  <si>
    <t>V_PRICONUGN_DLL</t>
  </si>
  <si>
    <t>Primary Fuse - OH Network Detail Symbol</t>
  </si>
  <si>
    <t>V_PRIFUSEOHN_DS</t>
  </si>
  <si>
    <t>Primary Fuse - OH Network Detail Equipment Label</t>
  </si>
  <si>
    <t>V_PRIFUSEOHN_EQPT_DT</t>
  </si>
  <si>
    <t>Primary Fuse - OH Network Detail Size Label</t>
  </si>
  <si>
    <t>V_PRIFUSEOHN_SIZE_DT</t>
  </si>
  <si>
    <t>V_PRIFUSEOHN_DML</t>
  </si>
  <si>
    <t>V_PRIFUSEOHN_DLL</t>
  </si>
  <si>
    <t>Primary Fuse - UG Network Detail Symbol</t>
  </si>
  <si>
    <t>V_PRIFUSEUGN_DS</t>
  </si>
  <si>
    <t>Primary Fuse - UG Network Detail Equipment Label</t>
  </si>
  <si>
    <t>V_PRIFUSEUGN_EQPT_DT</t>
  </si>
  <si>
    <t>Primary Fuse - UG Network Detail Size Label</t>
  </si>
  <si>
    <t>V_PRIFUSEUGN_SIZE_DT</t>
  </si>
  <si>
    <t>V_PRIFUSEUGN_DML</t>
  </si>
  <si>
    <t>V_PRIFUSEUGN_DLL</t>
  </si>
  <si>
    <t>Primary Splice - Network</t>
  </si>
  <si>
    <t>Primary Splice - Network Detail Symbol</t>
  </si>
  <si>
    <t>V_PRISPLICEN_DS</t>
  </si>
  <si>
    <t>Primary Splice - Network Detail Label</t>
  </si>
  <si>
    <t>V_PRISPLICEN_DT</t>
  </si>
  <si>
    <t>Primary Switch - UG Network Detail Symbol</t>
  </si>
  <si>
    <t>V_PRISWITCHUGN_DS</t>
  </si>
  <si>
    <t>Primary Switch - UG Network Detail Label</t>
  </si>
  <si>
    <t>V_PRISWITCHUGN_DT</t>
  </si>
  <si>
    <t>V_PRISWITCHUGN_DML</t>
  </si>
  <si>
    <t>V_PRISWITCHUGN_DLL</t>
  </si>
  <si>
    <t>Secondary Breaker - Network</t>
  </si>
  <si>
    <t>Secondary Breaker - Network Detail Symbol</t>
  </si>
  <si>
    <t>V_SECBREAKERN_DS</t>
  </si>
  <si>
    <t>Secondary Breaker - Network Detail Label</t>
  </si>
  <si>
    <t>V_SECBREAKERN_DT</t>
  </si>
  <si>
    <t>Secondary Bus Duct - Network</t>
  </si>
  <si>
    <t>Secondary Bus Duct - Network Linear</t>
  </si>
  <si>
    <t>V_SECBUSDUCTN_DL</t>
  </si>
  <si>
    <t>V_SECBUSDUCTN_DML</t>
  </si>
  <si>
    <t>V_SECBUSDUCTN_DLL</t>
  </si>
  <si>
    <t>Secondary Fuse - Network</t>
  </si>
  <si>
    <t>V_SECFUSEN_DS</t>
  </si>
  <si>
    <t>V_SECFUSEN_SIZE_DT</t>
  </si>
  <si>
    <t>V_SECFUSEN_DML</t>
  </si>
  <si>
    <t>V_SECFUSEN_DLL</t>
  </si>
  <si>
    <t>Transformer - OH Network Detail Symbol</t>
  </si>
  <si>
    <t>V_XFMROHN_DS</t>
  </si>
  <si>
    <t>Transformer - OH Network Detail Label</t>
  </si>
  <si>
    <t>V_XFMROHN_DT</t>
  </si>
  <si>
    <t>V_XFMROHN_DML</t>
  </si>
  <si>
    <t>V_XFMROHN_DLL</t>
  </si>
  <si>
    <t>Transformer - UG Network Detail Symbol</t>
  </si>
  <si>
    <t>V_XFMRUGN_DS</t>
  </si>
  <si>
    <t>Transformer - UG Network Detail Label</t>
  </si>
  <si>
    <t>V_XFMRUGN_DT</t>
  </si>
  <si>
    <t>Transformer - UG KVA Detail Label</t>
  </si>
  <si>
    <t>V_XFMRUGN_DML</t>
  </si>
  <si>
    <t>V_XFMRUGN_DLL</t>
  </si>
  <si>
    <t>Bypass Point Detail Symbol</t>
  </si>
  <si>
    <t>V_VIRTUALPTB_DS</t>
  </si>
  <si>
    <t>Virtual Point Detail Symbol</t>
  </si>
  <si>
    <t>V_VIRTUALPTB_DML</t>
  </si>
  <si>
    <t>V_VIRTUALPTB_DLL</t>
  </si>
  <si>
    <t>Elbow Detail Symbol</t>
  </si>
  <si>
    <t>V_VIRTUALPTE_DS</t>
  </si>
  <si>
    <t>V_VIRTUALPTE_DML</t>
  </si>
  <si>
    <t>V_VIRTUALPTE_DLL</t>
  </si>
  <si>
    <t>Isolation Point Detail Symbol</t>
  </si>
  <si>
    <t>V_VIRTUALPTI_DS</t>
  </si>
  <si>
    <t>V_VIRTUALPTI_DML</t>
  </si>
  <si>
    <t>V_VIRTUALPTI_DLL</t>
  </si>
  <si>
    <t>Phase Connector Detail Symbol</t>
  </si>
  <si>
    <t>V_VIRTUALPTP_DS</t>
  </si>
  <si>
    <t>V_VIRTUALPTP_DML</t>
  </si>
  <si>
    <t>V_VIRTUALPTP_DLL</t>
  </si>
  <si>
    <t>V_VIRTUALPTBN_DS</t>
  </si>
  <si>
    <t>V_VIRTUALPTBN_DML</t>
  </si>
  <si>
    <t>V_VIRTUALPTBN_DLL</t>
  </si>
  <si>
    <t>V_VIRTUALPTEN_DS</t>
  </si>
  <si>
    <t>V_VIRTUALPTEN_DML</t>
  </si>
  <si>
    <t>V_VIRTUALPTEN_DLL</t>
  </si>
  <si>
    <t>V_VIRTUALPTIN_DS</t>
  </si>
  <si>
    <t>V_VIRTUALPTIN_DML</t>
  </si>
  <si>
    <t>V_VIRTUALPTIN_DLL</t>
  </si>
  <si>
    <t>V_VIRTUALPTPN_DS</t>
  </si>
  <si>
    <t>V_VIRTUALPTPN_DML</t>
  </si>
  <si>
    <t>V_VIRTUALPTPN_DLL</t>
  </si>
  <si>
    <t>Fiber Cable Detail Line</t>
  </si>
  <si>
    <t>VDGC_FCBL_L</t>
  </si>
  <si>
    <t>Fiber Cable Detail Label</t>
  </si>
  <si>
    <t>VDGC_FCBL_T</t>
  </si>
  <si>
    <t>Fiber Cable Component Length Detail Label</t>
  </si>
  <si>
    <t>VDGC_FCBLCMPLEN_T</t>
  </si>
  <si>
    <t>Fiber Cable Section Length Detail Label</t>
  </si>
  <si>
    <t>VDGC_FCBLSCTLEN_T</t>
  </si>
  <si>
    <t>Fiber Cable Slack Loop Detail Symbol</t>
  </si>
  <si>
    <t>VDGC_FCBLSLACK_S</t>
  </si>
  <si>
    <t>Fiber Cable Slack Loop Detail Label</t>
  </si>
  <si>
    <t>VDGC_FCBLSLACK_T</t>
  </si>
  <si>
    <t>Fiber Cable Count BL Detail Label</t>
  </si>
  <si>
    <t>VDGC_FCBLCNT_BL_T</t>
  </si>
  <si>
    <t>Fiber Cable Count TL Detail Label</t>
  </si>
  <si>
    <t>VDGC_FCBLCNT_TL_T</t>
  </si>
  <si>
    <t>Foreign Communications Cable Detail Line</t>
  </si>
  <si>
    <t>V_FOREIGNCABLE_DL</t>
  </si>
  <si>
    <t>Fiber Branch Enclosure Detail Symbol</t>
  </si>
  <si>
    <t>VDGC_FBRANCH_S</t>
  </si>
  <si>
    <t>Fiber Branch Enclosure Detail Label</t>
  </si>
  <si>
    <t>VDGC_FBRANCH_T</t>
  </si>
  <si>
    <t>Fiber Splice Enclosure Detail Symbol</t>
  </si>
  <si>
    <t>VDGC_FSPLICE_S</t>
  </si>
  <si>
    <t>Fiber Splice Enclosure Detail Label</t>
  </si>
  <si>
    <t>VDGC_FSPLICE_T</t>
  </si>
  <si>
    <t>Fiber Rack</t>
  </si>
  <si>
    <t>Fiber Rack Label</t>
  </si>
  <si>
    <t>VDGC_FRACK_T</t>
  </si>
  <si>
    <t>Fiber Rack Detail Label</t>
  </si>
  <si>
    <t>Fiber Rack Detail Symbol</t>
  </si>
  <si>
    <t>VDGC_FRACK_S</t>
  </si>
  <si>
    <t>FiberISP Connect Detail Label</t>
  </si>
  <si>
    <t>VDGC_ISPCONNECT_T</t>
  </si>
  <si>
    <t>Fiber ISP Connect Detail Label</t>
  </si>
  <si>
    <t>Fiber ISP Connect Detail Symbol</t>
  </si>
  <si>
    <t>VDGC_ISPCONNECT_S</t>
  </si>
  <si>
    <t>Fiber ONU Detail Symbol</t>
  </si>
  <si>
    <t>VDGC_ONU_S</t>
  </si>
  <si>
    <t>Fiber Optical Network Unit Detail Symbol</t>
  </si>
  <si>
    <t>Fiber ONU Detail Label</t>
  </si>
  <si>
    <t>VDGC_ONU_T</t>
  </si>
  <si>
    <t>Building Detail Polygon</t>
  </si>
  <si>
    <t>VDGC_BLDG_P</t>
  </si>
  <si>
    <t>Building Detail Label</t>
  </si>
  <si>
    <t>VDGC_BLDG_T</t>
  </si>
  <si>
    <t>Floor</t>
  </si>
  <si>
    <t>Floor Detail Raster</t>
  </si>
  <si>
    <t>VDGC_FLOOR_R</t>
  </si>
  <si>
    <t>Room</t>
  </si>
  <si>
    <t>Detail Room</t>
  </si>
  <si>
    <t>VDGC_ROOM_P</t>
  </si>
  <si>
    <t>Room Detail Area</t>
  </si>
  <si>
    <t>Building - ML Detail Area</t>
  </si>
  <si>
    <t>V_BUILDING_DET_ML_AR</t>
  </si>
  <si>
    <t>Building - ML Detail Label</t>
  </si>
  <si>
    <t>V_BUILDING_ML_DET_T</t>
  </si>
  <si>
    <t>V_PRICONOH_L_UPC</t>
  </si>
  <si>
    <t>V_PRICONUG_L_UPC</t>
  </si>
  <si>
    <t>V_PRIFUSEOH_S_UPC</t>
  </si>
  <si>
    <t>V_PRIFUSEUG_S_UPC</t>
  </si>
  <si>
    <t>V_PRIFUSEOHN_S_UPC</t>
  </si>
  <si>
    <t>V_PRIFUSEUGN_S_UPC</t>
  </si>
  <si>
    <t>V_RECLOSEROH_S_UPC</t>
  </si>
  <si>
    <t>V_RECLOSERUG_S_UPC</t>
  </si>
  <si>
    <t>V_FCBL_ML</t>
  </si>
  <si>
    <t>V_FCBL_LL</t>
  </si>
  <si>
    <t>V_FSPLICE_ML</t>
  </si>
  <si>
    <t>V_FSPLICE_LL</t>
  </si>
  <si>
    <t>Fiber Building</t>
  </si>
  <si>
    <t>Fiber Building Geo Polygon</t>
  </si>
  <si>
    <t>Fiber Building Geo Label</t>
  </si>
  <si>
    <t>V_BLDG_ML</t>
  </si>
  <si>
    <t>V_BLDG_LL</t>
  </si>
  <si>
    <t>V_BLDG_DI</t>
  </si>
  <si>
    <t>Fiber Riser</t>
  </si>
  <si>
    <t>Fiber Riser Symbol</t>
  </si>
  <si>
    <t>V_FIBER_RISER_S</t>
  </si>
  <si>
    <t>Fiber Riser Geo Symbol</t>
  </si>
  <si>
    <t>V_FIBER_RISER_ML</t>
  </si>
  <si>
    <t>V_FIBER_RISER_LL</t>
  </si>
  <si>
    <t>Fiber Note</t>
  </si>
  <si>
    <t>Fiber Note Label</t>
  </si>
  <si>
    <t>V_FIBER_NOTE_T</t>
  </si>
  <si>
    <t>Fiber Note Geo Label</t>
  </si>
  <si>
    <t>V_FIBER_NOTE_LL</t>
  </si>
  <si>
    <t>G3E_VNO</t>
  </si>
  <si>
    <t>Component</t>
  </si>
  <si>
    <t>Style Rule</t>
  </si>
  <si>
    <t>Label Rule</t>
  </si>
  <si>
    <t>V_100_SECCONDOHN_L</t>
  </si>
  <si>
    <t>V_100_SECCONDOHN_LL</t>
  </si>
  <si>
    <t>V_100_SECCONDOHN_ML</t>
  </si>
  <si>
    <t>V_100_SECCONDOHN_T</t>
  </si>
  <si>
    <t>V_100_SECCONDUGN_L</t>
  </si>
  <si>
    <t>V_100_SECCONDUGN_LL</t>
  </si>
  <si>
    <t>V_100_SECCONDUGN_ML</t>
  </si>
  <si>
    <t>V_100_SECCONDUGN_T</t>
  </si>
  <si>
    <t>V_1101_PRICONUGN_DESC_T</t>
  </si>
  <si>
    <t>V_1101_PRICONUGN_FEED_T</t>
  </si>
  <si>
    <t>V_1101_PRICONUGN_L</t>
  </si>
  <si>
    <t>V_1101_PRICONUGN_LL</t>
  </si>
  <si>
    <t>V_1101_PRICONUGN_MAINT_S</t>
  </si>
  <si>
    <t>V_1101_PRICONUGN_ML</t>
  </si>
  <si>
    <t>V_1101_PRICONUGN_NEUT_T</t>
  </si>
  <si>
    <t>V_1101_PRICONUGN_PHASE_T</t>
  </si>
  <si>
    <t>V_1102_PRICONUGN_DESC_T</t>
  </si>
  <si>
    <t>V_1102_PRICONUGN_FEED_T</t>
  </si>
  <si>
    <t>V_1102_PRICONUGN_L</t>
  </si>
  <si>
    <t>V_1102_PRICONUGN_LL</t>
  </si>
  <si>
    <t>V_1102_PRICONUGN_MAINT_S</t>
  </si>
  <si>
    <t>V_1102_PRICONUGN_ML</t>
  </si>
  <si>
    <t>V_1102_PRICONUGN_NEUT_T</t>
  </si>
  <si>
    <t>V_1102_PRICONUGN_PHASE_T</t>
  </si>
  <si>
    <t>V_1103_PRICONUGN_DESC_T</t>
  </si>
  <si>
    <t>V_1103_PRICONUGN_FEED_T</t>
  </si>
  <si>
    <t>V_1103_PRICONUGN_L</t>
  </si>
  <si>
    <t>V_1103_PRICONUGN_LL</t>
  </si>
  <si>
    <t>V_1103_PRICONUGN_MAINT_S</t>
  </si>
  <si>
    <t>V_1103_PRICONUGN_ML</t>
  </si>
  <si>
    <t>V_1103_PRICONUGN_NEUT_T</t>
  </si>
  <si>
    <t>V_1103_PRICONUGN_PHASE_T</t>
  </si>
  <si>
    <t>V_1104_PRICONUGN_DESC_T</t>
  </si>
  <si>
    <t>V_1104_PRICONUGN_FEED_T</t>
  </si>
  <si>
    <t>V_1104_PRICONUGN_L</t>
  </si>
  <si>
    <t>V_1104_PRICONUGN_LL</t>
  </si>
  <si>
    <t>V_1104_PRICONUGN_MAINT_S</t>
  </si>
  <si>
    <t>V_1104_PRICONUGN_ML</t>
  </si>
  <si>
    <t>V_1104_PRICONUGN_NEUT_T</t>
  </si>
  <si>
    <t>V_1104_PRICONUGN_PHASE_T</t>
  </si>
  <si>
    <t>V_1105_PRICONUGN_DESC_T</t>
  </si>
  <si>
    <t>V_1105_PRICONUGN_FEED_T</t>
  </si>
  <si>
    <t>V_1105_PRICONUGN_L</t>
  </si>
  <si>
    <t>V_1105_PRICONUGN_LL</t>
  </si>
  <si>
    <t>V_1105_PRICONUGN_MAINT_S</t>
  </si>
  <si>
    <t>V_1105_PRICONUGN_ML</t>
  </si>
  <si>
    <t>V_1105_PRICONUGN_NEUT_T</t>
  </si>
  <si>
    <t>V_1105_PRICONUGN_PHASE_T</t>
  </si>
  <si>
    <t>V_1106_PRICONUGN_DESC_T</t>
  </si>
  <si>
    <t>V_1106_PRICONUGN_FEED_T</t>
  </si>
  <si>
    <t>V_1106_PRICONUGN_L</t>
  </si>
  <si>
    <t>V_1106_PRICONUGN_LL</t>
  </si>
  <si>
    <t>V_1106_PRICONUGN_MAINT_S</t>
  </si>
  <si>
    <t>V_1106_PRICONUGN_ML</t>
  </si>
  <si>
    <t>V_1106_PRICONUGN_NEUT_T</t>
  </si>
  <si>
    <t>V_1106_PRICONUGN_PHASE_T</t>
  </si>
  <si>
    <t>V_1107_PRICONUGN_DESC_T</t>
  </si>
  <si>
    <t>V_1107_PRICONUGN_FEED_T</t>
  </si>
  <si>
    <t>V_1107_PRICONUGN_L</t>
  </si>
  <si>
    <t>V_1107_PRICONUGN_LL</t>
  </si>
  <si>
    <t>V_1107_PRICONUGN_MAINT_S</t>
  </si>
  <si>
    <t>V_1107_PRICONUGN_ML</t>
  </si>
  <si>
    <t>V_1107_PRICONUGN_NEUT_T</t>
  </si>
  <si>
    <t>V_1107_PRICONUGN_PHASE_T</t>
  </si>
  <si>
    <t>V_1108_PRICONUGN_DESC_T</t>
  </si>
  <si>
    <t>V_1108_PRICONUGN_FEED_T</t>
  </si>
  <si>
    <t>V_1108_PRICONUGN_L</t>
  </si>
  <si>
    <t>V_1108_PRICONUGN_LL</t>
  </si>
  <si>
    <t>V_1108_PRICONUGN_MAINT_S</t>
  </si>
  <si>
    <t>V_1108_PRICONUGN_ML</t>
  </si>
  <si>
    <t>V_1108_PRICONUGN_NEUT_T</t>
  </si>
  <si>
    <t>V_1108_PRICONUGN_PHASE_T</t>
  </si>
  <si>
    <t>V_1109_PRICONUGN_DESC_T</t>
  </si>
  <si>
    <t>V_1109_PRICONUGN_FEED_T</t>
  </si>
  <si>
    <t>V_1109_PRICONUGN_L</t>
  </si>
  <si>
    <t>V_1109_PRICONUGN_LL</t>
  </si>
  <si>
    <t>V_1109_PRICONUGN_MAINT_S</t>
  </si>
  <si>
    <t>V_1109_PRICONUGN_ML</t>
  </si>
  <si>
    <t>V_1109_PRICONUGN_NEUT_T</t>
  </si>
  <si>
    <t>V_1109_PRICONUGN_PHASE_T</t>
  </si>
  <si>
    <t>V_1110_PRICONUGN_DESC_T</t>
  </si>
  <si>
    <t>V_1110_PRICONUGN_FEED_T</t>
  </si>
  <si>
    <t>V_1110_PRICONUGN_L</t>
  </si>
  <si>
    <t>V_1110_PRICONUGN_LL</t>
  </si>
  <si>
    <t>V_1110_PRICONUGN_MAINT_S</t>
  </si>
  <si>
    <t>V_1110_PRICONUGN_ML</t>
  </si>
  <si>
    <t>V_1110_PRICONUGN_NEUT_T</t>
  </si>
  <si>
    <t>V_1110_PRICONUGN_PHASE_T</t>
  </si>
  <si>
    <t>V_1111_PRICONUGN_DESC_T</t>
  </si>
  <si>
    <t>V_1111_PRICONUGN_FEED_T</t>
  </si>
  <si>
    <t>V_1111_PRICONUGN_L</t>
  </si>
  <si>
    <t>V_1111_PRICONUGN_LL</t>
  </si>
  <si>
    <t>V_1111_PRICONUGN_MAINT_S</t>
  </si>
  <si>
    <t>V_1111_PRICONUGN_ML</t>
  </si>
  <si>
    <t>V_1111_PRICONUGN_NEUT_T</t>
  </si>
  <si>
    <t>V_1111_PRICONUGN_PHASE_T</t>
  </si>
  <si>
    <t>V_1112_PRICONUGN_DESC_T</t>
  </si>
  <si>
    <t>V_1112_PRICONUGN_FEED_T</t>
  </si>
  <si>
    <t>V_1112_PRICONUGN_L</t>
  </si>
  <si>
    <t>V_1112_PRICONUGN_LL</t>
  </si>
  <si>
    <t>V_1112_PRICONUGN_MAINT_S</t>
  </si>
  <si>
    <t>V_1112_PRICONUGN_ML</t>
  </si>
  <si>
    <t>V_1112_PRICONUGN_NEUT_T</t>
  </si>
  <si>
    <t>V_1112_PRICONUGN_PHASE_T</t>
  </si>
  <si>
    <t>V_1201_PRICONUGN_DESC_T</t>
  </si>
  <si>
    <t>V_1201_PRICONUGN_FEED_T</t>
  </si>
  <si>
    <t>V_1201_PRICONUGN_L</t>
  </si>
  <si>
    <t>V_1201_PRICONUGN_LL</t>
  </si>
  <si>
    <t>V_1201_PRICONUGN_MAINT_S</t>
  </si>
  <si>
    <t>V_1201_PRICONUGN_ML</t>
  </si>
  <si>
    <t>V_1201_PRICONUGN_NEUT_T</t>
  </si>
  <si>
    <t>V_1201_PRICONUGN_PHASE_T</t>
  </si>
  <si>
    <t>V_1202_PRICONUGN_DESC_T</t>
  </si>
  <si>
    <t>V_1202_PRICONUGN_FEED_T</t>
  </si>
  <si>
    <t>V_1202_PRICONUGN_L</t>
  </si>
  <si>
    <t>V_1202_PRICONUGN_LL</t>
  </si>
  <si>
    <t>V_1202_PRICONUGN_MAINT_S</t>
  </si>
  <si>
    <t>V_1202_PRICONUGN_ML</t>
  </si>
  <si>
    <t>V_1202_PRICONUGN_NEUT_T</t>
  </si>
  <si>
    <t>V_1202_PRICONUGN_PHASE_T</t>
  </si>
  <si>
    <t>V_1203_PRICONUGN_DESC_T</t>
  </si>
  <si>
    <t>V_1203_PRICONUGN_FEED_T</t>
  </si>
  <si>
    <t>V_1203_PRICONUGN_L</t>
  </si>
  <si>
    <t>V_1203_PRICONUGN_LL</t>
  </si>
  <si>
    <t>V_1203_PRICONUGN_MAINT_S</t>
  </si>
  <si>
    <t>V_1203_PRICONUGN_ML</t>
  </si>
  <si>
    <t>V_1203_PRICONUGN_NEUT_T</t>
  </si>
  <si>
    <t>V_1203_PRICONUGN_PHASE_T</t>
  </si>
  <si>
    <t>V_1204_PRICONUGN_DESC_T</t>
  </si>
  <si>
    <t>V_1204_PRICONUGN_FEED_T</t>
  </si>
  <si>
    <t>V_1204_PRICONUGN_L</t>
  </si>
  <si>
    <t>V_1204_PRICONUGN_LL</t>
  </si>
  <si>
    <t>V_1204_PRICONUGN_MAINT_S</t>
  </si>
  <si>
    <t>V_1204_PRICONUGN_ML</t>
  </si>
  <si>
    <t>V_1204_PRICONUGN_NEUT_T</t>
  </si>
  <si>
    <t>V_1204_PRICONUGN_PHASE_T</t>
  </si>
  <si>
    <t>V_1205_PRICONUGN_DESC_T</t>
  </si>
  <si>
    <t>V_1205_PRICONUGN_FEED_T</t>
  </si>
  <si>
    <t>V_1205_PRICONUGN_L</t>
  </si>
  <si>
    <t>V_1205_PRICONUGN_LL</t>
  </si>
  <si>
    <t>V_1205_PRICONUGN_MAINT_S</t>
  </si>
  <si>
    <t>V_1205_PRICONUGN_ML</t>
  </si>
  <si>
    <t>V_1205_PRICONUGN_NEUT_T</t>
  </si>
  <si>
    <t>V_1205_PRICONUGN_PHASE_T</t>
  </si>
  <si>
    <t>V_1206_PRICONUGN_DESC_T</t>
  </si>
  <si>
    <t>V_1206_PRICONUGN_FEED_T</t>
  </si>
  <si>
    <t>V_1206_PRICONUGN_L</t>
  </si>
  <si>
    <t>V_1206_PRICONUGN_LL</t>
  </si>
  <si>
    <t>V_1206_PRICONUGN_MAINT_S</t>
  </si>
  <si>
    <t>V_1206_PRICONUGN_ML</t>
  </si>
  <si>
    <t>V_1206_PRICONUGN_NEUT_T</t>
  </si>
  <si>
    <t>V_1206_PRICONUGN_PHASE_T</t>
  </si>
  <si>
    <t>V_1207_PRICONUGN_DESC_T</t>
  </si>
  <si>
    <t>V_1207_PRICONUGN_FEED_T</t>
  </si>
  <si>
    <t>V_1207_PRICONUGN_L</t>
  </si>
  <si>
    <t>V_1207_PRICONUGN_LL</t>
  </si>
  <si>
    <t>V_1207_PRICONUGN_MAINT_S</t>
  </si>
  <si>
    <t>V_1207_PRICONUGN_ML</t>
  </si>
  <si>
    <t>V_1207_PRICONUGN_NEUT_T</t>
  </si>
  <si>
    <t>V_1207_PRICONUGN_PHASE_T</t>
  </si>
  <si>
    <t>V_1208_PRICONUGN_DESC_T</t>
  </si>
  <si>
    <t>V_1208_PRICONUGN_FEED_T</t>
  </si>
  <si>
    <t>V_1208_PRICONUGN_L</t>
  </si>
  <si>
    <t>V_1208_PRICONUGN_LL</t>
  </si>
  <si>
    <t>V_1208_PRICONUGN_MAINT_S</t>
  </si>
  <si>
    <t>V_1208_PRICONUGN_ML</t>
  </si>
  <si>
    <t>V_1208_PRICONUGN_NEUT_T</t>
  </si>
  <si>
    <t>V_1208_PRICONUGN_PHASE_T</t>
  </si>
  <si>
    <t>V_1209_PRICONUGN_DESC_T</t>
  </si>
  <si>
    <t>V_1209_PRICONUGN_FEED_T</t>
  </si>
  <si>
    <t>V_1209_PRICONUGN_L</t>
  </si>
  <si>
    <t>V_1209_PRICONUGN_LL</t>
  </si>
  <si>
    <t>V_1209_PRICONUGN_MAINT_S</t>
  </si>
  <si>
    <t>V_1209_PRICONUGN_ML</t>
  </si>
  <si>
    <t>V_1209_PRICONUGN_NEUT_T</t>
  </si>
  <si>
    <t>V_1209_PRICONUGN_PHASE_T</t>
  </si>
  <si>
    <t>V_1210_PRICONUGN_DESC_T</t>
  </si>
  <si>
    <t>V_1210_PRICONUGN_FEED_T</t>
  </si>
  <si>
    <t>V_1210_PRICONUGN_L</t>
  </si>
  <si>
    <t>V_1210_PRICONUGN_LL</t>
  </si>
  <si>
    <t>V_1210_PRICONUGN_MAINT_S</t>
  </si>
  <si>
    <t>V_1210_PRICONUGN_ML</t>
  </si>
  <si>
    <t>V_1210_PRICONUGN_NEUT_T</t>
  </si>
  <si>
    <t>V_1210_PRICONUGN_PHASE_T</t>
  </si>
  <si>
    <t>V_1211_PRICONUGN_DESC_T</t>
  </si>
  <si>
    <t>V_1211_PRICONUGN_FEED_T</t>
  </si>
  <si>
    <t>V_1211_PRICONUGN_L</t>
  </si>
  <si>
    <t>V_1211_PRICONUGN_LL</t>
  </si>
  <si>
    <t>V_1211_PRICONUGN_MAINT_S</t>
  </si>
  <si>
    <t>V_1211_PRICONUGN_ML</t>
  </si>
  <si>
    <t>V_1211_PRICONUGN_NEUT_T</t>
  </si>
  <si>
    <t>V_1211_PRICONUGN_PHASE_T</t>
  </si>
  <si>
    <t>V_1212_PRICONUGN_DESC_T</t>
  </si>
  <si>
    <t>V_1212_PRICONUGN_FEED_T</t>
  </si>
  <si>
    <t>V_1212_PRICONUGN_L</t>
  </si>
  <si>
    <t>V_1212_PRICONUGN_LL</t>
  </si>
  <si>
    <t>V_1212_PRICONUGN_MAINT_S</t>
  </si>
  <si>
    <t>V_1212_PRICONUGN_ML</t>
  </si>
  <si>
    <t>V_1212_PRICONUGN_NEUT_T</t>
  </si>
  <si>
    <t>V_1212_PRICONUGN_PHASE_T</t>
  </si>
  <si>
    <t>V_200_SECCONDOHN_L</t>
  </si>
  <si>
    <t>V_200_SECCONDOHN_LL</t>
  </si>
  <si>
    <t>V_200_SECCONDOHN_ML</t>
  </si>
  <si>
    <t>V_200_SECCONDOHN_T</t>
  </si>
  <si>
    <t>V_200_SECCONDUGN_L</t>
  </si>
  <si>
    <t>V_200_SECCONDUGN_LL</t>
  </si>
  <si>
    <t>V_200_SECCONDUGN_ML</t>
  </si>
  <si>
    <t>V_200_SECCONDUGN_T</t>
  </si>
  <si>
    <t>V_300_SECCONDOHN_L</t>
  </si>
  <si>
    <t>V_300_SECCONDOHN_LL</t>
  </si>
  <si>
    <t>V_300_SECCONDOHN_ML</t>
  </si>
  <si>
    <t>V_300_SECCONDOHN_T</t>
  </si>
  <si>
    <t>V_300_SECCONDUGN_L</t>
  </si>
  <si>
    <t>V_300_SECCONDUGN_LL</t>
  </si>
  <si>
    <t>V_300_SECCONDUGN_ML</t>
  </si>
  <si>
    <t>V_300_SECCONDUGN_T</t>
  </si>
  <si>
    <t>V_301_PRICONUGN_DESC_T</t>
  </si>
  <si>
    <t>V_301_PRICONUGN_FEED_T</t>
  </si>
  <si>
    <t>V_301_PRICONUGN_L</t>
  </si>
  <si>
    <t>V_301_PRICONUGN_LL</t>
  </si>
  <si>
    <t>V_301_PRICONUGN_MAINT_S</t>
  </si>
  <si>
    <t>V_301_PRICONUGN_ML</t>
  </si>
  <si>
    <t>V_301_PRICONUGN_NEUT_T</t>
  </si>
  <si>
    <t>V_301_PRICONUGN_PHASE_T</t>
  </si>
  <si>
    <t>V_302_PRICONUGN_DESC_T</t>
  </si>
  <si>
    <t>V_302_PRICONUGN_FEED_T</t>
  </si>
  <si>
    <t>V_302_PRICONUGN_L</t>
  </si>
  <si>
    <t>V_302_PRICONUGN_LL</t>
  </si>
  <si>
    <t>V_302_PRICONUGN_MAINT_S</t>
  </si>
  <si>
    <t>V_302_PRICONUGN_ML</t>
  </si>
  <si>
    <t>V_302_PRICONUGN_NEUT_T</t>
  </si>
  <si>
    <t>V_302_PRICONUGN_PHASE_T</t>
  </si>
  <si>
    <t>V_303_PRICONUGN_DESC_T</t>
  </si>
  <si>
    <t>V_303_PRICONUGN_FEED_T</t>
  </si>
  <si>
    <t>V_303_PRICONUGN_L</t>
  </si>
  <si>
    <t>V_303_PRICONUGN_LL</t>
  </si>
  <si>
    <t>V_303_PRICONUGN_MAINT_S</t>
  </si>
  <si>
    <t>V_303_PRICONUGN_ML</t>
  </si>
  <si>
    <t>V_303_PRICONUGN_NEUT_T</t>
  </si>
  <si>
    <t>V_303_PRICONUGN_PHASE_T</t>
  </si>
  <si>
    <t>V_304_PRICONUGN_DESC_T</t>
  </si>
  <si>
    <t>V_304_PRICONUGN_FEED_T</t>
  </si>
  <si>
    <t>V_304_PRICONUGN_L</t>
  </si>
  <si>
    <t>V_304_PRICONUGN_LL</t>
  </si>
  <si>
    <t>V_304_PRICONUGN_MAINT_S</t>
  </si>
  <si>
    <t>V_304_PRICONUGN_ML</t>
  </si>
  <si>
    <t>V_304_PRICONUGN_NEUT_T</t>
  </si>
  <si>
    <t>V_304_PRICONUGN_PHASE_T</t>
  </si>
  <si>
    <t>V_305_PRICONUGN_DESC_T</t>
  </si>
  <si>
    <t>V_305_PRICONUGN_FEED_T</t>
  </si>
  <si>
    <t>V_305_PRICONUGN_L</t>
  </si>
  <si>
    <t>V_305_PRICONUGN_LL</t>
  </si>
  <si>
    <t>V_305_PRICONUGN_MAINT_S</t>
  </si>
  <si>
    <t>V_305_PRICONUGN_ML</t>
  </si>
  <si>
    <t>V_305_PRICONUGN_NEUT_T</t>
  </si>
  <si>
    <t>V_305_PRICONUGN_PHASE_T</t>
  </si>
  <si>
    <t>V_306_PRICONUGN_DESC_T</t>
  </si>
  <si>
    <t>V_306_PRICONUGN_FEED_T</t>
  </si>
  <si>
    <t>V_306_PRICONUGN_L</t>
  </si>
  <si>
    <t>V_306_PRICONUGN_LL</t>
  </si>
  <si>
    <t>V_306_PRICONUGN_MAINT_S</t>
  </si>
  <si>
    <t>V_306_PRICONUGN_ML</t>
  </si>
  <si>
    <t>V_306_PRICONUGN_NEUT_T</t>
  </si>
  <si>
    <t>V_306_PRICONUGN_PHASE_T</t>
  </si>
  <si>
    <t>V_307_PRICONUGN_DESC_T</t>
  </si>
  <si>
    <t>V_307_PRICONUGN_FEED_T</t>
  </si>
  <si>
    <t>V_307_PRICONUGN_L</t>
  </si>
  <si>
    <t>V_307_PRICONUGN_LL</t>
  </si>
  <si>
    <t>V_307_PRICONUGN_MAINT_S</t>
  </si>
  <si>
    <t>V_307_PRICONUGN_ML</t>
  </si>
  <si>
    <t>V_307_PRICONUGN_NEUT_T</t>
  </si>
  <si>
    <t>V_307_PRICONUGN_PHASE_T</t>
  </si>
  <si>
    <t>V_308_PRICONUGN_DESC_T</t>
  </si>
  <si>
    <t>V_308_PRICONUGN_FEED_T</t>
  </si>
  <si>
    <t>V_308_PRICONUGN_L</t>
  </si>
  <si>
    <t>V_308_PRICONUGN_LL</t>
  </si>
  <si>
    <t>V_308_PRICONUGN_MAINT_S</t>
  </si>
  <si>
    <t>V_308_PRICONUGN_ML</t>
  </si>
  <si>
    <t>V_308_PRICONUGN_NEUT_T</t>
  </si>
  <si>
    <t>V_308_PRICONUGN_PHASE_T</t>
  </si>
  <si>
    <t>V_309_PRICONUGN_DESC_T</t>
  </si>
  <si>
    <t>V_309_PRICONUGN_FEED_T</t>
  </si>
  <si>
    <t>V_309_PRICONUGN_L</t>
  </si>
  <si>
    <t>V_309_PRICONUGN_LL</t>
  </si>
  <si>
    <t>V_309_PRICONUGN_MAINT_S</t>
  </si>
  <si>
    <t>V_309_PRICONUGN_ML</t>
  </si>
  <si>
    <t>V_309_PRICONUGN_NEUT_T</t>
  </si>
  <si>
    <t>V_309_PRICONUGN_PHASE_T</t>
  </si>
  <si>
    <t>V_310_PRICONUGN_DESC_T</t>
  </si>
  <si>
    <t>V_310_PRICONUGN_FEED_T</t>
  </si>
  <si>
    <t>V_310_PRICONUGN_L</t>
  </si>
  <si>
    <t>V_310_PRICONUGN_LL</t>
  </si>
  <si>
    <t>V_310_PRICONUGN_MAINT_S</t>
  </si>
  <si>
    <t>V_310_PRICONUGN_ML</t>
  </si>
  <si>
    <t>V_310_PRICONUGN_NEUT_T</t>
  </si>
  <si>
    <t>V_310_PRICONUGN_PHASE_T</t>
  </si>
  <si>
    <t>V_311_PRICONUGN_DESC_T</t>
  </si>
  <si>
    <t>V_311_PRICONUGN_FEED_T</t>
  </si>
  <si>
    <t>V_311_PRICONUGN_L</t>
  </si>
  <si>
    <t>V_311_PRICONUGN_LL</t>
  </si>
  <si>
    <t>V_311_PRICONUGN_MAINT_S</t>
  </si>
  <si>
    <t>V_311_PRICONUGN_ML</t>
  </si>
  <si>
    <t>V_311_PRICONUGN_NEUT_T</t>
  </si>
  <si>
    <t>V_311_PRICONUGN_PHASE_T</t>
  </si>
  <si>
    <t>V_312_PRICONUGN_DESC_T</t>
  </si>
  <si>
    <t>V_312_PRICONUGN_FEED_T</t>
  </si>
  <si>
    <t>V_312_PRICONUGN_L</t>
  </si>
  <si>
    <t>V_312_PRICONUGN_LL</t>
  </si>
  <si>
    <t>V_312_PRICONUGN_MAINT_S</t>
  </si>
  <si>
    <t>V_312_PRICONUGN_ML</t>
  </si>
  <si>
    <t>V_312_PRICONUGN_NEUT_T</t>
  </si>
  <si>
    <t>V_312_PRICONUGN_PHASE_T</t>
  </si>
  <si>
    <t>V_400_SECCONDOHN_L</t>
  </si>
  <si>
    <t>V_400_SECCONDOHN_LL</t>
  </si>
  <si>
    <t>V_400_SECCONDOHN_ML</t>
  </si>
  <si>
    <t>V_400_SECCONDOHN_T</t>
  </si>
  <si>
    <t>V_400_SECCONDUGN_L</t>
  </si>
  <si>
    <t>V_400_SECCONDUGN_LL</t>
  </si>
  <si>
    <t>V_400_SECCONDUGN_ML</t>
  </si>
  <si>
    <t>V_400_SECCONDUGN_T</t>
  </si>
  <si>
    <t>V_401_PRICONUGN_DESC_T</t>
  </si>
  <si>
    <t>V_401_PRICONUGN_FEED_T</t>
  </si>
  <si>
    <t>V_401_PRICONUGN_L</t>
  </si>
  <si>
    <t>V_401_PRICONUGN_LL</t>
  </si>
  <si>
    <t>V_401_PRICONUGN_MAINT_S</t>
  </si>
  <si>
    <t>V_401_PRICONUGN_ML</t>
  </si>
  <si>
    <t>V_401_PRICONUGN_NEUT_T</t>
  </si>
  <si>
    <t>V_401_PRICONUGN_PHASE_T</t>
  </si>
  <si>
    <t>V_402_PRICONUGN_DESC_T</t>
  </si>
  <si>
    <t>V_402_PRICONUGN_FEED_T</t>
  </si>
  <si>
    <t>V_402_PRICONUGN_L</t>
  </si>
  <si>
    <t>V_402_PRICONUGN_LL</t>
  </si>
  <si>
    <t>V_402_PRICONUGN_MAINT_S</t>
  </si>
  <si>
    <t>V_402_PRICONUGN_ML</t>
  </si>
  <si>
    <t>V_402_PRICONUGN_NEUT_T</t>
  </si>
  <si>
    <t>V_402_PRICONUGN_PHASE_T</t>
  </si>
  <si>
    <t>V_403_PRICONUGN_DESC_T</t>
  </si>
  <si>
    <t>V_403_PRICONUGN_FEED_T</t>
  </si>
  <si>
    <t>V_403_PRICONUGN_L</t>
  </si>
  <si>
    <t>V_403_PRICONUGN_LL</t>
  </si>
  <si>
    <t>V_403_PRICONUGN_MAINT_S</t>
  </si>
  <si>
    <t>V_403_PRICONUGN_ML</t>
  </si>
  <si>
    <t>V_403_PRICONUGN_NEUT_T</t>
  </si>
  <si>
    <t>V_403_PRICONUGN_PHASE_T</t>
  </si>
  <si>
    <t>V_404_PRICONUGN_DESC_T</t>
  </si>
  <si>
    <t>V_404_PRICONUGN_FEED_T</t>
  </si>
  <si>
    <t>V_404_PRICONUGN_L</t>
  </si>
  <si>
    <t>V_404_PRICONUGN_LL</t>
  </si>
  <si>
    <t>V_404_PRICONUGN_MAINT_S</t>
  </si>
  <si>
    <t>V_404_PRICONUGN_ML</t>
  </si>
  <si>
    <t>V_404_PRICONUGN_NEUT_T</t>
  </si>
  <si>
    <t>V_404_PRICONUGN_PHASE_T</t>
  </si>
  <si>
    <t>V_405_PRICONUGN_DESC_T</t>
  </si>
  <si>
    <t>V_405_PRICONUGN_FEED_T</t>
  </si>
  <si>
    <t>V_405_PRICONUGN_L</t>
  </si>
  <si>
    <t>V_405_PRICONUGN_LL</t>
  </si>
  <si>
    <t>V_405_PRICONUGN_MAINT_S</t>
  </si>
  <si>
    <t>V_405_PRICONUGN_ML</t>
  </si>
  <si>
    <t>V_405_PRICONUGN_NEUT_T</t>
  </si>
  <si>
    <t>V_405_PRICONUGN_PHASE_T</t>
  </si>
  <si>
    <t>V_406_PRICONUGN_DESC_T</t>
  </si>
  <si>
    <t>V_406_PRICONUGN_FEED_T</t>
  </si>
  <si>
    <t>V_406_PRICONUGN_L</t>
  </si>
  <si>
    <t>V_406_PRICONUGN_LL</t>
  </si>
  <si>
    <t>V_406_PRICONUGN_MAINT_S</t>
  </si>
  <si>
    <t>V_406_PRICONUGN_ML</t>
  </si>
  <si>
    <t>V_406_PRICONUGN_NEUT_T</t>
  </si>
  <si>
    <t>V_406_PRICONUGN_PHASE_T</t>
  </si>
  <si>
    <t>V_407_PRICONUGN_DESC_T</t>
  </si>
  <si>
    <t>V_407_PRICONUGN_FEED_T</t>
  </si>
  <si>
    <t>V_407_PRICONUGN_L</t>
  </si>
  <si>
    <t>V_407_PRICONUGN_LL</t>
  </si>
  <si>
    <t>V_407_PRICONUGN_MAINT_S</t>
  </si>
  <si>
    <t>V_407_PRICONUGN_ML</t>
  </si>
  <si>
    <t>V_407_PRICONUGN_NEUT_T</t>
  </si>
  <si>
    <t>V_407_PRICONUGN_PHASE_T</t>
  </si>
  <si>
    <t>V_408_PRICONUGN_DESC_T</t>
  </si>
  <si>
    <t>V_408_PRICONUGN_FEED_T</t>
  </si>
  <si>
    <t>V_408_PRICONUGN_L</t>
  </si>
  <si>
    <t>V_408_PRICONUGN_LL</t>
  </si>
  <si>
    <t>V_408_PRICONUGN_MAINT_S</t>
  </si>
  <si>
    <t>V_408_PRICONUGN_ML</t>
  </si>
  <si>
    <t>V_408_PRICONUGN_NEUT_T</t>
  </si>
  <si>
    <t>V_408_PRICONUGN_PHASE_T</t>
  </si>
  <si>
    <t>V_409_PRICONUGN_DESC_T</t>
  </si>
  <si>
    <t>V_409_PRICONUGN_FEED_T</t>
  </si>
  <si>
    <t>V_409_PRICONUGN_L</t>
  </si>
  <si>
    <t>V_409_PRICONUGN_LL</t>
  </si>
  <si>
    <t>V_409_PRICONUGN_MAINT_S</t>
  </si>
  <si>
    <t>V_409_PRICONUGN_ML</t>
  </si>
  <si>
    <t>V_409_PRICONUGN_NEUT_T</t>
  </si>
  <si>
    <t>V_409_PRICONUGN_PHASE_T</t>
  </si>
  <si>
    <t>V_410_PRICONUGN_DESC_T</t>
  </si>
  <si>
    <t>V_410_PRICONUGN_FEED_T</t>
  </si>
  <si>
    <t>V_410_PRICONUGN_L</t>
  </si>
  <si>
    <t>V_410_PRICONUGN_LL</t>
  </si>
  <si>
    <t>V_410_PRICONUGN_MAINT_S</t>
  </si>
  <si>
    <t>V_410_PRICONUGN_ML</t>
  </si>
  <si>
    <t>V_410_PRICONUGN_NEUT_T</t>
  </si>
  <si>
    <t>V_410_PRICONUGN_PHASE_T</t>
  </si>
  <si>
    <t>V_411_PRICONUGN_DESC_T</t>
  </si>
  <si>
    <t>V_411_PRICONUGN_FEED_T</t>
  </si>
  <si>
    <t>V_411_PRICONUGN_L</t>
  </si>
  <si>
    <t>V_411_PRICONUGN_LL</t>
  </si>
  <si>
    <t>V_411_PRICONUGN_MAINT_S</t>
  </si>
  <si>
    <t>V_411_PRICONUGN_ML</t>
  </si>
  <si>
    <t>V_411_PRICONUGN_NEUT_T</t>
  </si>
  <si>
    <t>V_411_PRICONUGN_PHASE_T</t>
  </si>
  <si>
    <t>V_412_PRICONUGN_DESC_T</t>
  </si>
  <si>
    <t>V_412_PRICONUGN_FEED_T</t>
  </si>
  <si>
    <t>V_412_PRICONUGN_L</t>
  </si>
  <si>
    <t>V_412_PRICONUGN_LL</t>
  </si>
  <si>
    <t>V_412_PRICONUGN_MAINT_S</t>
  </si>
  <si>
    <t>V_412_PRICONUGN_ML</t>
  </si>
  <si>
    <t>V_412_PRICONUGN_NEUT_T</t>
  </si>
  <si>
    <t>V_412_PRICONUGN_PHASE_T</t>
  </si>
  <si>
    <t>V_500_SECCONDOHN_L</t>
  </si>
  <si>
    <t>V_500_SECCONDOHN_LL</t>
  </si>
  <si>
    <t>V_500_SECCONDOHN_ML</t>
  </si>
  <si>
    <t>V_500_SECCONDOHN_T</t>
  </si>
  <si>
    <t>V_500_SECCONDUGN_L</t>
  </si>
  <si>
    <t>V_500_SECCONDUGN_LL</t>
  </si>
  <si>
    <t>V_500_SECCONDUGN_ML</t>
  </si>
  <si>
    <t>V_500_SECCONDUGN_T</t>
  </si>
  <si>
    <t>V_501_PRICONUGN_DESC_T</t>
  </si>
  <si>
    <t>V_501_PRICONUGN_FEED_T</t>
  </si>
  <si>
    <t>V_501_PRICONUGN_L</t>
  </si>
  <si>
    <t>V_501_PRICONUGN_LL</t>
  </si>
  <si>
    <t>V_501_PRICONUGN_MAINT_S</t>
  </si>
  <si>
    <t>V_501_PRICONUGN_ML</t>
  </si>
  <si>
    <t>V_501_PRICONUGN_NEUT_T</t>
  </si>
  <si>
    <t>V_501_PRICONUGN_PHASE_T</t>
  </si>
  <si>
    <t>V_502_PRICONUGN_DESC_T</t>
  </si>
  <si>
    <t>V_502_PRICONUGN_FEED_T</t>
  </si>
  <si>
    <t>V_502_PRICONUGN_L</t>
  </si>
  <si>
    <t>V_502_PRICONUGN_LL</t>
  </si>
  <si>
    <t>V_502_PRICONUGN_MAINT_S</t>
  </si>
  <si>
    <t>V_502_PRICONUGN_ML</t>
  </si>
  <si>
    <t>V_502_PRICONUGN_NEUT_T</t>
  </si>
  <si>
    <t>V_502_PRICONUGN_PHASE_T</t>
  </si>
  <si>
    <t>V_503_PRICONUGN_DESC_T</t>
  </si>
  <si>
    <t>V_503_PRICONUGN_FEED_T</t>
  </si>
  <si>
    <t>V_503_PRICONUGN_L</t>
  </si>
  <si>
    <t>V_503_PRICONUGN_LL</t>
  </si>
  <si>
    <t>V_503_PRICONUGN_MAINT_S</t>
  </si>
  <si>
    <t>V_503_PRICONUGN_ML</t>
  </si>
  <si>
    <t>V_503_PRICONUGN_NEUT_T</t>
  </si>
  <si>
    <t>V_503_PRICONUGN_PHASE_T</t>
  </si>
  <si>
    <t>V_504_PRICONUGN_DESC_T</t>
  </si>
  <si>
    <t>V_504_PRICONUGN_FEED_T</t>
  </si>
  <si>
    <t>V_504_PRICONUGN_L</t>
  </si>
  <si>
    <t>V_504_PRICONUGN_LL</t>
  </si>
  <si>
    <t>V_504_PRICONUGN_MAINT_S</t>
  </si>
  <si>
    <t>V_504_PRICONUGN_ML</t>
  </si>
  <si>
    <t>V_504_PRICONUGN_NEUT_T</t>
  </si>
  <si>
    <t>V_504_PRICONUGN_PHASE_T</t>
  </si>
  <si>
    <t>V_505_PRICONUGN_DESC_T</t>
  </si>
  <si>
    <t>V_505_PRICONUGN_FEED_T</t>
  </si>
  <si>
    <t>V_505_PRICONUGN_L</t>
  </si>
  <si>
    <t>V_505_PRICONUGN_LL</t>
  </si>
  <si>
    <t>V_505_PRICONUGN_MAINT_S</t>
  </si>
  <si>
    <t>V_505_PRICONUGN_ML</t>
  </si>
  <si>
    <t>V_505_PRICONUGN_NEUT_T</t>
  </si>
  <si>
    <t>V_505_PRICONUGN_PHASE_T</t>
  </si>
  <si>
    <t>V_506_PRICONUGN_DESC_T</t>
  </si>
  <si>
    <t>V_506_PRICONUGN_FEED_T</t>
  </si>
  <si>
    <t>V_506_PRICONUGN_L</t>
  </si>
  <si>
    <t>V_506_PRICONUGN_LL</t>
  </si>
  <si>
    <t>V_506_PRICONUGN_MAINT_S</t>
  </si>
  <si>
    <t>V_506_PRICONUGN_ML</t>
  </si>
  <si>
    <t>V_506_PRICONUGN_NEUT_T</t>
  </si>
  <si>
    <t>V_506_PRICONUGN_PHASE_T</t>
  </si>
  <si>
    <t>V_507_PRICONUGN_DESC_T</t>
  </si>
  <si>
    <t>V_507_PRICONUGN_FEED_T</t>
  </si>
  <si>
    <t>V_507_PRICONUGN_L</t>
  </si>
  <si>
    <t>V_507_PRICONUGN_LL</t>
  </si>
  <si>
    <t>V_507_PRICONUGN_MAINT_S</t>
  </si>
  <si>
    <t>V_507_PRICONUGN_ML</t>
  </si>
  <si>
    <t>V_507_PRICONUGN_NEUT_T</t>
  </si>
  <si>
    <t>V_507_PRICONUGN_PHASE_T</t>
  </si>
  <si>
    <t>V_508_PRICONUGN_DESC_T</t>
  </si>
  <si>
    <t>V_508_PRICONUGN_FEED_T</t>
  </si>
  <si>
    <t>V_508_PRICONUGN_L</t>
  </si>
  <si>
    <t>V_508_PRICONUGN_LL</t>
  </si>
  <si>
    <t>V_508_PRICONUGN_MAINT_S</t>
  </si>
  <si>
    <t>V_508_PRICONUGN_ML</t>
  </si>
  <si>
    <t>V_508_PRICONUGN_NEUT_T</t>
  </si>
  <si>
    <t>V_508_PRICONUGN_PHASE_T</t>
  </si>
  <si>
    <t>V_509_PRICONUGN_DESC_T</t>
  </si>
  <si>
    <t>V_509_PRICONUGN_FEED_T</t>
  </si>
  <si>
    <t>V_509_PRICONUGN_L</t>
  </si>
  <si>
    <t>V_509_PRICONUGN_LL</t>
  </si>
  <si>
    <t>V_509_PRICONUGN_MAINT_S</t>
  </si>
  <si>
    <t>V_509_PRICONUGN_ML</t>
  </si>
  <si>
    <t>V_509_PRICONUGN_NEUT_T</t>
  </si>
  <si>
    <t>V_509_PRICONUGN_PHASE_T</t>
  </si>
  <si>
    <t>V_510_PRICONUGN_DESC_T</t>
  </si>
  <si>
    <t>V_510_PRICONUGN_FEED_T</t>
  </si>
  <si>
    <t>V_510_PRICONUGN_L</t>
  </si>
  <si>
    <t>V_510_PRICONUGN_LL</t>
  </si>
  <si>
    <t>V_510_PRICONUGN_MAINT_S</t>
  </si>
  <si>
    <t>V_510_PRICONUGN_ML</t>
  </si>
  <si>
    <t>V_510_PRICONUGN_NEUT_T</t>
  </si>
  <si>
    <t>V_510_PRICONUGN_PHASE_T</t>
  </si>
  <si>
    <t>V_511_PRICONUGN_DESC_T</t>
  </si>
  <si>
    <t>V_511_PRICONUGN_FEED_T</t>
  </si>
  <si>
    <t>V_511_PRICONUGN_L</t>
  </si>
  <si>
    <t>V_511_PRICONUGN_LL</t>
  </si>
  <si>
    <t>V_511_PRICONUGN_MAINT_S</t>
  </si>
  <si>
    <t>V_511_PRICONUGN_ML</t>
  </si>
  <si>
    <t>V_511_PRICONUGN_NEUT_T</t>
  </si>
  <si>
    <t>V_511_PRICONUGN_PHASE_T</t>
  </si>
  <si>
    <t>V_512_PRICONUGN_DESC_T</t>
  </si>
  <si>
    <t>V_512_PRICONUGN_FEED_T</t>
  </si>
  <si>
    <t>V_512_PRICONUGN_L</t>
  </si>
  <si>
    <t>V_512_PRICONUGN_LL</t>
  </si>
  <si>
    <t>V_512_PRICONUGN_MAINT_S</t>
  </si>
  <si>
    <t>V_512_PRICONUGN_ML</t>
  </si>
  <si>
    <t>V_512_PRICONUGN_NEUT_T</t>
  </si>
  <si>
    <t>V_512_PRICONUGN_PHASE_T</t>
  </si>
  <si>
    <t>V_600_SECCONDOHN_L</t>
  </si>
  <si>
    <t>V_600_SECCONDOHN_LL</t>
  </si>
  <si>
    <t>V_600_SECCONDOHN_ML</t>
  </si>
  <si>
    <t>V_600_SECCONDOHN_T</t>
  </si>
  <si>
    <t>V_600_SECCONDUGN_L</t>
  </si>
  <si>
    <t>V_600_SECCONDUGN_LL</t>
  </si>
  <si>
    <t>V_600_SECCONDUGN_ML</t>
  </si>
  <si>
    <t>V_600_SECCONDUGN_T</t>
  </si>
  <si>
    <t>V_601_PRICONUGN_DESC_T</t>
  </si>
  <si>
    <t>V_601_PRICONUGN_FEED_T</t>
  </si>
  <si>
    <t>V_601_PRICONUGN_L</t>
  </si>
  <si>
    <t>V_601_PRICONUGN_LL</t>
  </si>
  <si>
    <t>V_601_PRICONUGN_MAINT_S</t>
  </si>
  <si>
    <t>V_601_PRICONUGN_ML</t>
  </si>
  <si>
    <t>V_601_PRICONUGN_NEUT_T</t>
  </si>
  <si>
    <t>V_601_PRICONUGN_PHASE_T</t>
  </si>
  <si>
    <t>V_602_PRICONUGN_DESC_T</t>
  </si>
  <si>
    <t>V_602_PRICONUGN_FEED_T</t>
  </si>
  <si>
    <t>V_602_PRICONUGN_L</t>
  </si>
  <si>
    <t>V_602_PRICONUGN_LL</t>
  </si>
  <si>
    <t>V_602_PRICONUGN_MAINT_S</t>
  </si>
  <si>
    <t>V_602_PRICONUGN_ML</t>
  </si>
  <si>
    <t>V_602_PRICONUGN_NEUT_T</t>
  </si>
  <si>
    <t>V_602_PRICONUGN_PHASE_T</t>
  </si>
  <si>
    <t>V_603_PRICONUGN_DESC_T</t>
  </si>
  <si>
    <t>V_603_PRICONUGN_FEED_T</t>
  </si>
  <si>
    <t>V_603_PRICONUGN_L</t>
  </si>
  <si>
    <t>V_603_PRICONUGN_LL</t>
  </si>
  <si>
    <t>V_603_PRICONUGN_MAINT_S</t>
  </si>
  <si>
    <t>V_603_PRICONUGN_ML</t>
  </si>
  <si>
    <t>V_603_PRICONUGN_NEUT_T</t>
  </si>
  <si>
    <t>V_603_PRICONUGN_PHASE_T</t>
  </si>
  <si>
    <t>V_604_PRICONUGN_DESC_T</t>
  </si>
  <si>
    <t>V_604_PRICONUGN_FEED_T</t>
  </si>
  <si>
    <t>V_604_PRICONUGN_L</t>
  </si>
  <si>
    <t>V_604_PRICONUGN_LL</t>
  </si>
  <si>
    <t>V_604_PRICONUGN_MAINT_S</t>
  </si>
  <si>
    <t>V_604_PRICONUGN_ML</t>
  </si>
  <si>
    <t>V_604_PRICONUGN_NEUT_T</t>
  </si>
  <si>
    <t>V_604_PRICONUGN_PHASE_T</t>
  </si>
  <si>
    <t>V_605_PRICONUGN_DESC_T</t>
  </si>
  <si>
    <t>V_605_PRICONUGN_FEED_T</t>
  </si>
  <si>
    <t>V_605_PRICONUGN_L</t>
  </si>
  <si>
    <t>V_605_PRICONUGN_LL</t>
  </si>
  <si>
    <t>V_605_PRICONUGN_MAINT_S</t>
  </si>
  <si>
    <t>V_605_PRICONUGN_ML</t>
  </si>
  <si>
    <t>V_605_PRICONUGN_NEUT_T</t>
  </si>
  <si>
    <t>V_605_PRICONUGN_PHASE_T</t>
  </si>
  <si>
    <t>V_606_PRICONUGN_DESC_T</t>
  </si>
  <si>
    <t>V_606_PRICONUGN_FEED_T</t>
  </si>
  <si>
    <t>V_606_PRICONUGN_L</t>
  </si>
  <si>
    <t>V_606_PRICONUGN_LL</t>
  </si>
  <si>
    <t>V_606_PRICONUGN_MAINT_S</t>
  </si>
  <si>
    <t>V_606_PRICONUGN_ML</t>
  </si>
  <si>
    <t>V_606_PRICONUGN_NEUT_T</t>
  </si>
  <si>
    <t>V_606_PRICONUGN_PHASE_T</t>
  </si>
  <si>
    <t>V_607_PRICONUGN_DESC_T</t>
  </si>
  <si>
    <t>V_607_PRICONUGN_FEED_T</t>
  </si>
  <si>
    <t>V_607_PRICONUGN_L</t>
  </si>
  <si>
    <t>V_607_PRICONUGN_LL</t>
  </si>
  <si>
    <t>V_607_PRICONUGN_MAINT_S</t>
  </si>
  <si>
    <t>V_607_PRICONUGN_ML</t>
  </si>
  <si>
    <t>V_607_PRICONUGN_NEUT_T</t>
  </si>
  <si>
    <t>V_607_PRICONUGN_PHASE_T</t>
  </si>
  <si>
    <t>V_608_PRICONUGN_DESC_T</t>
  </si>
  <si>
    <t>V_608_PRICONUGN_FEED_T</t>
  </si>
  <si>
    <t>V_608_PRICONUGN_L</t>
  </si>
  <si>
    <t>V_608_PRICONUGN_LL</t>
  </si>
  <si>
    <t>V_608_PRICONUGN_MAINT_S</t>
  </si>
  <si>
    <t>V_608_PRICONUGN_ML</t>
  </si>
  <si>
    <t>V_608_PRICONUGN_NEUT_T</t>
  </si>
  <si>
    <t>V_608_PRICONUGN_PHASE_T</t>
  </si>
  <si>
    <t>V_609_PRICONUGN_DESC_T</t>
  </si>
  <si>
    <t>V_609_PRICONUGN_FEED_T</t>
  </si>
  <si>
    <t>V_609_PRICONUGN_L</t>
  </si>
  <si>
    <t>V_609_PRICONUGN_LL</t>
  </si>
  <si>
    <t>V_609_PRICONUGN_MAINT_S</t>
  </si>
  <si>
    <t>V_609_PRICONUGN_ML</t>
  </si>
  <si>
    <t>V_609_PRICONUGN_NEUT_T</t>
  </si>
  <si>
    <t>V_609_PRICONUGN_PHASE_T</t>
  </si>
  <si>
    <t>V_610_PRICONUGN_DESC_T</t>
  </si>
  <si>
    <t>V_610_PRICONUGN_FEED_T</t>
  </si>
  <si>
    <t>V_610_PRICONUGN_L</t>
  </si>
  <si>
    <t>V_610_PRICONUGN_LL</t>
  </si>
  <si>
    <t>V_610_PRICONUGN_MAINT_S</t>
  </si>
  <si>
    <t>V_610_PRICONUGN_ML</t>
  </si>
  <si>
    <t>V_610_PRICONUGN_NEUT_T</t>
  </si>
  <si>
    <t>V_610_PRICONUGN_PHASE_T</t>
  </si>
  <si>
    <t>V_611_PRICONUGN_DESC_T</t>
  </si>
  <si>
    <t>V_611_PRICONUGN_FEED_T</t>
  </si>
  <si>
    <t>V_611_PRICONUGN_L</t>
  </si>
  <si>
    <t>V_611_PRICONUGN_LL</t>
  </si>
  <si>
    <t>V_611_PRICONUGN_MAINT_S</t>
  </si>
  <si>
    <t>V_611_PRICONUGN_ML</t>
  </si>
  <si>
    <t>V_611_PRICONUGN_NEUT_T</t>
  </si>
  <si>
    <t>V_611_PRICONUGN_PHASE_T</t>
  </si>
  <si>
    <t>V_612_PRICONUGN_DESC_T</t>
  </si>
  <si>
    <t>V_612_PRICONUGN_FEED_T</t>
  </si>
  <si>
    <t>V_612_PRICONUGN_L</t>
  </si>
  <si>
    <t>V_612_PRICONUGN_LL</t>
  </si>
  <si>
    <t>V_612_PRICONUGN_MAINT_S</t>
  </si>
  <si>
    <t>V_612_PRICONUGN_ML</t>
  </si>
  <si>
    <t>V_612_PRICONUGN_NEUT_T</t>
  </si>
  <si>
    <t>V_612_PRICONUGN_PHASE_T</t>
  </si>
  <si>
    <t>V_700_SECCONDOHN_L</t>
  </si>
  <si>
    <t>V_700_SECCONDOHN_LL</t>
  </si>
  <si>
    <t>V_700_SECCONDOHN_ML</t>
  </si>
  <si>
    <t>V_700_SECCONDOHN_T</t>
  </si>
  <si>
    <t>V_700_SECCONDUGN_L</t>
  </si>
  <si>
    <t>V_700_SECCONDUGN_LL</t>
  </si>
  <si>
    <t>V_700_SECCONDUGN_ML</t>
  </si>
  <si>
    <t>V_700_SECCONDUGN_T</t>
  </si>
  <si>
    <t>V_701_PRICONUGN_DESC_T</t>
  </si>
  <si>
    <t>V_701_PRICONUGN_FEED_T</t>
  </si>
  <si>
    <t>V_701_PRICONUGN_L</t>
  </si>
  <si>
    <t>V_701_PRICONUGN_LL</t>
  </si>
  <si>
    <t>V_701_PRICONUGN_MAINT_S</t>
  </si>
  <si>
    <t>V_701_PRICONUGN_ML</t>
  </si>
  <si>
    <t>V_701_PRICONUGN_NEUT_T</t>
  </si>
  <si>
    <t>V_701_PRICONUGN_PHASE_T</t>
  </si>
  <si>
    <t>V_702_PRICONUGN_DESC_T</t>
  </si>
  <si>
    <t>V_702_PRICONUGN_FEED_T</t>
  </si>
  <si>
    <t>V_702_PRICONUGN_L</t>
  </si>
  <si>
    <t>V_702_PRICONUGN_LL</t>
  </si>
  <si>
    <t>V_702_PRICONUGN_MAINT_S</t>
  </si>
  <si>
    <t>V_702_PRICONUGN_ML</t>
  </si>
  <si>
    <t>V_702_PRICONUGN_NEUT_T</t>
  </si>
  <si>
    <t>V_702_PRICONUGN_PHASE_T</t>
  </si>
  <si>
    <t>V_703_PRICONUGN_DESC_T</t>
  </si>
  <si>
    <t>V_703_PRICONUGN_FEED_T</t>
  </si>
  <si>
    <t>V_703_PRICONUGN_L</t>
  </si>
  <si>
    <t>V_703_PRICONUGN_LL</t>
  </si>
  <si>
    <t>V_703_PRICONUGN_MAINT_S</t>
  </si>
  <si>
    <t>V_703_PRICONUGN_ML</t>
  </si>
  <si>
    <t>V_703_PRICONUGN_NEUT_T</t>
  </si>
  <si>
    <t>V_703_PRICONUGN_PHASE_T</t>
  </si>
  <si>
    <t>V_704_PRICONUGN_DESC_T</t>
  </si>
  <si>
    <t>V_704_PRICONUGN_FEED_T</t>
  </si>
  <si>
    <t>V_704_PRICONUGN_L</t>
  </si>
  <si>
    <t>V_704_PRICONUGN_LL</t>
  </si>
  <si>
    <t>V_704_PRICONUGN_MAINT_S</t>
  </si>
  <si>
    <t>V_704_PRICONUGN_ML</t>
  </si>
  <si>
    <t>V_704_PRICONUGN_NEUT_T</t>
  </si>
  <si>
    <t>V_704_PRICONUGN_PHASE_T</t>
  </si>
  <si>
    <t>V_705_PRICONUGN_DESC_T</t>
  </si>
  <si>
    <t>V_705_PRICONUGN_FEED_T</t>
  </si>
  <si>
    <t>V_705_PRICONUGN_L</t>
  </si>
  <si>
    <t>V_705_PRICONUGN_LL</t>
  </si>
  <si>
    <t>V_705_PRICONUGN_MAINT_S</t>
  </si>
  <si>
    <t>V_705_PRICONUGN_ML</t>
  </si>
  <si>
    <t>V_705_PRICONUGN_NEUT_T</t>
  </si>
  <si>
    <t>V_705_PRICONUGN_PHASE_T</t>
  </si>
  <si>
    <t>V_706_PRICONUGN_DESC_T</t>
  </si>
  <si>
    <t>V_706_PRICONUGN_FEED_T</t>
  </si>
  <si>
    <t>V_706_PRICONUGN_L</t>
  </si>
  <si>
    <t>V_706_PRICONUGN_LL</t>
  </si>
  <si>
    <t>V_706_PRICONUGN_MAINT_S</t>
  </si>
  <si>
    <t>V_706_PRICONUGN_ML</t>
  </si>
  <si>
    <t>V_706_PRICONUGN_NEUT_T</t>
  </si>
  <si>
    <t>V_706_PRICONUGN_PHASE_T</t>
  </si>
  <si>
    <t>V_707_PRICONUGN_DESC_T</t>
  </si>
  <si>
    <t>V_707_PRICONUGN_FEED_T</t>
  </si>
  <si>
    <t>V_707_PRICONUGN_L</t>
  </si>
  <si>
    <t>V_707_PRICONUGN_LL</t>
  </si>
  <si>
    <t>V_707_PRICONUGN_MAINT_S</t>
  </si>
  <si>
    <t>V_707_PRICONUGN_ML</t>
  </si>
  <si>
    <t>V_707_PRICONUGN_NEUT_T</t>
  </si>
  <si>
    <t>V_707_PRICONUGN_PHASE_T</t>
  </si>
  <si>
    <t>V_708_PRICONUGN_DESC_T</t>
  </si>
  <si>
    <t>V_708_PRICONUGN_FEED_T</t>
  </si>
  <si>
    <t>V_708_PRICONUGN_L</t>
  </si>
  <si>
    <t>V_708_PRICONUGN_LL</t>
  </si>
  <si>
    <t>V_708_PRICONUGN_MAINT_S</t>
  </si>
  <si>
    <t>V_708_PRICONUGN_ML</t>
  </si>
  <si>
    <t>V_708_PRICONUGN_NEUT_T</t>
  </si>
  <si>
    <t>V_708_PRICONUGN_PHASE_T</t>
  </si>
  <si>
    <t>V_709_PRICONUGN_DESC_T</t>
  </si>
  <si>
    <t>V_709_PRICONUGN_FEED_T</t>
  </si>
  <si>
    <t>V_709_PRICONUGN_L</t>
  </si>
  <si>
    <t>V_709_PRICONUGN_LL</t>
  </si>
  <si>
    <t>V_709_PRICONUGN_MAINT_S</t>
  </si>
  <si>
    <t>V_709_PRICONUGN_ML</t>
  </si>
  <si>
    <t>V_709_PRICONUGN_NEUT_T</t>
  </si>
  <si>
    <t>V_709_PRICONUGN_PHASE_T</t>
  </si>
  <si>
    <t>V_710_PRICONUGN_DESC_T</t>
  </si>
  <si>
    <t>V_710_PRICONUGN_FEED_T</t>
  </si>
  <si>
    <t>V_710_PRICONUGN_L</t>
  </si>
  <si>
    <t>V_710_PRICONUGN_LL</t>
  </si>
  <si>
    <t>V_710_PRICONUGN_MAINT_S</t>
  </si>
  <si>
    <t>V_710_PRICONUGN_ML</t>
  </si>
  <si>
    <t>V_710_PRICONUGN_NEUT_T</t>
  </si>
  <si>
    <t>V_710_PRICONUGN_PHASE_T</t>
  </si>
  <si>
    <t>V_711_PRICONUGN_DESC_T</t>
  </si>
  <si>
    <t>V_711_PRICONUGN_FEED_T</t>
  </si>
  <si>
    <t>V_711_PRICONUGN_L</t>
  </si>
  <si>
    <t>V_711_PRICONUGN_LL</t>
  </si>
  <si>
    <t>V_711_PRICONUGN_MAINT_S</t>
  </si>
  <si>
    <t>V_711_PRICONUGN_ML</t>
  </si>
  <si>
    <t>V_711_PRICONUGN_NEUT_T</t>
  </si>
  <si>
    <t>V_711_PRICONUGN_PHASE_T</t>
  </si>
  <si>
    <t>V_712_PRICONUGN_DESC_T</t>
  </si>
  <si>
    <t>V_712_PRICONUGN_FEED_T</t>
  </si>
  <si>
    <t>V_712_PRICONUGN_L</t>
  </si>
  <si>
    <t>V_712_PRICONUGN_LL</t>
  </si>
  <si>
    <t>V_712_PRICONUGN_MAINT_S</t>
  </si>
  <si>
    <t>V_712_PRICONUGN_ML</t>
  </si>
  <si>
    <t>V_712_PRICONUGN_NEUT_T</t>
  </si>
  <si>
    <t>V_712_PRICONUGN_PHASE_T</t>
  </si>
  <si>
    <t>V_800_SECCONDOHN_L</t>
  </si>
  <si>
    <t>V_800_SECCONDOHN_LL</t>
  </si>
  <si>
    <t>V_800_SECCONDOHN_ML</t>
  </si>
  <si>
    <t>V_800_SECCONDOHN_T</t>
  </si>
  <si>
    <t>V_800_SECCONDUGN_L</t>
  </si>
  <si>
    <t>V_800_SECCONDUGN_LL</t>
  </si>
  <si>
    <t>V_800_SECCONDUGN_ML</t>
  </si>
  <si>
    <t>V_800_SECCONDUGN_T</t>
  </si>
  <si>
    <t>V_801_PRICONUGN_DESC_T</t>
  </si>
  <si>
    <t>V_801_PRICONUGN_FEED_T</t>
  </si>
  <si>
    <t>V_801_PRICONUGN_L</t>
  </si>
  <si>
    <t>V_801_PRICONUGN_LL</t>
  </si>
  <si>
    <t>V_801_PRICONUGN_MAINT_S</t>
  </si>
  <si>
    <t>V_801_PRICONUGN_ML</t>
  </si>
  <si>
    <t>V_801_PRICONUGN_NEUT_T</t>
  </si>
  <si>
    <t>V_801_PRICONUGN_PHASE_T</t>
  </si>
  <si>
    <t>V_802_PRICONUGN_DESC_T</t>
  </si>
  <si>
    <t>V_802_PRICONUGN_FEED_T</t>
  </si>
  <si>
    <t>V_802_PRICONUGN_L</t>
  </si>
  <si>
    <t>V_802_PRICONUGN_LL</t>
  </si>
  <si>
    <t>V_802_PRICONUGN_MAINT_S</t>
  </si>
  <si>
    <t>V_802_PRICONUGN_ML</t>
  </si>
  <si>
    <t>V_802_PRICONUGN_NEUT_T</t>
  </si>
  <si>
    <t>V_802_PRICONUGN_PHASE_T</t>
  </si>
  <si>
    <t>V_803_PRICONUGN_DESC_T</t>
  </si>
  <si>
    <t>V_803_PRICONUGN_FEED_T</t>
  </si>
  <si>
    <t>V_803_PRICONUGN_L</t>
  </si>
  <si>
    <t>V_803_PRICONUGN_LL</t>
  </si>
  <si>
    <t>V_803_PRICONUGN_MAINT_S</t>
  </si>
  <si>
    <t>V_803_PRICONUGN_ML</t>
  </si>
  <si>
    <t>V_803_PRICONUGN_NEUT_T</t>
  </si>
  <si>
    <t>V_803_PRICONUGN_PHASE_T</t>
  </si>
  <si>
    <t>V_804_PRICONUGN_DESC_T</t>
  </si>
  <si>
    <t>V_804_PRICONUGN_FEED_T</t>
  </si>
  <si>
    <t>V_804_PRICONUGN_L</t>
  </si>
  <si>
    <t>V_804_PRICONUGN_LL</t>
  </si>
  <si>
    <t>V_804_PRICONUGN_MAINT_S</t>
  </si>
  <si>
    <t>V_804_PRICONUGN_ML</t>
  </si>
  <si>
    <t>V_804_PRICONUGN_NEUT_T</t>
  </si>
  <si>
    <t>V_804_PRICONUGN_PHASE_T</t>
  </si>
  <si>
    <t>V_805_PRICONUGN_DESC_T</t>
  </si>
  <si>
    <t>V_805_PRICONUGN_FEED_T</t>
  </si>
  <si>
    <t>V_805_PRICONUGN_L</t>
  </si>
  <si>
    <t>V_805_PRICONUGN_LL</t>
  </si>
  <si>
    <t>V_805_PRICONUGN_MAINT_S</t>
  </si>
  <si>
    <t>V_805_PRICONUGN_ML</t>
  </si>
  <si>
    <t>V_805_PRICONUGN_NEUT_T</t>
  </si>
  <si>
    <t>V_805_PRICONUGN_PHASE_T</t>
  </si>
  <si>
    <t>V_806_PRICONUGN_DESC_T</t>
  </si>
  <si>
    <t>V_806_PRICONUGN_FEED_T</t>
  </si>
  <si>
    <t>V_806_PRICONUGN_L</t>
  </si>
  <si>
    <t>V_806_PRICONUGN_LL</t>
  </si>
  <si>
    <t>V_806_PRICONUGN_MAINT_S</t>
  </si>
  <si>
    <t>V_806_PRICONUGN_ML</t>
  </si>
  <si>
    <t>V_806_PRICONUGN_NEUT_T</t>
  </si>
  <si>
    <t>V_806_PRICONUGN_PHASE_T</t>
  </si>
  <si>
    <t>V_807_PRICONUGN_DESC_T</t>
  </si>
  <si>
    <t>V_807_PRICONUGN_FEED_T</t>
  </si>
  <si>
    <t>V_807_PRICONUGN_L</t>
  </si>
  <si>
    <t>V_807_PRICONUGN_LL</t>
  </si>
  <si>
    <t>V_807_PRICONUGN_MAINT_S</t>
  </si>
  <si>
    <t>V_807_PRICONUGN_ML</t>
  </si>
  <si>
    <t>V_807_PRICONUGN_NEUT_T</t>
  </si>
  <si>
    <t>V_807_PRICONUGN_PHASE_T</t>
  </si>
  <si>
    <t>V_808_PRICONUGN_DESC_T</t>
  </si>
  <si>
    <t>V_808_PRICONUGN_FEED_T</t>
  </si>
  <si>
    <t>V_808_PRICONUGN_L</t>
  </si>
  <si>
    <t>V_808_PRICONUGN_LL</t>
  </si>
  <si>
    <t>V_808_PRICONUGN_MAINT_S</t>
  </si>
  <si>
    <t>V_808_PRICONUGN_ML</t>
  </si>
  <si>
    <t>V_808_PRICONUGN_NEUT_T</t>
  </si>
  <si>
    <t>V_808_PRICONUGN_PHASE_T</t>
  </si>
  <si>
    <t>V_809_PRICONUGN_DESC_T</t>
  </si>
  <si>
    <t>V_809_PRICONUGN_FEED_T</t>
  </si>
  <si>
    <t>V_809_PRICONUGN_L</t>
  </si>
  <si>
    <t>V_809_PRICONUGN_LL</t>
  </si>
  <si>
    <t>V_809_PRICONUGN_MAINT_S</t>
  </si>
  <si>
    <t>V_809_PRICONUGN_ML</t>
  </si>
  <si>
    <t>V_809_PRICONUGN_NEUT_T</t>
  </si>
  <si>
    <t>V_809_PRICONUGN_PHASE_T</t>
  </si>
  <si>
    <t>V_810_PRICONUGN_DESC_T</t>
  </si>
  <si>
    <t>V_810_PRICONUGN_FEED_T</t>
  </si>
  <si>
    <t>V_810_PRICONUGN_L</t>
  </si>
  <si>
    <t>V_810_PRICONUGN_LL</t>
  </si>
  <si>
    <t>V_810_PRICONUGN_MAINT_S</t>
  </si>
  <si>
    <t>V_810_PRICONUGN_ML</t>
  </si>
  <si>
    <t>V_810_PRICONUGN_NEUT_T</t>
  </si>
  <si>
    <t>V_810_PRICONUGN_PHASE_T</t>
  </si>
  <si>
    <t>V_811_PRICONUGN_DESC_T</t>
  </si>
  <si>
    <t>V_811_PRICONUGN_FEED_T</t>
  </si>
  <si>
    <t>V_811_PRICONUGN_L</t>
  </si>
  <si>
    <t>V_811_PRICONUGN_LL</t>
  </si>
  <si>
    <t>V_811_PRICONUGN_MAINT_S</t>
  </si>
  <si>
    <t>V_811_PRICONUGN_ML</t>
  </si>
  <si>
    <t>V_811_PRICONUGN_NEUT_T</t>
  </si>
  <si>
    <t>V_811_PRICONUGN_PHASE_T</t>
  </si>
  <si>
    <t>V_812_PRICONUGN_DESC_T</t>
  </si>
  <si>
    <t>V_812_PRICONUGN_FEED_T</t>
  </si>
  <si>
    <t>V_812_PRICONUGN_L</t>
  </si>
  <si>
    <t>V_812_PRICONUGN_LL</t>
  </si>
  <si>
    <t>V_812_PRICONUGN_MAINT_S</t>
  </si>
  <si>
    <t>V_812_PRICONUGN_ML</t>
  </si>
  <si>
    <t>V_812_PRICONUGN_NEUT_T</t>
  </si>
  <si>
    <t>V_812_PRICONUGN_PHASE_T</t>
  </si>
  <si>
    <t>V_900_SECCONDOHN_L</t>
  </si>
  <si>
    <t>V_900_SECCONDOHN_LL</t>
  </si>
  <si>
    <t>V_900_SECCONDOHN_ML</t>
  </si>
  <si>
    <t>V_900_SECCONDOHN_T</t>
  </si>
  <si>
    <t>V_900_SECCONDUGN_L</t>
  </si>
  <si>
    <t>V_900_SECCONDUGN_LL</t>
  </si>
  <si>
    <t>V_900_SECCONDUGN_ML</t>
  </si>
  <si>
    <t>V_900_SECCONDUGN_T</t>
  </si>
  <si>
    <t>V_901_PRICONUGN_DESC_T</t>
  </si>
  <si>
    <t>V_901_PRICONUGN_FEED_T</t>
  </si>
  <si>
    <t>V_901_PRICONUGN_L</t>
  </si>
  <si>
    <t>V_901_PRICONUGN_LL</t>
  </si>
  <si>
    <t>V_901_PRICONUGN_MAINT_S</t>
  </si>
  <si>
    <t>V_901_PRICONUGN_ML</t>
  </si>
  <si>
    <t>V_901_PRICONUGN_NEUT_T</t>
  </si>
  <si>
    <t>V_901_PRICONUGN_PHASE_T</t>
  </si>
  <si>
    <t>V_902_PRICONUGN_DESC_T</t>
  </si>
  <si>
    <t>V_902_PRICONUGN_FEED_T</t>
  </si>
  <si>
    <t>V_902_PRICONUGN_L</t>
  </si>
  <si>
    <t>V_902_PRICONUGN_LL</t>
  </si>
  <si>
    <t>V_902_PRICONUGN_MAINT_S</t>
  </si>
  <si>
    <t>V_902_PRICONUGN_ML</t>
  </si>
  <si>
    <t>V_902_PRICONUGN_NEUT_T</t>
  </si>
  <si>
    <t>V_902_PRICONUGN_PHASE_T</t>
  </si>
  <si>
    <t>V_903_PRICONUGN_DESC_T</t>
  </si>
  <si>
    <t>V_903_PRICONUGN_FEED_T</t>
  </si>
  <si>
    <t>V_903_PRICONUGN_L</t>
  </si>
  <si>
    <t>V_903_PRICONUGN_LL</t>
  </si>
  <si>
    <t>V_903_PRICONUGN_MAINT_S</t>
  </si>
  <si>
    <t>V_903_PRICONUGN_ML</t>
  </si>
  <si>
    <t>V_903_PRICONUGN_NEUT_T</t>
  </si>
  <si>
    <t>V_903_PRICONUGN_PHASE_T</t>
  </si>
  <si>
    <t>V_904_PRICONUGN_DESC_T</t>
  </si>
  <si>
    <t>V_904_PRICONUGN_FEED_T</t>
  </si>
  <si>
    <t>V_904_PRICONUGN_L</t>
  </si>
  <si>
    <t>V_904_PRICONUGN_LL</t>
  </si>
  <si>
    <t>V_904_PRICONUGN_MAINT_S</t>
  </si>
  <si>
    <t>V_904_PRICONUGN_ML</t>
  </si>
  <si>
    <t>V_904_PRICONUGN_NEUT_T</t>
  </si>
  <si>
    <t>V_904_PRICONUGN_PHASE_T</t>
  </si>
  <si>
    <t>V_905_PRICONUGN_DESC_T</t>
  </si>
  <si>
    <t>V_905_PRICONUGN_FEED_T</t>
  </si>
  <si>
    <t>V_905_PRICONUGN_L</t>
  </si>
  <si>
    <t>V_905_PRICONUGN_LL</t>
  </si>
  <si>
    <t>V_905_PRICONUGN_MAINT_S</t>
  </si>
  <si>
    <t>V_905_PRICONUGN_ML</t>
  </si>
  <si>
    <t>V_905_PRICONUGN_NEUT_T</t>
  </si>
  <si>
    <t>V_905_PRICONUGN_PHASE_T</t>
  </si>
  <si>
    <t>V_906_PRICONUGN_DESC_T</t>
  </si>
  <si>
    <t>V_906_PRICONUGN_FEED_T</t>
  </si>
  <si>
    <t>V_906_PRICONUGN_L</t>
  </si>
  <si>
    <t>V_906_PRICONUGN_LL</t>
  </si>
  <si>
    <t>V_906_PRICONUGN_MAINT_S</t>
  </si>
  <si>
    <t>V_906_PRICONUGN_ML</t>
  </si>
  <si>
    <t>V_906_PRICONUGN_NEUT_T</t>
  </si>
  <si>
    <t>V_906_PRICONUGN_PHASE_T</t>
  </si>
  <si>
    <t>V_907_PRICONUGN_DESC_T</t>
  </si>
  <si>
    <t>V_907_PRICONUGN_FEED_T</t>
  </si>
  <si>
    <t>V_907_PRICONUGN_L</t>
  </si>
  <si>
    <t>V_907_PRICONUGN_LL</t>
  </si>
  <si>
    <t>V_907_PRICONUGN_MAINT_S</t>
  </si>
  <si>
    <t>V_907_PRICONUGN_ML</t>
  </si>
  <si>
    <t>V_907_PRICONUGN_NEUT_T</t>
  </si>
  <si>
    <t>V_907_PRICONUGN_PHASE_T</t>
  </si>
  <si>
    <t>V_908_PRICONUGN_DESC_T</t>
  </si>
  <si>
    <t>V_908_PRICONUGN_FEED_T</t>
  </si>
  <si>
    <t>V_908_PRICONUGN_L</t>
  </si>
  <si>
    <t>V_908_PRICONUGN_LL</t>
  </si>
  <si>
    <t>V_908_PRICONUGN_MAINT_S</t>
  </si>
  <si>
    <t>V_908_PRICONUGN_ML</t>
  </si>
  <si>
    <t>V_908_PRICONUGN_NEUT_T</t>
  </si>
  <si>
    <t>V_908_PRICONUGN_PHASE_T</t>
  </si>
  <si>
    <t>V_909_PRICONUGN_DESC_T</t>
  </si>
  <si>
    <t>V_909_PRICONUGN_FEED_T</t>
  </si>
  <si>
    <t>V_909_PRICONUGN_L</t>
  </si>
  <si>
    <t>V_909_PRICONUGN_LL</t>
  </si>
  <si>
    <t>V_909_PRICONUGN_MAINT_S</t>
  </si>
  <si>
    <t>V_909_PRICONUGN_ML</t>
  </si>
  <si>
    <t>V_909_PRICONUGN_NEUT_T</t>
  </si>
  <si>
    <t>V_909_PRICONUGN_PHASE_T</t>
  </si>
  <si>
    <t>V_910_PRICONUGN_DESC_T</t>
  </si>
  <si>
    <t>V_910_PRICONUGN_FEED_T</t>
  </si>
  <si>
    <t>V_910_PRICONUGN_L</t>
  </si>
  <si>
    <t>V_910_PRICONUGN_LL</t>
  </si>
  <si>
    <t>V_910_PRICONUGN_MAINT_S</t>
  </si>
  <si>
    <t>V_910_PRICONUGN_ML</t>
  </si>
  <si>
    <t>V_910_PRICONUGN_NEUT_T</t>
  </si>
  <si>
    <t>V_910_PRICONUGN_PHASE_T</t>
  </si>
  <si>
    <t>V_911_PRICONUGN_DESC_T</t>
  </si>
  <si>
    <t>V_911_PRICONUGN_FEED_T</t>
  </si>
  <si>
    <t>V_911_PRICONUGN_L</t>
  </si>
  <si>
    <t>V_911_PRICONUGN_LL</t>
  </si>
  <si>
    <t>V_911_PRICONUGN_MAINT_S</t>
  </si>
  <si>
    <t>V_911_PRICONUGN_ML</t>
  </si>
  <si>
    <t>V_911_PRICONUGN_NEUT_T</t>
  </si>
  <si>
    <t>V_911_PRICONUGN_PHASE_T</t>
  </si>
  <si>
    <t>V_912_PRICONUGN_DESC_T</t>
  </si>
  <si>
    <t>V_912_PRICONUGN_FEED_T</t>
  </si>
  <si>
    <t>V_912_PRICONUGN_L</t>
  </si>
  <si>
    <t>V_912_PRICONUGN_LL</t>
  </si>
  <si>
    <t>V_912_PRICONUGN_MAINT_S</t>
  </si>
  <si>
    <t>V_912_PRICONUGN_ML</t>
  </si>
  <si>
    <t>V_912_PRICONUGN_NEUT_T</t>
  </si>
  <si>
    <t>V_912_PRICONUGN_PHASE_T</t>
  </si>
  <si>
    <t>Conduit Symbol</t>
  </si>
  <si>
    <t>DOC NOTE Symbol</t>
  </si>
  <si>
    <t>Duct From Geo Symbol</t>
  </si>
  <si>
    <t>Duct From Geo Label</t>
  </si>
  <si>
    <t>Duct To Geo Symbol</t>
  </si>
  <si>
    <t>Duct To Geo Label</t>
  </si>
  <si>
    <t>Duct Bank Detail Leader Line</t>
  </si>
  <si>
    <t>V_FORNCOMMSCABLE_DL</t>
  </si>
  <si>
    <t>Inner Duct From Symbol</t>
  </si>
  <si>
    <t>Inner Duct From Label</t>
  </si>
  <si>
    <t>Inner Duct To Symbol</t>
  </si>
  <si>
    <t>Inner Duct To Label</t>
  </si>
  <si>
    <t>V_JUNCTIONPT_DI</t>
  </si>
  <si>
    <t>V_JUNCTIONPT_DLL</t>
  </si>
  <si>
    <t>V_JUNCTIONPT_DML</t>
  </si>
  <si>
    <t>V_JUNCTIONPT_DP</t>
  </si>
  <si>
    <t>V_JUNCTIONPT_LL</t>
  </si>
  <si>
    <t>V_JUNCTIONPT_ML</t>
  </si>
  <si>
    <t>V_JUNCTIONPT_S</t>
  </si>
  <si>
    <t>V_MAXIMOWO_S</t>
  </si>
  <si>
    <t>V_PLOTBND_P</t>
  </si>
  <si>
    <t>Plotting Boundary</t>
  </si>
  <si>
    <t>V_PLOTBND_T</t>
  </si>
  <si>
    <t>Plotting Boundary Label</t>
  </si>
  <si>
    <t>Pole Proposed Symbol</t>
  </si>
  <si>
    <t>Primary Conductor Linear</t>
  </si>
  <si>
    <t>V_PRICONUG_MAINT_S</t>
  </si>
  <si>
    <t>V_PRICONUGN_MAINT_S</t>
  </si>
  <si>
    <t>V_PRIFUSEN_DLL</t>
  </si>
  <si>
    <t>V_PRIFUSEN_DML</t>
  </si>
  <si>
    <t>V_PRIFUSEN_DS</t>
  </si>
  <si>
    <t>V_PRIFUSEN_EQPT_DT</t>
  </si>
  <si>
    <t>V_PRIFUSEN_EQPT_T</t>
  </si>
  <si>
    <t>V_PRIFUSEN_LL</t>
  </si>
  <si>
    <t>V_PRIFUSEN_ML</t>
  </si>
  <si>
    <t>V_PRIFUSEN_S</t>
  </si>
  <si>
    <t>V_PRIFUSEN_SGO_DS</t>
  </si>
  <si>
    <t>Primary Fuse - OH Network Detail Symbol-SGO</t>
  </si>
  <si>
    <t>V_PRIFUSEN_SGO_S</t>
  </si>
  <si>
    <t>Primary Fuse - OH Network Symbol-SGO</t>
  </si>
  <si>
    <t>V_PRIFUSEN_SIZE_DT</t>
  </si>
  <si>
    <t>V_PRIFUSEN_SIZE_T</t>
  </si>
  <si>
    <t>V_PRIFUSEOH_SGO_DS</t>
  </si>
  <si>
    <t>Primary Fuse - OH Detail Symbol-SGO</t>
  </si>
  <si>
    <t>V_PRIFUSEOH_SGO_S</t>
  </si>
  <si>
    <t>Primary Fuse - OH Symbol-SGO</t>
  </si>
  <si>
    <t>V_PRIFUSEUG_SGO_DS</t>
  </si>
  <si>
    <t>Primary Fuse - UG Detail Symbol-SGO</t>
  </si>
  <si>
    <t>V_PRIFUSEUG_SGO_S</t>
  </si>
  <si>
    <t>Primary Fuse - UG Symbol-SGO</t>
  </si>
  <si>
    <t>V_PRIFUSEUGN_SGO_DS</t>
  </si>
  <si>
    <t>Primary Fuse - UG Network Detail Symbol-SGO</t>
  </si>
  <si>
    <t>V_PRIFUSEUGN_SGO_S</t>
  </si>
  <si>
    <t>Primary Fuse - UG Network Symbol-SGO</t>
  </si>
  <si>
    <t>V_PRISWITCHN_LARGE_S</t>
  </si>
  <si>
    <t>V_PRISWITCHN_LARGE_SGO_S</t>
  </si>
  <si>
    <t>Primary Switch Symbol-SGO Large</t>
  </si>
  <si>
    <t>V_PRISWITCHN_LARGE_T</t>
  </si>
  <si>
    <t>V_PRISWITCHN_LL</t>
  </si>
  <si>
    <t>V_PRISWITCHN_ML</t>
  </si>
  <si>
    <t>V_PRISWITCHN_S</t>
  </si>
  <si>
    <t>V_PRISWITCHN_SGO_S</t>
  </si>
  <si>
    <t>Primary Switch Symbol-SGO</t>
  </si>
  <si>
    <t>V_PRISWITCHN_T</t>
  </si>
  <si>
    <t>V_PRISWITCHUG_SGO_DS</t>
  </si>
  <si>
    <t>Primary Switch Detail Symbol-SGO</t>
  </si>
  <si>
    <t>V_PRISWITCHUGN_SGO_DS</t>
  </si>
  <si>
    <t>Secondary Breaker Network Detail Symbol</t>
  </si>
  <si>
    <t>Secondary Breaker Network Detail Label</t>
  </si>
  <si>
    <t>Secondary Bus Duct Network Linear</t>
  </si>
  <si>
    <t xml:space="preserve">Secondary Conductor Detail Linear  </t>
  </si>
  <si>
    <t>V_SECCONDOHN_DL</t>
  </si>
  <si>
    <t>V_SECCONDOHN_DT</t>
  </si>
  <si>
    <t>Secondary Conductor - OH Network Detail Label</t>
  </si>
  <si>
    <t>V_SECCONDUGN_DL</t>
  </si>
  <si>
    <t>V_SECCONDUGN_DT</t>
  </si>
  <si>
    <t>Secondary Conductor - UG Network Detail Label</t>
  </si>
  <si>
    <t>Street Light Standard Proposed Symbol</t>
  </si>
  <si>
    <t>V_SPLICESECN_DS</t>
  </si>
  <si>
    <t>V_SPLICESECN_DT</t>
  </si>
  <si>
    <t>Street Light Located Entries</t>
  </si>
  <si>
    <t>Substation Breaker Network Symbol</t>
  </si>
  <si>
    <t>Substation Breaker Network Label</t>
  </si>
  <si>
    <t xml:space="preserve">Tree-Trimming Work Label </t>
  </si>
  <si>
    <t>V_XFMRUGN_KVA_DT</t>
  </si>
  <si>
    <t>Synthesized component to show the XFMR UG Network KVA Label</t>
  </si>
  <si>
    <t>VDGC_FORMFROM_L</t>
  </si>
  <si>
    <t>Formation Line</t>
  </si>
  <si>
    <t>VDGC_FORMFROM_T</t>
  </si>
  <si>
    <t>Formation Label</t>
  </si>
  <si>
    <t>VDGC_FORMTO_L</t>
  </si>
  <si>
    <t>VDGC_FORMTO_T</t>
  </si>
  <si>
    <t>VGC_CONDUITF_S</t>
  </si>
  <si>
    <t>VGC_CONDUITF_T</t>
  </si>
  <si>
    <t>VGC_DESGNA_P</t>
  </si>
  <si>
    <t>VGC_DESGNA_T</t>
  </si>
  <si>
    <t>VGC_FORMFROM_L</t>
  </si>
  <si>
    <t>VGC_FORMFROM_T</t>
  </si>
  <si>
    <t>VGC_FORMTO_L</t>
  </si>
  <si>
    <t>VGC_FORMTO_T</t>
  </si>
  <si>
    <t>Fiber Building Detail Polygon</t>
  </si>
  <si>
    <t>Fiber Building Detail Label</t>
  </si>
  <si>
    <t>Building ML Detail Label</t>
  </si>
  <si>
    <t>Building ML Label</t>
  </si>
  <si>
    <t>Hydrology Linear</t>
  </si>
  <si>
    <t>typical</t>
  </si>
  <si>
    <t>OMS</t>
  </si>
  <si>
    <t>Ordinals</t>
  </si>
  <si>
    <t>Font</t>
  </si>
  <si>
    <t>Mask</t>
  </si>
  <si>
    <t>SRNO</t>
  </si>
  <si>
    <t>SRROWNO</t>
  </si>
  <si>
    <t>GIS</t>
  </si>
  <si>
    <t>Filter</t>
  </si>
  <si>
    <t>SNO</t>
  </si>
  <si>
    <t>Style Name</t>
  </si>
  <si>
    <t>Name</t>
  </si>
  <si>
    <t>Char</t>
  </si>
  <si>
    <t>Glyph</t>
  </si>
  <si>
    <t>Color</t>
  </si>
  <si>
    <t>Size</t>
  </si>
  <si>
    <t>Alignment</t>
  </si>
  <si>
    <t>Angle</t>
  </si>
  <si>
    <t>Mode</t>
  </si>
  <si>
    <t>Plot Redline?</t>
  </si>
  <si>
    <t>Scale Dependent?</t>
  </si>
  <si>
    <t>shared</t>
  </si>
  <si>
    <t>Style SQL</t>
  </si>
  <si>
    <t>Style Rule SQL</t>
  </si>
  <si>
    <t>Style Rule SQL - OMS</t>
  </si>
  <si>
    <t>FEATURE_STATE_C in ('PPI','ABI')</t>
  </si>
  <si>
    <t>AMS Collector Symbol - PPI</t>
  </si>
  <si>
    <t>AEGIS Device</t>
  </si>
  <si>
    <t>"</t>
  </si>
  <si>
    <t>Center Center</t>
  </si>
  <si>
    <t>Symbol</t>
  </si>
  <si>
    <t>x</t>
  </si>
  <si>
    <t>FEATURE_STATE_C in ('PPR','ABR','PPA','ABA')</t>
  </si>
  <si>
    <t>AMS Collector Symbol - PPR</t>
  </si>
  <si>
    <t>None</t>
  </si>
  <si>
    <t>FEATURE_STATE_C in ('OSR','OSA')</t>
  </si>
  <si>
    <t>AMS Collector Symbol - OSR</t>
  </si>
  <si>
    <t>AMS Collector Symbol - default</t>
  </si>
  <si>
    <t>AMS Router Symbol - PPI</t>
  </si>
  <si>
    <t>!</t>
  </si>
  <si>
    <t>AMS Router Symbol - PPR</t>
  </si>
  <si>
    <t>AMS Router Symbol - OSR</t>
  </si>
  <si>
    <t>AMS Router Symbol - default</t>
  </si>
  <si>
    <t>LAMP_USE_C = 'G' and LAMP_TYPE_C = 'LE' and FEATURE_STATE_C in ('PPI','ABI')</t>
  </si>
  <si>
    <t>Area Light - Guard, LED - PPI</t>
  </si>
  <si>
    <t>AEGIS Misc</t>
  </si>
  <si>
    <t>n</t>
  </si>
  <si>
    <t>LAMP_USE_C = 'G' and LAMP_TYPE_C = 'LE' and FEATURE_STATE_C in ('PPR','ABR','PPA','ABA')</t>
  </si>
  <si>
    <t>Area Light - Guard, LED - PPR</t>
  </si>
  <si>
    <t>LAMP_USE_C = 'G' and LAMP_TYPE_C = 'LE' and FEATURE_STATE_C in ('OSR','OSA')</t>
  </si>
  <si>
    <t>Area Light - Guard, LED - OSR</t>
  </si>
  <si>
    <t>LAMP_USE_C = 'G' and LAMP_TYPE_C = 'LE'</t>
  </si>
  <si>
    <t>Area Light - Guard, LED</t>
  </si>
  <si>
    <t>LAMP_USE_C = 'G' and FEATURE_STATE_C in ('PPI','ABI')</t>
  </si>
  <si>
    <t>Area Light - Guard - PPI</t>
  </si>
  <si>
    <t>o</t>
  </si>
  <si>
    <t>LAMP_USE_C = 'G' and FEATURE_STATE_C in ('PPR','ABR','PPA','ABA')</t>
  </si>
  <si>
    <t>Area Light - Guard - PPR</t>
  </si>
  <si>
    <t>LAMP_USE_C = 'G' and FEATURE_STATE_C in ('OSR','OSA')</t>
  </si>
  <si>
    <t>Area Light - Guard - OSR</t>
  </si>
  <si>
    <t>LAMP_USE_C = 'G'</t>
  </si>
  <si>
    <t>Area Light - Guard</t>
  </si>
  <si>
    <t>Area Light - Flood - PPI</t>
  </si>
  <si>
    <t>p</t>
  </si>
  <si>
    <t>Area Light - Flood - PPR</t>
  </si>
  <si>
    <t>Area Light - Flood - OSR</t>
  </si>
  <si>
    <t>Area Light - Flood</t>
  </si>
  <si>
    <t>e</t>
  </si>
  <si>
    <t>This will be a synthesized component that will show the given symbol (X) around the corresponding Street Light symbol ifthe connection is set to 'DIS' or disconnected.</t>
  </si>
  <si>
    <t>Arrestor Symbol - PPI</t>
  </si>
  <si>
    <t>Top Center</t>
  </si>
  <si>
    <t>Arrestor Symbol - PPR</t>
  </si>
  <si>
    <t>Arrestor Symbol - OSR</t>
  </si>
  <si>
    <t>Arrestor Symbol - default</t>
  </si>
  <si>
    <t>Autotransformer Symbol - PPI</t>
  </si>
  <si>
    <t>AEGIS Transformer</t>
  </si>
  <si>
    <t>O</t>
  </si>
  <si>
    <t>Bottom Center</t>
  </si>
  <si>
    <t>Autotransformer Symbol - PPR</t>
  </si>
  <si>
    <t>Autotransformer Symbol - OSR</t>
  </si>
  <si>
    <t>Autotransformer Symbol - default</t>
  </si>
  <si>
    <t>STATUS_NORMAL_C='OPEN'</t>
  </si>
  <si>
    <t>Bypass Symbol - NO</t>
  </si>
  <si>
    <t>)</t>
  </si>
  <si>
    <t>Bypass Symbol - NC</t>
  </si>
  <si>
    <t>(</t>
  </si>
  <si>
    <t>Capacitor Symbol - PPI</t>
  </si>
  <si>
    <t>Capacitor Symbol - PPR</t>
  </si>
  <si>
    <t>Capacitor Symbol - OSR</t>
  </si>
  <si>
    <t>VOLT_1_Q =4.1</t>
  </si>
  <si>
    <t>Capacitor Symbol - KV 1</t>
  </si>
  <si>
    <t>VOLT_1_Q = 12.5</t>
  </si>
  <si>
    <t>Capacitor Symbol - KV 2</t>
  </si>
  <si>
    <t>VOLT_1_Q = 13.2</t>
  </si>
  <si>
    <t>Capacitor Symbol - KV 3</t>
  </si>
  <si>
    <t>VOLT_1_Q = 21.6</t>
  </si>
  <si>
    <t>Capacitor Symbol - KV 4</t>
  </si>
  <si>
    <t>VOLT_1_Q = 24.9</t>
  </si>
  <si>
    <t>Capacitor Symbol - KV 5</t>
  </si>
  <si>
    <t>VOLT_1_Q = 33</t>
  </si>
  <si>
    <t>Capacitor Symbol - KV 6</t>
  </si>
  <si>
    <t>Capacitor Symbol - default</t>
  </si>
  <si>
    <t>CES Battery Symbol - PPI</t>
  </si>
  <si>
    <t>#</t>
  </si>
  <si>
    <t>CES Battery Symbol - PPR</t>
  </si>
  <si>
    <t>CES Battery Symbol - OSR</t>
  </si>
  <si>
    <t>DA Fiber Modem Symbol - PPI</t>
  </si>
  <si>
    <t>$</t>
  </si>
  <si>
    <t>DA Fiber Modem Symbol - PPR</t>
  </si>
  <si>
    <t>DA Fiber Modem Symbol - OSR</t>
  </si>
  <si>
    <t>DA Fiber Modem Symbol - default</t>
  </si>
  <si>
    <t>DA Radio Symbol - PPI</t>
  </si>
  <si>
    <t>%</t>
  </si>
  <si>
    <t>DA Radio Symbol - PPR</t>
  </si>
  <si>
    <t>DA Radio Symbol - OSR</t>
  </si>
  <si>
    <t>DA Radio Symbol - default</t>
  </si>
  <si>
    <t>DOC_NOTE_TYPE='COMMS'</t>
  </si>
  <si>
    <t>DOC Note Type COMMS</t>
  </si>
  <si>
    <t>DOC_NOTE_TYPE='MILITARY'</t>
  </si>
  <si>
    <t xml:space="preserve">DOC Note Type MILITARY </t>
  </si>
  <si>
    <t>DOC_NOTE_TYPE='AIRPORT'</t>
  </si>
  <si>
    <t xml:space="preserve">DOC Note Type AIRPORT </t>
  </si>
  <si>
    <t>DOC_NOTE_TYPE='WTR/SWR'</t>
  </si>
  <si>
    <t xml:space="preserve">DOC Note Type WTR/SWR </t>
  </si>
  <si>
    <t>DOC_NOTE_TYPE='SCH/UNV'</t>
  </si>
  <si>
    <t xml:space="preserve">DOC Note Type SCH/UNV </t>
  </si>
  <si>
    <t>DOC_NOTE_TYPE='POLICE'</t>
  </si>
  <si>
    <t xml:space="preserve">DOC Note Type POLICE </t>
  </si>
  <si>
    <t>DOC_NOTE_TYPE='FIRE'</t>
  </si>
  <si>
    <t xml:space="preserve">DOC Note Type FIRE </t>
  </si>
  <si>
    <t>DOC_NOTE_TYPE='CITY HALL'</t>
  </si>
  <si>
    <t xml:space="preserve">DOC Note Type CITY HALL </t>
  </si>
  <si>
    <t>DOC_NOTE_TYPE='NURSING'</t>
  </si>
  <si>
    <t xml:space="preserve">DOC Note Type NURSING </t>
  </si>
  <si>
    <t>DOC_NOTE_TYPE='HOSPITAL'</t>
  </si>
  <si>
    <t xml:space="preserve">DOC Note Type HOSPITAL </t>
  </si>
  <si>
    <t>DOC_NOTE_TYPE='8 PSB'</t>
  </si>
  <si>
    <t xml:space="preserve">DOC Note Type 8 PSB </t>
  </si>
  <si>
    <t>:</t>
  </si>
  <si>
    <t>DOC_NOTE_TYPE='24 PSB'</t>
  </si>
  <si>
    <t xml:space="preserve">DOC Note Type 24 PSB </t>
  </si>
  <si>
    <t>;</t>
  </si>
  <si>
    <t>DOC_NOTE_TYPE='NGS'</t>
  </si>
  <si>
    <t xml:space="preserve">DOC Note Type NGS </t>
  </si>
  <si>
    <t>&lt;</t>
  </si>
  <si>
    <t>DOC Note Symbol Default</t>
  </si>
  <si>
    <t>=</t>
  </si>
  <si>
    <t>Duct From Symbol - default</t>
  </si>
  <si>
    <t>AEGIS Structure</t>
  </si>
  <si>
    <t>Duct To Symbol - default</t>
  </si>
  <si>
    <t>Elbow Symbol - NO</t>
  </si>
  <si>
    <t>Elbow Symbol - NC</t>
  </si>
  <si>
    <t>Electronic Marker Symbol - PPI</t>
  </si>
  <si>
    <t>Electronic Marker Symbol - PPR</t>
  </si>
  <si>
    <t>Electronic Marker Symbol - OSR</t>
  </si>
  <si>
    <t>Electronic Marker Symbol - default</t>
  </si>
  <si>
    <t xml:space="preserve">CAPABLE_YN='Y' and FEATURE_STATE_C in ('PPI','ABI') </t>
  </si>
  <si>
    <t>Fault Indicator Symbol - SCADA PPI</t>
  </si>
  <si>
    <t>N</t>
  </si>
  <si>
    <t xml:space="preserve">CAPABLE_YN='Y' and FEATURE_STATE_C in ('PPR','ABR','PPA','ABA') </t>
  </si>
  <si>
    <t>Fault Indicator Symbol - SCADA PPR</t>
  </si>
  <si>
    <t>CAPABLE_YN='Y' and FEATURE_STATE_C in ('OSR','OSA')</t>
  </si>
  <si>
    <t>Fault Indicator Symbol - SCADA OSR</t>
  </si>
  <si>
    <t xml:space="preserve"> CAPABLE_YN='Y' and VOLT_1_Q = 4.1</t>
  </si>
  <si>
    <t>Fault Indicator Symbol - SCADA KV1</t>
  </si>
  <si>
    <t>CAPABLE_YN='Y' and VOLT_1_Q = 12.5</t>
  </si>
  <si>
    <t>Fault Indicator Symbol - SCADA KV2</t>
  </si>
  <si>
    <t>CAPABLE_YN='Y' and VOLT_1_Q = 13.2</t>
  </si>
  <si>
    <t>Fault Indicator Symbol - SCADA KV3</t>
  </si>
  <si>
    <t>CAPABLE_YN='Y' and VOLT_1_Q = 21.6</t>
  </si>
  <si>
    <t>Fault Indicator Symbol - SCADA KV4</t>
  </si>
  <si>
    <t>CAPABLE_YN='Y' and VOLT_1_Q = 24.9</t>
  </si>
  <si>
    <t>Fault Indicator Symbol - SCADA KV5</t>
  </si>
  <si>
    <t>CAPABLE_YN='Y' and VOLT_1_Q = 33</t>
  </si>
  <si>
    <t>Fault Indicator Symbol - SCADA KV6</t>
  </si>
  <si>
    <t>CAPABLE_YN='Y'</t>
  </si>
  <si>
    <t>Fault Indicator Symbol - SCADA default</t>
  </si>
  <si>
    <t>Fault Indicator Symbol - SCADA default OMS</t>
  </si>
  <si>
    <t>Fault Indicator Symbol - PPI</t>
  </si>
  <si>
    <t>M</t>
  </si>
  <si>
    <t>Fault Indicator Symbol - PPR</t>
  </si>
  <si>
    <t>Fault Indicator Symbol - OSR</t>
  </si>
  <si>
    <t>VOLT_1_Q = 4.1</t>
  </si>
  <si>
    <t>Fault Indicator Symbol - KV1</t>
  </si>
  <si>
    <t xml:space="preserve">VOLT_1_Q = 12.5 </t>
  </si>
  <si>
    <t>Fault Indicator Symbol - KV2</t>
  </si>
  <si>
    <t>Fault Indicator Symbol - KV3</t>
  </si>
  <si>
    <t>Fault Indicator Symbol - KV4</t>
  </si>
  <si>
    <t>Fault Indicator Symbol - KV5</t>
  </si>
  <si>
    <t>Fault Indicator Symbol - KV6</t>
  </si>
  <si>
    <t>Fault Indicator - default</t>
  </si>
  <si>
    <t>Fault Indicator - default OMS</t>
  </si>
  <si>
    <t>Fuse Saver Symbol - PPI</t>
  </si>
  <si>
    <t>K</t>
  </si>
  <si>
    <t>Center Left</t>
  </si>
  <si>
    <t>Fuse Saver Symbol - PPR</t>
  </si>
  <si>
    <t>Fuse Saver Symbol - OSR</t>
  </si>
  <si>
    <t>VOLT_1_Q  = 4.1</t>
  </si>
  <si>
    <t>Fuse Saver Symbol -  KV1</t>
  </si>
  <si>
    <t>Fuse Saver Symbol - KV2</t>
  </si>
  <si>
    <t>Fuse Saver Symbol - KV3</t>
  </si>
  <si>
    <t>Fuse Saver Symbol - KV4</t>
  </si>
  <si>
    <t>Fuse Saver Symbol - KV5</t>
  </si>
  <si>
    <t>Fuse Saver Symbol - KV6</t>
  </si>
  <si>
    <t>Fuse Saver Symbol - default</t>
  </si>
  <si>
    <t>Inner Duct Symbol</t>
  </si>
  <si>
    <t>COLOR_C = 'BLUE'</t>
  </si>
  <si>
    <t>Inner Duct Symbol - Blue</t>
  </si>
  <si>
    <t>COLOR_C = 'RED'</t>
  </si>
  <si>
    <t>Inner Duct Symbol - Red</t>
  </si>
  <si>
    <t>COLOR_C = 'GREEN'</t>
  </si>
  <si>
    <t>Inner Duct Symbol - Green</t>
  </si>
  <si>
    <t>COLOR_C = 'ORANGE'</t>
  </si>
  <si>
    <t>Inner Duct Symbol - Orange</t>
  </si>
  <si>
    <t>COLOR_C = 'PURPLE'</t>
  </si>
  <si>
    <t>Inner Duct Symbol - Purple</t>
  </si>
  <si>
    <t>COLOR_C = 'BLACK'</t>
  </si>
  <si>
    <t>Inner Duct Symbol - Black</t>
  </si>
  <si>
    <t>Inner Duct Symbol - default</t>
  </si>
  <si>
    <t>Isolation Point Symbol - NO</t>
  </si>
  <si>
    <t>Isolation Point Symbol - NC</t>
  </si>
  <si>
    <t>Junction Point Symbol - default</t>
  </si>
  <si>
    <t>j</t>
  </si>
  <si>
    <t>Maintenance Splice Symbol</t>
  </si>
  <si>
    <t>Maintenance Splice Symbol - PPI</t>
  </si>
  <si>
    <t>Maintenance Splice Symbol - PPR</t>
  </si>
  <si>
    <t>Maintenance Splice Symbol - OSR</t>
  </si>
  <si>
    <t>Maintenance Splice Symbol - KV1</t>
  </si>
  <si>
    <t>Maintenance Splice Symbol - KV2</t>
  </si>
  <si>
    <t>Maintenance Splice Symbol - KV3</t>
  </si>
  <si>
    <t>Maintenance Splice Symbol - KV4</t>
  </si>
  <si>
    <t>Maintenance Splice Symbol - KV5</t>
  </si>
  <si>
    <t>Maintenance Splice Symbol - KV6</t>
  </si>
  <si>
    <t>Maintenance Splice Symbol  - default</t>
  </si>
  <si>
    <t>OWNED_TYPE_C != 'COMPANY' and FEATURE_STATE_C in ('PPI','ABI')</t>
  </si>
  <si>
    <t>Manhole Symbol - Foreign PPI</t>
  </si>
  <si>
    <t>g</t>
  </si>
  <si>
    <t>OWNED_TYPE_C != 'COMPANY' and FEATURE_STATE_C in ('PPR','ABR','PPA','ABA')</t>
  </si>
  <si>
    <t>Manhole Symbol - Foreign PPR</t>
  </si>
  <si>
    <t>OWNED_TYPE_C != 'COMPANY' and FEATURE_STATE_C in ('OSR','OSA')</t>
  </si>
  <si>
    <t>Manhole Symbol - Foreign OSR</t>
  </si>
  <si>
    <t>OWNED_TYPE_C != 'COMPANY'</t>
  </si>
  <si>
    <t>Manhole Symbol - Foreign</t>
  </si>
  <si>
    <t>TYPE_C='2W' and FEATURE_STATE_C in ('PPI','ABI')</t>
  </si>
  <si>
    <t>Manhole Symbol - 2-way PPI</t>
  </si>
  <si>
    <t>b</t>
  </si>
  <si>
    <t>The Manhole detail footprint will be automatically created when user creates a detail and this will be based on Mannole Type.</t>
  </si>
  <si>
    <t>TYPE_C='2W' and FEATURE_STATE_C in ('PPR','ABR','PPA','ABA')</t>
  </si>
  <si>
    <t>Manhole Symbol - 2-way PPR</t>
  </si>
  <si>
    <t>TYPE_C='2W' and FEATURE_STATE_C in ('OSR','OSA')</t>
  </si>
  <si>
    <t>Manhole Symbol - 2-way OSR</t>
  </si>
  <si>
    <t>TYPE_C='2W'</t>
  </si>
  <si>
    <t>Manhole Symbol - 2-way</t>
  </si>
  <si>
    <t>TYPE_C='3W' and FEATURE_STATE_C in ('PPI','ABI')</t>
  </si>
  <si>
    <t>Manhole Symbol - 3-way PPI</t>
  </si>
  <si>
    <t>c</t>
  </si>
  <si>
    <t>TYPE_C='3W' and FEATURE_STATE_C in ('PPR','ABR','PPA','ABA')</t>
  </si>
  <si>
    <t>Manhole Symbol - 3-way PPR</t>
  </si>
  <si>
    <t>TYPE_C='3W' and FEATURE_STATE_C in ('OSR','OSA')</t>
  </si>
  <si>
    <t>Manhole Symbol - 3-way OSR</t>
  </si>
  <si>
    <t>TYPE_C='3W'</t>
  </si>
  <si>
    <t>Manhole Symbol - 3-way</t>
  </si>
  <si>
    <t>TYPE_C='4W' and FEATURE_STATE_C in ('PPI','ABI')</t>
  </si>
  <si>
    <t>Manhole Symbol - 4-way PPI</t>
  </si>
  <si>
    <t>d</t>
  </si>
  <si>
    <t>TYPE_C='4W' and FEATURE_STATE_C in ('PPR','ABR','PPA','ABA')</t>
  </si>
  <si>
    <t>Manhole Symbol - 4-way PPR</t>
  </si>
  <si>
    <t>TYPE_C='4W' and FEATURE_STATE_C in ('OSR','OSA')</t>
  </si>
  <si>
    <t>Manhole Symbol - 4-way OSR</t>
  </si>
  <si>
    <t>TYPE_C='4W'</t>
  </si>
  <si>
    <t>Manhole Symbol - 4-way</t>
  </si>
  <si>
    <t>TYPE_C='SP' and FEATURE_STATE_C in ('PPI','ABI')</t>
  </si>
  <si>
    <t>Manhole Symbol - Special PPI</t>
  </si>
  <si>
    <t>f</t>
  </si>
  <si>
    <t>TYPE_C='SP' and FEATURE_STATE_C in ('PPR','ABR','PPA','ABA')</t>
  </si>
  <si>
    <t>Manhole Symbol - Special PPR</t>
  </si>
  <si>
    <t>TYPE_C='SP' and FEATURE_STATE_C in ('OSR','OSA')</t>
  </si>
  <si>
    <t>Manhole Symbol - Special OSR</t>
  </si>
  <si>
    <t>TYPE_C='SP'</t>
  </si>
  <si>
    <t>Manhole Symbol - Special</t>
  </si>
  <si>
    <t>TYPE_C='SEC' and FEATURE_STATE_C in ('PPI','ABI')</t>
  </si>
  <si>
    <t>Manhole Symbol - Secondary PPI</t>
  </si>
  <si>
    <t>TYPE_C='SEC' and FEATURE_STATE_C in ('PPR','ABR','PPA','ABA')</t>
  </si>
  <si>
    <t>Manhole Symbol - Secondary PPR</t>
  </si>
  <si>
    <t>TYPE_C='SEC' and FEATURE_STATE_C in ('OSR','OSA')</t>
  </si>
  <si>
    <t>Manhole Symbol - Secondary OSR</t>
  </si>
  <si>
    <t>TYPE_C='SEC'</t>
  </si>
  <si>
    <t>Manhole Symbol - Secondary</t>
  </si>
  <si>
    <t>Manhole Symbol - default PPI</t>
  </si>
  <si>
    <t>a</t>
  </si>
  <si>
    <t>Manhole Symbol - default PPR</t>
  </si>
  <si>
    <t>Manhole Symbol - default OSR</t>
  </si>
  <si>
    <t>Manhole Symbol - default</t>
  </si>
  <si>
    <t>TYPE_C = 'MS'</t>
  </si>
  <si>
    <t>Miscellaneous Structure - Mid Span</t>
  </si>
  <si>
    <t>S</t>
  </si>
  <si>
    <t>TYPE_C = 'SP'</t>
  </si>
  <si>
    <t>Miscellaneous Structure - Street Light Point</t>
  </si>
  <si>
    <t>R</t>
  </si>
  <si>
    <t>Miscellaneous Structure - default</t>
  </si>
  <si>
    <t>Q</t>
  </si>
  <si>
    <t>Network Protector Symbol</t>
  </si>
  <si>
    <t>CAPABLE_YN='Y' and FEATURE_STATE_C in ('PPI','ABI')</t>
  </si>
  <si>
    <t>Network Protector Detail Symbol - SCADA PPI</t>
  </si>
  <si>
    <t>CAPABLE_YN='Y' and FEATURE_STATE_C in ('PPR','ABR','PPA','ABA')</t>
  </si>
  <si>
    <t>Network Protector Detail Symbol - SCADA PPR</t>
  </si>
  <si>
    <t>Network Protector Detail Symbol - SCADA OSR</t>
  </si>
  <si>
    <t>CAPABLE_YN='Y' and STATUS_NORMAL_C='OPEN'</t>
  </si>
  <si>
    <t>Network Protector Detail Symbol - SCADA Open</t>
  </si>
  <si>
    <t>CAPABLE_YN='Y' and STATUS_NORMAL_C='CLOSED'</t>
  </si>
  <si>
    <t>Network Protector Detail Symbol - SCADA Closed</t>
  </si>
  <si>
    <t>Network Protector Detail Symbol - SCADA default</t>
  </si>
  <si>
    <t>Network Protector Detail Symbol - PPI</t>
  </si>
  <si>
    <t>Network Protector Detail Symbol - PPR</t>
  </si>
  <si>
    <t>Network Protector Detail Symbol - OSR</t>
  </si>
  <si>
    <t>Network Protector Detail Symbol - Open</t>
  </si>
  <si>
    <t>STATUS_NORMAL_C='CLOSED'</t>
  </si>
  <si>
    <t>Network Protector Detail Symbol - Closed</t>
  </si>
  <si>
    <t>Network Protector Detail Symbol - default</t>
  </si>
  <si>
    <t>Pad Symbol - PPI</t>
  </si>
  <si>
    <t>i</t>
  </si>
  <si>
    <t>Pad Symbol - PPR</t>
  </si>
  <si>
    <t>Pad Symbol - OSR</t>
  </si>
  <si>
    <t>Pad Symbol - default</t>
  </si>
  <si>
    <t>Phase Connector Symbol - NO</t>
  </si>
  <si>
    <t>Phase Connector Symbol - NC</t>
  </si>
  <si>
    <t>Pole Symbol - Foreign PPI</t>
  </si>
  <si>
    <t>G</t>
  </si>
  <si>
    <t>Pole Symbol - Foreign PPR</t>
  </si>
  <si>
    <t>Pole Symbol - Foreign OSR</t>
  </si>
  <si>
    <t>Pole Symbol - Foreign</t>
  </si>
  <si>
    <t>MATERIAL_C != 'WD' and FEATURE_STATE_C in ('PPI','ABI')</t>
  </si>
  <si>
    <t>Pole Symbol - Non-WD PPI</t>
  </si>
  <si>
    <t>I</t>
  </si>
  <si>
    <t>MATERIAL_C != 'WD' and FEATURE_STATE_C in ('PPR','ABR','PPA','ABA')</t>
  </si>
  <si>
    <t>Pole Symbol - Non-WD PPR</t>
  </si>
  <si>
    <t>MATERIAL_C != 'WD' and FEATURE_STATE_C in ('OSR','OSA')</t>
  </si>
  <si>
    <t>Pole Symbol - Non-WD OSR</t>
  </si>
  <si>
    <t>MATERIAL_C != 'WD'</t>
  </si>
  <si>
    <t>Pole Symbol - Non-WD</t>
  </si>
  <si>
    <t>HEIGHT_Q=30 and FEATURE_STATE_C in ('PPI','ABI') and MATERIAL_C = 'WD'</t>
  </si>
  <si>
    <t>Pole Symbol - WD 30 PPI</t>
  </si>
  <si>
    <t>A</t>
  </si>
  <si>
    <t>HEIGHT_Q=30 and FEATURE_STATE_C in ('PPR','ABR','PPA','ABA') and MATERIAL_C = 'WD'</t>
  </si>
  <si>
    <t>Pole Symbol - WD 30 PPR</t>
  </si>
  <si>
    <t>HEIGHT_Q=30 and FEATURE_STATE_C in ('OSR','OSA') and MATERIAL_C = 'WD'</t>
  </si>
  <si>
    <t>Pole Symbol - WD 30 OSR</t>
  </si>
  <si>
    <t>HEIGHT_Q=30 and MATERIAL_C = 'WD'</t>
  </si>
  <si>
    <t>Pole Symbol - WD 30</t>
  </si>
  <si>
    <t>HEIGHT_Q=35 and FEATURE_STATE_C in ('PP1','AB1') and MATERIAL_C = 'WD'</t>
  </si>
  <si>
    <t>Pole Symbol - WD 35 PPI</t>
  </si>
  <si>
    <t>B</t>
  </si>
  <si>
    <t>HEIGHT_Q=35 and FEATURE_STATE_C in ('PPR','ABR','PPA','ABA') and MATERIAL_C = 'WD'</t>
  </si>
  <si>
    <t>Pole Symbol - WD 35 PPR</t>
  </si>
  <si>
    <t>HEIGHT_Q=35 and FEATURE_STATE_C in ('OSR','OSA') and MATERIAL_C = 'WD'</t>
  </si>
  <si>
    <t>Pole Symbol - WD 35 OSR</t>
  </si>
  <si>
    <t>HEIGHT_Q=35 and MATERIAL_C = 'WD'</t>
  </si>
  <si>
    <t>Pole Symbol - WD 35</t>
  </si>
  <si>
    <t>HEIGHT_Q=40 and FEATURE_STATE_C in ('PPI','ABI') and MATERIAL_C = 'WD'</t>
  </si>
  <si>
    <t>Pole Symbol - WD 40 PPI</t>
  </si>
  <si>
    <t>C</t>
  </si>
  <si>
    <t>HEIGHT_Q=40 and FEATURE_STATE_C in ('PPR','ABR','PPA','ABA') and MATERIAL_C = 'WD'</t>
  </si>
  <si>
    <t>Pole Symbol - WD 40 PPR</t>
  </si>
  <si>
    <t>HEIGHT_Q=40 and FEATURE_STATE_C in ('OSR','OSA') and MATERIAL_C = 'WD'</t>
  </si>
  <si>
    <t>Pole Symbol - WD 40 OSR</t>
  </si>
  <si>
    <t>HEIGHT_Q=40 and MATERIAL_C = 'WD'</t>
  </si>
  <si>
    <t>Pole Symbol - WD 40</t>
  </si>
  <si>
    <t>HEIGHT_Q=45 and FEATURE_STATE_C in ('PPI','ABI') and MATERIAL_C = 'WD'</t>
  </si>
  <si>
    <t>Pole Symbol - WD 45 PPI</t>
  </si>
  <si>
    <t>D</t>
  </si>
  <si>
    <t>HEIGHT_Q=45 and FEATURE_STATE_C in ('PPR','ABR','PPA','ABA') and MATERIAL_C = 'WD'</t>
  </si>
  <si>
    <t>Pole Symbol - WD 45 PPR</t>
  </si>
  <si>
    <t>HEIGHT_Q=45 and FEATURE_STATE_C in ('OSR','OSA') and MATERIAL_C = 'WD'</t>
  </si>
  <si>
    <t>Pole Symbol - WD 45 OSR</t>
  </si>
  <si>
    <t>HEIGHT_Q=45 and MATERIAL_C = 'WD'</t>
  </si>
  <si>
    <t>Pole Symbol - WD 45</t>
  </si>
  <si>
    <t>HEIGHT_Q=50 and FEATURE_STATE_C in ('PPI','ABI')  and MATERIAL_C = 'WD'</t>
  </si>
  <si>
    <t>Pole Symbol - WD 50 PPI</t>
  </si>
  <si>
    <t>E</t>
  </si>
  <si>
    <t>HEIGHT_Q=50 and FEATURE_STATE_C in ('PPR','ABR','PPA','ABA')</t>
  </si>
  <si>
    <t>Pole Symbol - WD 50 PPR</t>
  </si>
  <si>
    <t>HEIGHT_Q=50 and FEATURE_STATE_C in ('OSR','OSA') and MATERIAL_C = 'WD'</t>
  </si>
  <si>
    <t>Pole Symbol - WD 50 OSR</t>
  </si>
  <si>
    <t>HEIGHT_Q=50  and MATERIAL_C = 'WD'</t>
  </si>
  <si>
    <t>Pole Symbol - WD 50</t>
  </si>
  <si>
    <t>HEIGHT_Q&gt;50 and FEATURE_STATE_C in ('PPI','ABI') and MATERIAL_C = 'WD'</t>
  </si>
  <si>
    <t>Pole Symbol - WD &gt; 50 PPI</t>
  </si>
  <si>
    <t>F</t>
  </si>
  <si>
    <t>HEIGHT_Q&gt;50 and FEATURE_STATE_C in ('PPR','ABR','PPA','ABA') and MATERIAL_C = 'WD'</t>
  </si>
  <si>
    <t>Pole Symbol - WD &gt; 50 PPR</t>
  </si>
  <si>
    <t>HEIGHT_Q&gt;50 and FEATURE_STATE_C in ('OSR','OSA') and MATERIAL_C = 'WD'</t>
  </si>
  <si>
    <t>Pole Symbol - WD &gt; 50 OSR</t>
  </si>
  <si>
    <t>HEIGHT_Q&gt;50 and MATERIAL_C = 'WD'</t>
  </si>
  <si>
    <t>Pole Symbol - WD &gt; 50</t>
  </si>
  <si>
    <t xml:space="preserve">FEATURE_STATE_C in ('PPI','ABI') </t>
  </si>
  <si>
    <t>Pole Symbol - default PPI</t>
  </si>
  <si>
    <t>H</t>
  </si>
  <si>
    <t xml:space="preserve">FEATURE_STATE_C in ('PPR','ABR','PPA','ABA') </t>
  </si>
  <si>
    <t>Pole Symbol - default PPR</t>
  </si>
  <si>
    <t>Pole Symbol - default OSR</t>
  </si>
  <si>
    <t>Pole Symbol - default</t>
  </si>
  <si>
    <t>VOLT_1_Q = 4.1 and TYPE_C='CHANGE'</t>
  </si>
  <si>
    <t>Primary Conductor Node Symbol - Change  KV1</t>
  </si>
  <si>
    <t>VOLT_1_Q = 12.5 and TYPE_C='CHANGE'</t>
  </si>
  <si>
    <t>Primary Conductor Node Symbol - Change KV2</t>
  </si>
  <si>
    <t>VOLT_1_Q = 13.2 and TYPE_C='CHANGE'</t>
  </si>
  <si>
    <t>Primary Conductor Node Symbol - Change KV3</t>
  </si>
  <si>
    <t>VOLT_1_Q = 21.6 and TYPE_C='CHANGE'</t>
  </si>
  <si>
    <t>Primary Conductor Node Symbol - Change KV4</t>
  </si>
  <si>
    <t>VOLT_1_Q = 24.9 and TYPE_C='CHANGE'</t>
  </si>
  <si>
    <t>Primary Conductor Node Symbol - Change KV5</t>
  </si>
  <si>
    <t>VOLT_1_Q = 33 and TYPE_C='CHANGE'</t>
  </si>
  <si>
    <t>Primary Conductor Node Symbol - Change KV6</t>
  </si>
  <si>
    <t xml:space="preserve"> TYPE_C='CHANGE'</t>
  </si>
  <si>
    <t>Primary Conductor Node Symbol - Change default</t>
  </si>
  <si>
    <t>VOLT_1_Q = 4.1 and TYPE_C='DEADEND'</t>
  </si>
  <si>
    <t>Primary Conductor Node Symbol - Dead End  KV1</t>
  </si>
  <si>
    <t>VOLT_1_Q = 12.5 and TYPE_C='DEADEND'</t>
  </si>
  <si>
    <t>Primary Conductor Node Symbol - Dead End KV2</t>
  </si>
  <si>
    <t>VOLT_1_Q = 13.2 and TYPE_C='DEADEND'</t>
  </si>
  <si>
    <t>Primary Conductor Node Symbol - Dead End KV3</t>
  </si>
  <si>
    <t>VOLT_1_Q = 21.6 and TYPE_C='DEADEND'</t>
  </si>
  <si>
    <t>Primary Conductor Node Symbol - Dead End KV4</t>
  </si>
  <si>
    <t>VOLT_1_Q = 24.9 and TYPE_C='DEADEND'</t>
  </si>
  <si>
    <t>Primary Conductor Node Symbol - Dead End KV5</t>
  </si>
  <si>
    <t>VOLT_1_Q = 33 and TYPE_C='DEADEND'</t>
  </si>
  <si>
    <t>Primary Conductor Node Symbol - Dead End KV6</t>
  </si>
  <si>
    <t>TYPE_C='DEADEND'</t>
  </si>
  <si>
    <t>Primary Conductor Node Symbol - Dead End default</t>
  </si>
  <si>
    <t>VOLT_1_Q = 4.1 and TYPE_C='JUMPOVER'</t>
  </si>
  <si>
    <t>Primary Conductor Node Symbol - Jumpover  KV1</t>
  </si>
  <si>
    <t>VOLT_1_Q = 12.5 and TYPE_C='JUMPOVER'</t>
  </si>
  <si>
    <t>Primary Conductor Node Symbol - Jumpover KV2</t>
  </si>
  <si>
    <t>VOLT_1_Q = 13.2 and TYPE_C='JUMPOVER'</t>
  </si>
  <si>
    <t>Primary Conductor Node Symbol - Jumpover KV3</t>
  </si>
  <si>
    <t>VOLT_1_Q = 21.6 and TYPE_C='JUMPOVER'</t>
  </si>
  <si>
    <t>Primary Conductor Node Symbol - Jumpover KV4</t>
  </si>
  <si>
    <t>VOLT_1_Q = 24.9 and TYPE_C='JUMPOVER'</t>
  </si>
  <si>
    <t>Primary Conductor Node Symbol - Jumpover KV5</t>
  </si>
  <si>
    <t>VOLT_1_Q = 33 and TYPE_C='JUMPOVER'</t>
  </si>
  <si>
    <t>Primary Conductor Node Symbol - Jumpover KV6</t>
  </si>
  <si>
    <t>TYPE_C='JUMPOVER'</t>
  </si>
  <si>
    <t>Primary Conductor Node Symbol - Jumpover  default</t>
  </si>
  <si>
    <t>Primary Conductor Node Symbol - default</t>
  </si>
  <si>
    <t>Primary Enclosure Symbol PPI</t>
  </si>
  <si>
    <t>Primary Enclosure Symbol PPR</t>
  </si>
  <si>
    <t>Primary Enclosure Symbol OSR</t>
  </si>
  <si>
    <t>Primary Enclosure Symbol - KV1</t>
  </si>
  <si>
    <t>Primary Enclosure Symbol - KV2</t>
  </si>
  <si>
    <t>Primary Enclosure Symbol - KV3</t>
  </si>
  <si>
    <t>Primary Enclosure Symbol - KV4</t>
  </si>
  <si>
    <t>Primary Enclosure Symbol - KV5</t>
  </si>
  <si>
    <t>Primary Enclosure Symbol - KV6</t>
  </si>
  <si>
    <t>Primary Enclosure Symbol Default</t>
  </si>
  <si>
    <t>SWGEAR_OWNED = 'Y' and FEATURE_STATE_C in ('PPI','ABI')</t>
  </si>
  <si>
    <t>Primary Fuse Symbol - PPI SGO</t>
  </si>
  <si>
    <t>SWGEAR_OWNED = 'Y' and FEATURE_STATE_C in ('PPR','ABR','PPA','ABA')</t>
  </si>
  <si>
    <t>Primary Fuse Symbol - PPR SGO</t>
  </si>
  <si>
    <t>SWGEAR_OWNED = 'Y' and FEATURE_STATE_C in ('OSR','OSA')</t>
  </si>
  <si>
    <t>Primary Fuse Symbol - OSR SGO</t>
  </si>
  <si>
    <t>SWGEAR_OWNED = 'Y' and STATUS_NORMAL_C='OPEN'</t>
  </si>
  <si>
    <t>Primary Fuse Symbol - OPEN SGO</t>
  </si>
  <si>
    <t>SWGEAR_OWNED = 'Y'</t>
  </si>
  <si>
    <t>Primary Fuse Symbol - CLOSED SGO</t>
  </si>
  <si>
    <t>FEATURE_STATE_C in ('PPI','ABI') and STATUS_NORMAL_C='OPEN'</t>
  </si>
  <si>
    <t>Primary Fuse Symbol - PPI OPEN</t>
  </si>
  <si>
    <t>Primary Fuse Symbol - PPI CLOSED</t>
  </si>
  <si>
    <t>FEATURE_STATE_C in ('PPR','ABR','PPA','ABA') and STATUS_NORMAL_C='OPEN'</t>
  </si>
  <si>
    <t>Primary Fuse Symbol - PPR OPEN</t>
  </si>
  <si>
    <t>Primary Fuse Symbol - PPR CLOSED</t>
  </si>
  <si>
    <t>FEATURE_STATE_C in ('OSR','OSA') and STATUS_NORMAL_C='OPEN'</t>
  </si>
  <si>
    <t>Primary Fuse Symbol - OSR OPEN</t>
  </si>
  <si>
    <t xml:space="preserve">FEATURE_STATE_C in ('OSR','OSA') </t>
  </si>
  <si>
    <t>Primary Fuse Symbol - OSR CLOSED</t>
  </si>
  <si>
    <t>Primary Fuse Symbol - OPEN</t>
  </si>
  <si>
    <t>Primary Fuse Symbol - CLOSED</t>
  </si>
  <si>
    <t>DELIVERY_CLASS_C = PME and FEATURE_STATE_C in ('PPI','ABI')</t>
  </si>
  <si>
    <t>Primary Point of Delivery Symbol - PME PPI</t>
  </si>
  <si>
    <t>DELIVERY_CLASS_C = PME and FEATURE_STATE_C in ('PPR','ABR','PPA','ABA')</t>
  </si>
  <si>
    <t>Primary Point of Delivery Symbol - PME PPR</t>
  </si>
  <si>
    <t>DELIVERY_CLASS_C = PME and FEATURE_STATE_C in ('OSR','OSA')</t>
  </si>
  <si>
    <t>Primary Point of Delivery Symbol - PME OSR</t>
  </si>
  <si>
    <t>DELIVERY_CLASS_C = PME and VOLT_1_Q = 4.1</t>
  </si>
  <si>
    <t>Primary Point of Delivery Symbol - PME KV1</t>
  </si>
  <si>
    <t>DELIVERY_CLASS_C = PME and VOLT_1_Q = 12.5</t>
  </si>
  <si>
    <t>Primary Point of Delivery Symbol - PME KV2</t>
  </si>
  <si>
    <t>DELIVERY_CLASS_C = PME and VOLT_1_Q = 13.2</t>
  </si>
  <si>
    <t>Primary Point of Delivery Symbol - PME KV3</t>
  </si>
  <si>
    <t>DELIVERY_CLASS_C = PME and VOLT_1_Q = 21.6</t>
  </si>
  <si>
    <t>Primary Point of Delivery Symbol - PME KV4</t>
  </si>
  <si>
    <t>DELIVERY_CLASS_C = PME and VOLT_1_Q = 24.9</t>
  </si>
  <si>
    <t>Primary Point of Delivery Symbol - PME KV5</t>
  </si>
  <si>
    <t>DELIVERY_CLASS_C = PME and VOLT_1_Q = 33</t>
  </si>
  <si>
    <t>Primary Point of Delivery Symbol - PME KV6</t>
  </si>
  <si>
    <t>DELIVERY_CLASS_C = SME and FEATURE_STATE_C in ('PPI','ABI')</t>
  </si>
  <si>
    <t>Primary Point of Delivery Symbol - SME PPI</t>
  </si>
  <si>
    <t>DELIVERY_CLASS_C = SME and FEATURE_STATE_C in ('PPR','ABR','PPA','ABA')</t>
  </si>
  <si>
    <t>Primary Point of Delivery Symbol - SME PPR</t>
  </si>
  <si>
    <t>DELIVERY_CLASS_C = SME and FEATURE_STATE_C in ('OSR','OSA')</t>
  </si>
  <si>
    <t>Primary Point of Delivery Symbol - SME OSR</t>
  </si>
  <si>
    <t>DELIVERY_CLASS_C = SME and VOLT_1_Q = 4.1</t>
  </si>
  <si>
    <t>Primary Point of Delivery Symbol - SME KV1</t>
  </si>
  <si>
    <t>DELIVERY_CLASS_C = SME and VOLT_1_Q = 12.5</t>
  </si>
  <si>
    <t>Primary Point of Delivery Symbol - SME KV2</t>
  </si>
  <si>
    <t>DELIVERY_CLASS_C = SME and VOLT_1_Q = 13.2</t>
  </si>
  <si>
    <t>Primary Point of Delivery Symbol - SME KV3</t>
  </si>
  <si>
    <t>DELIVERY_CLASS_C = SME and VOLT_1_Q = 21.6</t>
  </si>
  <si>
    <t>Primary Point of Delivery Symbol - SME KV4</t>
  </si>
  <si>
    <t>DELIVERY_CLASS_C = SME and VOLT_1_Q = 24.9</t>
  </si>
  <si>
    <t>Primary Point of Delivery Symbol - SME KV5</t>
  </si>
  <si>
    <t>DELIVERY_CLASS_C = SME and VOLT_1_Q = 33</t>
  </si>
  <si>
    <t>Primary Point of Delivery Symbol - SME KV6</t>
  </si>
  <si>
    <t>DELIVERY_CLASS_C = SME</t>
  </si>
  <si>
    <t>Primary Point of Delivery Symbol - SME default</t>
  </si>
  <si>
    <t>Primary Point of Delivery Symbol - PME default</t>
  </si>
  <si>
    <t>SPLICE_C = 'I' and FEATURE_STATE_C in ('PPI','ABI')</t>
  </si>
  <si>
    <t>Primary Splice Symbol - I PPI</t>
  </si>
  <si>
    <t>V</t>
  </si>
  <si>
    <t>SPLICE_C = 'I' and FEATURE_STATE_C in ('PPR','ABR','PPA','ABA')</t>
  </si>
  <si>
    <t>Primary Splice Symbol - I PPR</t>
  </si>
  <si>
    <t>SPLICE_C = 'I' and FEATURE_STATE_C in ('OSR','OSA')</t>
  </si>
  <si>
    <t>Primary Splice Symbol - I OSR</t>
  </si>
  <si>
    <t>SPLICE_C = 'I' and VOLT_1_Q = 4.1</t>
  </si>
  <si>
    <t>Primary Splice Symbol - I KV1</t>
  </si>
  <si>
    <t>SPLICE_C = 'I' and VOLT_1_Q = 12.5</t>
  </si>
  <si>
    <t>Primary Splice Symbol - I KV2</t>
  </si>
  <si>
    <t>SPLICE_C = 'I' and VOLT_1_Q = 13.2</t>
  </si>
  <si>
    <t>Primary Splice Symbol - I KV3</t>
  </si>
  <si>
    <t>SPLICE_C = 'I' and VOLT_1_Q = 21.6</t>
  </si>
  <si>
    <t>Primary Splice Symbol - I KV4</t>
  </si>
  <si>
    <t>SPLICE_C = 'I' and VOLT_1_Q = 24.9</t>
  </si>
  <si>
    <t>Primary Splice Symbol - I KV5</t>
  </si>
  <si>
    <t>SPLICE_C = 'I' and VOLT_1_Q = 33</t>
  </si>
  <si>
    <t>Primary Splice Symbol - I KV6</t>
  </si>
  <si>
    <t>SPLICE_C = 'I'</t>
  </si>
  <si>
    <t>Primary Splice Symbol - I</t>
  </si>
  <si>
    <t>SPLICE_C = 'Y' and FEATURE_STATE_C in ('PPI','ABI')</t>
  </si>
  <si>
    <t>Primary Splice Symbol - Y PPI</t>
  </si>
  <si>
    <t>W</t>
  </si>
  <si>
    <t>SPLICE_C = 'Y' and FEATURE_STATE_C in ('PPR','ABR','PPA','ABA')</t>
  </si>
  <si>
    <t>Primary Splice Symbol - Y PPR</t>
  </si>
  <si>
    <t>SPLICE_C = 'Y' and FEATURE_STATE_C in ('OSR','OSA')</t>
  </si>
  <si>
    <t>Primary Splice Symbol - Y OSR</t>
  </si>
  <si>
    <t>SPLICE_C = 'Y' and VOLT_1_Q = 4.1</t>
  </si>
  <si>
    <t>Primary Splice Symbol - Y KV1</t>
  </si>
  <si>
    <t>SPLICE_C = 'Y' and VOLT_1_Q = 12.5</t>
  </si>
  <si>
    <t>Primary Splice Symbol - Y KV2</t>
  </si>
  <si>
    <t>SPLICE_C = 'Y' and VOLT_1_Q = 13.2</t>
  </si>
  <si>
    <t>Primary Splice Symbol - Y KV3</t>
  </si>
  <si>
    <t>SPLICE_C = 'Y' and VOLT_1_Q = 21.6</t>
  </si>
  <si>
    <t>Primary Splice Symbol - Y KV4</t>
  </si>
  <si>
    <t>SPLICE_C = 'Y' and VOLT_1_Q = 24.9</t>
  </si>
  <si>
    <t>Primary Splice Symbol - Y KV5</t>
  </si>
  <si>
    <t>SPLICE_C = 'Y' and VOLT_1_Q = 33</t>
  </si>
  <si>
    <t>Primary Splice Symbol - Y KV6</t>
  </si>
  <si>
    <t>SPLICE_C = 'Y'</t>
  </si>
  <si>
    <t>Primary Splice Symbol - Y</t>
  </si>
  <si>
    <t>SPLICE_C = 'H' and FEATURE_STATE_C in ('PPI','ABI')</t>
  </si>
  <si>
    <t>Primary Splice Symbol - H PPI</t>
  </si>
  <si>
    <t>X</t>
  </si>
  <si>
    <t>SPLICE_C = 'H' and FEATURE_STATE_C in ('PPR','ABR','PPA','ABA')</t>
  </si>
  <si>
    <t>Primary Splice Symbol - H PPR</t>
  </si>
  <si>
    <t>SPLICE_C = 'H' and FEATURE_STATE_C in ('OSR','OSA')</t>
  </si>
  <si>
    <t>Primary Splice Symbol - H OSR</t>
  </si>
  <si>
    <t>SPLICE_C = 'H' and VOLT_1_Q = 4.1</t>
  </si>
  <si>
    <t>Primary Splice Symbol - H KV1</t>
  </si>
  <si>
    <t>SPLICE_C = 'H' and VOLT_1_Q = 12.5</t>
  </si>
  <si>
    <t>Primary Splice Symbol - H KV2</t>
  </si>
  <si>
    <t>SPLICE_C = 'H' and VOLT_1_Q = 13.2</t>
  </si>
  <si>
    <t>Primary Splice Symbol - H KV3</t>
  </si>
  <si>
    <t>SPLICE_C = 'H' and VOLT_1_Q = 21.6</t>
  </si>
  <si>
    <t>Primary Splice Symbol - H KV4</t>
  </si>
  <si>
    <t>SPLICE_C = 'H' and VOLT_1_Q = 24.9</t>
  </si>
  <si>
    <t>Primary Splice Symbol - H KV5</t>
  </si>
  <si>
    <t>SPLICE_C = 'H' and VOLT_1_Q = 33</t>
  </si>
  <si>
    <t>Primary Splice Symbol - H KV6</t>
  </si>
  <si>
    <t>SPLICE_C = 'H'</t>
  </si>
  <si>
    <t>Primary Splice Symbol - H</t>
  </si>
  <si>
    <t>Primary Splice Symbol - default</t>
  </si>
  <si>
    <t>TYPE_C='ATO' and SWGEAR_OWNED = 'Y' and FEATURE_STATE_C in ('PPI','ABI')</t>
  </si>
  <si>
    <t>Primary Switch Symbol - ATO - PPI SGO</t>
  </si>
  <si>
    <t>AEGIS Switch</t>
  </si>
  <si>
    <t>TYPE_C='ATO' and SWGEAR_OWNED = 'Y' and FEATURE_STATE_C in ('PPR','ABR','PPA','ABA')</t>
  </si>
  <si>
    <t>Primary Switch Symbol - ATO - PPR SGO</t>
  </si>
  <si>
    <t>TYPE_C='ATO' and FEATURE_STATE_C in ('OSR','OSA')</t>
  </si>
  <si>
    <t>Primary Switch Symbol - ATO - OSR SGO</t>
  </si>
  <si>
    <t>TYPE_C='ATO' and SWGEAR_OWNED = 'Y' and STATUS_NORMAL_C='OPEN'</t>
  </si>
  <si>
    <t xml:space="preserve">Primary Switch Symbol - ATO SGO Open </t>
  </si>
  <si>
    <t>TYPE_C='ATO' and SWGEAR_OWNED = 'Y'</t>
  </si>
  <si>
    <t>Primary Switch Symbol - ATO SGO Closed</t>
  </si>
  <si>
    <t>CAPABLE_YN='Y' and FEATURE_STATE_C in ('PPI','ABI') and SWGEAR_OWNED = 'Y'</t>
  </si>
  <si>
    <t>Primary Switch Symbol - SCADA - PPI SGO</t>
  </si>
  <si>
    <t>CAPABLE_YN='Y' and FEATURE_STATE_C in ('PPR','ABR','PPA','ABA') and SWGEAR_OWNED = 'Y'</t>
  </si>
  <si>
    <t>Primary Switch Symbol - SCADA - PPR SGO</t>
  </si>
  <si>
    <t>CAPABLE_YN='Y' and FEATURE_STATE_C in ('OSR','OSA') and SWGEAR_OWNED = 'Y'</t>
  </si>
  <si>
    <t>Primary Switch Symbol - SCADA - OSR SGO</t>
  </si>
  <si>
    <t>CAPABLE_YN='Y' and STATUS_NORMAL_C='OPEN' and SWGEAR_OWNED = 'Y'</t>
  </si>
  <si>
    <t>Primary Switch Symbol - SCADA SGO Open</t>
  </si>
  <si>
    <t>CAPABLE_YN='Y' and SWGEAR_OWNED = 'Y'</t>
  </si>
  <si>
    <t>Primary Switch Symbol - SCADA SGO Closed</t>
  </si>
  <si>
    <t>TYPE_C='VIS' and FEATURE_STATE_C in ('PPI','ABI') and SWGEAR_OWNED = 'Y'</t>
  </si>
  <si>
    <t>Primary Switch Symbol SGO - Vista - PPI</t>
  </si>
  <si>
    <t>TYPE_C='VIS' and FEATURE_STATE_C in ('PPR','ABR','PPA','ABA') and SWGEAR_OWNED = 'Y'</t>
  </si>
  <si>
    <t>Primary Switch Symbol SGO - Vista - PPR</t>
  </si>
  <si>
    <t>TYPE_C='VIS' and FEATURE_STATE_C in ('OSR','OSA') and SWGEAR_OWNED = 'Y'</t>
  </si>
  <si>
    <t>Primary Switch Symbol SGO - Vista - OSR</t>
  </si>
  <si>
    <t>TYPE_C='VIS'  and STATUS_NORMAL_C='OPEN' and SWGEAR_OWNED = 'Y'</t>
  </si>
  <si>
    <t>Primary Switch Symbol SGO - Vista Open</t>
  </si>
  <si>
    <t>TYPE_C='VIS'  and SWGEAR_OWNED = 'Y'</t>
  </si>
  <si>
    <t>Primary Switch Symbol SGO - Vista Closed</t>
  </si>
  <si>
    <t>FEATURE_STATE_C in ('PPI','ABI') and SWGEAR_OWNED = 'Y'</t>
  </si>
  <si>
    <t>Primary Switch Symbol - PPI SGO</t>
  </si>
  <si>
    <t>FEATURE_STATE_C in ('PPR','ABR','PPA','ABA') and SWGEAR_OWNED = 'Y'</t>
  </si>
  <si>
    <t>Primary Switch Symbol - PPR SGO</t>
  </si>
  <si>
    <t>FEATURE_STATE_C in ('OSR','OSA') and SWGEAR_OWNED = 'Y'</t>
  </si>
  <si>
    <t>Primary Switch Symbol - OSR SGO</t>
  </si>
  <si>
    <t>STATUS_NORMAL_C='OPEN' and SWGEAR_OWNED = 'Y'</t>
  </si>
  <si>
    <t>Primary Switch Symbol - SGO Open</t>
  </si>
  <si>
    <t>STATUS_NORMAL_C='CLOSED' and SWGEAR_OWNED = 'Y'</t>
  </si>
  <si>
    <t>Primary Switch Symbol - SGO Closed</t>
  </si>
  <si>
    <t>CIRCUIT_PHASE_MATCH_YN = 'N' and TYPE_C='DSC' and FEATURE_STATE_C in ('PPI','ABI')</t>
  </si>
  <si>
    <t>Primary Switch Symbol - Phase Mismatch DSC - PPI</t>
  </si>
  <si>
    <t>L</t>
  </si>
  <si>
    <t>CIRCUIT_PHASE_MATCH_YN = 'N' and TYPE_C='DSC' and FEATURE_STATE_C in ('PPR','ABR','PPA','ABA')</t>
  </si>
  <si>
    <t>Primary Switch Symbol - Phase Mismatch DSC - PPR</t>
  </si>
  <si>
    <t>CIRCUIT_PHASE_MATCH_YN = 'N' and TYPE_C='DSC' and FEATURE_STATE_C in ('OSR','OSA')</t>
  </si>
  <si>
    <t>Primary Switch Symbol - Phase Mismatch DSC - OSR</t>
  </si>
  <si>
    <t>CIRCUIT_PHASE_MATCH_YN = 'N' and TYPE_C='DSC' and STATUS_NORMAL_C='OPEN'</t>
  </si>
  <si>
    <t>Primary Switch Symbol - Phase Mismatch DSC Open</t>
  </si>
  <si>
    <t>CIRCUIT_PHASE_MATCH_YN = 'N' and TYPE_C='DSC'</t>
  </si>
  <si>
    <t>Primary Switch Symbol - Phase Mismatch DSC Closed</t>
  </si>
  <si>
    <t>CIRCUIT_PHASE_MATCH_YN = 'N' and FEATURE_STATE_C in ('PPI','ABI')</t>
  </si>
  <si>
    <t>Primary Switch Symbol - Phase Mismatch - PPI</t>
  </si>
  <si>
    <t>CIRCUIT_PHASE_MATCH_YN = 'N' and FEATURE_STATE_C in ('PPR','ABR','PPA','ABA')</t>
  </si>
  <si>
    <t>Primary Switch Symbol - Phase Mismatch - PPR</t>
  </si>
  <si>
    <t>CIRCUIT_PHASE_MATCH_YN = 'N' and FEATURE_STATE_C in ('OSR','OSA')</t>
  </si>
  <si>
    <t>Primary Switch Symbol - Phase Mismatch - OSR</t>
  </si>
  <si>
    <t>CIRCUIT_PHASE_MATCH_YN = 'N' and STATUS_NORMAL_C='OPEN'</t>
  </si>
  <si>
    <t>Primary Switch Symbol - Phase Mismatch Open</t>
  </si>
  <si>
    <t>CIRCUIT_PHASE_MATCH_YN = 'N'</t>
  </si>
  <si>
    <t>Primary Switch Symbol - Phase Mismatch Closed</t>
  </si>
  <si>
    <t>TYPE_C='ATO' and FEATURE_STATE_C in ('PPI','ABI')</t>
  </si>
  <si>
    <t>Primary Switch Symbol - ATO - PPI</t>
  </si>
  <si>
    <t>TYPE_C='ATO' and FEATURE_STATE_C in ('PPR','ABR','PPA','ABA')</t>
  </si>
  <si>
    <t>Primary Switch Symbol - ATO - PPR</t>
  </si>
  <si>
    <t>Primary Switch Symbol - ATO - OSR</t>
  </si>
  <si>
    <t>TYPE_C='ATO' and STATUS_NORMAL_C='OPEN'</t>
  </si>
  <si>
    <t>Primary Switch Symbol - ATO Open</t>
  </si>
  <si>
    <t>TYPE_C='ATO'</t>
  </si>
  <si>
    <t>Primary Switch Symbol - ATO Closed</t>
  </si>
  <si>
    <t>Primary Switch Symbol - SCADA - PPI</t>
  </si>
  <si>
    <t>Primary Switch Symbol - SCADA - PPR</t>
  </si>
  <si>
    <t>Primary Switch Symbol - SCADA - OSR</t>
  </si>
  <si>
    <t>Primary Switch Symbol - SCADA Open</t>
  </si>
  <si>
    <t>Primary Switch Symbol - SCADA Closed</t>
  </si>
  <si>
    <t>TYPE_C='VAC' and FEATURE_STATE_C in ('PPI','ABI')</t>
  </si>
  <si>
    <t>Primary Switch Symbol - Vacuum - PPI</t>
  </si>
  <si>
    <t>TYPE_C='VAC' and FEATURE_STATE_C in ('PPR','ABR','PPA','ABA')</t>
  </si>
  <si>
    <t>Primary Switch Symbol - Vacuum - PPR</t>
  </si>
  <si>
    <t>TYPE_C='VAC' and FEATURE_STATE_C in ('OSR','OSA')</t>
  </si>
  <si>
    <t>Primary Switch Symbol - Vacuum - OSR</t>
  </si>
  <si>
    <t>TYPE_C='VAC'  and STATUS_NORMAL_C='OPEN'</t>
  </si>
  <si>
    <t>Primary Switch Symbol - Vacuum Open</t>
  </si>
  <si>
    <t>TYPE_C='VAC'</t>
  </si>
  <si>
    <t>Primary Switch Symbol - Vacuum Closed</t>
  </si>
  <si>
    <t>TYPE_C='DSC' and FEATURE_STATE_C in ('PPI','ABI')</t>
  </si>
  <si>
    <t>Primary Switch Symbol - Disconnect - PPI</t>
  </si>
  <si>
    <t>J</t>
  </si>
  <si>
    <t>TYPE_C='DSC' and FEATURE_STATE_C in ('PPR','ABR','PPA','ABA')</t>
  </si>
  <si>
    <t>Primary Switch Symbol - Disconnect - PPR</t>
  </si>
  <si>
    <t>TYPE_C='DSC' and FEATURE_STATE_C in ('OSR','OSA')</t>
  </si>
  <si>
    <t>Primary Switch Symbol - Disconnect - OSR</t>
  </si>
  <si>
    <t>TYPE_C='DSC' and STATUS_NORMAL_C='OPEN'</t>
  </si>
  <si>
    <t>Primary Switch Symbol - Disconnect Open</t>
  </si>
  <si>
    <t>TYPE_C='DSC'</t>
  </si>
  <si>
    <t>Primary Switch Symbol - Disconnect Closed</t>
  </si>
  <si>
    <t>Primary Switch Symbol - default - PPI</t>
  </si>
  <si>
    <t>Primary Switch Symbol - default - PPR</t>
  </si>
  <si>
    <t>Primary Switch Symbol - default - OSR</t>
  </si>
  <si>
    <t>Primary Switch Symbol - default Open</t>
  </si>
  <si>
    <t>Primary Switch Symbol - default Closed</t>
  </si>
  <si>
    <t>Primary Switch Symbol Large - Phase Mismatch DSC - PPI</t>
  </si>
  <si>
    <t>Primary Switch Symbol Large - Phase Mismatch DSC - PPR</t>
  </si>
  <si>
    <t>Primary Switch Symbol Large - Phase Mismatch DSC - OSR</t>
  </si>
  <si>
    <t>Primary Switch Symbol Large - Phase Mismatch DSC Open</t>
  </si>
  <si>
    <t>Primary Switch Symbol Large - Phase Mismatch DSC Closed</t>
  </si>
  <si>
    <t>Primary Switch Symbol Large - Phase Mismatch - PPI</t>
  </si>
  <si>
    <t>Primary Switch Symbol Large - Phase Mismatch - PPR</t>
  </si>
  <si>
    <t>Primary Switch Symbol Large - Phase Mismatch - OSR</t>
  </si>
  <si>
    <t>Primary Switch Symbol Large - Phase Mismatch Open</t>
  </si>
  <si>
    <t>Primary Switch Symbol Large - Phase Mismatch Closed</t>
  </si>
  <si>
    <t>Primary Switch Symbol Large - ATO - PPI</t>
  </si>
  <si>
    <t>Primary Switch Symbol Large - ATO - PPR</t>
  </si>
  <si>
    <t>Primary Switch Symbol Large - ATO - OSR</t>
  </si>
  <si>
    <t>Primary Switch Symbol Large - ATO Open</t>
  </si>
  <si>
    <t>Primary Switch Symbol Large - ATO Closed</t>
  </si>
  <si>
    <t>Primary Switch Symbol Large - SCADA - PPI</t>
  </si>
  <si>
    <t>Primary Switch Symbol Large - SCADA - PPR</t>
  </si>
  <si>
    <t>Primary Switch Symbol Large - SCADA - OSR</t>
  </si>
  <si>
    <t>Primary Switch Symbol Large - SCADA Open</t>
  </si>
  <si>
    <t>Primary Switch Symbol Large - SCADA Closed</t>
  </si>
  <si>
    <t>Primary Switch Symbol Large - Vacuum - PPI</t>
  </si>
  <si>
    <t>Primary Switch Symbol Large - Vacuum - PPR</t>
  </si>
  <si>
    <t>Primary Switch Symbol Large - Vacuum - OSR</t>
  </si>
  <si>
    <t>Primary Switch Symbol Large - Vacuum Open</t>
  </si>
  <si>
    <t>Primary Switch Symbol Large - Vacuum Closed</t>
  </si>
  <si>
    <t>Primary Switch Symbol Large - Disconnect - PPI</t>
  </si>
  <si>
    <t>Primary Switch Symbol Large - Disconnect - PPR</t>
  </si>
  <si>
    <t>Primary Switch Symbol Large - Disconnect - OSR</t>
  </si>
  <si>
    <t>Primary Switch Symbol Large - Disconnect Open</t>
  </si>
  <si>
    <t>Primary Switch Symbol Large - Disconnect Closed</t>
  </si>
  <si>
    <t>Primary Switch Symbol Large - default - PPI</t>
  </si>
  <si>
    <t>Primary Switch Symbol Large - default - PPR</t>
  </si>
  <si>
    <t>Primary Switch Symbol Large - default - OSR</t>
  </si>
  <si>
    <t>Primary Switch Symbol Large - default Open</t>
  </si>
  <si>
    <t>Primary Switch Symbol Large - default Closed</t>
  </si>
  <si>
    <t>Primary Pull Box Symbol</t>
  </si>
  <si>
    <t>TYPE_C='PB'</t>
  </si>
  <si>
    <t>Pull Box Symbol PB</t>
  </si>
  <si>
    <t>Pull Box Symbol Default</t>
  </si>
  <si>
    <t>Rack Symbol - PPI</t>
  </si>
  <si>
    <t>T</t>
  </si>
  <si>
    <t>Rack Symbol - PPR</t>
  </si>
  <si>
    <t>Rack Symbol - OSR</t>
  </si>
  <si>
    <t>Rack Symbol -Default</t>
  </si>
  <si>
    <t>TYPE_C = 'TRIP' and FEATURE_STATE_C in ('PPI','ABI')</t>
  </si>
  <si>
    <t>Recloser Symbol - Trip Saver - PPI</t>
  </si>
  <si>
    <t>TYPE_C = 'TRIP' and FEATURE_STATE_C in ('PPR','ABR','PPA','ABA')</t>
  </si>
  <si>
    <t>Recloser Symbol - Trip Saver - PPR</t>
  </si>
  <si>
    <t>TYPE_C = 'TRIP' and FEATURE_STATE_C in ('OSR','OSA')</t>
  </si>
  <si>
    <t>Recloser Symbol - Trip Saver - OSR</t>
  </si>
  <si>
    <t>TYPE_C = 'TRIP' and VOLT_1_Q = 4.1</t>
  </si>
  <si>
    <t>Recloser Symbol - Trip Saver KV1</t>
  </si>
  <si>
    <t>TYPE_C = 'TRIP' and VOLT_1_Q = 12.5</t>
  </si>
  <si>
    <t>Recloser Symbol - Trip Saver KV2</t>
  </si>
  <si>
    <t>TYPE_C = 'TRIP' and VOLT_1_Q = 13.2</t>
  </si>
  <si>
    <t>Recloser Symbol - Trip Saver KV3</t>
  </si>
  <si>
    <t>TYPE_C = 'TRIP' and VOLT_1_Q = 21.6</t>
  </si>
  <si>
    <t>Recloser Symbol - Trip Saver KV4</t>
  </si>
  <si>
    <t>TYPE_C = 'TRIP' and VOLT_1_Q = 24.9</t>
  </si>
  <si>
    <t>Recloser Symbol - Trip Saver KV5</t>
  </si>
  <si>
    <t>TYPE_C = 'TRIP' and VOLT_1_Q = 33</t>
  </si>
  <si>
    <t>Recloser Symbol - Trip Saver KV6</t>
  </si>
  <si>
    <t>TYPE_C = 'TRIP'</t>
  </si>
  <si>
    <t>Recloser Symbol - Trip Saver</t>
  </si>
  <si>
    <t>TYPE_C = 'TRIP' and STATUS_NORMAL_C='OPEN'</t>
  </si>
  <si>
    <t>Recloser Symbol - Trip Saver Open</t>
  </si>
  <si>
    <t>Recloser Symbol - Trip Saver Closed</t>
  </si>
  <si>
    <t>TYPE_C = 'IR' and FEATURE_STATE_C in ('PPI','ABI')</t>
  </si>
  <si>
    <t>Recloser Symbol - Intelliruptor - PPI</t>
  </si>
  <si>
    <t>TYPE_C = 'IR' and FEATURE_STATE_C in ('PPR','ABR','PPA','ABA')</t>
  </si>
  <si>
    <t>Recloser Symbol - Intelliruptor - PPR</t>
  </si>
  <si>
    <t>TYPE_C = 'IR' and FEATURE_STATE_C in ('OSR','OSA')</t>
  </si>
  <si>
    <t>Recloser Symbol - Intelliruptor - OSR</t>
  </si>
  <si>
    <t>TYPE_C = 'IR' and VOLT_1_Q = 4.1</t>
  </si>
  <si>
    <t>Recloser Symbol - Intelliruptor KV1</t>
  </si>
  <si>
    <t>TYPE_C = 'IR' and VOLT_1_Q = 12.5</t>
  </si>
  <si>
    <t>Recloser Symbol - Intelliruptor KV2</t>
  </si>
  <si>
    <t>TYPE_C = 'IR' and VOLT_1_Q = 13.2</t>
  </si>
  <si>
    <t>Recloser Symbol - Intelliruptor KV3</t>
  </si>
  <si>
    <t>TYPE_C = 'IR' and VOLT_1_Q = 21.6</t>
  </si>
  <si>
    <t>Recloser Symbol - Intelliruptor KV4</t>
  </si>
  <si>
    <t>TYPE_C = 'IR' and VOLT_1_Q = 24.9</t>
  </si>
  <si>
    <t>Recloser Symbol - Intelliruptor KV5</t>
  </si>
  <si>
    <t>TYPE_C = 'IR' and VOLT_1_Q = 33</t>
  </si>
  <si>
    <t>Recloser Symbol - Intelliruptor KV6</t>
  </si>
  <si>
    <t>TYPE_C = 'IR'</t>
  </si>
  <si>
    <t>Recloser Symbol - Intelliruptor</t>
  </si>
  <si>
    <t>TYPE_C = 'IR' and STATUS_NORMAL_C='OPEN'</t>
  </si>
  <si>
    <t>Recloser Symbol - Intelliruptor Open</t>
  </si>
  <si>
    <t>Recloser Symbol - Intelliruptor Closed</t>
  </si>
  <si>
    <t>CAPABLE_YN ='Y' and FEATURE_STATE_C in ('PPI','ABI')</t>
  </si>
  <si>
    <t>Recloser Symbol - SCADA - PPI</t>
  </si>
  <si>
    <t>CAPABLE_YN ='Y' and FEATURE_STATE_C in ('PPR','ABR','PPA','ABA')</t>
  </si>
  <si>
    <t>Recloser Symbol - SCADA - PPR</t>
  </si>
  <si>
    <t>CAPABLE_YN ='Y' and FEATURE_STATE_C in ('OSR','OSA')</t>
  </si>
  <si>
    <t>Recloser Symbol - SCADA - OSR</t>
  </si>
  <si>
    <t>CAPABLE_YN ='Y' and VOLT_1_Q = 4.1</t>
  </si>
  <si>
    <t>Recloser Symbol - SCADA KV1</t>
  </si>
  <si>
    <t>CAPABLE_YN ='Y' and VOLT_1_Q = 12.5</t>
  </si>
  <si>
    <t>Recloser Symbol - SCADA KV2</t>
  </si>
  <si>
    <t>CAPABLE_YN ='Y' and VOLT_1_Q = 13.2</t>
  </si>
  <si>
    <t>Recloser Symbol - SCADA KV3</t>
  </si>
  <si>
    <t>CAPABLE_YN ='Y' and VOLT_1_Q = 21.6</t>
  </si>
  <si>
    <t>Recloser Symbol - SCADA KV4</t>
  </si>
  <si>
    <t>CAPABLE_YN ='Y'and VOLT_1_Q = 24.9</t>
  </si>
  <si>
    <t>Recloser Symbol - SCADA KV5</t>
  </si>
  <si>
    <t>CAPABLE_YN ='Y'and VOLT_1_Q = 33</t>
  </si>
  <si>
    <t>Recloser Symbol - SCADA KV6</t>
  </si>
  <si>
    <t>CAPABLE_YN ='Y'</t>
  </si>
  <si>
    <t>Recloser Symbol - SCADA</t>
  </si>
  <si>
    <t>CAPABLE_YN ='Y' and STATUS_NORMAL_C='OPEN'</t>
  </si>
  <si>
    <t>Recloser Symbol - SCADA Open</t>
  </si>
  <si>
    <t>Recloser Symbol - SCADA Closed</t>
  </si>
  <si>
    <t>Recloser Symbol - Default PPI</t>
  </si>
  <si>
    <t>Recloser Symbol - Default PPR</t>
  </si>
  <si>
    <t>Recloser Symbol - Default OSR</t>
  </si>
  <si>
    <t>Recloser Symbol - Default KV1</t>
  </si>
  <si>
    <t>Recloser Symbol - Default KV2</t>
  </si>
  <si>
    <t>Recloser Symbol - Default KV3</t>
  </si>
  <si>
    <t>Recloser Symbol - Default KV4</t>
  </si>
  <si>
    <t>Recloser Symbol - Default KV5</t>
  </si>
  <si>
    <t>Recloser Symbol - Default KV6</t>
  </si>
  <si>
    <t>Recloser Symbol - Default</t>
  </si>
  <si>
    <t>Recloser Symbol - Default Open</t>
  </si>
  <si>
    <t>Recloser Symbol - Default Closed</t>
  </si>
  <si>
    <t>Remote Terminal Unit Symbol - PPI</t>
  </si>
  <si>
    <t>&amp;</t>
  </si>
  <si>
    <t>Remote Terminal Unit Symbol - PPR</t>
  </si>
  <si>
    <t>Remote Terminal Unit Symbol - OSR</t>
  </si>
  <si>
    <t>Remote Terminal Unit Symbol - default</t>
  </si>
  <si>
    <t>TYPE_C = 'PRI'</t>
  </si>
  <si>
    <t>Riser Symbol Primary</t>
  </si>
  <si>
    <t>P</t>
  </si>
  <si>
    <t>Riser Symbol Secondary</t>
  </si>
  <si>
    <t>TYPE_C like 'HH%' and FEATURE_STATE_C in ('PPI','ABI')</t>
  </si>
  <si>
    <t>Secondary Box Symbol - Handhole PPI</t>
  </si>
  <si>
    <t>TYPE_C like 'HH%' and FEATURE_STATE_C in ('PPR','ABR','PPA','ABA')</t>
  </si>
  <si>
    <t>Secondary Box Symbol - Handhole PPR</t>
  </si>
  <si>
    <t>TYPE_C like 'HH%' and FEATURE_STATE_C in ('OSR','OSA')</t>
  </si>
  <si>
    <t>Secondary Box Symbol - Handhole OSR</t>
  </si>
  <si>
    <t>TYPE_C like 'HH%'</t>
  </si>
  <si>
    <t>Secondary Box Symbol - Handhole</t>
  </si>
  <si>
    <t>Secondary Box Symbol - PPI</t>
  </si>
  <si>
    <t>Secondary Box Symbol - PPR</t>
  </si>
  <si>
    <t>Secondary Box Symbol - OSR</t>
  </si>
  <si>
    <t>Secondary Box Symbol - default</t>
  </si>
  <si>
    <t>CAPABLE_YN = 'Y' and FEATURE_STATE_C in ('PPI','ABI')</t>
  </si>
  <si>
    <t>Secondary Breaker Detail Symbol - SCADA PPI</t>
  </si>
  <si>
    <t>CAPABLE_YN = 'Y' and FEATURE_STATE_C in ('PPR','ABR','PPA','ABA')</t>
  </si>
  <si>
    <t>Secondary Breaker Detail Symbol - SCADA PPR</t>
  </si>
  <si>
    <t>CAPABLE_YN = 'Y' and FEATURE_STATE_C in ('OSR','OSA')</t>
  </si>
  <si>
    <t>Secondary Breaker Detail Symbol - SCADA OSR</t>
  </si>
  <si>
    <t>CAPABLE_YN = 'Y' and STATUS_NORMAL_C='OPEN'</t>
  </si>
  <si>
    <t>Secondary Breaker Detail Symbol - SCADA Open</t>
  </si>
  <si>
    <t>CAPABLE_YN = 'Y' and STATUS_NORMAL_C='CLOSED'</t>
  </si>
  <si>
    <t>Secondary Breaker Detail Symbol - SCADA Closed</t>
  </si>
  <si>
    <t>CAPABLE_YN = 'Y'</t>
  </si>
  <si>
    <t>Secondary Breaker Detail Symbol - SCADA default</t>
  </si>
  <si>
    <t>Secondary Breaker Detail Symbol - PPI</t>
  </si>
  <si>
    <t>Secondary Breaker Detail Symbol - PPR</t>
  </si>
  <si>
    <t>Secondary Breaker Detail Symbol - OSR</t>
  </si>
  <si>
    <t>Secondary Breaker Detail Symbol - Open</t>
  </si>
  <si>
    <t>Secondary Breaker Detail Symbol - Closed</t>
  </si>
  <si>
    <t>Secondary Breaker Detail Symbol - default</t>
  </si>
  <si>
    <t>Type='CHANGE'</t>
  </si>
  <si>
    <t>Secondary Conductor Node Symbol - Change</t>
  </si>
  <si>
    <t>Type='DEADEND'</t>
  </si>
  <si>
    <t>Secondary Conductor Node Symbol - Dead End</t>
  </si>
  <si>
    <t>Type='JUMPOVER'</t>
  </si>
  <si>
    <t>Secondary Conductor Node Symbol - Jumpover</t>
  </si>
  <si>
    <t>Secondary Conductor Node Symbol - default</t>
  </si>
  <si>
    <t>Secondary Enclosure Symbol PPI</t>
  </si>
  <si>
    <t>Secondary Enclosure Symbol PPR</t>
  </si>
  <si>
    <t>Secondary Enclosure Symbol OSR</t>
  </si>
  <si>
    <t>Secondary Enclosure Symbol - default</t>
  </si>
  <si>
    <t xml:space="preserve">Secondary Fuse Bank Attributes.Link Type = 'V-LINK' and STATUS_NORMAL_C='CLOSED' and FEATURE_STATE_C in ('PPI','ABI') </t>
  </si>
  <si>
    <t>Secondary Fuse Detail - VLINK Closed PPI</t>
  </si>
  <si>
    <t xml:space="preserve">Secondary Fuse Bank Attributes.Link Type = 'V-LINK' and STATUS_NORMAL_C='CLOSED' and FEATURE_STATE_C in ('PPR','ABR','PPA','ABA') </t>
  </si>
  <si>
    <t>Secondary Fuse Detail - VLINK Closed PPR</t>
  </si>
  <si>
    <t>Secondary Fuse Bank Attributes.Link Type = 'V-LINK' and STATUS_NORMAL_C='CLOSED' and FEATURE_STATE_C in ('OSR','OSA')</t>
  </si>
  <si>
    <t>Secondary Fuse Detail - VLINK Closed OSR</t>
  </si>
  <si>
    <t>Secondary Fuse Bank Attributes.Link Type = 'V-LINK' and STATUS_NORMAL_C='CLOSED'</t>
  </si>
  <si>
    <t>Secondary Fuse Detail - VLINK Closed</t>
  </si>
  <si>
    <t xml:space="preserve">Secondary Fuse Bank Attributes.Link Type = 'V-LINK' and STATUS_NORMAL_C='OPEN' and FEATURE_STATE_C in ('PPI','ABI') </t>
  </si>
  <si>
    <t>Secondary Fuse Detail - VLINK Open PPI</t>
  </si>
  <si>
    <t xml:space="preserve">Secondary Fuse Bank Attributes.Link Type = 'V-LINK' and STATUS_NORMAL_C='OPEN' and FEATURE_STATE_C in ('PPR','ABR','PPA','ABA') </t>
  </si>
  <si>
    <t>Secondary Fuse Detail - VLINK Open PPR</t>
  </si>
  <si>
    <t>Secondary Fuse Bank Attributes.Link Type = 'V-LINK'  and STATUS_NORMAL_C='OPEN' and FEATURE_STATE_C in ('OSR','OSA')</t>
  </si>
  <si>
    <t>Secondary Fuse Detail - VLINK Open OSR</t>
  </si>
  <si>
    <t>Secondary Fuse Bank Attributes.Link Type = 'V-LINK'  and STATUS_NORMAL_C='OPEN'</t>
  </si>
  <si>
    <t>Secondary Fuse Detail - VLINK Open</t>
  </si>
  <si>
    <t>STATUS_NORMAL_C='CLOSED' and FEATURE_STATE_C in ('PPI','ABI')</t>
  </si>
  <si>
    <t>Secondary Fuse Detail - Closed PPI</t>
  </si>
  <si>
    <t>STATUS_NORMAL_C='CLOSED' and FEATURE_STATE_C in ('PPR','ABR','PPA','ABA')</t>
  </si>
  <si>
    <t>Secondary Fuse Detail - Closed PPR</t>
  </si>
  <si>
    <t>STATUS_NORMAL_C='CLOSED' and FEATURE_STATE_C in ('OSR','OSA')</t>
  </si>
  <si>
    <t>Secondary Fuse Detail - Closed OSR</t>
  </si>
  <si>
    <t>Secondary Fuse Detail - Closed</t>
  </si>
  <si>
    <t>STATUS_NORMAL_C='OPEN' and FEATURE_STATE_C in ('PPI','ABI')</t>
  </si>
  <si>
    <t>Secondary Fuse Detail - Open PPI</t>
  </si>
  <si>
    <t>STATUS_NORMAL_C='OPEN' and FEATURE_STATE_C in ('PPR','ABR','PPA','ABA')</t>
  </si>
  <si>
    <t>Secondary Fuse Detail - Open PPR</t>
  </si>
  <si>
    <t>STATUS_NORMAL_C='OPEN' and FEATURE_STATE_C in ('OSR','OSA')</t>
  </si>
  <si>
    <t>Secondary Fuse Detail - Open OSR</t>
  </si>
  <si>
    <t>Secondary Fuse Detail - Open</t>
  </si>
  <si>
    <t>Secondary Fuse Detail Default</t>
  </si>
  <si>
    <t>Secondary Splice Detail Symbol - I</t>
  </si>
  <si>
    <t>Secondary Splice Detail Symbol - Y</t>
  </si>
  <si>
    <t>Secondary Splice Detail Symbol - H</t>
  </si>
  <si>
    <t>SPLICE_C = 'Crab' and Splice Bank Attributes.Connection Type = 'Crab 8'</t>
  </si>
  <si>
    <t>Secondary Splice Detail Symbol - Crab 8</t>
  </si>
  <si>
    <t>Y</t>
  </si>
  <si>
    <t>SPLICE_C = 'Crab' and Splice Bank Attributes.Connection Type = 'Crab 12'</t>
  </si>
  <si>
    <t>Secondary Splice Detail Symbol - Crab 12</t>
  </si>
  <si>
    <t>Z</t>
  </si>
  <si>
    <t>Secondary Splice Detail Symbol - default</t>
  </si>
  <si>
    <t>TYPE_C ="Hospital"</t>
  </si>
  <si>
    <t>Service Point Symbol-HO</t>
  </si>
  <si>
    <t>Service Point Symbol Default</t>
  </si>
  <si>
    <t>LAMP_TYPE_C= 'HP' and FEATURE_STATE_C in ('PPI','ABI')</t>
  </si>
  <si>
    <t>Street Light - High Pressure Sodium - PPI</t>
  </si>
  <si>
    <t>h</t>
  </si>
  <si>
    <t>There will be a synthesized component that will show sn 'X' if disconnected is true.</t>
  </si>
  <si>
    <t>LAMP_TYPE_C= 'HP' and FEATURE_STATE_C in ('PPR','ABR','PPA','ABA')</t>
  </si>
  <si>
    <t>Street Light - High Pressure Sodium - PPR</t>
  </si>
  <si>
    <t>LAMP_TYPE_C= 'HP' and FEATURE_STATE_C in ('OSR','OSA')</t>
  </si>
  <si>
    <t>Street Light - High Pressure Sodium - OSR</t>
  </si>
  <si>
    <t>OWNED_TYPE_C != 'COMPANY' and LAMP_TYPE_C= 'HP'</t>
  </si>
  <si>
    <t>Street Light - High Pressure Sodium Custormer</t>
  </si>
  <si>
    <t>LAMP_TYPE_C= 'HP'</t>
  </si>
  <si>
    <t>Street Light - High Pressure Sodium</t>
  </si>
  <si>
    <t>LAMP_TYPE_C= 'MV' and FEATURE_STATE_C in ('PPI','ABI')</t>
  </si>
  <si>
    <t>Street Light - Mercury Vapor - PPI</t>
  </si>
  <si>
    <t>LAMP_TYPE_C= 'MV' and FEATURE_STATE_C in ('PPR','ABR','PPA','ABA')</t>
  </si>
  <si>
    <t>Street Light - Mercury Vapor - PPR</t>
  </si>
  <si>
    <t>LAMP_TYPE_C= 'MV' and FEATURE_STATE_C in ('OSR','OSA')</t>
  </si>
  <si>
    <t>Street Light - Mercury Vapor - OSR</t>
  </si>
  <si>
    <t>OWNED_TYPE_C != 'COMPANY' and LAMP_TYPE_C= 'MV'</t>
  </si>
  <si>
    <t>Street Light - Mercury Vapor Custormer</t>
  </si>
  <si>
    <t>LAMP_TYPE_C= 'MV'</t>
  </si>
  <si>
    <t>Street Light - Mercury Vapor</t>
  </si>
  <si>
    <t>LAMP_TYPE_C= 'FL' and FEATURE_STATE_C in ('PPI','ABI')</t>
  </si>
  <si>
    <t>Street Light - Fluorescent - PPI</t>
  </si>
  <si>
    <t>LAMP_TYPE_C= 'FL' and FEATURE_STATE_C in ('PPR','ABR','PPA','ABA')</t>
  </si>
  <si>
    <t>Street Light - Fluorescent - PPR</t>
  </si>
  <si>
    <t>LAMP_TYPE_C= 'FL' and FEATURE_STATE_C in ('OSR','OSA')</t>
  </si>
  <si>
    <t>Street Light - Fluorescent - OSR</t>
  </si>
  <si>
    <t>OWNED_TYPE_C != 'COMPANY' and LAMP_TYPE_C= 'FL'</t>
  </si>
  <si>
    <t>Street Light - Fluorescent Custormer</t>
  </si>
  <si>
    <t>LAMP_TYPE_C= 'FL'</t>
  </si>
  <si>
    <t>Street Light - Fluorescent</t>
  </si>
  <si>
    <t>LAMP_TYPE_C= 'MH' and FEATURE_STATE_C in ('PPI','ABI')</t>
  </si>
  <si>
    <t>Street Light - Metal Halide - PPI</t>
  </si>
  <si>
    <t>k</t>
  </si>
  <si>
    <t>LAMP_TYPE_C= 'MH' and FEATURE_STATE_C in ('PPR','ABR','PPA','ABA')</t>
  </si>
  <si>
    <t>Street Light - Metal Halide - PPR</t>
  </si>
  <si>
    <t>LAMP_TYPE_C= 'MH' and FEATURE_STATE_C in ('OSR','OSA')</t>
  </si>
  <si>
    <t>Street Light - Metal Halide - OSR</t>
  </si>
  <si>
    <t>OWNED_TYPE_C != 'COMPANY' and LAMP_TYPE_C= 'MH'</t>
  </si>
  <si>
    <t>Street Light - Metal Halide Custormer</t>
  </si>
  <si>
    <t>LAMP_TYPE_C= 'MH'</t>
  </si>
  <si>
    <t>Street Light - Metal Halide</t>
  </si>
  <si>
    <t>LAMP_TYPE_C= 'SV' and FEATURE_STATE_C in ('PPI','ABI')</t>
  </si>
  <si>
    <t>Street Light - SV - PPI</t>
  </si>
  <si>
    <t>LAMP_TYPE_C= 'SV' and FEATURE_STATE_C in ('PPR','ABR','PPA','ABA')</t>
  </si>
  <si>
    <t>Street Light - SV - PPR</t>
  </si>
  <si>
    <t>LAMP_TYPE_C= 'SV' and FEATURE_STATE_C in ('OSR','OSA')</t>
  </si>
  <si>
    <t>Street Light - SV - OSR</t>
  </si>
  <si>
    <t>OWNED_TYPE_C != 'COMPANY' and LAMP_TYPE_C= 'SV'</t>
  </si>
  <si>
    <t>Street Light - SV Custormer</t>
  </si>
  <si>
    <t>LAMP_TYPE_C= 'SV'</t>
  </si>
  <si>
    <t>Street Light - SV</t>
  </si>
  <si>
    <t>LAMP_TYPE_C= 'AV' and FEATURE_STATE_C in ('PPI','ABI')</t>
  </si>
  <si>
    <t>Street Light - Aviation Obstruction - PPI</t>
  </si>
  <si>
    <t>m</t>
  </si>
  <si>
    <t>LAMP_TYPE_C= 'AV' and FEATURE_STATE_C in ('PPR','ABR','PPA','ABA')</t>
  </si>
  <si>
    <t>Street Light - Aviation Obstruction - PPR</t>
  </si>
  <si>
    <t>LAMP_TYPE_C= 'AV' and FEATURE_STATE_C in ('OSR','OSA')</t>
  </si>
  <si>
    <t>Street Light - Aviation Obstruction - OSR</t>
  </si>
  <si>
    <t>OWNED_TYPE_C != 'COMPANY' and LAMP_TYPE_C= 'AV'</t>
  </si>
  <si>
    <t>Street Light - Aviation Obstruction Custormer</t>
  </si>
  <si>
    <t>LAMP_TYPE_C= 'AV'</t>
  </si>
  <si>
    <t>Street Light - Aviation Obstruction</t>
  </si>
  <si>
    <t>LAMP_TYPE_C= 'LE' and FEATURE_STATE_C in ('PPI','ABI')</t>
  </si>
  <si>
    <t>Street Light - LED - PPI</t>
  </si>
  <si>
    <t>l</t>
  </si>
  <si>
    <t>LAMP_TYPE_C= 'LE' and FEATURE_STATE_C in ('PPR','ABR','PPA','ABA')</t>
  </si>
  <si>
    <t>Street Light - LED - PPR</t>
  </si>
  <si>
    <t>LAMP_TYPE_C= 'LE' and FEATURE_STATE_C in ('OSR','OSA')</t>
  </si>
  <si>
    <t>Street Light - LED - OSR</t>
  </si>
  <si>
    <t>OWNED_TYPE_C != 'COMPANY' and LAMP_TYPE_C= 'LE'</t>
  </si>
  <si>
    <t>Street Light - LED Custormer</t>
  </si>
  <si>
    <t>LAMP_TYPE_C= 'LE'</t>
  </si>
  <si>
    <t>Street Light - LED</t>
  </si>
  <si>
    <t>Street Light - Default Custormer</t>
  </si>
  <si>
    <t>Street Light - Default</t>
  </si>
  <si>
    <t>RATE_SCHEDULE_C ='C'</t>
  </si>
  <si>
    <t>Street Light Customer Owned Symbol - Schedule C</t>
  </si>
  <si>
    <t xml:space="preserve">This will be a synthesized component that will show the given symbol around the corresponding Street Light symbol if it is a customer owned street light. </t>
  </si>
  <si>
    <t>RATE_SCHEDULE_C ='D'</t>
  </si>
  <si>
    <t>Street Light Customer Owned Symbol - Schedule D</t>
  </si>
  <si>
    <t>This will be a synthesized component that will show the given symbol around the corresponding Street Light symbol if it is a customer owned street light and Rate Schedule is set to 'D'.</t>
  </si>
  <si>
    <t>Street Light Customer Owned Symbol - default</t>
  </si>
  <si>
    <t xml:space="preserve">This will be a synthesized component that will show the given symbol around the corresponding Street Light symbol if it is a owner type is set to 'DONATED' and the Rate Schedule is set to 'C'. </t>
  </si>
  <si>
    <t>Street Light Disconnect Symbol</t>
  </si>
  <si>
    <t>Street Light Standard Symbol - PPI</t>
  </si>
  <si>
    <t>Substation Breaker Symbol - SCADA PPI</t>
  </si>
  <si>
    <t>Substation Breaker Symbol - SCADA PPR</t>
  </si>
  <si>
    <t>Substation Breaker Symbol - SCADA OSR</t>
  </si>
  <si>
    <t>CAPABLE_YN='Y' and STATUS_NORMAL_C = 'OPEN'</t>
  </si>
  <si>
    <t>Substation Breaker Symbol - SCADA Open</t>
  </si>
  <si>
    <t>CAPABLE_YN='Y' and STATUS_NORMAL_C = 'CLOSED'</t>
  </si>
  <si>
    <t>Substation Breaker Symbol - SCADA Closed</t>
  </si>
  <si>
    <t>Substation Breaker Symbol - PPI</t>
  </si>
  <si>
    <t>Substation Breaker Symbol - PPR</t>
  </si>
  <si>
    <t>Substation Breaker Symbol - OSR</t>
  </si>
  <si>
    <t>STATUS_NORMAL_C = 'OPEN'</t>
  </si>
  <si>
    <t>Substation Breaker Symbol - Open</t>
  </si>
  <si>
    <t>Substation Breaker Symbol - Closed</t>
  </si>
  <si>
    <t>Substation Symbol</t>
  </si>
  <si>
    <t>@</t>
  </si>
  <si>
    <t xml:space="preserve">CONFIG_PRI_C = 'WYE' and CONFIG_SEC_C = 'WYE' and FEATURE_STATE_C in ('PPI','ABI') </t>
  </si>
  <si>
    <t>Transformer - OH Symbol - Wye Wye PPI</t>
  </si>
  <si>
    <t xml:space="preserve">CONFIG_PRI_C = 'WYE' and CONFIG_SEC_C = 'WYE' and FEATURE_STATE_C in ('PPR','ABR','PPA','ABA') </t>
  </si>
  <si>
    <t>Transformer - OH Symbol - Wye Wye PPR</t>
  </si>
  <si>
    <t>CONFIG_PRI_C = 'WYE' and CONFIG_SEC_C = 'WYE' and FEATURE_STATE_C in ('OSR','OSA')</t>
  </si>
  <si>
    <t>Transformer - OH Symbol - Wye Wye OSR</t>
  </si>
  <si>
    <t>CONFIG_PRI_C = 'WYE' and CONFIG_SEC_C = 'WYE'</t>
  </si>
  <si>
    <t>Transformer - OH Symbol - Wye Wye</t>
  </si>
  <si>
    <t xml:space="preserve">CONFIG_PRI_C = 'OPENWYE' and CONFIG_SEC_C = 'OPENDELTA' and FEATURE_STATE_C in ('PPI','ABI') </t>
  </si>
  <si>
    <t>Transformer - OH Symbol - Open Wye Open Delta PPI</t>
  </si>
  <si>
    <t xml:space="preserve">CONFIG_PRI_C = 'OPENWYE' and CONFIG_SEC_C = 'OPENDELTA' and FEATURE_STATE_C in ('PPR','ABR','PPA','ABA') </t>
  </si>
  <si>
    <t>Transformer - OH Symbol - Open Wye Open Delta PPR</t>
  </si>
  <si>
    <t>CONFIG_PRI_C = 'OPENWYE' and CONFIG_SEC_C = 'OPENDELTA' and FEATURE_STATE_C in ('OSR','OSA')</t>
  </si>
  <si>
    <t>Transformer - OH Symbol - Open Wye Open Delta OSR</t>
  </si>
  <si>
    <t>CONFIG_PRI_C = 'OPENWYE' and CONFIG_SEC_C = 'OPENDELTA'</t>
  </si>
  <si>
    <t>Transformer - OH Symbol - Open Wye Open Delta</t>
  </si>
  <si>
    <t xml:space="preserve">CONFIG_PRI_C = 'WYE' and CONFIG_SEC_C = 'DELTA' and FEATURE_STATE_C in ('PPI','ABI') </t>
  </si>
  <si>
    <t>Transformer - OH Symbol - Wye Delta PPI</t>
  </si>
  <si>
    <t xml:space="preserve">CONFIG_PRI_C = 'WYE' and CONFIG_SEC_C = 'DELTA' and FEATURE_STATE_C in ('PPR','ABR','PPA','ABA') </t>
  </si>
  <si>
    <t>Transformer - OH Symbol - Wye Delta PPR</t>
  </si>
  <si>
    <t>CONFIG_PRI_C = 'WYE' and CONFIG_SEC_C = 'DELTA' and FEATURE_STATE_C in ('OSR','OSA')</t>
  </si>
  <si>
    <t>Transformer - OH Symbol - Wye Delta OSR</t>
  </si>
  <si>
    <t>CONFIG_PRI_C = 'WYE' and CONFIG_SEC_C = 'DELTA'</t>
  </si>
  <si>
    <t>Transformer - OH Symbol - Wye Delta</t>
  </si>
  <si>
    <t xml:space="preserve">CONFIG_PRI_C = 'DELTA' and CONFIG_SEC_C = 'DELTA' and FEATURE_STATE_C in ('PPI','ABI') </t>
  </si>
  <si>
    <t>Transformer - OH Symbol - Delta Delta PPI</t>
  </si>
  <si>
    <t xml:space="preserve">CONFIG_PRI_C = 'DELTA' and CONFIG_SEC_C = 'DELTA' and FEATURE_STATE_C in ('PPR','ABR','PPA','ABA') </t>
  </si>
  <si>
    <t>Transformer - OH Symbol - Delta Delta PPR</t>
  </si>
  <si>
    <t>CONFIG_PRI_C = 'DELTA' and CONFIG_SEC_C = 'DELTA' and FEATURE_STATE_C in ('OSR','OSA')</t>
  </si>
  <si>
    <t>Transformer - OH Symbol - Delta Delta OSR</t>
  </si>
  <si>
    <t>CONFIG_PRI_C = 'DELTA' and CONFIG_SEC_C = 'DELTA'</t>
  </si>
  <si>
    <t>Transformer - OH Symbol - Delta Delta</t>
  </si>
  <si>
    <t xml:space="preserve">CONFIG_PRI_C = 'DELTA' and CONFIG_SEC_C = 'WYE' and FEATURE_STATE_C in ('PPI','ABI') </t>
  </si>
  <si>
    <t>Transformer - OH Symbol - Delta Wye PPI</t>
  </si>
  <si>
    <t xml:space="preserve">CONFIG_PRI_C = 'DELTA' and CONFIG_SEC_C = 'WYE' and FEATURE_STATE_C in ('PPR','ABR','PPA','ABA') </t>
  </si>
  <si>
    <t>Transformer - OH Symbol - Delta Wye PPR</t>
  </si>
  <si>
    <t>CONFIG_PRI_C = 'DELTA' and CONFIG_SEC_C = 'WYE' and FEATURE_STATE_C in ('OSR','OSA')</t>
  </si>
  <si>
    <t>Transformer - OH Symbol - Delta Wye OSR</t>
  </si>
  <si>
    <t>CONFIG_PRI_C = 'DELTA' and CONFIG_SEC_C = 'WYE'</t>
  </si>
  <si>
    <t>Transformer - OH Symbol - Delta Wye</t>
  </si>
  <si>
    <t xml:space="preserve">CONFIG_PRI_C = 'OPENDELTA' and CONFIG_SEC_C = 'OPENDELTA' and FEATURE_STATE_C in ('PPI','ABI') </t>
  </si>
  <si>
    <t>Transformer - OH Symbol - Open Delta Open Delta PPI</t>
  </si>
  <si>
    <t xml:space="preserve">CONFIG_PRI_C = 'OPENDELTA' and CONFIG_SEC_C = 'OPENDELTA' and FEATURE_STATE_C in ('PPR','ABR','PPA','ABA') </t>
  </si>
  <si>
    <t>Transformer - OH Symbol - Open Delta Open Delta PPR</t>
  </si>
  <si>
    <t>CONFIG_PRI_C = 'OPENDELTA' and CONFIG_SEC_C = 'OPENDELTA' and FEATURE_STATE_C in ('OSR','OSA')</t>
  </si>
  <si>
    <t>Transformer - OH Symbol - Open Delta Open Delta OSR</t>
  </si>
  <si>
    <t>CONFIG_PRI_C = 'OPENDELTA' and CONFIG_SEC_C = 'OPENDELTA'</t>
  </si>
  <si>
    <t>Transformer - OH Symbol - Open Delta Open Delta</t>
  </si>
  <si>
    <t>Transformer - OH Symbol - Other PPI</t>
  </si>
  <si>
    <t>Transformer - OH Symbol - Other PPR</t>
  </si>
  <si>
    <t>Transformer - OH Symbol - Other OSR</t>
  </si>
  <si>
    <t>Transformer - OH Symbol - Other</t>
  </si>
  <si>
    <t>Transformer - UG Symbol - Wye Wye PPI</t>
  </si>
  <si>
    <t>Transformer - UG Symbol - Wye Wye PPR</t>
  </si>
  <si>
    <t>Transformer - UG Symbol - Wye Wye OSR</t>
  </si>
  <si>
    <t>Transformer - UG Symbol - Wye Wye</t>
  </si>
  <si>
    <t>Transformer - UG Symbol - Open Wye Open Delta PPI</t>
  </si>
  <si>
    <t>Transformer - UG Symbol - Open Wye Open Delta PPR</t>
  </si>
  <si>
    <t>Transformer - UG Symbol - Open Wye Open Delta OSR</t>
  </si>
  <si>
    <t>Transformer - UG Symbol - Open Wye Open Delta</t>
  </si>
  <si>
    <t>Transformer - UG Symbol - Wye Delta PPI</t>
  </si>
  <si>
    <t>Transformer - UG Symbol - Wye Delta PPR</t>
  </si>
  <si>
    <t>Transformer - UG Symbol - Wye Delta OSR</t>
  </si>
  <si>
    <t>Transformer - UG Symbol - Wye Delta</t>
  </si>
  <si>
    <t>Transformer - UG Symbol - Delta Delta PPI</t>
  </si>
  <si>
    <t>Transformer - UG Symbol - Delta Delta PPR</t>
  </si>
  <si>
    <t>Transformer - UG Symbol - Delta Delta OSR</t>
  </si>
  <si>
    <t>Transformer - UG Symbol - Delta Delta</t>
  </si>
  <si>
    <t>Transformer - UG Symbol - Delta Wye PPI</t>
  </si>
  <si>
    <t>Transformer - UG Symbol - Delta Wye PPR</t>
  </si>
  <si>
    <t>Transformer - UG Symbol - Delta Wye OSR</t>
  </si>
  <si>
    <t>Transformer - UG Symbol - Delta Wye</t>
  </si>
  <si>
    <t>Transformer - UG Symbol - Open Delta Open Delta PPI</t>
  </si>
  <si>
    <t>Transformer - UG Symbol - Open Delta Open Delta PPR</t>
  </si>
  <si>
    <t>Transformer - UG Symbol - Open Delta Open Delta OSR</t>
  </si>
  <si>
    <t>Transformer - UG Symbol - Open Delta Open Delta</t>
  </si>
  <si>
    <t>Transformer - UG Symbol - Other PPI</t>
  </si>
  <si>
    <t>Transformer - UG Symbol - Other PPR</t>
  </si>
  <si>
    <t>Transformer - UG Symbol - Other OSR</t>
  </si>
  <si>
    <t>Transformer - UG Symbol - Other</t>
  </si>
  <si>
    <t>VOLT_2_Q = '216V/208V' and FEATURE_STATE_C in ('PPI','ABI')</t>
  </si>
  <si>
    <t>Transformer - UG Network Symbol 216V-208V PPI</t>
  </si>
  <si>
    <t xml:space="preserve">VOLT_2_Q = '216V/208V' and FEATURE_STATE_C in ('PPR','ABR','PPA','ABA') </t>
  </si>
  <si>
    <t>Transformer - UG Network Symbol 216V-208V PPR</t>
  </si>
  <si>
    <t>VOLT_2_Q = '216V/208V' and FEATURE_STATE_C in ('OSR','OSA')</t>
  </si>
  <si>
    <t>Transformer - UG Network Symbol 216V-208V OSR</t>
  </si>
  <si>
    <t xml:space="preserve">VOLT_2_Q = '216V/208V' </t>
  </si>
  <si>
    <t>Transformer - UG Network Symbol 216V-208V</t>
  </si>
  <si>
    <t>VOLT_2_Q = '4KV' and FEATURE_STATE_C in ('PPI','ABI')</t>
  </si>
  <si>
    <t>Transformer - UG Network Symbol 4V PPI</t>
  </si>
  <si>
    <t xml:space="preserve">VOLT_2_Q = '4KV' and FEATURE_STATE_C in ('PPR','ABR','PPA','ABA') </t>
  </si>
  <si>
    <t>Transformer - UG Network Symbol 4V PPR</t>
  </si>
  <si>
    <t>VOLT_2_Q = '4KV' and FEATURE_STATE_C in ('OSR','OSA')</t>
  </si>
  <si>
    <t>Transformer - UG Network Symbol 4V OSR</t>
  </si>
  <si>
    <t>VOLT_2_Q = '4KV'</t>
  </si>
  <si>
    <t>Transformer - UG Network Symbol 4V</t>
  </si>
  <si>
    <t>VOLT_2_Q = '12.5/13.2' and FEATURE_STATE_C in ('PPI','ABI')</t>
  </si>
  <si>
    <t>Transformer - UG Network Symbol 12.5-13.2 PPI</t>
  </si>
  <si>
    <t xml:space="preserve">VOLT_2_Q = '12.5/13.2' and FEATURE_STATE_C in ('PPR','ABR','PPA','ABA') </t>
  </si>
  <si>
    <t>Transformer - UG Network Symbol 12.5-13.2 PPR</t>
  </si>
  <si>
    <t>VOLT_2_Q = '12.5/13.2' and FEATURE_STATE_C in ('OSR','OSA')</t>
  </si>
  <si>
    <t>Transformer - UG Network Symbol 12.5-13.2 OSR</t>
  </si>
  <si>
    <t>VOLT_2_Q = '12.5/13.2'</t>
  </si>
  <si>
    <t>Transformer - UG Network Symbol 12.5-13.2</t>
  </si>
  <si>
    <t>VOLT_2_Q = '480V' and FEATURE_STATE_C in ('PPI','ABI')</t>
  </si>
  <si>
    <t>Transformer - UG Network Symbol 480V PPI</t>
  </si>
  <si>
    <t xml:space="preserve">VOLT_2_Q = '480V' and FEATURE_STATE_C in ('PPR','ABR','PPA','ABA') </t>
  </si>
  <si>
    <t>Transformer - UG Network Symbol 480V PPR</t>
  </si>
  <si>
    <t>VOLT_2_Q = '480V' and FEATURE_STATE_C in ('OSR','OSA')</t>
  </si>
  <si>
    <t>Transformer - UG Network Symbol 480V OSR</t>
  </si>
  <si>
    <t>VOLT_2_Q = '480V'</t>
  </si>
  <si>
    <t>Transformer - UG Network Symbol 480V</t>
  </si>
  <si>
    <t xml:space="preserve"> FEATURE_STATE_C in ('PPI','ABI')</t>
  </si>
  <si>
    <t>Transformer - UG Network Symbol Default PPI</t>
  </si>
  <si>
    <t>Transformer - UG Network Symbol Default PPR</t>
  </si>
  <si>
    <t>Transformer - UG Network Symbol Default OSR</t>
  </si>
  <si>
    <t>Transformer - UG Network Symbol Default</t>
  </si>
  <si>
    <t>Transmission Tower Symbol - PPI</t>
  </si>
  <si>
    <t>Transmission Tower Symbol - default</t>
  </si>
  <si>
    <t>Transmission Tower Proposed Symbol</t>
  </si>
  <si>
    <t>Vault Symbol - PPI</t>
  </si>
  <si>
    <t>Vault Symbol - default</t>
  </si>
  <si>
    <t>Voltage Regulator Symbol - PPI</t>
  </si>
  <si>
    <t>Voltage Regulator Symbol - PPR</t>
  </si>
  <si>
    <t>Voltage Regulator Symbol - OSR</t>
  </si>
  <si>
    <t>Voltage Regulator Symbol - KV1</t>
  </si>
  <si>
    <t>Voltage Regulator Symbol - KV2</t>
  </si>
  <si>
    <t>Voltage Regulator Symbol - KV3</t>
  </si>
  <si>
    <t>Voltage Regulator Symbol - KV4</t>
  </si>
  <si>
    <t>Voltage Regulator Symbol - KV5</t>
  </si>
  <si>
    <t>Voltage Regulator Symbol - KV6</t>
  </si>
  <si>
    <t>Voltage Regulator Symbol - default</t>
  </si>
  <si>
    <t>Operational Symbols</t>
  </si>
  <si>
    <t>TAG_STATUS_C = 'PENDING'</t>
  </si>
  <si>
    <t>Corrections Tag Symbol - Pending</t>
  </si>
  <si>
    <t>TAG_STATUS_C = 'INPROGRESS'</t>
  </si>
  <si>
    <t>Corrections Tag Symbol - In Progress</t>
  </si>
  <si>
    <t>Corrections Tag Symbol - Closed</t>
  </si>
  <si>
    <t>Maximo Work Order Symbol - default</t>
  </si>
  <si>
    <t>?</t>
  </si>
  <si>
    <t>Fiber Symbols</t>
  </si>
  <si>
    <t>Fiber Cable Slack Loop Symbol</t>
  </si>
  <si>
    <t>Fiber Cable Slack Loop Symbol PPI</t>
  </si>
  <si>
    <t>FOW</t>
  </si>
  <si>
    <t>K K</t>
  </si>
  <si>
    <t>Fiber Cable Slack Loop Symbol Default</t>
  </si>
  <si>
    <t>Fiber Rack Symbol</t>
  </si>
  <si>
    <t>Fiber Rack Symbol PPI</t>
  </si>
  <si>
    <t>M N</t>
  </si>
  <si>
    <t>Fiber Rack Symbol Default</t>
  </si>
  <si>
    <t>Fiber Splice Enclosure Symbol</t>
  </si>
  <si>
    <t>Fiber Splice Enclosure Symbol PPI</t>
  </si>
  <si>
    <t>[ ^</t>
  </si>
  <si>
    <t>^</t>
  </si>
  <si>
    <t>Fiber Splice Enclosure Symbol Default</t>
  </si>
  <si>
    <t>Fiber Riser Detail Symbol</t>
  </si>
  <si>
    <t>Fiber Riser Detail Symbol PPI</t>
  </si>
  <si>
    <t>Fiber Riser Detail Symbol Default</t>
  </si>
  <si>
    <t>Fiber Riser Symbol PPI</t>
  </si>
  <si>
    <t>Fiber Riser Symbol Default</t>
  </si>
  <si>
    <t>Fiber Note Symbol</t>
  </si>
  <si>
    <t>/</t>
  </si>
  <si>
    <t>Schematic Symbol</t>
  </si>
  <si>
    <t>30015 Schematic Point</t>
  </si>
  <si>
    <t>Landbase Symbols</t>
  </si>
  <si>
    <t>Stroke Symbols</t>
  </si>
  <si>
    <t>Stroke Symbol - Conduit PPI</t>
  </si>
  <si>
    <t>Stroke Symbol - Conduit PPR</t>
  </si>
  <si>
    <t>Stroke Symbol - Conduit OSR</t>
  </si>
  <si>
    <t>Stroke Symbol - Conduit default</t>
  </si>
  <si>
    <t>Stroke Symbol - Duct Bank PPI</t>
  </si>
  <si>
    <t>Stroke Symbol - Duct Bank PPR</t>
  </si>
  <si>
    <t>Stroke Symbol - Duct Bank OSR</t>
  </si>
  <si>
    <t>Stroke Symbol - Duct Bank default</t>
  </si>
  <si>
    <t>Stroke Symbol - Primary Conductor UG 1-phase PPI</t>
  </si>
  <si>
    <t>v</t>
  </si>
  <si>
    <t>Stroke Symbol - Primary Conductor UG 1-phase PPR</t>
  </si>
  <si>
    <t>Stroke Symbol - Primary Conductor UG 1-phase OSR</t>
  </si>
  <si>
    <t>Stroke Symbol - Primary Conductor UG 1-phase KV1</t>
  </si>
  <si>
    <t>Stroke Symbol - Primary Conductor UG 1-phase KV2</t>
  </si>
  <si>
    <t>Stroke Symbol - Primary Conductor UG 1-phase KV3</t>
  </si>
  <si>
    <t>Stroke Symbol - Primary Conductor UG 1-phase KV4</t>
  </si>
  <si>
    <t>Stroke Symbol - Primary Conductor UG 1-phase KV5</t>
  </si>
  <si>
    <t>Stroke Symbol - Primary Conductor UG 1-phase KV6</t>
  </si>
  <si>
    <t>Stroke Symbol - Primary Conductor UG 2-phase PPI</t>
  </si>
  <si>
    <t>w</t>
  </si>
  <si>
    <t>Stroke Symbol - Primary Conductor UG 2-phase PPR</t>
  </si>
  <si>
    <t>Stroke Symbol - Primary Conductor UG 2-phase OSR</t>
  </si>
  <si>
    <t>Stroke Symbol - Primary Conductor UG 2-phase KV1</t>
  </si>
  <si>
    <t>Stroke Symbol - Primary Conductor UG 2-phase KV2</t>
  </si>
  <si>
    <t>Stroke Symbol - Primary Conductor UG 2-phase KV3</t>
  </si>
  <si>
    <t>Stroke Symbol - Primary Conductor UG 2-phase KV4</t>
  </si>
  <si>
    <t>Stroke Symbol - Primary Conductor UG 2-phase KV5</t>
  </si>
  <si>
    <t>Stroke Symbol - Primary Conductor UG 2-phase KV6</t>
  </si>
  <si>
    <t>Stroke Symbol - Primary Conductor UG 3-phase PPI</t>
  </si>
  <si>
    <t>Stroke Symbol - Primary Conductor UG 3-phase PPR</t>
  </si>
  <si>
    <t>Stroke Symbol - Primary Conductor UG 3-phase OSR</t>
  </si>
  <si>
    <t>Stroke Symbol - Primary Conductor UG 3-phase KV1</t>
  </si>
  <si>
    <t>Stroke Symbol - Primary Conductor UG 3-phase KV2</t>
  </si>
  <si>
    <t>Stroke Symbol - Primary Conductor UG 3-phase KV3</t>
  </si>
  <si>
    <t>Stroke Symbol - Primary Conductor UG 3-phase KV4</t>
  </si>
  <si>
    <t>Stroke Symbol - Primary Conductor UG 3-phase KV5</t>
  </si>
  <si>
    <t>Stroke Symbol - Primary Conductor UG 3-phase KV6</t>
  </si>
  <si>
    <t>Stroke Symbol - Primary Conductor Changeout KV1</t>
  </si>
  <si>
    <t>y</t>
  </si>
  <si>
    <t>Stroke Symbol - Primary Conductor Changeout KV2</t>
  </si>
  <si>
    <t>Stroke Symbol - Primary Conductor Changeout KV3</t>
  </si>
  <si>
    <t>Stroke Symbol - Primary Conductor Changeout KV4</t>
  </si>
  <si>
    <t>Stroke Symbol - Primary Conductor Changeout KV5</t>
  </si>
  <si>
    <t>Stroke Symbol - Primary Conductor Changeout KV6</t>
  </si>
  <si>
    <t>Stroke Symbol - Primary Conductor Changeout default</t>
  </si>
  <si>
    <t>Stroke Symbol - Primary Conductor Neutral PPI</t>
  </si>
  <si>
    <t>z</t>
  </si>
  <si>
    <t>Stroke Symbol - Primary Conductor Neutral PPR</t>
  </si>
  <si>
    <t>Stroke Symbol - Primary Conductor Neutral OSR</t>
  </si>
  <si>
    <t>Stroke Symbol - Primary Conductor Neutral default</t>
  </si>
  <si>
    <t>Stroke Symbol - Secondary Conductor 2-wire PPI</t>
  </si>
  <si>
    <t>|</t>
  </si>
  <si>
    <t>Stroke Symbol - Secondary Conductor 2-wire PPR</t>
  </si>
  <si>
    <t>Stroke Symbol - Secondary Conductor 2-wire OSR</t>
  </si>
  <si>
    <t>Stroke Symbol - Secondary Conductor 2-wire default</t>
  </si>
  <si>
    <t>Stroke Symbol - Secondary Conductor 3-wire PPI</t>
  </si>
  <si>
    <t>}</t>
  </si>
  <si>
    <t>Stroke Symbol - Secondary Conductor 3-wire PPR</t>
  </si>
  <si>
    <t>Stroke Symbol - Secondary Conductor 3-wire OSR</t>
  </si>
  <si>
    <t>Stroke Symbol - Secondary Conductor 3-wire default</t>
  </si>
  <si>
    <t>Stroke Symbol - Secondary Conductor Neutral PPI</t>
  </si>
  <si>
    <t>~</t>
  </si>
  <si>
    <t>Stroke Symbol - Secondary Conductor Neutral PPR</t>
  </si>
  <si>
    <t>Stroke Symbol - Secondary Conductor Neutral OSR</t>
  </si>
  <si>
    <t>Stroke Symbol - Secondary Conductor Neutral default</t>
  </si>
  <si>
    <t>Ordinal</t>
  </si>
  <si>
    <t>Font Name</t>
  </si>
  <si>
    <t>Justification</t>
  </si>
  <si>
    <t>Underline Style</t>
  </si>
  <si>
    <t>Frame Color</t>
  </si>
  <si>
    <t>Frame Width</t>
  </si>
  <si>
    <t>Left</t>
  </si>
  <si>
    <t>Arial</t>
  </si>
  <si>
    <t>Center</t>
  </si>
  <si>
    <t>Common Attributes.Feature State in ('PPI','ABI')</t>
  </si>
  <si>
    <t>Autotransformer Label - PPI</t>
  </si>
  <si>
    <t>Common Attributes.Feature State in ('PPR','ABR','PPA','ABA')</t>
  </si>
  <si>
    <t>Autotransformer Label - PPR</t>
  </si>
  <si>
    <t>Common Attributes.Feature State in ('OSR','OSA')</t>
  </si>
  <si>
    <t>Autotransformer Label - OSR</t>
  </si>
  <si>
    <t>Autotransformer Label - Default</t>
  </si>
  <si>
    <t>Capacitor Detail Label - PPI</t>
  </si>
  <si>
    <t>Capacitor Detail Label - PPR</t>
  </si>
  <si>
    <t>Capacitor Detail Label - OSR</t>
  </si>
  <si>
    <t>Connectivity Attributes.Voltage 1 = 4.1</t>
  </si>
  <si>
    <t>Capacitor Detail Label - KV 1</t>
  </si>
  <si>
    <t>Connectivity Attributes.Voltage 1 = 12.5</t>
  </si>
  <si>
    <t>Capacitor Detail Label - KV 2</t>
  </si>
  <si>
    <t>Connectivity Attributes.Voltage 1 = 13.2</t>
  </si>
  <si>
    <t>Capacitor Detail Label - KV 3</t>
  </si>
  <si>
    <t>Connectivity Attributes.Voltage 1 = 21.6</t>
  </si>
  <si>
    <t>Capacitor Detail Label - KV 4</t>
  </si>
  <si>
    <t>Connectivity Attributes.Voltage 1 = 24.9</t>
  </si>
  <si>
    <t>Capacitor Detail Label - KV 5</t>
  </si>
  <si>
    <t>Connectivity Attributes.Voltage 1 = 33</t>
  </si>
  <si>
    <t>Capacitor Detail Label - KV 6</t>
  </si>
  <si>
    <t>Capacitor Detail Label - Default</t>
  </si>
  <si>
    <t>Capacitor Label - PPI</t>
  </si>
  <si>
    <t>Capacitor Label - PPR</t>
  </si>
  <si>
    <t>Capacitor Label - OSR</t>
  </si>
  <si>
    <t>Capacitor Label - KV 1</t>
  </si>
  <si>
    <t>Capacitor Label - KV 2</t>
  </si>
  <si>
    <t>Capacitor Label - KV 3</t>
  </si>
  <si>
    <t>Capacitor Label - KV 4</t>
  </si>
  <si>
    <t>Capacitor Label - KV 5</t>
  </si>
  <si>
    <t>Capacitor Label - KV 6</t>
  </si>
  <si>
    <t>Capacitor Label - Default</t>
  </si>
  <si>
    <t>Bold</t>
  </si>
  <si>
    <t>Consolas</t>
  </si>
  <si>
    <t xml:space="preserve">Feeder label needs to be slightly larger than the rest of the labels - FRAMME feature definitions show Description and Neutral text height as 6 MU, while both Feeder and Phase labels are 10 MU. Our text styles will use font sizes proportional to FRAMME's text heights. </t>
  </si>
  <si>
    <t>Filled</t>
  </si>
  <si>
    <t>Primary Switch - OH Detail Label</t>
  </si>
  <si>
    <t>Primary Switch - OH Network Detail Label</t>
  </si>
  <si>
    <t>Secondary Fuse Detail Label</t>
  </si>
  <si>
    <t>15700 Schematic Label</t>
  </si>
  <si>
    <t>30036 Schematic Text</t>
  </si>
  <si>
    <t>Shared Components</t>
  </si>
  <si>
    <t>MS style</t>
  </si>
  <si>
    <t>Width</t>
  </si>
  <si>
    <t>SPNO</t>
  </si>
  <si>
    <t>Stroke Name</t>
  </si>
  <si>
    <t>Offset</t>
  </si>
  <si>
    <t>Start Symbol Name</t>
  </si>
  <si>
    <t>End Symbol Name</t>
  </si>
  <si>
    <t>OMS style map</t>
  </si>
  <si>
    <t>Solid</t>
  </si>
  <si>
    <t>Conduit - PPI</t>
  </si>
  <si>
    <t>Conduit - PPR</t>
  </si>
  <si>
    <t>Conduit - OSR</t>
  </si>
  <si>
    <t>Conduit - default</t>
  </si>
  <si>
    <t>Duct Bank - PPI</t>
  </si>
  <si>
    <t>Duct Bank - PPR</t>
  </si>
  <si>
    <t>Duct Bank - OSR</t>
  </si>
  <si>
    <t>Duct Bank - default</t>
  </si>
  <si>
    <t>Foreign Communications Cable Linear</t>
  </si>
  <si>
    <t>Foreign Conductor</t>
  </si>
  <si>
    <t>Formation Line - PPI</t>
  </si>
  <si>
    <t>Guy Linear - PPI</t>
  </si>
  <si>
    <t>FEATURE_STATE_C in ('PPI','ABI') and PHASE_ALPHA='N'</t>
  </si>
  <si>
    <t>Primary Conductor OH - PPI N</t>
  </si>
  <si>
    <t>Primary Conductor Neutral PPI</t>
  </si>
  <si>
    <t xml:space="preserve">FEATURE_STATE_C in ('PPI','ABI') and PHASE_Q=1 </t>
  </si>
  <si>
    <t>Primary Conductor OH - PPI PH1</t>
  </si>
  <si>
    <t>Primary Conductor OH 1-phase</t>
  </si>
  <si>
    <t>FEATURE_STATE_C in ('PPI','ABI') and PHASE_Q=2</t>
  </si>
  <si>
    <t>Primary Conductor OH - PPI PH2</t>
  </si>
  <si>
    <t>Primary Conductor OH 2-phase</t>
  </si>
  <si>
    <t>FEATURE_STATE_C in ('PPI','ABI') and PHASE_Q=3</t>
  </si>
  <si>
    <t>Primary Conductor OH - PPI PH3</t>
  </si>
  <si>
    <t>Primary Conductor OH 3-phase</t>
  </si>
  <si>
    <t>FEATURE_STATE_C in ('PPR','ABR','PPA','ABA') and PHASE_ALPHA='N'</t>
  </si>
  <si>
    <t>Primary Conductor OH - PPR N</t>
  </si>
  <si>
    <t>Primary Conductor Neutral PPR</t>
  </si>
  <si>
    <t xml:space="preserve">FEATURE_STATE_C in ('PPR','ABR','PPA','ABA') and PHASE_Q=1 </t>
  </si>
  <si>
    <t>Primary Conductor OH - PPR PH1</t>
  </si>
  <si>
    <t>FEATURE_STATE_C in ('PPR','ABR','PPA','ABA') and PHASE_Q=2</t>
  </si>
  <si>
    <t>Primary Conductor OH - PPR PH2</t>
  </si>
  <si>
    <t>FEATURE_STATE_C in ('PPR','ABR','PPA','ABA') and PHASE_Q=3</t>
  </si>
  <si>
    <t>Primary Conductor OH - PPR PH3</t>
  </si>
  <si>
    <t>FEATURE_STATE_C in ('OSR','OSA') and PHASE_ALPHA='N'</t>
  </si>
  <si>
    <t>Primary Conductor OH - OSR N</t>
  </si>
  <si>
    <t>Primary Conductor Neutral OSR</t>
  </si>
  <si>
    <t xml:space="preserve">FEATURE_STATE_C in ('OSR','OSA') and PHASE_Q=1 </t>
  </si>
  <si>
    <t>Primary Conductor OH - OSR PH1</t>
  </si>
  <si>
    <t>FEATURE_STATE_C in ('OSR','OSA') and PHASE_Q=2</t>
  </si>
  <si>
    <t>Primary Conductor OH - OSR PH2</t>
  </si>
  <si>
    <t>FEATURE_STATE_C in ('OSR','OSA') and PHASE_Q=3</t>
  </si>
  <si>
    <t>Primary Conductor OH - OSR PH3</t>
  </si>
  <si>
    <t>PHASE_ALPHA='N'</t>
  </si>
  <si>
    <t>Primary Conductor OH Neutral</t>
  </si>
  <si>
    <t>Primary Conductor Neutral default</t>
  </si>
  <si>
    <t>FEATURE_STATE_C in ('PPX','ABX') and VOLT_1_Q = 4.1</t>
  </si>
  <si>
    <t>Primary Conductor OH - KV1 PPX</t>
  </si>
  <si>
    <t>Primary Conductor Changeout KV1</t>
  </si>
  <si>
    <t>FEATURE_STATE_C in ('PPX','ABX') and VOLT_1_Q = 12.5</t>
  </si>
  <si>
    <t>Primary Conductor OH - KV2 PPX</t>
  </si>
  <si>
    <t>Primary Conductor Changeout KV2</t>
  </si>
  <si>
    <t>FEATURE_STATE_C in ('PPX','ABX') and VOLT_1_Q = 13.2</t>
  </si>
  <si>
    <t>Primary Conductor OH - KV3 PPX</t>
  </si>
  <si>
    <t>Primary Conductor Changeout KV3</t>
  </si>
  <si>
    <t>FEATURE_STATE_C in ('PPX','ABX') and VOLT_1_Q = 21.6</t>
  </si>
  <si>
    <t>Primary Conductor OH - KV4 PPX</t>
  </si>
  <si>
    <t>Primary Conductor Changeout KV4</t>
  </si>
  <si>
    <t>FEATURE_STATE_C in ('PPX','ABX') and VOLT_1_Q = 24.9</t>
  </si>
  <si>
    <t>Primary Conductor OH - KV5 PPX</t>
  </si>
  <si>
    <t>Primary Conductor Changeout KV5</t>
  </si>
  <si>
    <t>FEATURE_STATE_C in ('PPX','ABX') and VOLT_1_Q = 33</t>
  </si>
  <si>
    <t>Primary Conductor OH - KV6 PPX</t>
  </si>
  <si>
    <t>Primary Conductor Changeout KV6</t>
  </si>
  <si>
    <t>FEATURE_STATE_C in ('PPX','ABX')</t>
  </si>
  <si>
    <t>Primary Conductor OH - PPX</t>
  </si>
  <si>
    <t>Primary Conductor Changeout default</t>
  </si>
  <si>
    <t>PHASE_Q=1 and VOLT_1_Q = 4.1</t>
  </si>
  <si>
    <t>Primary Conductor OH - KV1 PH1</t>
  </si>
  <si>
    <t>PHASE_Q=1 and VOLT_1_Q = 12.5</t>
  </si>
  <si>
    <t>Primary Conductor OH - KV2 PH1</t>
  </si>
  <si>
    <t>PHASE_Q=1 and VOLT_1_Q = 13.2</t>
  </si>
  <si>
    <t>Primary Conductor OH - KV3 PH1</t>
  </si>
  <si>
    <t>PHASE_Q=1 and VOLT_1_Q = 21.6</t>
  </si>
  <si>
    <t>Primary Conductor OH - KV4 PH1</t>
  </si>
  <si>
    <t>PHASE_Q=1 and VOLT_1_Q = 24.9</t>
  </si>
  <si>
    <t>Primary Conductor OH - KV5 PH1</t>
  </si>
  <si>
    <t>PHASE_Q=1 and VOLT_1_Q = 33</t>
  </si>
  <si>
    <t>Primary Conductor OH - KV6 PH1</t>
  </si>
  <si>
    <t>PHASE_Q=2 and VOLT_1_Q = 4.1</t>
  </si>
  <si>
    <t>Primary Conductor OH - KV1 PH2</t>
  </si>
  <si>
    <t>PHASE_Q=2 and VOLT_1_Q = 12.5</t>
  </si>
  <si>
    <t>Primary Conductor OH - KV2 PH2</t>
  </si>
  <si>
    <t>PHASE_Q=2 and VOLT_1_Q = 13.2</t>
  </si>
  <si>
    <t>Primary Conductor OH - KV3 PH2</t>
  </si>
  <si>
    <t>PHASE_Q=2 and VOLT_1_Q = 21.6</t>
  </si>
  <si>
    <t>Primary Conductor OH - KV4 PH2</t>
  </si>
  <si>
    <t>PHASE_Q=2 and VOLT_1_Q = 24.9</t>
  </si>
  <si>
    <t>Primary Conductor OH - KV5 PH2</t>
  </si>
  <si>
    <t>PHASE_Q=2 and VOLT_1_Q = 33</t>
  </si>
  <si>
    <t>Primary Conductor OH - KV6 PH2</t>
  </si>
  <si>
    <t>PHASE_Q=3 and VOLT_1_Q = 4.1</t>
  </si>
  <si>
    <t>Primary Conductor OH - KV1 PH3</t>
  </si>
  <si>
    <t>PHASE_Q=3 and VOLT_1_Q = 12.5</t>
  </si>
  <si>
    <t>Primary Conductor OH - KV2 PH3</t>
  </si>
  <si>
    <t>PHASE_Q=3 and VOLT_1_Q = 13.2</t>
  </si>
  <si>
    <t>Primary Conductor OH - KV3 PH3</t>
  </si>
  <si>
    <t>PHASE_Q=3 and VOLT_1_Q = 21.6</t>
  </si>
  <si>
    <t>Primary Conductor OH - KV4 PH3</t>
  </si>
  <si>
    <t>PHASE_Q=3 and VOLT_1_Q = 24.9</t>
  </si>
  <si>
    <t>Primary Conductor OH - KV5 PH3</t>
  </si>
  <si>
    <t>PHASE_Q=3 and VOLT_1_Q = 33</t>
  </si>
  <si>
    <t>Primary Conductor OH - KV6 PH3</t>
  </si>
  <si>
    <t>Primary Conductor OH - default</t>
  </si>
  <si>
    <t>Primary Conductor UG - PPI N</t>
  </si>
  <si>
    <t>Primary Conductor UG - PPI PH1</t>
  </si>
  <si>
    <t>Primary Conductor UG 1-phase PPI</t>
  </si>
  <si>
    <t>Primary Conductor UG - PPI PH2</t>
  </si>
  <si>
    <t>Primary Conductor UG 2-phase PPI</t>
  </si>
  <si>
    <t>Primary Conductor UG - PPI PH3</t>
  </si>
  <si>
    <t>Primary Conductor UG 3-phase PPI</t>
  </si>
  <si>
    <t>Primary Conductor UG - PPR N</t>
  </si>
  <si>
    <t>Primary Conductor UG - PPR PH1</t>
  </si>
  <si>
    <t>Primary Conductor UG 1-phase PPR</t>
  </si>
  <si>
    <t>Primary Conductor UG - PPR PH2</t>
  </si>
  <si>
    <t>Primary Conductor UG 2-phase PPR</t>
  </si>
  <si>
    <t>Primary Conductor UG - PPR PH3</t>
  </si>
  <si>
    <t>Primary Conductor UG 3-phase PPR</t>
  </si>
  <si>
    <t>Primary Conductor UG - OSR N</t>
  </si>
  <si>
    <t>Primary Conductor UG - OSR PH1</t>
  </si>
  <si>
    <t>Primary Conductor UG 1-phase OSR</t>
  </si>
  <si>
    <t>Primary Conductor UG - OSR PH2</t>
  </si>
  <si>
    <t>Primary Conductor UG 2-phase OSR</t>
  </si>
  <si>
    <t>Primary Conductor UG - OSR PH3</t>
  </si>
  <si>
    <t>Primary Conductor UG 3-phase OSR</t>
  </si>
  <si>
    <t>Primary Conductor UG Neutral</t>
  </si>
  <si>
    <t>Primary Conductor UG - KV1 PPX</t>
  </si>
  <si>
    <t>Primary Conductor UG - KV2 PPX</t>
  </si>
  <si>
    <t>Primary Conductor UG - KV3 PPX</t>
  </si>
  <si>
    <t>Primary Conductor UG - KV4 PPX</t>
  </si>
  <si>
    <t>Primary Conductor UG - KV5 PPX</t>
  </si>
  <si>
    <t>Primary Conductor UG - KV6 PPX</t>
  </si>
  <si>
    <t>Primary Conductor UG - PPX</t>
  </si>
  <si>
    <t>Primary Conductor UG - KV1 PH1</t>
  </si>
  <si>
    <t>Primary Conductor UG 1-phase KV1</t>
  </si>
  <si>
    <t>Primary Conductor UG - KV2 PH1</t>
  </si>
  <si>
    <t>Primary Conductor UG 1-phase KV2</t>
  </si>
  <si>
    <t>Primary Conductor UG - KV3 PH1</t>
  </si>
  <si>
    <t>Primary Conductor UG 1-phase KV3</t>
  </si>
  <si>
    <t>Primary Conductor UG - KV4 PH1</t>
  </si>
  <si>
    <t>Primary Conductor UG 1-phase KV4</t>
  </si>
  <si>
    <t>Primary Conductor UG - KV5 PH1</t>
  </si>
  <si>
    <t>Primary Conductor UG 1-phase KV5</t>
  </si>
  <si>
    <t>Primary Conductor UG - KV6 PH1</t>
  </si>
  <si>
    <t>Primary Conductor UG 1-phase KV6</t>
  </si>
  <si>
    <t>Primary Conductor UG - KV1 PH2</t>
  </si>
  <si>
    <t>Primary Conductor UG 2-phase KV1</t>
  </si>
  <si>
    <t>Primary Conductor UG - KV2 PH2</t>
  </si>
  <si>
    <t>Primary Conductor UG 2-phase KV2</t>
  </si>
  <si>
    <t>Primary Conductor UG - KV3 PH2</t>
  </si>
  <si>
    <t>Primary Conductor UG 2-phase KV3</t>
  </si>
  <si>
    <t>Primary Conductor UG - KV4 PH2</t>
  </si>
  <si>
    <t>Primary Conductor UG 2-phase KV4</t>
  </si>
  <si>
    <t>Primary Conductor UG - KV5 PH2</t>
  </si>
  <si>
    <t>Primary Conductor UG 2-phase KV5</t>
  </si>
  <si>
    <t>Primary Conductor UG - KV6 PH2</t>
  </si>
  <si>
    <t>Primary Conductor UG 2-phase KV6</t>
  </si>
  <si>
    <t>Primary Conductor UG - KV1 PH3</t>
  </si>
  <si>
    <t>Primary Conductor UG 3-phase KV1</t>
  </si>
  <si>
    <t>Primary Conductor UG - KV2 PH3</t>
  </si>
  <si>
    <t>Primary Conductor UG 3-phase KV2</t>
  </si>
  <si>
    <t>Primary Conductor UG - KV3 PH3</t>
  </si>
  <si>
    <t>Primary Conductor UG 3-phase KV3</t>
  </si>
  <si>
    <t>Primary Conductor UG - KV4 PH3</t>
  </si>
  <si>
    <t>Primary Conductor UG 3-phase KV4</t>
  </si>
  <si>
    <t>Primary Conductor UG - KV5 PH3</t>
  </si>
  <si>
    <t>Primary Conductor UG 3-phase KV5</t>
  </si>
  <si>
    <t>Primary Conductor UG - KV6 PH3</t>
  </si>
  <si>
    <t>Primary Conductor UG 3-phase KV6</t>
  </si>
  <si>
    <t>Primary Conductor UG - default</t>
  </si>
  <si>
    <t>Primary Switch Gear Bus Detail</t>
  </si>
  <si>
    <t>Secondary Conductor - PPI N</t>
  </si>
  <si>
    <t>Secondary Conductor Neutral PPI</t>
  </si>
  <si>
    <t>Secondary Conductor 1-wire</t>
  </si>
  <si>
    <t>Secondary Conductor 2-wire PPI</t>
  </si>
  <si>
    <t>Secondary Conductor 3-wire PPI</t>
  </si>
  <si>
    <t>Secondary Conductor - PPR N</t>
  </si>
  <si>
    <t>Secondary Conductor Neutral PPR</t>
  </si>
  <si>
    <t>Secondary Conductor 2-wire PPR</t>
  </si>
  <si>
    <t>Secondary Conductor 3-wire PPR</t>
  </si>
  <si>
    <t>Secondary Conductor - OSR N</t>
  </si>
  <si>
    <t>Secondary Conductor Neutral OSR</t>
  </si>
  <si>
    <t>Secondary Conductor 2-wire OSR</t>
  </si>
  <si>
    <t>Secondary Conductor 3-wire OSR</t>
  </si>
  <si>
    <t>Secondary Conductor Neutral default</t>
  </si>
  <si>
    <t>Secondary Conductor 2-wire default</t>
  </si>
  <si>
    <t>Secondary Conductor 3-wire default</t>
  </si>
  <si>
    <t>Service Line Linear - Material</t>
  </si>
  <si>
    <t>Dash</t>
  </si>
  <si>
    <t>Service Line Linear - Associated</t>
  </si>
  <si>
    <t>OWNED_TYPE_C = 'CUSTOMER'</t>
  </si>
  <si>
    <t>Service Line Linear - Customer</t>
  </si>
  <si>
    <t>Service Line Linear - default</t>
  </si>
  <si>
    <t>Substation Bus Network Linear</t>
  </si>
  <si>
    <t>Fiber Cable Line</t>
  </si>
  <si>
    <t>Fiber Cable Line PPI</t>
  </si>
  <si>
    <t>Fiber Cable Line Default</t>
  </si>
  <si>
    <t>Fiber Cable Line Schematics</t>
  </si>
  <si>
    <t>Common Symbol Cyan End Small Cable Arrow</t>
  </si>
  <si>
    <t>Pipeline - CL</t>
  </si>
  <si>
    <t>Pipeline - ML</t>
  </si>
  <si>
    <t>Right-of-Way</t>
  </si>
  <si>
    <t>Street Centerline - CL</t>
  </si>
  <si>
    <t>Street Centerline - ML</t>
  </si>
  <si>
    <t>Symbol 1</t>
  </si>
  <si>
    <t>Dash 1</t>
  </si>
  <si>
    <t>Gap 1</t>
  </si>
  <si>
    <t>Dash 2</t>
  </si>
  <si>
    <t>Gap 2</t>
  </si>
  <si>
    <t>Dash 3</t>
  </si>
  <si>
    <t>Gap 3</t>
  </si>
  <si>
    <t>Dash 4</t>
  </si>
  <si>
    <t>Gap 4</t>
  </si>
  <si>
    <t>Dash 5</t>
  </si>
  <si>
    <t>Gap 5</t>
  </si>
  <si>
    <t>Dash/Gap</t>
  </si>
  <si>
    <t>Position</t>
  </si>
  <si>
    <t>Rotation</t>
  </si>
  <si>
    <t>Rotation Rule</t>
  </si>
  <si>
    <t>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t>
  </si>
  <si>
    <t>Dot</t>
  </si>
  <si>
    <t>Dash Dot</t>
  </si>
  <si>
    <t>Dash Dot Dot</t>
  </si>
  <si>
    <t>Dash Dash Dot</t>
  </si>
  <si>
    <t>Relative to line</t>
  </si>
  <si>
    <t>Right-reading</t>
  </si>
  <si>
    <t>Fill Mode</t>
  </si>
  <si>
    <t>Fill Type</t>
  </si>
  <si>
    <t>Background Color</t>
  </si>
  <si>
    <t>Foreground Color</t>
  </si>
  <si>
    <t>Hatch Spacing</t>
  </si>
  <si>
    <t>Hatch Width</t>
  </si>
  <si>
    <t>Boundary Style</t>
  </si>
  <si>
    <t>Fixed</t>
  </si>
  <si>
    <t>Common Line Black Thin Solid</t>
  </si>
  <si>
    <t>Define style rule for Design Area to be filled and 90% translucent.  Display color is purple (0xE900FF) .  Translucency = 90%</t>
  </si>
  <si>
    <t>Common Line Red Medium Solid</t>
  </si>
  <si>
    <t>Diagonal Down</t>
  </si>
  <si>
    <t>BDRY Magenta Solid - 1.0</t>
  </si>
  <si>
    <t>Default Footprints will be automatically created based on the Type.</t>
  </si>
  <si>
    <t>A rectangle as the footprint by default of size 10’ wide by 7’ high will be placed.  Then designers can place additional repeating footprint polygons to represent one or more windows, as needed.</t>
  </si>
  <si>
    <t>Common Line Cyan Thin Solid</t>
  </si>
  <si>
    <t>Common Line Lime Green Thick Solid</t>
  </si>
  <si>
    <t>Common Line Orange Thin Solid</t>
  </si>
  <si>
    <t>Common Line Green Thin Solid</t>
  </si>
  <si>
    <t>Fore Translucency = 80%</t>
  </si>
  <si>
    <t>Fiber Building Polygon</t>
  </si>
  <si>
    <t xml:space="preserve">Common Area Green Thin Solid </t>
  </si>
  <si>
    <t>Common Line Red Thin Solid1</t>
  </si>
  <si>
    <t>Common Line Red Thick Solid</t>
  </si>
  <si>
    <t>Common Line Lime Green Medium Solid</t>
  </si>
  <si>
    <t>Common Line Green Thin Solid X</t>
  </si>
  <si>
    <t>Common Line Red Medium Solid X</t>
  </si>
  <si>
    <t>Common Line Lime Green Medium Solid X</t>
  </si>
  <si>
    <t>Common Line Green Medium Dash</t>
  </si>
  <si>
    <t>Common Line Blue Thin Solid</t>
  </si>
  <si>
    <t>Common Line Med Gray Thin Solid</t>
  </si>
  <si>
    <t>Common Line Pink Thin Solid</t>
  </si>
  <si>
    <t>Common Line Purple Thin Solid</t>
  </si>
  <si>
    <t>UnknownLineStyle7222785</t>
  </si>
  <si>
    <t>Label Format Name</t>
  </si>
  <si>
    <t>Content</t>
  </si>
  <si>
    <t>[AMS Collector Attributes.Collector Name] + " " +  ([AMS Collector Attributes.Number of Radios])</t>
  </si>
  <si>
    <t>[Area Light Attributes.Wattage]</t>
  </si>
  <si>
    <t>[Autotransformer Unit Attributes.KVA Size] [Autotransformer Unit Attributes.Phase]</t>
  </si>
  <si>
    <t>SCADA Attributes.Device ID != ''</t>
  </si>
  <si>
    <t>Capacitor Detail Label - Device</t>
  </si>
  <si>
    <t>[SCADA Attributes.Device ID]\n
[Capacitor Bank Attributes.Bank Size] [Capacitor Bank Attributes.Control Type]</t>
  </si>
  <si>
    <t>Capacitor Detail Label - default</t>
  </si>
  <si>
    <t>[Capacitor Bank Attributes.Bank Size] [Capacitor Bank Attributes.Control Type]</t>
  </si>
  <si>
    <t>Capacitor Label - Device</t>
  </si>
  <si>
    <t>Capacitor Label - default</t>
  </si>
  <si>
    <t>[Compartment Detail Label.Label Text]</t>
  </si>
  <si>
    <t>[Conduit Attributes.Size] [Conduit Attributes.Material]</t>
  </si>
  <si>
    <t>Label Display color is purple (0xE900FF)</t>
  </si>
  <si>
    <t>[Detail Indicator Label.Detail Name]</t>
  </si>
  <si>
    <t>Text attribute to be added to graphic component</t>
  </si>
  <si>
    <t>[Detail Miscellaneous Label.Label Text]</t>
  </si>
  <si>
    <t>[DOC_NOTE_TYPE]</t>
  </si>
  <si>
    <t>[Duct Bank Attributes.Label Text]</t>
  </si>
  <si>
    <t>Duct Label</t>
  </si>
  <si>
    <t>[Duct Attributes.Logical Assignment]</t>
  </si>
  <si>
    <t>[TYPE]</t>
  </si>
  <si>
    <t>SCADA Attributes.SCADA Capable &lt;&gt; 'Y'</t>
  </si>
  <si>
    <t>[SCADA Attributes.Device ID]</t>
  </si>
  <si>
    <t>[Foreign Electric Cable Attributes.Owner]</t>
  </si>
  <si>
    <t>[Formation Attributes.Configuration]</t>
  </si>
  <si>
    <t>Inner Duct Detail Label</t>
  </si>
  <si>
    <t>[Inner Duct Attributes.Logical Assignment]</t>
  </si>
  <si>
    <t>Inner Duct Label</t>
  </si>
  <si>
    <t>[Common Attributes.Structure ID]</t>
  </si>
  <si>
    <t>This label will have a new line character added immediately before any dash appearing in the Structure ID</t>
  </si>
  <si>
    <t>[Manhole Attributes.Manhole ID]</t>
  </si>
  <si>
    <t>[Miscellaneous Label.Label Text]</t>
  </si>
  <si>
    <t>[NOTE_TEXT]</t>
  </si>
  <si>
    <t>[PERMIT_NUMBER]</t>
  </si>
  <si>
    <t>[Plotting Attributes.Name]</t>
  </si>
  <si>
    <t>[Pole Attributes.Height]</t>
  </si>
  <si>
    <t>[Primary Conductor - OH Attributes.Label Description]</t>
  </si>
  <si>
    <t xml:space="preserve">Text attribute to be added to cable record, consisting of stacked wire labels, excluding neutral:
[CU Attributes.Activity]: [Size] [Type]
Primary label will be above the line - We will write a placement technique to constrain label placement along the line, and infer "above" based on angle of the line </t>
  </si>
  <si>
    <t>[Connectivity Attributes.Feeder ID]</t>
  </si>
  <si>
    <t>[Primary Conductor - OH Attributes.Label Neutral]</t>
  </si>
  <si>
    <t>Text attribute to be added to cable record, consisting of neutral wire label, excluding phased wires:
[CU Attributes.Activity]: [Size] [Type]
Neutral [label] should be below the line - We will write a placement technique to constrain label placement along the line, and infer "below" based on angle of the line</t>
  </si>
  <si>
    <t>[Primary Conductor - OH Attributes.Label Phasing]</t>
  </si>
  <si>
    <t>[Primary Conductor - UG Attributes.Label Description]</t>
  </si>
  <si>
    <t>[Primary Conductor - UG Attributes.Label Neutral]</t>
  </si>
  <si>
    <t>[Primary Conductor - UG Attributes.Label Phasing]</t>
  </si>
  <si>
    <t>[Connectivity Attributes.Phase]</t>
  </si>
  <si>
    <t>[Primary Conductor Node Attributes.Type]</t>
  </si>
  <si>
    <t>[Primary Fuse - OH Bank Attributes.Device ID]</t>
  </si>
  <si>
    <t>[Primary Fuse - OH Bank Attributes.Link Size]</t>
  </si>
  <si>
    <t>[Primary Fuse - OH Network Bank Attributes.Device ID]</t>
  </si>
  <si>
    <t>[Primary Fuse - OH Network Bank Attributes.Link Size]</t>
  </si>
  <si>
    <t>[Primary Fuse - UG Bank Attributes.Link Size]</t>
  </si>
  <si>
    <t>[Primary Fuse - UG Network Bank Attributes.Link Size]</t>
  </si>
  <si>
    <t>[Splice Bank Attributes.Splice Type]</t>
  </si>
  <si>
    <t>[SCADA Attributes.Device ID] != '' 
and [Connectivity Attributes.Normal Status]='OPEN'</t>
  </si>
  <si>
    <t>Primary Switch - OH Label - Device NO</t>
  </si>
  <si>
    <t>[SCADA Attributes.Device ID]\n
N.O.</t>
  </si>
  <si>
    <t>[SCADA Attributes.Device ID]  != '' 
and [Connectivity Attributes.Normal Status]='CLOSED'</t>
  </si>
  <si>
    <t>Primary Switch - OH Label - Device NC</t>
  </si>
  <si>
    <t>[SCADA Attributes.Device ID]\n
N.C.</t>
  </si>
  <si>
    <t>[Connectivity Attributes.Normal Status]='OPEN'</t>
  </si>
  <si>
    <t>Primary Switch - OH Label - NO</t>
  </si>
  <si>
    <t>N.O.</t>
  </si>
  <si>
    <t>[Connectivity Attributes.Normal Status]='CLOSED'</t>
  </si>
  <si>
    <t>Primary Switch - OH Label - NC</t>
  </si>
  <si>
    <t>N.C.</t>
  </si>
  <si>
    <t>Primary Switch - OH Label Large - Device NO</t>
  </si>
  <si>
    <t>Primary Switch - OH Label Large - Device NC</t>
  </si>
  <si>
    <t>Primary Switch - OH Label Large - NO</t>
  </si>
  <si>
    <t>Primary Switch - OH Label Large - NC</t>
  </si>
  <si>
    <t>Primary Switch - OH Network Label - Device NO</t>
  </si>
  <si>
    <t>Primary Switch - OH Network Label - Device NC</t>
  </si>
  <si>
    <t>Primary Switch - OH Network Label - NO</t>
  </si>
  <si>
    <t>Primary Switch - OH Network Label - NC</t>
  </si>
  <si>
    <t>Primary Switch - OH Network Label Large - Device NO</t>
  </si>
  <si>
    <t>Primary Switch - OH Network Label Large - Device NC</t>
  </si>
  <si>
    <t>Primary Switch - OH Network Label Large - NO</t>
  </si>
  <si>
    <t>Primary Switch - OH Network Label Large - NC</t>
  </si>
  <si>
    <t>Primary Switch - UG Detail Label - Device NO</t>
  </si>
  <si>
    <t>Primary Switch - UG Detail Label - Device NC</t>
  </si>
  <si>
    <t>Primary Switch - UG Detail Label - NO</t>
  </si>
  <si>
    <t>Primary Switch - UG Detail Label - NC</t>
  </si>
  <si>
    <t>Primary Switch - UG Label - Device NO</t>
  </si>
  <si>
    <t>Primary Switch - UG Label - Device NC</t>
  </si>
  <si>
    <t>Primary Switch - UG Label - NO</t>
  </si>
  <si>
    <t>Primary Switch - UG Label - NC</t>
  </si>
  <si>
    <t>Primary Switch - UG Label Large - Device NO</t>
  </si>
  <si>
    <t>Primary Switch - UG Label Large - Device NC</t>
  </si>
  <si>
    <t>Primary Switch - UG Label Large - NO</t>
  </si>
  <si>
    <t>Primary Switch - UG Label Large - NC</t>
  </si>
  <si>
    <t>Primary Switch - UG Network Detail Label - Device NO</t>
  </si>
  <si>
    <t>Primary Switch - UG Network Detail Label - Device NC</t>
  </si>
  <si>
    <t>Primary Switch - UG Network Detail Label - NO</t>
  </si>
  <si>
    <t>Primary Switch - UG Network Detail Label - NC</t>
  </si>
  <si>
    <t>Primary Switch - UG Network Label - Device NO</t>
  </si>
  <si>
    <t>Primary Switch - UG Network Label - Device NC</t>
  </si>
  <si>
    <t>Primary Switch - UG Network Label - NO</t>
  </si>
  <si>
    <t>Primary Switch - UG Network Label - NC</t>
  </si>
  <si>
    <t>Primary Switch - UG Network Label Large - Device NO</t>
  </si>
  <si>
    <t>Primary Switch - UG Network Label Large - Device NC</t>
  </si>
  <si>
    <t>Primary Switch - UG Network Label Large - NO</t>
  </si>
  <si>
    <t>Primary Switch - UG Network Label Large - NC</t>
  </si>
  <si>
    <t>[Primary Switch Gear Attributes.Type]</t>
  </si>
  <si>
    <t>[Recloser - OH Bank Attributes.Label Text]</t>
  </si>
  <si>
    <t>Text attribute to be added to Recloser - OH Bank record, consisting of stacked labels:
[INTERRUPT_RATING_Q]+ [TYPE_C]+[DEVICE_ID]</t>
  </si>
  <si>
    <t>Text attribute to be added to Recloser - OH Bank record, consisting of stacked labels:
[DEVICE_ID]</t>
  </si>
  <si>
    <t>[Recloser - UG Bank Attributes.Label Text]</t>
  </si>
  <si>
    <t>Text attribute to be added to Recloser - UG Bank record, consisting of stacked labels:
[INTERRUPT_RATING_Q]+ [TYPE_C]+[DEVICE_ID]</t>
  </si>
  <si>
    <t>Text attribute to be added to Recloser - UG Bank record, consisting of stacked labels:
[DEVICE_ID]</t>
  </si>
  <si>
    <t>[Secondary Breaker Attributes.Continuous Current Rating]</t>
  </si>
  <si>
    <t>[Secondary Breaker Network Attributes.Continuous Current Rating]</t>
  </si>
  <si>
    <t>[CU Attributes.Activity]+[Secondary Wire Attributes.Size]+[Secondary Conductor - OH Attributes.Conductor Type]+"SL"</t>
  </si>
  <si>
    <t>Text attribute to be added to cable record, consisting of stacked wire labels, excluding neutral:
[CU Attributes.Activity]: [Size] [Type]</t>
  </si>
  <si>
    <t>[CU Attributes.Activity]+[Secondary Wire Attributes.Size]+[Secondary Conductor - OH Network Attributes.Conductor Type]+"SL"</t>
  </si>
  <si>
    <t>[CU Attributes.Activity]+[Secondary Wire Attributes.Size]+[Secondary Conductor - UG Attributes.Conductor Type]+"SL"</t>
  </si>
  <si>
    <t>[CU Attributes.Activity]+[Secondary Wire Attributes.Size]+[Secondary Conductor - UG Network Attributes.Conductor Type]+"SL"</t>
  </si>
  <si>
    <t>Secondary Conductor Node Attributes.Type]</t>
  </si>
  <si>
    <t>[Secondary Fuse Bank Attributes.Link Size]</t>
  </si>
  <si>
    <t>[Secondary Switch Gear Attributes.Type]</t>
  </si>
  <si>
    <t>[CU Attributes.Activity] != 'C'</t>
  </si>
  <si>
    <t>Service Line Label - Activity</t>
  </si>
  <si>
    <t>[CU Attributes.Activity]: [Service Line Attributes.Service Configuration]</t>
  </si>
  <si>
    <t>Service Line Label - default</t>
  </si>
  <si>
    <t>[Service Line Attributes.Service Configuration]</t>
  </si>
  <si>
    <t>[Service Point Attributes.House Number]</t>
  </si>
  <si>
    <t>[Street Light Attributes.Wattage]</t>
  </si>
  <si>
    <t>[Substation Attributes.Substation Name] ([Substation Attributes.Substation Code])</t>
  </si>
  <si>
    <t>[Substation Transformer Attributes.Transformer Bank ID]\n
[Substation Transformer Attributes.MVA]\n
[Connectivity Attributes.Voltage 1]</t>
  </si>
  <si>
    <t>[Traffic Light Attributes.Traffic Lens Quantity]</t>
  </si>
  <si>
    <t>[Transformer - OH Bank Attributes.Label Text]</t>
  </si>
  <si>
    <t>Text attribute to be added to bank record, consisting of stacked unit labels:
[CU Attributes.Activity]: [Phase] [KVA Size]</t>
  </si>
  <si>
    <t>[Transformer - UG Attributes.Label Text]</t>
  </si>
  <si>
    <t>[Transformer - UG Attributes.KVA Size div 100]</t>
  </si>
  <si>
    <t>Synthesized Component to show the XFMR UG Network specific KVA Label</t>
  </si>
  <si>
    <t>[Voucher Attributes.Voucher Code]: [Voucher Attributes.Work Request Number]</t>
  </si>
  <si>
    <t>"TREE-TRIM"</t>
  </si>
  <si>
    <t>[Vault Attributes.Vault ID]</t>
  </si>
  <si>
    <t>[Connectivity Attributes.Phase] [Voltage Regulator Attributes.Continuous Current Rating]</t>
  </si>
  <si>
    <t>[Work Point Attributes.Work Point Number]</t>
  </si>
  <si>
    <t>[Work Point Attributes.CU Code]</t>
  </si>
  <si>
    <t>[LABEL]</t>
  </si>
  <si>
    <t>[NAME]</t>
  </si>
  <si>
    <t>[FEATTYP]</t>
  </si>
  <si>
    <t>[OPERBNDY_TYPE]</t>
  </si>
  <si>
    <t>[ADDR]</t>
  </si>
  <si>
    <t>[ADDRESS]</t>
  </si>
  <si>
    <t>[CMDTY_DESC]</t>
  </si>
  <si>
    <t>[FULLNAME]</t>
  </si>
  <si>
    <t>[ID]</t>
  </si>
  <si>
    <t>[JURNAME]</t>
  </si>
  <si>
    <t>[RADIO_SYSTEM_C]</t>
  </si>
  <si>
    <t>[ABSTRACT_LABEL]</t>
  </si>
  <si>
    <t>[PROVIDER_N]</t>
  </si>
  <si>
    <t>[POSTCODE]</t>
  </si>
  <si>
    <t>Feature/Placement Configuration</t>
  </si>
  <si>
    <t>PC</t>
  </si>
  <si>
    <t>Primary Enclosure + Elbows</t>
  </si>
  <si>
    <t>Secondary Switch Gear Enclosure</t>
  </si>
  <si>
    <t>Street Light + Standard</t>
  </si>
  <si>
    <t>Street Light + Misc Structure</t>
  </si>
  <si>
    <t>Transformer - UG Loop Feed</t>
  </si>
  <si>
    <t>Transformer - UG Loop Feed + Pad</t>
  </si>
  <si>
    <t>Transformer - UG Radial</t>
  </si>
  <si>
    <t>Transformer - UG Radial + Pad</t>
  </si>
  <si>
    <t>Riser - Primary</t>
  </si>
  <si>
    <t>Riser - Secondary</t>
  </si>
  <si>
    <t>Bypass Point -Network</t>
  </si>
  <si>
    <t xml:space="preserve"> </t>
  </si>
  <si>
    <t>Foreign Cable</t>
  </si>
  <si>
    <t>Conductors</t>
  </si>
  <si>
    <t>Fiber Handhole</t>
  </si>
  <si>
    <t>Fiber Duct</t>
  </si>
  <si>
    <t>Color Value</t>
  </si>
  <si>
    <t>Red</t>
  </si>
  <si>
    <t>Green</t>
  </si>
  <si>
    <t>Blue</t>
  </si>
  <si>
    <t>FRAMME
Color Code</t>
  </si>
  <si>
    <t>Usage</t>
  </si>
  <si>
    <t>Cream</t>
  </si>
  <si>
    <t>PPI/ABI</t>
  </si>
  <si>
    <t>PPR/ABR/PPA/ABA</t>
  </si>
  <si>
    <t>Light Grey</t>
  </si>
  <si>
    <t>OSR/OSA/LIP</t>
  </si>
  <si>
    <t>Dark Grey</t>
  </si>
  <si>
    <t>Other legend</t>
  </si>
  <si>
    <t>Communications equipment</t>
  </si>
  <si>
    <t>Light Green</t>
  </si>
  <si>
    <t>Duct Banks and Conduits</t>
  </si>
  <si>
    <t>Cornflower</t>
  </si>
  <si>
    <t>Neutral</t>
  </si>
  <si>
    <t>Brown</t>
  </si>
  <si>
    <t>Feeder Voltage = 4.1</t>
  </si>
  <si>
    <t>Dark Orange</t>
  </si>
  <si>
    <t>Feeder Voltage = 12.5</t>
  </si>
  <si>
    <t>Light Orange</t>
  </si>
  <si>
    <t>Feeder Voltage = 13.2</t>
  </si>
  <si>
    <t>Feeder Voltage = 21.6 [primarily West Texas]</t>
  </si>
  <si>
    <t>Dark Green</t>
  </si>
  <si>
    <t>Feeder Voltage = 24.9</t>
  </si>
  <si>
    <t>Forest Green</t>
  </si>
  <si>
    <t>Feeder Voltage = 33 [new color to distinguish from 24.9]</t>
  </si>
  <si>
    <t>Normally Closed</t>
  </si>
  <si>
    <t>Normally Open</t>
  </si>
  <si>
    <t>Mustard</t>
  </si>
  <si>
    <t>Structures</t>
  </si>
  <si>
    <t>Pale Green</t>
  </si>
  <si>
    <t>Foreign owned</t>
  </si>
  <si>
    <t>Light Blue</t>
  </si>
  <si>
    <t>Pink</t>
  </si>
  <si>
    <t>Street Lights</t>
  </si>
  <si>
    <t>Network Primary Conductors - feeders x01</t>
  </si>
  <si>
    <t>Network Primary Conductors - feeders x02</t>
  </si>
  <si>
    <t>Network Primary Conductors - feeders x03</t>
  </si>
  <si>
    <t>Magenta</t>
  </si>
  <si>
    <t>Network Primary Conductors - feeders x04</t>
  </si>
  <si>
    <t>Orange</t>
  </si>
  <si>
    <t>Network Primary Conductors - feeders x05</t>
  </si>
  <si>
    <t>Medium Grey</t>
  </si>
  <si>
    <t>Network Primary Conductors - feeders x06</t>
  </si>
  <si>
    <t>Network Primary Conductors - feeders x07</t>
  </si>
  <si>
    <t>Network Primary Conductors - feeders x08</t>
  </si>
  <si>
    <t>Network Primary Conductors - feeders x09</t>
  </si>
  <si>
    <t>Purple</t>
  </si>
  <si>
    <t>Network Primary Conductors - feeders x10</t>
  </si>
  <si>
    <t>Network Primary Conductors - feeders x11</t>
  </si>
  <si>
    <t>Tan</t>
  </si>
  <si>
    <t>Network Primary Conductors - feeders x12</t>
  </si>
  <si>
    <t>Network Secondary - 216V on 300 Network</t>
  </si>
  <si>
    <t>Network Secondary - 216V on 400 Network</t>
  </si>
  <si>
    <t>Network Secondary - 216V on 500 Network</t>
  </si>
  <si>
    <t>Network Secondary - 216V on 600 Network</t>
  </si>
  <si>
    <t>Network Secondary - 216V on 700 Network</t>
  </si>
  <si>
    <t>Network Secondary - 216V on 800 Network</t>
  </si>
  <si>
    <t>Network Secondary - 216V on 900 Network</t>
  </si>
  <si>
    <t>Network Secondary - 216V on 1000 Network</t>
  </si>
  <si>
    <t>Network Secondary - 216V on 1100 Network</t>
  </si>
  <si>
    <t>Network Secondary - 216V on 1200 Network</t>
  </si>
  <si>
    <t>Network Secondary - 480V (all networks)</t>
  </si>
  <si>
    <t>Network Secondary - 4kV (all networks)</t>
  </si>
  <si>
    <t>Network Secondary - 13kV (all networks)</t>
  </si>
  <si>
    <t>Corrections Tag - Pending</t>
  </si>
  <si>
    <t>Yellow</t>
  </si>
  <si>
    <t>Corrections Tag - In Progress</t>
  </si>
  <si>
    <t>Corrections Tag - Closed</t>
  </si>
  <si>
    <t>Cyan</t>
  </si>
  <si>
    <t>DOC Notes</t>
  </si>
  <si>
    <t>DOC Notes - starbursts</t>
  </si>
  <si>
    <t>PPOD &amp; Primary Pull Box?</t>
  </si>
  <si>
    <t>Style errors</t>
  </si>
  <si>
    <t>FRAMME color table entries (for reference)</t>
  </si>
  <si>
    <t>G3E_POINTSTYLE.G3E_ALIGNMENT</t>
  </si>
  <si>
    <t>Value</t>
  </si>
  <si>
    <t>Center Right</t>
  </si>
  <si>
    <t>Top Left</t>
  </si>
  <si>
    <t>Top Right</t>
  </si>
  <si>
    <t>Bottom Left</t>
  </si>
  <si>
    <t>Bottom Right</t>
  </si>
  <si>
    <t>G3E_TEXTSTYLE.G3E_JUSTIFICATION</t>
  </si>
  <si>
    <t>Right</t>
  </si>
  <si>
    <t>G3E_NORMALIZEDSTROKE.G3E_SYMBOLROTATIONRULE</t>
  </si>
  <si>
    <t>Absolute</t>
  </si>
  <si>
    <t>00.03.05</t>
  </si>
  <si>
    <t>Updated the Label content in DFS.  They were swapped between Work Point CU Label and Work Point Label.</t>
  </si>
  <si>
    <t>00.02.05</t>
  </si>
  <si>
    <t>00.02.01</t>
  </si>
  <si>
    <t>00.02.00</t>
  </si>
  <si>
    <t>00.01.09</t>
  </si>
  <si>
    <t>00.01.08</t>
  </si>
  <si>
    <t>PRIV_DESIGN_NET</t>
  </si>
  <si>
    <t>PRIV_DESIGN_ALL</t>
  </si>
  <si>
    <t>PRIV_EDIT</t>
  </si>
  <si>
    <t>FIBER_DESIGN</t>
  </si>
  <si>
    <t>PRIV_MGMT_SSTA</t>
  </si>
  <si>
    <t>PRIV_MGMT_STLT</t>
  </si>
  <si>
    <t>PRIV_SUPPORT</t>
  </si>
  <si>
    <t>PRIV_MGMT_RESTRICTION</t>
  </si>
  <si>
    <t>Placement Selections</t>
  </si>
  <si>
    <t>FEATURE_STATE_C in ('PPI','ABI') and BUNDLE_C='N'</t>
  </si>
  <si>
    <t>FEATURE_STATE_C in ('PPR','ABR','PPA','ABA') and BUNDLE_C='N'</t>
  </si>
  <si>
    <t>FEATURE_STATE_C in ('OSR','OSA') and BUNDLE_C='N'</t>
  </si>
  <si>
    <t>BUNDLE_C='N'</t>
  </si>
  <si>
    <t>FEATURE_STATE_C in ('PPI','ABI') and BUNDLE_C='D'</t>
  </si>
  <si>
    <t>FEATURE_STATE_C in ('PPI','ABI') and BUNDLE_C='T'</t>
  </si>
  <si>
    <t>FEATURE_STATE_C in ('PPI','ABI') and BUNDLE_C='Q'</t>
  </si>
  <si>
    <t>FEATURE_STATE_C in ('PPR','ABR','PPA','ABA') and BUNDLE_C='D'</t>
  </si>
  <si>
    <t>FEATURE_STATE_C in ('PPR','ABR','PPA','ABA') and BUNDLE_C='T'</t>
  </si>
  <si>
    <t>FEATURE_STATE_C in ('PPR','ABR','PPA','ABA') and BUNDLE_C='Q'</t>
  </si>
  <si>
    <t>FEATURE_STATE_C in ('OSR','OSA') and BUNDLE_C='D'</t>
  </si>
  <si>
    <t>FEATURE_STATE_C in ('OSR','OSA') and BUNDLE_C='T'</t>
  </si>
  <si>
    <t>FEATURE_STATE_C in ('OSR','OSA') and BUNDLE_C='Q'</t>
  </si>
  <si>
    <t>BUNDLE_C='D'</t>
  </si>
  <si>
    <t>BUNDLE_C='T'</t>
  </si>
  <si>
    <t>BUNDLE_C='Q'</t>
  </si>
  <si>
    <t>Secondary Conductor - PPI D</t>
  </si>
  <si>
    <t>Secondary Conductor - PPI T</t>
  </si>
  <si>
    <t>Secondary Conductor - PPI Q</t>
  </si>
  <si>
    <t>Secondary Conductor - PPR D</t>
  </si>
  <si>
    <t>Secondary Conductor - PPR T</t>
  </si>
  <si>
    <t>Secondary Conductor - PPR Q</t>
  </si>
  <si>
    <t>Secondary Conductor - OSR D</t>
  </si>
  <si>
    <t>Secondary Conductor - OSR T</t>
  </si>
  <si>
    <t>Secondary Conductor - OSR Q</t>
  </si>
  <si>
    <t>Secondary Conductor - N</t>
  </si>
  <si>
    <t>Secondary Conductor - D</t>
  </si>
  <si>
    <t>Secondary Conductor - T</t>
  </si>
  <si>
    <t>Secondary Conductor - Q</t>
  </si>
  <si>
    <t>Secondary Conductor - default</t>
  </si>
  <si>
    <t>points</t>
  </si>
  <si>
    <t>feet</t>
  </si>
  <si>
    <t>Reps</t>
  </si>
  <si>
    <t>FEATURE_STATE_C not in ('CLS','INI') and PLACEMENT_TYPE_C = 'MATERIAL'</t>
  </si>
  <si>
    <t>FEATURE_STATE_C not in ('CLS','INI') and PLACEMENT_TYPE_C = 'ASSOCIATED'</t>
  </si>
  <si>
    <t>Default background</t>
  </si>
  <si>
    <t>Navy Blue</t>
  </si>
  <si>
    <t>Italic</t>
  </si>
  <si>
    <t>Underline</t>
  </si>
  <si>
    <t>Textbox</t>
  </si>
  <si>
    <t>Fill Color</t>
  </si>
  <si>
    <t>Show Frame</t>
  </si>
  <si>
    <t>insert into G3E_TEXTSTYLE (G3E_SNO,G3E_USERNAME,G3E_FONTNAME,G3E_COLOR,G3E_SIZE,G3E_JUSTIFICATION,G3E_FONTBOLD,G3E_FONTITALIC,G3E_FONTUNDERLINE,G3E_UNDERLINESNO,G3E_TEXTBOX,G3E_TEXTBOXFILLCOLOR,G3E_TEXTBOXFRAME,G3E_TEXTBOXFRAMECOLOR,G3E_TEXTBOXFRAMEWIDTH,G3E_PLOTREDLINE,G3E_STYLEUNITS</t>
  </si>
  <si>
    <t>TYPE_C ="Non-Residential"</t>
  </si>
  <si>
    <t>Service Point Symbol-NR</t>
  </si>
  <si>
    <t>TYPE_C ="Residential Single"</t>
  </si>
  <si>
    <t>Service Point Symbol-RS</t>
  </si>
  <si>
    <t>TYPE_C ="Residential Multiple"</t>
  </si>
  <si>
    <t>Service Point Symbol-RM</t>
  </si>
  <si>
    <t>Primary Misc</t>
  </si>
  <si>
    <t>Recloser</t>
  </si>
  <si>
    <t>General</t>
  </si>
  <si>
    <t>Automation</t>
  </si>
  <si>
    <t>Layer Name</t>
  </si>
  <si>
    <t>Primary Conductor OH</t>
  </si>
  <si>
    <t>Primary Fuse OH</t>
  </si>
  <si>
    <t>Primary Conductor UG</t>
  </si>
  <si>
    <t>Primary Fuse UG</t>
  </si>
  <si>
    <t>Primary Switch UG</t>
  </si>
  <si>
    <t>Transformer OH</t>
  </si>
  <si>
    <t>Transformer UG</t>
  </si>
  <si>
    <t>Street Centerline</t>
  </si>
  <si>
    <t>PRIV_MGMT_LAND</t>
  </si>
  <si>
    <t>Updated roles for display control entries
Made landbase entries non-locatable by default</t>
  </si>
  <si>
    <t>00.03.07</t>
  </si>
  <si>
    <t>V_RECLOSER_S</t>
  </si>
  <si>
    <t>V_RECLOSER_T</t>
  </si>
  <si>
    <t>V_RECLOSER_LARGE_T</t>
  </si>
  <si>
    <t>V_RECLOSER_ML</t>
  </si>
  <si>
    <t>V_RECLOSER_LL</t>
  </si>
  <si>
    <t>Updated Symbol, Text, Line, and Stroke Pattern design based on SME symbology review (7/9 - 7/11)</t>
  </si>
  <si>
    <t>Populated Feeder Map contents &amp; layer names based on input from Glenn Fabian</t>
  </si>
  <si>
    <t>Updated roles for placement selections based on guidance from most recent design review:
 - features with CU components = PRIV_DESIGN_ALL
 - features without CU components = PRIV_EDIT
 - Network features = PRIV_DESIGN_NET
 - Substation = PRIV_MGMT_SSTA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</si>
</sst>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Calibri"/>
      <family val="2"/>
      <scheme val="minor"/>
    </font>
    <font>
      <b/>
      <sz val="11"/>
      <color theme="3"/>
      <name val="Calibri"/>
      <family val="2"/>
      <scheme val="minor"/>
    </font>
    <font>
      <i/>
      <sz val="11"/>
      <color theme="1"/>
      <name val="Calibri"/>
      <family val="2"/>
      <scheme val="minor"/>
    </font>
    <font>
      <sz val="11"/>
      <color theme="1"/>
      <name val="font101"/>
    </font>
    <font>
      <sz val="11"/>
      <color theme="1"/>
      <name val="font100"/>
    </font>
    <font>
      <sz val="11"/>
      <color theme="1"/>
      <name val="font125"/>
    </font>
    <font>
      <sz val="11"/>
      <color theme="1"/>
      <name val="font126"/>
    </font>
    <font>
      <sz val="11"/>
      <color theme="1"/>
      <name val="Arial"/>
      <family val="2"/>
    </font>
    <font>
      <b/>
      <sz val="10"/>
      <color theme="3"/>
      <name val="Calibri"/>
      <family val="2"/>
      <scheme val="minor"/>
    </font>
    <font>
      <sz val="10"/>
      <color theme="1"/>
      <name val="Calibri"/>
      <family val="2"/>
      <scheme val="minor"/>
    </font>
    <font>
      <sz val="10"/>
      <color rgb="FF000000"/>
      <name val="Calibri"/>
      <family val="2"/>
      <scheme val="minor"/>
    </font>
    <font>
      <i/>
      <sz val="10"/>
      <color theme="1"/>
      <name val="Calibri"/>
      <family val="2"/>
      <scheme val="minor"/>
    </font>
    <font>
      <b/>
      <sz val="11"/>
      <color theme="1"/>
      <name val="Calibri"/>
      <family val="2"/>
      <scheme val="minor"/>
    </font>
    <font>
      <b/>
      <sz val="11"/>
      <color theme="0" tint="-0.499984740745262"/>
      <name val="Calibri"/>
      <family val="2"/>
      <scheme val="minor"/>
    </font>
    <font>
      <b/>
      <sz val="11"/>
      <name val="Calibri"/>
      <family val="2"/>
      <scheme val="minor"/>
    </font>
    <font>
      <sz val="11"/>
      <color theme="1"/>
      <name val="Calibri"/>
      <family val="2"/>
      <scheme val="minor"/>
    </font>
    <font>
      <sz val="11"/>
      <color theme="0" tint="-0.499984740745262"/>
      <name val="Calibri"/>
      <family val="2"/>
      <scheme val="minor"/>
    </font>
    <font>
      <sz val="11"/>
      <name val="Calibri"/>
      <family val="2"/>
      <scheme val="minor"/>
    </font>
    <font>
      <sz val="11"/>
      <color theme="0"/>
      <name val="Calibri"/>
      <family val="2"/>
      <scheme val="minor"/>
    </font>
    <font>
      <b/>
      <i/>
      <sz val="11"/>
      <color theme="1"/>
      <name val="Calibri"/>
      <family val="2"/>
      <scheme val="minor"/>
    </font>
    <font>
      <b/>
      <sz val="12"/>
      <color theme="1"/>
      <name val="Calibri"/>
      <family val="2"/>
      <scheme val="minor"/>
    </font>
    <font>
      <sz val="12"/>
      <name val="Calibri"/>
      <family val="2"/>
      <scheme val="minor"/>
    </font>
    <font>
      <sz val="12"/>
      <color theme="1"/>
      <name val="Calibri"/>
      <family val="2"/>
      <scheme val="minor"/>
    </font>
    <font>
      <sz val="10"/>
      <name val="Calibri"/>
      <family val="2"/>
      <scheme val="minor"/>
    </font>
    <font>
      <sz val="11"/>
      <color indexed="8"/>
      <name val="Calibri"/>
      <family val="2"/>
      <scheme val="minor"/>
    </font>
    <font>
      <sz val="11"/>
      <name val="Dialog"/>
    </font>
    <font>
      <sz val="11"/>
      <color theme="1"/>
      <name val="ONCRLBASE"/>
    </font>
    <font>
      <sz val="11"/>
      <color theme="1"/>
      <name val="G_POLE"/>
    </font>
    <font>
      <sz val="28"/>
      <color theme="1"/>
      <name val="FOW"/>
    </font>
    <font>
      <sz val="28"/>
      <name val="FOW"/>
    </font>
    <font>
      <sz val="36"/>
      <name val="FOW"/>
    </font>
    <font>
      <i/>
      <sz val="11"/>
      <color theme="0" tint="-0.34998626667073579"/>
      <name val="Calibri"/>
      <family val="2"/>
      <scheme val="minor"/>
    </font>
    <font>
      <sz val="11"/>
      <color rgb="FF000000"/>
      <name val="Calibri"/>
      <family val="2"/>
      <scheme val="minor"/>
    </font>
    <font>
      <sz val="11"/>
      <color rgb="FFFFFFFF"/>
      <name val="Calibri"/>
      <family val="2"/>
      <scheme val="minor"/>
    </font>
    <font>
      <sz val="11"/>
      <color rgb="FF808080"/>
      <name val="Calibri"/>
      <family val="2"/>
      <scheme val="minor"/>
    </font>
    <font>
      <b/>
      <i/>
      <sz val="16"/>
      <color theme="1"/>
      <name val="Calibri"/>
      <family val="2"/>
      <scheme val="minor"/>
    </font>
    <font>
      <sz val="36"/>
      <color theme="1"/>
      <name val="AEGIS Device"/>
    </font>
    <font>
      <sz val="36"/>
      <color theme="1"/>
      <name val="AEGIS Misc"/>
    </font>
    <font>
      <sz val="36"/>
      <color theme="1"/>
      <name val="AEGIS Structure"/>
    </font>
    <font>
      <sz val="36"/>
      <color theme="1"/>
      <name val="AEGIS Switch"/>
    </font>
    <font>
      <sz val="36"/>
      <color theme="1"/>
      <name val="AEGIS Transformer"/>
    </font>
    <font>
      <sz val="11"/>
      <color theme="1"/>
      <name val="Consolas"/>
      <family val="3"/>
    </font>
    <font>
      <sz val="10"/>
      <name val="Arial"/>
      <family val="2"/>
    </font>
    <font>
      <b/>
      <sz val="9"/>
      <color theme="3"/>
      <name val="Calibri"/>
      <family val="2"/>
      <scheme val="minor"/>
    </font>
    <font>
      <sz val="9"/>
      <color theme="1"/>
      <name val="Calibri"/>
      <family val="2"/>
      <scheme val="minor"/>
    </font>
    <font>
      <sz val="9"/>
      <color rgb="FFFF0000"/>
      <name val="Calibri"/>
      <family val="2"/>
      <scheme val="minor"/>
    </font>
  </fonts>
  <fills count="154">
    <fill>
      <patternFill patternType="none"/>
    </fill>
    <fill>
      <patternFill patternType="gray125"/>
    </fill>
    <fill>
      <patternFill patternType="solid">
        <fgColor rgb="FFFFFF9A"/>
        <bgColor indexed="64"/>
      </patternFill>
    </fill>
    <fill>
      <patternFill patternType="solid">
        <fgColor rgb="FF0000FF"/>
        <bgColor indexed="64"/>
      </patternFill>
    </fill>
    <fill>
      <patternFill patternType="solid">
        <fgColor rgb="FFDDDDDD"/>
        <bgColor indexed="64"/>
      </patternFill>
    </fill>
    <fill>
      <patternFill patternType="solid">
        <fgColor rgb="FFFF0000"/>
        <bgColor indexed="64"/>
      </patternFill>
    </fill>
    <fill>
      <patternFill patternType="solid">
        <fgColor rgb="FFEEEEEE"/>
        <bgColor indexed="64"/>
      </patternFill>
    </fill>
    <fill>
      <patternFill patternType="solid">
        <fgColor rgb="FF00DDFF"/>
        <bgColor indexed="64"/>
      </patternFill>
    </fill>
    <fill>
      <patternFill patternType="solid">
        <fgColor rgb="FF000000"/>
        <bgColor indexed="64"/>
      </patternFill>
    </fill>
    <fill>
      <patternFill patternType="solid">
        <fgColor rgb="FF00FF00"/>
        <bgColor indexed="64"/>
      </patternFill>
    </fill>
    <fill>
      <patternFill patternType="solid">
        <fgColor rgb="FF9A5E3C"/>
        <bgColor indexed="64"/>
      </patternFill>
    </fill>
    <fill>
      <patternFill patternType="solid">
        <fgColor rgb="FFDD5E00"/>
        <bgColor indexed="64"/>
      </patternFill>
    </fill>
    <fill>
      <patternFill patternType="solid">
        <fgColor rgb="FFFF9A00"/>
        <bgColor indexed="64"/>
      </patternFill>
    </fill>
    <fill>
      <patternFill patternType="solid">
        <fgColor rgb="FF5EFF80"/>
        <bgColor indexed="64"/>
      </patternFill>
    </fill>
    <fill>
      <patternFill patternType="solid">
        <fgColor rgb="FF009A00"/>
        <bgColor indexed="64"/>
      </patternFill>
    </fill>
    <fill>
      <patternFill patternType="solid">
        <fgColor rgb="FFC3C3C3"/>
        <bgColor indexed="64"/>
      </patternFill>
    </fill>
    <fill>
      <patternFill patternType="solid">
        <fgColor rgb="FFB700FF"/>
        <bgColor indexed="64"/>
      </patternFill>
    </fill>
    <fill>
      <patternFill patternType="solid">
        <fgColor rgb="FFFFFF00"/>
        <bgColor indexed="64"/>
      </patternFill>
    </fill>
    <fill>
      <patternFill patternType="solid">
        <fgColor rgb="FF00FFDD"/>
        <bgColor indexed="64"/>
      </patternFill>
    </fill>
    <fill>
      <patternFill patternType="solid">
        <fgColor rgb="FFFF00FF"/>
        <bgColor indexed="64"/>
      </patternFill>
    </fill>
    <fill>
      <patternFill patternType="solid">
        <fgColor rgb="FFFFE761"/>
        <bgColor indexed="64"/>
      </patternFill>
    </fill>
    <fill>
      <patternFill patternType="solid">
        <fgColor rgb="FFFF5E00"/>
        <bgColor indexed="64"/>
      </patternFill>
    </fill>
    <fill>
      <patternFill patternType="solid">
        <fgColor rgb="FF5E5EFF"/>
        <bgColor indexed="64"/>
      </patternFill>
    </fill>
    <fill>
      <patternFill patternType="solid">
        <fgColor rgb="FFBCFFC3"/>
        <bgColor indexed="64"/>
      </patternFill>
    </fill>
    <fill>
      <patternFill patternType="solid">
        <fgColor rgb="FFFF80DD"/>
        <bgColor indexed="64"/>
      </patternFill>
    </fill>
    <fill>
      <patternFill patternType="solid">
        <fgColor rgb="FFEB9A00"/>
        <bgColor indexed="64"/>
      </patternFill>
    </fill>
    <fill>
      <patternFill patternType="solid">
        <fgColor rgb="FFFF8040"/>
        <bgColor indexed="64"/>
      </patternFill>
    </fill>
    <fill>
      <patternFill patternType="solid">
        <fgColor rgb="FFFF80C0"/>
        <bgColor indexed="64"/>
      </patternFill>
    </fill>
    <fill>
      <patternFill patternType="solid">
        <fgColor rgb="FF009AFF"/>
        <bgColor indexed="64"/>
      </patternFill>
    </fill>
    <fill>
      <patternFill patternType="solid">
        <fgColor rgb="FF9A9A9A"/>
        <bgColor indexed="64"/>
      </patternFill>
    </fill>
    <fill>
      <patternFill patternType="solid">
        <fgColor rgb="FFFFFFFF"/>
        <bgColor indexed="64"/>
      </patternFill>
    </fill>
    <fill>
      <patternFill patternType="solid">
        <fgColor rgb="FF969696"/>
        <bgColor indexed="64"/>
      </patternFill>
    </fill>
    <fill>
      <patternFill patternType="solid">
        <fgColor rgb="FFFFC380"/>
        <bgColor indexed="64"/>
      </patternFill>
    </fill>
    <fill>
      <patternFill patternType="solid">
        <fgColor rgb="FFFF3C3C"/>
        <bgColor indexed="64"/>
      </patternFill>
    </fill>
    <fill>
      <patternFill patternType="solid">
        <fgColor rgb="FFFFFFDD"/>
        <bgColor indexed="64"/>
      </patternFill>
    </fill>
    <fill>
      <patternFill patternType="solid">
        <fgColor rgb="FFFFDDFF"/>
        <bgColor indexed="64"/>
      </patternFill>
    </fill>
    <fill>
      <patternFill patternType="solid">
        <fgColor rgb="FF009480"/>
        <bgColor indexed="64"/>
      </patternFill>
    </fill>
    <fill>
      <patternFill patternType="solid">
        <fgColor rgb="FF00C300"/>
        <bgColor indexed="64"/>
      </patternFill>
    </fill>
    <fill>
      <patternFill patternType="solid">
        <fgColor rgb="FFC30000"/>
        <bgColor indexed="64"/>
      </patternFill>
    </fill>
    <fill>
      <patternFill patternType="solid">
        <fgColor rgb="FFEBEB00"/>
        <bgColor indexed="64"/>
      </patternFill>
    </fill>
    <fill>
      <patternFill patternType="solid">
        <fgColor rgb="FF808080"/>
        <bgColor indexed="64"/>
      </patternFill>
    </fill>
    <fill>
      <patternFill patternType="solid">
        <fgColor rgb="FF00FF80"/>
        <bgColor indexed="64"/>
      </patternFill>
    </fill>
    <fill>
      <patternFill patternType="solid">
        <fgColor rgb="FFFF5E5E"/>
        <bgColor indexed="64"/>
      </patternFill>
    </fill>
    <fill>
      <patternFill patternType="solid">
        <fgColor rgb="FFFFFFC3"/>
        <bgColor indexed="64"/>
      </patternFill>
    </fill>
    <fill>
      <patternFill patternType="solid">
        <fgColor rgb="FFFF9AFF"/>
        <bgColor indexed="64"/>
      </patternFill>
    </fill>
    <fill>
      <patternFill patternType="solid">
        <fgColor rgb="FFC39A3C"/>
        <bgColor indexed="64"/>
      </patternFill>
    </fill>
    <fill>
      <patternFill patternType="solid">
        <fgColor rgb="FF00809A"/>
        <bgColor indexed="64"/>
      </patternFill>
    </fill>
    <fill>
      <patternFill patternType="solid">
        <fgColor rgb="FF9AFF9A"/>
        <bgColor indexed="64"/>
      </patternFill>
    </fill>
    <fill>
      <patternFill patternType="solid">
        <fgColor rgb="FF8080FF"/>
        <bgColor indexed="64"/>
      </patternFill>
    </fill>
    <fill>
      <patternFill patternType="solid">
        <fgColor rgb="FF9A0000"/>
        <bgColor indexed="64"/>
      </patternFill>
    </fill>
    <fill>
      <patternFill patternType="solid">
        <fgColor rgb="FFC300C3"/>
        <bgColor indexed="64"/>
      </patternFill>
    </fill>
    <fill>
      <patternFill patternType="solid">
        <fgColor rgb="FF5E5E5E"/>
        <bgColor indexed="64"/>
      </patternFill>
    </fill>
    <fill>
      <patternFill patternType="solid">
        <fgColor rgb="FF005EFF"/>
        <bgColor indexed="64"/>
      </patternFill>
    </fill>
    <fill>
      <patternFill patternType="solid">
        <fgColor rgb="FFFFFF80"/>
        <bgColor indexed="64"/>
      </patternFill>
    </fill>
    <fill>
      <patternFill patternType="solid">
        <fgColor rgb="FFFF80FF"/>
        <bgColor indexed="64"/>
      </patternFill>
    </fill>
    <fill>
      <patternFill patternType="solid">
        <fgColor rgb="FF00FFFF"/>
        <bgColor indexed="64"/>
      </patternFill>
    </fill>
    <fill>
      <patternFill patternType="solid">
        <fgColor rgb="FF000080"/>
        <bgColor indexed="64"/>
      </patternFill>
    </fill>
    <fill>
      <patternFill patternType="solid">
        <fgColor rgb="FF00FF7F"/>
        <bgColor indexed="64"/>
      </patternFill>
    </fill>
    <fill>
      <patternFill patternType="solid">
        <fgColor rgb="FF0000C3"/>
        <bgColor indexed="64"/>
      </patternFill>
    </fill>
    <fill>
      <patternFill patternType="solid">
        <fgColor rgb="FFC3C300"/>
        <bgColor indexed="64"/>
      </patternFill>
    </fill>
    <fill>
      <patternFill patternType="solid">
        <fgColor rgb="FFC36B00"/>
        <bgColor indexed="64"/>
      </patternFill>
    </fill>
    <fill>
      <patternFill patternType="solid">
        <fgColor rgb="FF00B4B4"/>
        <bgColor indexed="64"/>
      </patternFill>
    </fill>
    <fill>
      <patternFill patternType="solid">
        <fgColor rgb="FFB4B4B4"/>
        <bgColor indexed="64"/>
      </patternFill>
    </fill>
    <fill>
      <patternFill patternType="solid">
        <fgColor rgb="FF0000B4"/>
        <bgColor indexed="64"/>
      </patternFill>
    </fill>
    <fill>
      <patternFill patternType="solid">
        <fgColor rgb="FF00B400"/>
        <bgColor indexed="64"/>
      </patternFill>
    </fill>
    <fill>
      <patternFill patternType="solid">
        <fgColor rgb="FFB40000"/>
        <bgColor indexed="64"/>
      </patternFill>
    </fill>
    <fill>
      <patternFill patternType="solid">
        <fgColor rgb="FFB4B400"/>
        <bgColor indexed="64"/>
      </patternFill>
    </fill>
    <fill>
      <patternFill patternType="solid">
        <fgColor rgb="FFB400B4"/>
        <bgColor indexed="64"/>
      </patternFill>
    </fill>
    <fill>
      <patternFill patternType="solid">
        <fgColor rgb="FFB46600"/>
        <bgColor indexed="64"/>
      </patternFill>
    </fill>
    <fill>
      <patternFill patternType="solid">
        <fgColor rgb="FF00A5A5"/>
        <bgColor indexed="64"/>
      </patternFill>
    </fill>
    <fill>
      <patternFill patternType="solid">
        <fgColor rgb="FFA5A5A5"/>
        <bgColor indexed="64"/>
      </patternFill>
    </fill>
    <fill>
      <patternFill patternType="solid">
        <fgColor rgb="FF0000A5"/>
        <bgColor indexed="64"/>
      </patternFill>
    </fill>
    <fill>
      <patternFill patternType="solid">
        <fgColor rgb="FF00A500"/>
        <bgColor indexed="64"/>
      </patternFill>
    </fill>
    <fill>
      <patternFill patternType="solid">
        <fgColor rgb="FFA50000"/>
        <bgColor indexed="64"/>
      </patternFill>
    </fill>
    <fill>
      <patternFill patternType="solid">
        <fgColor rgb="FFA5A500"/>
        <bgColor indexed="64"/>
      </patternFill>
    </fill>
    <fill>
      <patternFill patternType="solid">
        <fgColor rgb="FFA500A5"/>
        <bgColor indexed="64"/>
      </patternFill>
    </fill>
    <fill>
      <patternFill patternType="solid">
        <fgColor rgb="FFA56100"/>
        <bgColor indexed="64"/>
      </patternFill>
    </fill>
    <fill>
      <patternFill patternType="solid">
        <fgColor rgb="FF009696"/>
        <bgColor indexed="64"/>
      </patternFill>
    </fill>
    <fill>
      <patternFill patternType="solid">
        <fgColor rgb="FF000096"/>
        <bgColor indexed="64"/>
      </patternFill>
    </fill>
    <fill>
      <patternFill patternType="solid">
        <fgColor rgb="FF009600"/>
        <bgColor indexed="64"/>
      </patternFill>
    </fill>
    <fill>
      <patternFill patternType="solid">
        <fgColor rgb="FF960000"/>
        <bgColor indexed="64"/>
      </patternFill>
    </fill>
    <fill>
      <patternFill patternType="solid">
        <fgColor rgb="FF969600"/>
        <bgColor indexed="64"/>
      </patternFill>
    </fill>
    <fill>
      <patternFill patternType="solid">
        <fgColor rgb="FF960096"/>
        <bgColor indexed="64"/>
      </patternFill>
    </fill>
    <fill>
      <patternFill patternType="solid">
        <fgColor rgb="FF965C00"/>
        <bgColor indexed="64"/>
      </patternFill>
    </fill>
    <fill>
      <patternFill patternType="solid">
        <fgColor rgb="FF008787"/>
        <bgColor indexed="64"/>
      </patternFill>
    </fill>
    <fill>
      <patternFill patternType="solid">
        <fgColor rgb="FF878787"/>
        <bgColor indexed="64"/>
      </patternFill>
    </fill>
    <fill>
      <patternFill patternType="solid">
        <fgColor rgb="FF000087"/>
        <bgColor indexed="64"/>
      </patternFill>
    </fill>
    <fill>
      <patternFill patternType="solid">
        <fgColor rgb="FF008700"/>
        <bgColor indexed="64"/>
      </patternFill>
    </fill>
    <fill>
      <patternFill patternType="solid">
        <fgColor rgb="FF870000"/>
        <bgColor indexed="64"/>
      </patternFill>
    </fill>
    <fill>
      <patternFill patternType="solid">
        <fgColor rgb="FF878700"/>
        <bgColor indexed="64"/>
      </patternFill>
    </fill>
    <fill>
      <patternFill patternType="solid">
        <fgColor rgb="FF870087"/>
        <bgColor indexed="64"/>
      </patternFill>
    </fill>
    <fill>
      <patternFill patternType="solid">
        <fgColor rgb="FF875700"/>
        <bgColor indexed="64"/>
      </patternFill>
    </fill>
    <fill>
      <patternFill patternType="solid">
        <fgColor rgb="FF007878"/>
        <bgColor indexed="64"/>
      </patternFill>
    </fill>
    <fill>
      <patternFill patternType="solid">
        <fgColor rgb="FF787878"/>
        <bgColor indexed="64"/>
      </patternFill>
    </fill>
    <fill>
      <patternFill patternType="solid">
        <fgColor rgb="FF000078"/>
        <bgColor indexed="64"/>
      </patternFill>
    </fill>
    <fill>
      <patternFill patternType="solid">
        <fgColor rgb="FF007800"/>
        <bgColor indexed="64"/>
      </patternFill>
    </fill>
    <fill>
      <patternFill patternType="solid">
        <fgColor rgb="FF780000"/>
        <bgColor indexed="64"/>
      </patternFill>
    </fill>
    <fill>
      <patternFill patternType="solid">
        <fgColor rgb="FF787800"/>
        <bgColor indexed="64"/>
      </patternFill>
    </fill>
    <fill>
      <patternFill patternType="solid">
        <fgColor rgb="FF780078"/>
        <bgColor indexed="64"/>
      </patternFill>
    </fill>
    <fill>
      <patternFill patternType="solid">
        <fgColor rgb="FF785200"/>
        <bgColor indexed="64"/>
      </patternFill>
    </fill>
    <fill>
      <patternFill patternType="solid">
        <fgColor rgb="FF006969"/>
        <bgColor indexed="64"/>
      </patternFill>
    </fill>
    <fill>
      <patternFill patternType="solid">
        <fgColor rgb="FF696969"/>
        <bgColor indexed="64"/>
      </patternFill>
    </fill>
    <fill>
      <patternFill patternType="solid">
        <fgColor rgb="FF000069"/>
        <bgColor indexed="64"/>
      </patternFill>
    </fill>
    <fill>
      <patternFill patternType="solid">
        <fgColor rgb="FF006900"/>
        <bgColor indexed="64"/>
      </patternFill>
    </fill>
    <fill>
      <patternFill patternType="solid">
        <fgColor rgb="FF690000"/>
        <bgColor indexed="64"/>
      </patternFill>
    </fill>
    <fill>
      <patternFill patternType="solid">
        <fgColor rgb="FF696900"/>
        <bgColor indexed="64"/>
      </patternFill>
    </fill>
    <fill>
      <patternFill patternType="solid">
        <fgColor rgb="FF690069"/>
        <bgColor indexed="64"/>
      </patternFill>
    </fill>
    <fill>
      <patternFill patternType="solid">
        <fgColor rgb="FF694D00"/>
        <bgColor indexed="64"/>
      </patternFill>
    </fill>
    <fill>
      <patternFill patternType="solid">
        <fgColor rgb="FF005A5A"/>
        <bgColor indexed="64"/>
      </patternFill>
    </fill>
    <fill>
      <patternFill patternType="solid">
        <fgColor rgb="FF5A5A5A"/>
        <bgColor indexed="64"/>
      </patternFill>
    </fill>
    <fill>
      <patternFill patternType="solid">
        <fgColor rgb="FF00005A"/>
        <bgColor indexed="64"/>
      </patternFill>
    </fill>
    <fill>
      <patternFill patternType="solid">
        <fgColor rgb="FF005A00"/>
        <bgColor indexed="64"/>
      </patternFill>
    </fill>
    <fill>
      <patternFill patternType="solid">
        <fgColor rgb="FF5A0000"/>
        <bgColor indexed="64"/>
      </patternFill>
    </fill>
    <fill>
      <patternFill patternType="solid">
        <fgColor rgb="FF5A5A00"/>
        <bgColor indexed="64"/>
      </patternFill>
    </fill>
    <fill>
      <patternFill patternType="solid">
        <fgColor rgb="FF5A005A"/>
        <bgColor indexed="64"/>
      </patternFill>
    </fill>
    <fill>
      <patternFill patternType="solid">
        <fgColor rgb="FF5A4800"/>
        <bgColor indexed="64"/>
      </patternFill>
    </fill>
    <fill>
      <patternFill patternType="solid">
        <fgColor rgb="FF004B4B"/>
        <bgColor indexed="64"/>
      </patternFill>
    </fill>
    <fill>
      <patternFill patternType="solid">
        <fgColor rgb="FF4B4B4B"/>
        <bgColor indexed="64"/>
      </patternFill>
    </fill>
    <fill>
      <patternFill patternType="solid">
        <fgColor rgb="FF00004B"/>
        <bgColor indexed="64"/>
      </patternFill>
    </fill>
    <fill>
      <patternFill patternType="solid">
        <fgColor rgb="FF004B00"/>
        <bgColor indexed="64"/>
      </patternFill>
    </fill>
    <fill>
      <patternFill patternType="solid">
        <fgColor rgb="FF4B0000"/>
        <bgColor indexed="64"/>
      </patternFill>
    </fill>
    <fill>
      <patternFill patternType="solid">
        <fgColor rgb="FF4B4B00"/>
        <bgColor indexed="64"/>
      </patternFill>
    </fill>
    <fill>
      <patternFill patternType="solid">
        <fgColor rgb="FF4B004B"/>
        <bgColor indexed="64"/>
      </patternFill>
    </fill>
    <fill>
      <patternFill patternType="solid">
        <fgColor rgb="FF4B4300"/>
        <bgColor indexed="64"/>
      </patternFill>
    </fill>
    <fill>
      <patternFill patternType="solid">
        <fgColor rgb="FF003C3C"/>
        <bgColor indexed="64"/>
      </patternFill>
    </fill>
    <fill>
      <patternFill patternType="solid">
        <fgColor rgb="FF3C3C3C"/>
        <bgColor indexed="64"/>
      </patternFill>
    </fill>
    <fill>
      <patternFill patternType="solid">
        <fgColor rgb="FF00003C"/>
        <bgColor indexed="64"/>
      </patternFill>
    </fill>
    <fill>
      <patternFill patternType="solid">
        <fgColor rgb="FF003C00"/>
        <bgColor indexed="64"/>
      </patternFill>
    </fill>
    <fill>
      <patternFill patternType="solid">
        <fgColor rgb="FF3C0000"/>
        <bgColor indexed="64"/>
      </patternFill>
    </fill>
    <fill>
      <patternFill patternType="solid">
        <fgColor rgb="FF3C3C00"/>
        <bgColor indexed="64"/>
      </patternFill>
    </fill>
    <fill>
      <patternFill patternType="solid">
        <fgColor rgb="FF3C003C"/>
        <bgColor indexed="64"/>
      </patternFill>
    </fill>
    <fill>
      <patternFill patternType="solid">
        <fgColor rgb="FF3C3E00"/>
        <bgColor indexed="64"/>
      </patternFill>
    </fill>
    <fill>
      <patternFill patternType="solid">
        <fgColor rgb="FF002D2D"/>
        <bgColor indexed="64"/>
      </patternFill>
    </fill>
    <fill>
      <patternFill patternType="solid">
        <fgColor rgb="FF2D2D2D"/>
        <bgColor indexed="64"/>
      </patternFill>
    </fill>
    <fill>
      <patternFill patternType="solid">
        <fgColor rgb="FF00002D"/>
        <bgColor indexed="64"/>
      </patternFill>
    </fill>
    <fill>
      <patternFill patternType="solid">
        <fgColor rgb="FF002D00"/>
        <bgColor indexed="64"/>
      </patternFill>
    </fill>
    <fill>
      <patternFill patternType="solid">
        <fgColor rgb="FF2D0000"/>
        <bgColor indexed="64"/>
      </patternFill>
    </fill>
    <fill>
      <patternFill patternType="solid">
        <fgColor rgb="FF2D2D00"/>
        <bgColor indexed="64"/>
      </patternFill>
    </fill>
    <fill>
      <patternFill patternType="solid">
        <fgColor rgb="FF2D002D"/>
        <bgColor indexed="64"/>
      </patternFill>
    </fill>
    <fill>
      <patternFill patternType="solid">
        <fgColor rgb="FF2D3900"/>
        <bgColor indexed="64"/>
      </patternFill>
    </fill>
    <fill>
      <patternFill patternType="solid">
        <fgColor rgb="FF001E1E"/>
        <bgColor indexed="64"/>
      </patternFill>
    </fill>
    <fill>
      <patternFill patternType="solid">
        <fgColor rgb="FF1E1E1E"/>
        <bgColor indexed="64"/>
      </patternFill>
    </fill>
    <fill>
      <patternFill patternType="solid">
        <fgColor rgb="FF00001E"/>
        <bgColor indexed="64"/>
      </patternFill>
    </fill>
    <fill>
      <patternFill patternType="solid">
        <fgColor rgb="FF001E00"/>
        <bgColor indexed="64"/>
      </patternFill>
    </fill>
    <fill>
      <patternFill patternType="solid">
        <fgColor rgb="FF1E0000"/>
        <bgColor indexed="64"/>
      </patternFill>
    </fill>
    <fill>
      <patternFill patternType="solid">
        <fgColor rgb="FF1E1E00"/>
        <bgColor indexed="64"/>
      </patternFill>
    </fill>
    <fill>
      <patternFill patternType="solid">
        <fgColor rgb="FF1E001E"/>
        <bgColor indexed="64"/>
      </patternFill>
    </fill>
    <fill>
      <patternFill patternType="solid">
        <fgColor rgb="FF1E3400"/>
        <bgColor indexed="64"/>
      </patternFill>
    </fill>
    <fill>
      <patternFill patternType="solid">
        <fgColor rgb="FFC0C0C0"/>
        <bgColor indexed="64"/>
      </patternFill>
    </fill>
    <fill>
      <patternFill patternType="solid">
        <fgColor theme="9" tint="0.79998168889431442"/>
        <bgColor indexed="64"/>
      </patternFill>
    </fill>
    <fill>
      <patternFill patternType="solid">
        <fgColor rgb="FFE900FF"/>
        <bgColor indexed="64"/>
      </patternFill>
    </fill>
    <fill>
      <patternFill patternType="solid">
        <fgColor rgb="FFFF9900"/>
        <bgColor indexed="64"/>
      </patternFill>
    </fill>
    <fill>
      <patternFill patternType="solid">
        <fgColor rgb="FFF97048"/>
        <bgColor indexed="64"/>
      </patternFill>
    </fill>
    <fill>
      <patternFill patternType="solid">
        <fgColor rgb="FF00CCFF"/>
        <bgColor indexed="64"/>
      </patternFill>
    </fill>
  </fills>
  <borders count="29">
    <border>
      <left/>
      <right/>
      <top/>
      <bottom/>
      <diagonal/>
    </border>
    <border>
      <left/>
      <right/>
      <top/>
      <bottom style="medium">
        <color theme="4" tint="0.39997558519241921"/>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double">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ck">
        <color auto="1"/>
      </bottom>
      <diagonal/>
    </border>
    <border>
      <left/>
      <right/>
      <top style="thin">
        <color indexed="64"/>
      </top>
      <bottom style="medium">
        <color indexed="64"/>
      </bottom>
      <diagonal/>
    </border>
    <border>
      <left style="hair">
        <color indexed="64"/>
      </left>
      <right style="hair">
        <color indexed="64"/>
      </right>
      <top/>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top style="double">
        <color indexed="64"/>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right style="hair">
        <color indexed="64"/>
      </right>
      <top style="hair">
        <color indexed="64"/>
      </top>
      <bottom style="double">
        <color indexed="64"/>
      </bottom>
      <diagonal/>
    </border>
    <border>
      <left style="medium">
        <color rgb="FF010101"/>
      </left>
      <right style="medium">
        <color rgb="FF010101"/>
      </right>
      <top style="medium">
        <color rgb="FF010101"/>
      </top>
      <bottom style="medium">
        <color rgb="FF010101"/>
      </bottom>
      <diagonal/>
    </border>
    <border>
      <left style="hair">
        <color indexed="64"/>
      </left>
      <right/>
      <top/>
      <bottom/>
      <diagonal/>
    </border>
    <border>
      <left/>
      <right/>
      <top style="hair">
        <color indexed="64"/>
      </top>
      <bottom style="hair">
        <color indexed="64"/>
      </bottom>
      <diagonal/>
    </border>
    <border>
      <left style="hair">
        <color indexed="64"/>
      </left>
      <right/>
      <top/>
      <bottom style="double">
        <color indexed="64"/>
      </bottom>
      <diagonal/>
    </border>
    <border>
      <left style="hair">
        <color indexed="64"/>
      </left>
      <right style="hair">
        <color indexed="64"/>
      </right>
      <top/>
      <bottom style="double">
        <color indexed="64"/>
      </bottom>
      <diagonal/>
    </border>
    <border>
      <left/>
      <right/>
      <top/>
      <bottom style="double">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diagonal/>
    </border>
  </borders>
  <cellStyleXfs count="5">
    <xf numFmtId="0" fontId="0" fillId="0" borderId="0"/>
    <xf numFmtId="0" fontId="1" fillId="0" borderId="1" applyNumberFormat="0" applyFill="0" applyAlignment="0" applyProtection="0"/>
    <xf numFmtId="0" fontId="24" fillId="0" borderId="0"/>
    <xf numFmtId="9" fontId="15" fillId="0" borderId="0" applyFont="0" applyFill="0" applyBorder="0" applyAlignment="0" applyProtection="0"/>
    <xf numFmtId="0" fontId="42" fillId="0" borderId="0"/>
  </cellStyleXfs>
  <cellXfs count="410">
    <xf numFmtId="0" fontId="0" fillId="0" borderId="0" xfId="0"/>
    <xf numFmtId="0" fontId="0" fillId="7" borderId="2" xfId="0" applyFill="1" applyBorder="1"/>
    <xf numFmtId="0" fontId="0" fillId="10" borderId="2" xfId="0" applyFill="1" applyBorder="1"/>
    <xf numFmtId="0" fontId="0" fillId="11" borderId="2" xfId="0" applyFill="1" applyBorder="1"/>
    <xf numFmtId="0" fontId="0" fillId="12" borderId="2" xfId="0" applyFill="1" applyBorder="1"/>
    <xf numFmtId="0" fontId="0" fillId="13" borderId="2" xfId="0" applyFill="1" applyBorder="1"/>
    <xf numFmtId="0" fontId="0" fillId="14" borderId="2" xfId="0" applyFill="1" applyBorder="1"/>
    <xf numFmtId="0" fontId="0" fillId="15" borderId="2" xfId="0" applyFill="1" applyBorder="1"/>
    <xf numFmtId="0" fontId="0" fillId="18" borderId="2" xfId="0" applyFill="1" applyBorder="1"/>
    <xf numFmtId="0" fontId="0" fillId="23" borderId="2" xfId="0" applyFill="1" applyBorder="1"/>
    <xf numFmtId="0" fontId="0" fillId="0" borderId="0" xfId="0" applyAlignment="1">
      <alignment horizontal="center"/>
    </xf>
    <xf numFmtId="0" fontId="0" fillId="28" borderId="2" xfId="0" applyFill="1" applyBorder="1"/>
    <xf numFmtId="0" fontId="8" fillId="0" borderId="1" xfId="1" applyFont="1" applyFill="1" applyAlignment="1">
      <alignment horizontal="left" vertical="top"/>
    </xf>
    <xf numFmtId="49" fontId="9" fillId="0" borderId="0" xfId="0" applyNumberFormat="1" applyFont="1" applyBorder="1" applyAlignment="1">
      <alignment horizontal="center" vertical="top"/>
    </xf>
    <xf numFmtId="14" fontId="9" fillId="0" borderId="5" xfId="0" applyNumberFormat="1" applyFont="1" applyBorder="1" applyAlignment="1">
      <alignment horizontal="center" vertical="top"/>
    </xf>
    <xf numFmtId="0" fontId="9" fillId="0" borderId="5" xfId="0" applyFont="1" applyBorder="1" applyAlignment="1">
      <alignment horizontal="left" vertical="top"/>
    </xf>
    <xf numFmtId="0" fontId="9" fillId="0" borderId="6" xfId="0" applyFont="1" applyBorder="1" applyAlignment="1">
      <alignment horizontal="left" vertical="top"/>
    </xf>
    <xf numFmtId="0" fontId="9" fillId="0" borderId="5" xfId="0" applyFont="1" applyBorder="1" applyAlignment="1">
      <alignment horizontal="left" vertical="top" wrapText="1"/>
    </xf>
    <xf numFmtId="0" fontId="9" fillId="0" borderId="0" xfId="0" applyFont="1" applyBorder="1" applyAlignment="1">
      <alignment horizontal="left" vertical="top"/>
    </xf>
    <xf numFmtId="0" fontId="10" fillId="0" borderId="5" xfId="0" applyFont="1" applyBorder="1" applyAlignment="1">
      <alignment horizontal="left" vertical="top" wrapText="1"/>
    </xf>
    <xf numFmtId="0" fontId="9" fillId="0" borderId="5" xfId="0" applyFont="1" applyFill="1" applyBorder="1" applyAlignment="1">
      <alignment horizontal="left" vertical="top" wrapText="1"/>
    </xf>
    <xf numFmtId="0" fontId="9" fillId="0" borderId="6" xfId="0" applyFont="1" applyFill="1" applyBorder="1" applyProtection="1"/>
    <xf numFmtId="0" fontId="9" fillId="0" borderId="6" xfId="0" applyFont="1" applyBorder="1" applyAlignment="1">
      <alignment horizontal="left" vertical="top" wrapText="1"/>
    </xf>
    <xf numFmtId="0" fontId="15" fillId="0" borderId="0" xfId="0" applyFont="1"/>
    <xf numFmtId="0" fontId="15" fillId="0" borderId="0" xfId="0" applyNumberFormat="1" applyFont="1" applyAlignment="1"/>
    <xf numFmtId="0" fontId="15" fillId="2" borderId="0" xfId="0" applyFont="1" applyFill="1" applyAlignment="1"/>
    <xf numFmtId="0" fontId="16" fillId="0" borderId="0" xfId="0" applyFont="1" applyAlignment="1">
      <alignment horizontal="center"/>
    </xf>
    <xf numFmtId="0" fontId="17" fillId="0" borderId="0" xfId="0" applyFont="1" applyAlignment="1">
      <alignment horizontal="center"/>
    </xf>
    <xf numFmtId="0" fontId="15" fillId="0" borderId="0" xfId="0" applyNumberFormat="1" applyFont="1" applyFill="1" applyAlignment="1"/>
    <xf numFmtId="0" fontId="15" fillId="6" borderId="0" xfId="0" applyFont="1" applyFill="1" applyAlignment="1"/>
    <xf numFmtId="0" fontId="15" fillId="4" borderId="0" xfId="0" applyFont="1" applyFill="1" applyAlignment="1"/>
    <xf numFmtId="0" fontId="15" fillId="31" borderId="0" xfId="0" applyFont="1" applyFill="1" applyAlignment="1"/>
    <xf numFmtId="0" fontId="18" fillId="3" borderId="0" xfId="0" applyFont="1" applyFill="1" applyAlignment="1"/>
    <xf numFmtId="0" fontId="15" fillId="13" borderId="0" xfId="0" applyFont="1" applyFill="1" applyAlignment="1"/>
    <xf numFmtId="0" fontId="15" fillId="28" borderId="0" xfId="0" applyFont="1" applyFill="1" applyAlignment="1"/>
    <xf numFmtId="0" fontId="15" fillId="11" borderId="0" xfId="0" applyFont="1" applyFill="1" applyAlignment="1"/>
    <xf numFmtId="0" fontId="15" fillId="12" borderId="0" xfId="0" applyFont="1" applyFill="1" applyAlignment="1"/>
    <xf numFmtId="0" fontId="15" fillId="5" borderId="0" xfId="0" applyFont="1" applyFill="1" applyBorder="1" applyAlignment="1"/>
    <xf numFmtId="0" fontId="15" fillId="9" borderId="0" xfId="0" applyFont="1" applyFill="1" applyAlignment="1"/>
    <xf numFmtId="0" fontId="15" fillId="20" borderId="0" xfId="0" applyFont="1" applyFill="1" applyAlignment="1"/>
    <xf numFmtId="0" fontId="15" fillId="0" borderId="0" xfId="0" applyFont="1" applyFill="1"/>
    <xf numFmtId="0" fontId="15" fillId="23" borderId="0" xfId="0" applyFont="1" applyFill="1" applyAlignment="1"/>
    <xf numFmtId="0" fontId="17" fillId="0" borderId="0" xfId="0" applyFont="1" applyFill="1" applyAlignment="1">
      <alignment horizontal="center"/>
    </xf>
    <xf numFmtId="0" fontId="15" fillId="7" borderId="0" xfId="0" applyFont="1" applyFill="1" applyBorder="1" applyAlignment="1"/>
    <xf numFmtId="0" fontId="15" fillId="24" borderId="0" xfId="0" applyFont="1" applyFill="1" applyAlignment="1"/>
    <xf numFmtId="0" fontId="15" fillId="19" borderId="0" xfId="0" applyFont="1" applyFill="1" applyAlignment="1"/>
    <xf numFmtId="0" fontId="15" fillId="21" borderId="0" xfId="0" applyFont="1" applyFill="1" applyAlignment="1"/>
    <xf numFmtId="0" fontId="15" fillId="29" borderId="0" xfId="0" applyFont="1" applyFill="1" applyAlignment="1"/>
    <xf numFmtId="0" fontId="15" fillId="16" borderId="0" xfId="0" applyFont="1" applyFill="1" applyAlignment="1"/>
    <xf numFmtId="0" fontId="15" fillId="32" borderId="0" xfId="0" applyFont="1" applyFill="1" applyAlignment="1"/>
    <xf numFmtId="0" fontId="15" fillId="17" borderId="0" xfId="0" applyFont="1" applyFill="1" applyAlignment="1"/>
    <xf numFmtId="0" fontId="15" fillId="18" borderId="0" xfId="0" applyFont="1" applyFill="1" applyAlignment="1"/>
    <xf numFmtId="0" fontId="18" fillId="22" borderId="0" xfId="0" applyFont="1" applyFill="1" applyAlignment="1"/>
    <xf numFmtId="0" fontId="15" fillId="30" borderId="0" xfId="0" applyFont="1" applyFill="1" applyAlignment="1"/>
    <xf numFmtId="0" fontId="15" fillId="33" borderId="0" xfId="0" applyFont="1" applyFill="1" applyAlignment="1"/>
    <xf numFmtId="0" fontId="15" fillId="34" borderId="0" xfId="0" applyFont="1" applyFill="1" applyAlignment="1"/>
    <xf numFmtId="0" fontId="15" fillId="35" borderId="0" xfId="0" applyFont="1" applyFill="1" applyAlignment="1"/>
    <xf numFmtId="0" fontId="15" fillId="36" borderId="0" xfId="0" applyFont="1" applyFill="1" applyAlignment="1"/>
    <xf numFmtId="0" fontId="15" fillId="22" borderId="0" xfId="0" applyFont="1" applyFill="1" applyAlignment="1"/>
    <xf numFmtId="0" fontId="15" fillId="37" borderId="0" xfId="0" applyFont="1" applyFill="1" applyAlignment="1"/>
    <xf numFmtId="0" fontId="15" fillId="38" borderId="0" xfId="0" applyFont="1" applyFill="1" applyAlignment="1"/>
    <xf numFmtId="0" fontId="15" fillId="39" borderId="0" xfId="0" applyFont="1" applyFill="1" applyAlignment="1"/>
    <xf numFmtId="0" fontId="15" fillId="40" borderId="0" xfId="0" applyFont="1" applyFill="1" applyAlignment="1"/>
    <xf numFmtId="0" fontId="15" fillId="41" borderId="0" xfId="0" applyFont="1" applyFill="1" applyAlignment="1"/>
    <xf numFmtId="0" fontId="15" fillId="42" borderId="0" xfId="0" applyFont="1" applyFill="1" applyAlignment="1"/>
    <xf numFmtId="0" fontId="15" fillId="43" borderId="0" xfId="0" applyFont="1" applyFill="1" applyAlignment="1"/>
    <xf numFmtId="0" fontId="15" fillId="44" borderId="0" xfId="0" applyFont="1" applyFill="1" applyAlignment="1"/>
    <xf numFmtId="0" fontId="15" fillId="45" borderId="0" xfId="0" applyFont="1" applyFill="1" applyAlignment="1"/>
    <xf numFmtId="0" fontId="15" fillId="46" borderId="0" xfId="0" applyFont="1" applyFill="1" applyAlignment="1"/>
    <xf numFmtId="0" fontId="15" fillId="47" borderId="0" xfId="0" applyFont="1" applyFill="1" applyAlignment="1"/>
    <xf numFmtId="0" fontId="15" fillId="15" borderId="0" xfId="0" applyFont="1" applyFill="1" applyAlignment="1"/>
    <xf numFmtId="0" fontId="15" fillId="48" borderId="0" xfId="0" applyFont="1" applyFill="1" applyAlignment="1"/>
    <xf numFmtId="0" fontId="15" fillId="14" borderId="0" xfId="0" applyFont="1" applyFill="1" applyAlignment="1"/>
    <xf numFmtId="0" fontId="15" fillId="49" borderId="0" xfId="0" applyFont="1" applyFill="1" applyAlignment="1"/>
    <xf numFmtId="0" fontId="15" fillId="25" borderId="0" xfId="0" applyFont="1" applyFill="1" applyAlignment="1"/>
    <xf numFmtId="0" fontId="15" fillId="50" borderId="0" xfId="0" applyFont="1" applyFill="1" applyAlignment="1"/>
    <xf numFmtId="0" fontId="15" fillId="51" borderId="0" xfId="0" applyFont="1" applyFill="1" applyAlignment="1"/>
    <xf numFmtId="0" fontId="15" fillId="52" borderId="0" xfId="0" applyFont="1" applyFill="1" applyAlignment="1"/>
    <xf numFmtId="0" fontId="15" fillId="53" borderId="0" xfId="0" applyFont="1" applyFill="1" applyAlignment="1"/>
    <xf numFmtId="0" fontId="15" fillId="54" borderId="0" xfId="0" applyFont="1" applyFill="1" applyAlignment="1"/>
    <xf numFmtId="0" fontId="15" fillId="10" borderId="0" xfId="0" applyFont="1" applyFill="1" applyAlignment="1"/>
    <xf numFmtId="0" fontId="15" fillId="55" borderId="0" xfId="0" applyFont="1" applyFill="1" applyAlignment="1"/>
    <xf numFmtId="0" fontId="15" fillId="56" borderId="0" xfId="0" applyFont="1" applyFill="1" applyAlignment="1"/>
    <xf numFmtId="0" fontId="15" fillId="8" borderId="0" xfId="0" applyFont="1" applyFill="1" applyAlignment="1"/>
    <xf numFmtId="0" fontId="15" fillId="57" borderId="0" xfId="0" applyFont="1" applyFill="1" applyAlignment="1"/>
    <xf numFmtId="0" fontId="15" fillId="5" borderId="0" xfId="0" applyFont="1" applyFill="1" applyAlignment="1"/>
    <xf numFmtId="0" fontId="15" fillId="58" borderId="0" xfId="0" applyFont="1" applyFill="1" applyAlignment="1"/>
    <xf numFmtId="0" fontId="15" fillId="59" borderId="0" xfId="0" applyFont="1" applyFill="1" applyAlignment="1"/>
    <xf numFmtId="0" fontId="15" fillId="60" borderId="0" xfId="0" applyFont="1" applyFill="1" applyAlignment="1"/>
    <xf numFmtId="0" fontId="15" fillId="61" borderId="0" xfId="0" applyFont="1" applyFill="1" applyAlignment="1"/>
    <xf numFmtId="0" fontId="15" fillId="62" borderId="0" xfId="0" applyFont="1" applyFill="1" applyAlignment="1"/>
    <xf numFmtId="0" fontId="15" fillId="63" borderId="0" xfId="0" applyFont="1" applyFill="1" applyAlignment="1"/>
    <xf numFmtId="0" fontId="15" fillId="64" borderId="0" xfId="0" applyFont="1" applyFill="1" applyAlignment="1"/>
    <xf numFmtId="0" fontId="15" fillId="65" borderId="0" xfId="0" applyFont="1" applyFill="1" applyAlignment="1"/>
    <xf numFmtId="0" fontId="15" fillId="66" borderId="0" xfId="0" applyFont="1" applyFill="1" applyAlignment="1"/>
    <xf numFmtId="0" fontId="15" fillId="67" borderId="0" xfId="0" applyFont="1" applyFill="1" applyAlignment="1"/>
    <xf numFmtId="0" fontId="15" fillId="68" borderId="0" xfId="0" applyFont="1" applyFill="1" applyAlignment="1"/>
    <xf numFmtId="0" fontId="15" fillId="69" borderId="0" xfId="0" applyFont="1" applyFill="1" applyAlignment="1"/>
    <xf numFmtId="0" fontId="15" fillId="70" borderId="0" xfId="0" applyFont="1" applyFill="1" applyAlignment="1"/>
    <xf numFmtId="0" fontId="15" fillId="71" borderId="0" xfId="0" applyFont="1" applyFill="1" applyAlignment="1"/>
    <xf numFmtId="0" fontId="15" fillId="72" borderId="0" xfId="0" applyFont="1" applyFill="1" applyAlignment="1"/>
    <xf numFmtId="0" fontId="15" fillId="73" borderId="0" xfId="0" applyFont="1" applyFill="1" applyAlignment="1"/>
    <xf numFmtId="0" fontId="15" fillId="74" borderId="0" xfId="0" applyFont="1" applyFill="1" applyAlignment="1"/>
    <xf numFmtId="0" fontId="15" fillId="75" borderId="0" xfId="0" applyFont="1" applyFill="1" applyAlignment="1"/>
    <xf numFmtId="0" fontId="15" fillId="76" borderId="0" xfId="0" applyFont="1" applyFill="1" applyAlignment="1"/>
    <xf numFmtId="0" fontId="15" fillId="77" borderId="0" xfId="0" applyFont="1" applyFill="1" applyAlignment="1"/>
    <xf numFmtId="0" fontId="15" fillId="78" borderId="0" xfId="0" applyFont="1" applyFill="1" applyAlignment="1"/>
    <xf numFmtId="0" fontId="15" fillId="79" borderId="0" xfId="0" applyFont="1" applyFill="1" applyAlignment="1"/>
    <xf numFmtId="0" fontId="15" fillId="80" borderId="0" xfId="0" applyFont="1" applyFill="1" applyAlignment="1"/>
    <xf numFmtId="0" fontId="15" fillId="81" borderId="0" xfId="0" applyFont="1" applyFill="1" applyAlignment="1"/>
    <xf numFmtId="0" fontId="15" fillId="82" borderId="0" xfId="0" applyFont="1" applyFill="1" applyAlignment="1"/>
    <xf numFmtId="0" fontId="15" fillId="83" borderId="0" xfId="0" applyFont="1" applyFill="1" applyAlignment="1"/>
    <xf numFmtId="0" fontId="15" fillId="84" borderId="0" xfId="0" applyFont="1" applyFill="1" applyAlignment="1"/>
    <xf numFmtId="0" fontId="15" fillId="85" borderId="0" xfId="0" applyFont="1" applyFill="1" applyAlignment="1"/>
    <xf numFmtId="0" fontId="15" fillId="86" borderId="0" xfId="0" applyFont="1" applyFill="1" applyAlignment="1"/>
    <xf numFmtId="0" fontId="15" fillId="87" borderId="0" xfId="0" applyFont="1" applyFill="1" applyAlignment="1"/>
    <xf numFmtId="0" fontId="15" fillId="88" borderId="0" xfId="0" applyFont="1" applyFill="1" applyAlignment="1"/>
    <xf numFmtId="0" fontId="15" fillId="89" borderId="0" xfId="0" applyFont="1" applyFill="1" applyAlignment="1"/>
    <xf numFmtId="0" fontId="15" fillId="90" borderId="0" xfId="0" applyFont="1" applyFill="1" applyAlignment="1"/>
    <xf numFmtId="0" fontId="15" fillId="91" borderId="0" xfId="0" applyFont="1" applyFill="1" applyAlignment="1"/>
    <xf numFmtId="0" fontId="15" fillId="92" borderId="0" xfId="0" applyFont="1" applyFill="1" applyAlignment="1"/>
    <xf numFmtId="0" fontId="15" fillId="93" borderId="0" xfId="0" applyFont="1" applyFill="1" applyAlignment="1"/>
    <xf numFmtId="0" fontId="15" fillId="94" borderId="0" xfId="0" applyFont="1" applyFill="1" applyAlignment="1"/>
    <xf numFmtId="0" fontId="15" fillId="95" borderId="0" xfId="0" applyFont="1" applyFill="1" applyAlignment="1"/>
    <xf numFmtId="0" fontId="15" fillId="96" borderId="0" xfId="0" applyFont="1" applyFill="1" applyAlignment="1"/>
    <xf numFmtId="0" fontId="15" fillId="97" borderId="0" xfId="0" applyFont="1" applyFill="1" applyAlignment="1"/>
    <xf numFmtId="0" fontId="15" fillId="98" borderId="0" xfId="0" applyFont="1" applyFill="1" applyAlignment="1"/>
    <xf numFmtId="0" fontId="15" fillId="99" borderId="0" xfId="0" applyFont="1" applyFill="1" applyAlignment="1"/>
    <xf numFmtId="0" fontId="15" fillId="100" borderId="0" xfId="0" applyFont="1" applyFill="1" applyAlignment="1"/>
    <xf numFmtId="0" fontId="15" fillId="101" borderId="0" xfId="0" applyFont="1" applyFill="1" applyAlignment="1"/>
    <xf numFmtId="0" fontId="15" fillId="102" borderId="0" xfId="0" applyFont="1" applyFill="1" applyAlignment="1"/>
    <xf numFmtId="0" fontId="15" fillId="103" borderId="0" xfId="0" applyFont="1" applyFill="1" applyAlignment="1"/>
    <xf numFmtId="0" fontId="15" fillId="104" borderId="0" xfId="0" applyFont="1" applyFill="1" applyAlignment="1"/>
    <xf numFmtId="0" fontId="15" fillId="105" borderId="0" xfId="0" applyFont="1" applyFill="1" applyAlignment="1"/>
    <xf numFmtId="0" fontId="15" fillId="106" borderId="0" xfId="0" applyFont="1" applyFill="1" applyAlignment="1"/>
    <xf numFmtId="0" fontId="15" fillId="107" borderId="0" xfId="0" applyFont="1" applyFill="1" applyAlignment="1"/>
    <xf numFmtId="0" fontId="15" fillId="108" borderId="0" xfId="0" applyFont="1" applyFill="1" applyAlignment="1"/>
    <xf numFmtId="0" fontId="15" fillId="109" borderId="0" xfId="0" applyFont="1" applyFill="1" applyAlignment="1"/>
    <xf numFmtId="0" fontId="15" fillId="110" borderId="0" xfId="0" applyFont="1" applyFill="1" applyAlignment="1"/>
    <xf numFmtId="0" fontId="15" fillId="111" borderId="0" xfId="0" applyFont="1" applyFill="1" applyAlignment="1"/>
    <xf numFmtId="0" fontId="15" fillId="112" borderId="0" xfId="0" applyFont="1" applyFill="1" applyAlignment="1"/>
    <xf numFmtId="0" fontId="15" fillId="113" borderId="0" xfId="0" applyFont="1" applyFill="1" applyAlignment="1"/>
    <xf numFmtId="0" fontId="15" fillId="114" borderId="0" xfId="0" applyFont="1" applyFill="1" applyAlignment="1"/>
    <xf numFmtId="0" fontId="15" fillId="115" borderId="0" xfId="0" applyFont="1" applyFill="1" applyAlignment="1"/>
    <xf numFmtId="0" fontId="15" fillId="116" borderId="0" xfId="0" applyFont="1" applyFill="1" applyAlignment="1"/>
    <xf numFmtId="0" fontId="15" fillId="117" borderId="0" xfId="0" applyFont="1" applyFill="1" applyAlignment="1"/>
    <xf numFmtId="0" fontId="15" fillId="118" borderId="0" xfId="0" applyFont="1" applyFill="1" applyAlignment="1"/>
    <xf numFmtId="0" fontId="15" fillId="119" borderId="0" xfId="0" applyFont="1" applyFill="1" applyAlignment="1"/>
    <xf numFmtId="0" fontId="15" fillId="120" borderId="0" xfId="0" applyFont="1" applyFill="1" applyAlignment="1"/>
    <xf numFmtId="0" fontId="15" fillId="121" borderId="0" xfId="0" applyFont="1" applyFill="1" applyAlignment="1"/>
    <xf numFmtId="0" fontId="15" fillId="122" borderId="0" xfId="0" applyFont="1" applyFill="1" applyAlignment="1"/>
    <xf numFmtId="0" fontId="15" fillId="123" borderId="0" xfId="0" applyFont="1" applyFill="1" applyAlignment="1"/>
    <xf numFmtId="0" fontId="15" fillId="124" borderId="0" xfId="0" applyFont="1" applyFill="1" applyAlignment="1"/>
    <xf numFmtId="0" fontId="15" fillId="125" borderId="0" xfId="0" applyFont="1" applyFill="1" applyAlignment="1"/>
    <xf numFmtId="0" fontId="15" fillId="126" borderId="0" xfId="0" applyFont="1" applyFill="1" applyAlignment="1"/>
    <xf numFmtId="0" fontId="15" fillId="127" borderId="0" xfId="0" applyFont="1" applyFill="1" applyAlignment="1"/>
    <xf numFmtId="0" fontId="15" fillId="128" borderId="0" xfId="0" applyFont="1" applyFill="1" applyAlignment="1"/>
    <xf numFmtId="0" fontId="15" fillId="129" borderId="0" xfId="0" applyFont="1" applyFill="1" applyAlignment="1"/>
    <xf numFmtId="0" fontId="15" fillId="130" borderId="0" xfId="0" applyFont="1" applyFill="1" applyAlignment="1"/>
    <xf numFmtId="0" fontId="15" fillId="131" borderId="0" xfId="0" applyFont="1" applyFill="1" applyAlignment="1"/>
    <xf numFmtId="0" fontId="15" fillId="132" borderId="0" xfId="0" applyFont="1" applyFill="1" applyAlignment="1"/>
    <xf numFmtId="0" fontId="15" fillId="133" borderId="0" xfId="0" applyFont="1" applyFill="1" applyAlignment="1"/>
    <xf numFmtId="0" fontId="15" fillId="134" borderId="0" xfId="0" applyFont="1" applyFill="1" applyAlignment="1"/>
    <xf numFmtId="0" fontId="15" fillId="135" borderId="0" xfId="0" applyFont="1" applyFill="1" applyAlignment="1"/>
    <xf numFmtId="0" fontId="15" fillId="136" borderId="0" xfId="0" applyFont="1" applyFill="1" applyAlignment="1"/>
    <xf numFmtId="0" fontId="15" fillId="137" borderId="0" xfId="0" applyFont="1" applyFill="1" applyAlignment="1"/>
    <xf numFmtId="0" fontId="15" fillId="138" borderId="0" xfId="0" applyFont="1" applyFill="1" applyAlignment="1"/>
    <xf numFmtId="0" fontId="15" fillId="139" borderId="0" xfId="0" applyFont="1" applyFill="1" applyAlignment="1"/>
    <xf numFmtId="0" fontId="15" fillId="140" borderId="0" xfId="0" applyFont="1" applyFill="1" applyAlignment="1"/>
    <xf numFmtId="0" fontId="15" fillId="141" borderId="0" xfId="0" applyFont="1" applyFill="1" applyAlignment="1"/>
    <xf numFmtId="0" fontId="15" fillId="142" borderId="0" xfId="0" applyFont="1" applyFill="1" applyAlignment="1"/>
    <xf numFmtId="0" fontId="15" fillId="143" borderId="0" xfId="0" applyFont="1" applyFill="1" applyAlignment="1"/>
    <xf numFmtId="0" fontId="15" fillId="144" borderId="0" xfId="0" applyFont="1" applyFill="1" applyAlignment="1"/>
    <xf numFmtId="0" fontId="15" fillId="145" borderId="0" xfId="0" applyFont="1" applyFill="1" applyAlignment="1"/>
    <xf numFmtId="0" fontId="15" fillId="146" borderId="0" xfId="0" applyFont="1" applyFill="1" applyAlignment="1"/>
    <xf numFmtId="0" fontId="15" fillId="147" borderId="0" xfId="0" applyFont="1" applyFill="1" applyAlignment="1"/>
    <xf numFmtId="0" fontId="15" fillId="148" borderId="0" xfId="0" applyFont="1" applyFill="1" applyAlignment="1"/>
    <xf numFmtId="0" fontId="17" fillId="0" borderId="0" xfId="0" applyFont="1"/>
    <xf numFmtId="0" fontId="19" fillId="149" borderId="3" xfId="0" applyFont="1" applyFill="1" applyBorder="1" applyAlignment="1">
      <alignment horizontal="center"/>
    </xf>
    <xf numFmtId="0" fontId="2" fillId="149" borderId="3" xfId="0" applyFont="1" applyFill="1" applyBorder="1"/>
    <xf numFmtId="0" fontId="2" fillId="149" borderId="3" xfId="0" applyFont="1" applyFill="1" applyBorder="1" applyAlignment="1">
      <alignment horizontal="center"/>
    </xf>
    <xf numFmtId="0" fontId="19" fillId="149" borderId="3" xfId="0" applyFont="1" applyFill="1" applyBorder="1" applyAlignment="1">
      <alignment vertical="center"/>
    </xf>
    <xf numFmtId="0" fontId="0" fillId="0" borderId="4" xfId="0" applyBorder="1" applyAlignment="1">
      <alignment vertical="center"/>
    </xf>
    <xf numFmtId="0" fontId="0" fillId="0" borderId="2" xfId="0" applyBorder="1" applyAlignment="1">
      <alignment vertical="center"/>
    </xf>
    <xf numFmtId="0" fontId="0" fillId="0" borderId="0" xfId="0" applyAlignment="1">
      <alignment vertical="center"/>
    </xf>
    <xf numFmtId="0" fontId="19" fillId="149" borderId="3" xfId="0" applyFont="1" applyFill="1" applyBorder="1" applyAlignment="1">
      <alignment vertical="center" wrapText="1"/>
    </xf>
    <xf numFmtId="0" fontId="0" fillId="0" borderId="4" xfId="0"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19" fillId="149" borderId="3" xfId="0" applyFont="1" applyFill="1"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2" borderId="4" xfId="0" applyFill="1" applyBorder="1" applyAlignment="1">
      <alignment vertical="center"/>
    </xf>
    <xf numFmtId="0" fontId="3" fillId="0" borderId="4" xfId="0" applyFont="1" applyBorder="1" applyAlignment="1">
      <alignment horizontal="center" vertical="center"/>
    </xf>
    <xf numFmtId="0" fontId="3" fillId="0" borderId="2" xfId="0" applyFont="1" applyBorder="1" applyAlignment="1">
      <alignment horizontal="center" vertical="center"/>
    </xf>
    <xf numFmtId="0" fontId="0" fillId="4" borderId="2" xfId="0" applyFill="1" applyBorder="1" applyAlignment="1">
      <alignment vertical="center"/>
    </xf>
    <xf numFmtId="0" fontId="0" fillId="2" borderId="2" xfId="0" applyFill="1" applyBorder="1" applyAlignment="1">
      <alignment vertical="center"/>
    </xf>
    <xf numFmtId="0" fontId="0" fillId="5" borderId="2" xfId="0" applyFill="1" applyBorder="1" applyAlignment="1">
      <alignment vertical="center"/>
    </xf>
    <xf numFmtId="0" fontId="4" fillId="0" borderId="2" xfId="0" applyFont="1" applyBorder="1" applyAlignment="1">
      <alignment horizontal="center" vertical="center"/>
    </xf>
    <xf numFmtId="0" fontId="0" fillId="6" borderId="2" xfId="0" applyFill="1" applyBorder="1" applyAlignment="1">
      <alignment vertical="center"/>
    </xf>
    <xf numFmtId="0" fontId="0" fillId="7" borderId="2" xfId="0" applyFill="1" applyBorder="1" applyAlignment="1">
      <alignment vertical="center"/>
    </xf>
    <xf numFmtId="0" fontId="5" fillId="0" borderId="2" xfId="0" applyFont="1" applyBorder="1" applyAlignment="1">
      <alignment horizontal="center" vertical="center"/>
    </xf>
    <xf numFmtId="0" fontId="0" fillId="9" borderId="2" xfId="0" applyFill="1" applyBorder="1" applyAlignment="1">
      <alignment vertical="center"/>
    </xf>
    <xf numFmtId="0" fontId="0" fillId="10" borderId="2" xfId="0" applyFill="1" applyBorder="1" applyAlignment="1">
      <alignment vertical="center"/>
    </xf>
    <xf numFmtId="0" fontId="0" fillId="11" borderId="2" xfId="0" applyFill="1" applyBorder="1" applyAlignment="1">
      <alignment vertical="center"/>
    </xf>
    <xf numFmtId="0" fontId="0" fillId="12" borderId="2" xfId="0" applyFill="1" applyBorder="1" applyAlignment="1">
      <alignment vertical="center"/>
    </xf>
    <xf numFmtId="0" fontId="0" fillId="13" borderId="2" xfId="0" applyFill="1" applyBorder="1" applyAlignment="1">
      <alignment vertical="center"/>
    </xf>
    <xf numFmtId="0" fontId="0" fillId="14" borderId="2" xfId="0" applyFill="1" applyBorder="1" applyAlignment="1">
      <alignment vertical="center"/>
    </xf>
    <xf numFmtId="0" fontId="0" fillId="15" borderId="2" xfId="0" applyFill="1" applyBorder="1" applyAlignment="1">
      <alignment vertical="center"/>
    </xf>
    <xf numFmtId="0" fontId="0" fillId="16" borderId="2" xfId="0" applyFill="1" applyBorder="1" applyAlignment="1">
      <alignment vertical="center"/>
    </xf>
    <xf numFmtId="0" fontId="0" fillId="17" borderId="2" xfId="0" applyFill="1" applyBorder="1" applyAlignment="1">
      <alignment vertical="center"/>
    </xf>
    <xf numFmtId="0" fontId="0" fillId="18" borderId="2" xfId="0" applyFill="1" applyBorder="1" applyAlignment="1">
      <alignment vertical="center"/>
    </xf>
    <xf numFmtId="0" fontId="0" fillId="19" borderId="2" xfId="0" applyFill="1" applyBorder="1" applyAlignment="1">
      <alignment vertical="center"/>
    </xf>
    <xf numFmtId="0" fontId="0" fillId="20" borderId="2" xfId="0" applyFill="1" applyBorder="1" applyAlignment="1">
      <alignment vertical="center"/>
    </xf>
    <xf numFmtId="0" fontId="0" fillId="21" borderId="2" xfId="0" applyFill="1" applyBorder="1" applyAlignment="1">
      <alignment vertical="center"/>
    </xf>
    <xf numFmtId="0" fontId="6" fillId="0" borderId="2" xfId="0" applyFont="1" applyBorder="1" applyAlignment="1">
      <alignment horizontal="center" vertical="center"/>
    </xf>
    <xf numFmtId="0" fontId="0" fillId="23" borderId="2" xfId="0" applyFill="1" applyBorder="1" applyAlignment="1">
      <alignment vertical="center"/>
    </xf>
    <xf numFmtId="0" fontId="0" fillId="24" borderId="2" xfId="0" applyFill="1" applyBorder="1" applyAlignment="1">
      <alignment vertical="center"/>
    </xf>
    <xf numFmtId="0" fontId="7" fillId="0" borderId="2" xfId="0" applyFont="1" applyBorder="1" applyAlignment="1">
      <alignment vertical="center"/>
    </xf>
    <xf numFmtId="0" fontId="0" fillId="25" borderId="2" xfId="0" applyFill="1" applyBorder="1" applyAlignment="1">
      <alignment vertical="center"/>
    </xf>
    <xf numFmtId="0" fontId="0" fillId="26" borderId="2" xfId="0" applyFill="1" applyBorder="1" applyAlignment="1">
      <alignment vertical="center"/>
    </xf>
    <xf numFmtId="0" fontId="0" fillId="27" borderId="2" xfId="0" applyFill="1" applyBorder="1" applyAlignment="1">
      <alignment vertical="center"/>
    </xf>
    <xf numFmtId="0" fontId="0" fillId="16" borderId="4" xfId="0" applyFill="1" applyBorder="1" applyAlignment="1">
      <alignment vertical="center"/>
    </xf>
    <xf numFmtId="0" fontId="0" fillId="30" borderId="2" xfId="0" applyFill="1" applyBorder="1" applyAlignment="1">
      <alignment vertical="center"/>
    </xf>
    <xf numFmtId="0" fontId="19" fillId="149" borderId="3" xfId="0" applyFont="1" applyFill="1"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0" xfId="0" applyAlignment="1">
      <alignment horizontal="center" vertical="center" wrapText="1"/>
    </xf>
    <xf numFmtId="0" fontId="12" fillId="149" borderId="8" xfId="0" applyNumberFormat="1" applyFont="1" applyFill="1" applyBorder="1" applyAlignment="1">
      <alignment horizontal="center" vertical="center"/>
    </xf>
    <xf numFmtId="0" fontId="12" fillId="149" borderId="8" xfId="0" applyFont="1" applyFill="1" applyBorder="1" applyAlignment="1">
      <alignment horizontal="center" vertical="center"/>
    </xf>
    <xf numFmtId="0" fontId="13" fillId="149" borderId="8" xfId="0" applyFont="1" applyFill="1" applyBorder="1" applyAlignment="1">
      <alignment horizontal="center" vertical="center" wrapText="1"/>
    </xf>
    <xf numFmtId="0" fontId="14" fillId="149" borderId="8" xfId="0" applyFont="1" applyFill="1" applyBorder="1" applyAlignment="1">
      <alignment horizontal="center" vertical="center"/>
    </xf>
    <xf numFmtId="0" fontId="21" fillId="0" borderId="0" xfId="0" applyFont="1" applyAlignment="1">
      <alignment horizontal="center"/>
    </xf>
    <xf numFmtId="0" fontId="22" fillId="0" borderId="0" xfId="0" applyFont="1"/>
    <xf numFmtId="0" fontId="20" fillId="149" borderId="7" xfId="0" applyNumberFormat="1" applyFont="1" applyFill="1" applyBorder="1" applyAlignment="1">
      <alignment horizontal="left" vertical="center"/>
    </xf>
    <xf numFmtId="49" fontId="23" fillId="149" borderId="1" xfId="1" applyNumberFormat="1" applyFont="1" applyFill="1" applyAlignment="1">
      <alignment horizontal="center" vertical="top"/>
    </xf>
    <xf numFmtId="0" fontId="23" fillId="149" borderId="1" xfId="1" applyFont="1" applyFill="1" applyAlignment="1">
      <alignment horizontal="left" vertical="top" wrapText="1"/>
    </xf>
    <xf numFmtId="0" fontId="0" fillId="0" borderId="0" xfId="0"/>
    <xf numFmtId="0" fontId="0" fillId="0" borderId="0" xfId="0" applyFill="1"/>
    <xf numFmtId="0" fontId="0" fillId="0" borderId="2" xfId="0" applyFill="1" applyBorder="1" applyAlignment="1">
      <alignment horizontal="center"/>
    </xf>
    <xf numFmtId="0" fontId="0" fillId="0" borderId="0" xfId="0"/>
    <xf numFmtId="0" fontId="0" fillId="0" borderId="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2" borderId="2" xfId="0" applyFill="1" applyBorder="1"/>
    <xf numFmtId="49" fontId="9" fillId="0" borderId="0" xfId="0" applyNumberFormat="1" applyFont="1" applyBorder="1" applyAlignment="1">
      <alignment horizontal="center" vertical="top"/>
    </xf>
    <xf numFmtId="14" fontId="9" fillId="0" borderId="5" xfId="0" applyNumberFormat="1" applyFont="1" applyBorder="1" applyAlignment="1">
      <alignment horizontal="center" vertical="top"/>
    </xf>
    <xf numFmtId="0" fontId="9" fillId="0" borderId="5" xfId="0" applyFont="1" applyBorder="1" applyAlignment="1">
      <alignment horizontal="left" vertical="top"/>
    </xf>
    <xf numFmtId="0" fontId="9" fillId="0" borderId="6" xfId="0" applyFont="1" applyBorder="1" applyAlignment="1">
      <alignment horizontal="left" vertical="top"/>
    </xf>
    <xf numFmtId="0" fontId="9" fillId="0" borderId="0" xfId="0" applyFont="1" applyBorder="1" applyAlignment="1">
      <alignment horizontal="left" vertical="top"/>
    </xf>
    <xf numFmtId="0" fontId="15" fillId="150" borderId="0" xfId="0" applyFont="1" applyFill="1" applyAlignment="1"/>
    <xf numFmtId="0" fontId="0" fillId="0" borderId="9" xfId="0" applyFill="1" applyBorder="1"/>
    <xf numFmtId="0" fontId="25" fillId="0" borderId="0" xfId="2" applyFont="1" applyAlignment="1">
      <alignment horizontal="right" vertical="top"/>
    </xf>
    <xf numFmtId="0" fontId="24" fillId="0" borderId="0" xfId="2" applyAlignment="1">
      <alignment vertical="top"/>
    </xf>
    <xf numFmtId="0" fontId="24" fillId="0" borderId="0" xfId="2" applyAlignment="1">
      <alignment horizontal="center" vertical="top"/>
    </xf>
    <xf numFmtId="0" fontId="24" fillId="0" borderId="0" xfId="2"/>
    <xf numFmtId="0" fontId="25" fillId="0" borderId="0" xfId="2" applyFont="1" applyAlignment="1">
      <alignment horizontal="center" vertical="top"/>
    </xf>
    <xf numFmtId="0" fontId="0" fillId="151" borderId="2" xfId="0" applyFill="1" applyBorder="1"/>
    <xf numFmtId="0" fontId="0" fillId="9" borderId="2" xfId="0" applyFill="1" applyBorder="1"/>
    <xf numFmtId="0" fontId="0" fillId="17" borderId="2" xfId="0" applyFill="1" applyBorder="1"/>
    <xf numFmtId="0" fontId="0" fillId="152" borderId="4" xfId="0" applyFill="1" applyBorder="1"/>
    <xf numFmtId="0" fontId="29" fillId="0" borderId="0" xfId="0" applyFont="1" applyBorder="1" applyAlignment="1">
      <alignment horizontal="center" vertical="center" wrapText="1"/>
    </xf>
    <xf numFmtId="0" fontId="30" fillId="0" borderId="0" xfId="0" applyFont="1" applyBorder="1" applyAlignment="1">
      <alignment horizontal="center" vertical="center" wrapText="1"/>
    </xf>
    <xf numFmtId="0" fontId="7" fillId="0" borderId="4" xfId="0" applyFont="1" applyBorder="1"/>
    <xf numFmtId="0" fontId="7" fillId="0" borderId="2" xfId="0" applyFont="1" applyBorder="1"/>
    <xf numFmtId="0" fontId="0" fillId="0" borderId="9" xfId="0" applyFont="1" applyBorder="1"/>
    <xf numFmtId="0" fontId="24" fillId="0" borderId="0" xfId="2" applyFont="1" applyAlignment="1">
      <alignment vertical="top"/>
    </xf>
    <xf numFmtId="0" fontId="18" fillId="8" borderId="2" xfId="0" applyFont="1" applyFill="1" applyBorder="1" applyAlignment="1">
      <alignment vertical="center"/>
    </xf>
    <xf numFmtId="0" fontId="18" fillId="8" borderId="2" xfId="0" applyFont="1" applyFill="1" applyBorder="1"/>
    <xf numFmtId="0" fontId="0" fillId="153" borderId="2" xfId="0" applyFill="1" applyBorder="1"/>
    <xf numFmtId="0" fontId="0" fillId="0" borderId="2" xfId="0" applyFont="1" applyBorder="1" applyAlignment="1">
      <alignment horizontal="center"/>
    </xf>
    <xf numFmtId="0" fontId="2" fillId="0" borderId="9" xfId="0" applyFont="1" applyBorder="1"/>
    <xf numFmtId="0" fontId="31" fillId="0" borderId="9" xfId="0" applyFont="1" applyBorder="1"/>
    <xf numFmtId="0" fontId="0" fillId="0" borderId="4" xfId="0" applyFont="1" applyBorder="1" applyAlignment="1">
      <alignment horizontal="center"/>
    </xf>
    <xf numFmtId="0" fontId="0" fillId="0" borderId="0" xfId="0" applyFont="1"/>
    <xf numFmtId="0" fontId="0" fillId="0" borderId="0" xfId="0" applyAlignment="1">
      <alignment horizontal="left" vertical="top"/>
    </xf>
    <xf numFmtId="0" fontId="0" fillId="0" borderId="2" xfId="0" applyBorder="1" applyAlignment="1"/>
    <xf numFmtId="0" fontId="19" fillId="149" borderId="3" xfId="0" applyFont="1" applyFill="1" applyBorder="1" applyAlignment="1">
      <alignment horizontal="left"/>
    </xf>
    <xf numFmtId="0" fontId="0" fillId="0" borderId="0" xfId="0" applyAlignment="1">
      <alignment horizontal="left"/>
    </xf>
    <xf numFmtId="0" fontId="32" fillId="0" borderId="0" xfId="0" applyFont="1" applyBorder="1" applyAlignment="1">
      <alignment horizontal="right" vertical="center" wrapText="1"/>
    </xf>
    <xf numFmtId="0" fontId="33" fillId="10" borderId="0" xfId="0" applyFont="1" applyFill="1" applyBorder="1" applyAlignment="1">
      <alignment horizontal="right" vertical="center" wrapText="1"/>
    </xf>
    <xf numFmtId="0" fontId="34" fillId="0" borderId="0" xfId="0" applyFont="1" applyBorder="1" applyAlignment="1">
      <alignment horizontal="center" vertical="center" wrapText="1"/>
    </xf>
    <xf numFmtId="0" fontId="0" fillId="0" borderId="0" xfId="0" applyBorder="1" applyAlignment="1">
      <alignment horizontal="center" vertical="center" wrapText="1"/>
    </xf>
    <xf numFmtId="0" fontId="32" fillId="0" borderId="0" xfId="0" applyFont="1" applyBorder="1" applyAlignment="1">
      <alignment vertical="center" wrapText="1"/>
    </xf>
    <xf numFmtId="0" fontId="15" fillId="0" borderId="0" xfId="0" applyFont="1" applyBorder="1"/>
    <xf numFmtId="0" fontId="32" fillId="11" borderId="0" xfId="0" applyFont="1" applyFill="1" applyBorder="1" applyAlignment="1">
      <alignment horizontal="right" vertical="center" wrapText="1"/>
    </xf>
    <xf numFmtId="0" fontId="32" fillId="12" borderId="0" xfId="0" applyFont="1" applyFill="1" applyBorder="1" applyAlignment="1">
      <alignment horizontal="right" vertical="center" wrapText="1"/>
    </xf>
    <xf numFmtId="0" fontId="32" fillId="13" borderId="0" xfId="0" applyFont="1" applyFill="1" applyBorder="1" applyAlignment="1">
      <alignment horizontal="right" vertical="center" wrapText="1"/>
    </xf>
    <xf numFmtId="0" fontId="33" fillId="14" borderId="0" xfId="0" applyFont="1" applyFill="1" applyBorder="1" applyAlignment="1">
      <alignment horizontal="right" vertical="center" wrapText="1"/>
    </xf>
    <xf numFmtId="0" fontId="0" fillId="0" borderId="0" xfId="0" applyBorder="1" applyAlignment="1">
      <alignment vertical="center" wrapText="1"/>
    </xf>
    <xf numFmtId="0" fontId="33" fillId="119" borderId="0" xfId="0" applyFont="1" applyFill="1" applyBorder="1" applyAlignment="1">
      <alignment horizontal="right" vertical="center" wrapText="1"/>
    </xf>
    <xf numFmtId="0" fontId="0" fillId="17" borderId="4" xfId="0" applyFill="1" applyBorder="1"/>
    <xf numFmtId="0" fontId="0" fillId="17" borderId="2" xfId="0" applyFill="1" applyBorder="1" applyAlignment="1">
      <alignment horizontal="center"/>
    </xf>
    <xf numFmtId="0" fontId="0" fillId="0" borderId="0" xfId="0" applyFill="1" applyBorder="1"/>
    <xf numFmtId="9" fontId="19" fillId="149" borderId="3" xfId="3" applyFont="1" applyFill="1" applyBorder="1" applyAlignment="1">
      <alignment horizontal="center"/>
    </xf>
    <xf numFmtId="9" fontId="0" fillId="0" borderId="0" xfId="3" applyFont="1" applyAlignment="1">
      <alignment horizontal="center"/>
    </xf>
    <xf numFmtId="0" fontId="35" fillId="149" borderId="3" xfId="0" applyFont="1" applyFill="1" applyBorder="1" applyAlignment="1">
      <alignment vertical="center" wrapText="1"/>
    </xf>
    <xf numFmtId="0" fontId="15" fillId="17" borderId="0" xfId="0" applyFont="1" applyFill="1" applyAlignment="1">
      <alignment vertical="center"/>
    </xf>
    <xf numFmtId="0" fontId="39" fillId="0" borderId="2" xfId="0" applyFont="1" applyBorder="1" applyAlignment="1">
      <alignment horizontal="center" vertical="center"/>
    </xf>
    <xf numFmtId="0" fontId="0" fillId="0" borderId="0" xfId="0" applyFont="1" applyAlignment="1">
      <alignment horizontal="center" vertical="center"/>
    </xf>
    <xf numFmtId="0" fontId="0" fillId="0" borderId="4" xfId="0" applyFont="1" applyBorder="1" applyAlignment="1">
      <alignment horizontal="center" vertical="center"/>
    </xf>
    <xf numFmtId="0" fontId="0" fillId="0" borderId="2" xfId="0" applyFont="1" applyBorder="1" applyAlignment="1">
      <alignment horizontal="center" vertical="center"/>
    </xf>
    <xf numFmtId="0" fontId="17" fillId="0" borderId="0" xfId="0" applyFont="1" applyBorder="1" applyAlignment="1">
      <alignment horizontal="center" vertical="center" wrapText="1"/>
    </xf>
    <xf numFmtId="0" fontId="36" fillId="0" borderId="2" xfId="0" applyFont="1" applyBorder="1" applyAlignment="1">
      <alignment horizontal="center" vertical="center"/>
    </xf>
    <xf numFmtId="0" fontId="38" fillId="0" borderId="2" xfId="0" applyFont="1" applyBorder="1" applyAlignment="1">
      <alignment horizontal="center" vertical="center"/>
    </xf>
    <xf numFmtId="0" fontId="37" fillId="0" borderId="2" xfId="0" applyFont="1" applyBorder="1" applyAlignment="1">
      <alignment horizontal="center" vertical="center"/>
    </xf>
    <xf numFmtId="0" fontId="0" fillId="0" borderId="13" xfId="0" applyBorder="1" applyAlignment="1">
      <alignment vertical="center"/>
    </xf>
    <xf numFmtId="0" fontId="0" fillId="2" borderId="14" xfId="0" applyFill="1" applyBorder="1" applyAlignment="1">
      <alignment vertical="center"/>
    </xf>
    <xf numFmtId="0" fontId="36" fillId="0" borderId="4" xfId="0" applyFont="1" applyBorder="1" applyAlignment="1">
      <alignment horizontal="center" vertical="center"/>
    </xf>
    <xf numFmtId="0" fontId="40" fillId="0" borderId="2" xfId="0" applyFont="1" applyBorder="1" applyAlignment="1">
      <alignment horizontal="center" vertical="center"/>
    </xf>
    <xf numFmtId="0" fontId="0" fillId="0" borderId="2" xfId="0" applyFill="1" applyBorder="1" applyAlignment="1">
      <alignment vertical="center"/>
    </xf>
    <xf numFmtId="0" fontId="0" fillId="0" borderId="2" xfId="0" applyFill="1" applyBorder="1" applyAlignment="1">
      <alignment horizontal="center" vertical="center"/>
    </xf>
    <xf numFmtId="0" fontId="26" fillId="0" borderId="4" xfId="0" applyFont="1" applyBorder="1" applyAlignment="1">
      <alignment horizontal="center" vertical="center"/>
    </xf>
    <xf numFmtId="0" fontId="26" fillId="0" borderId="2" xfId="0" applyFont="1" applyBorder="1" applyAlignment="1">
      <alignment horizontal="center" vertical="center"/>
    </xf>
    <xf numFmtId="0" fontId="0" fillId="151" borderId="14" xfId="0" applyFill="1" applyBorder="1" applyAlignment="1">
      <alignment vertical="center"/>
    </xf>
    <xf numFmtId="0" fontId="28" fillId="0" borderId="2" xfId="0" applyFont="1" applyBorder="1" applyAlignment="1">
      <alignment horizontal="center" vertical="center"/>
    </xf>
    <xf numFmtId="0" fontId="18" fillId="3" borderId="14" xfId="0" applyFont="1" applyFill="1" applyBorder="1" applyAlignment="1">
      <alignment vertical="center"/>
    </xf>
    <xf numFmtId="0" fontId="0" fillId="9" borderId="14" xfId="0" applyFill="1" applyBorder="1" applyAlignment="1">
      <alignment vertical="center"/>
    </xf>
    <xf numFmtId="0" fontId="18" fillId="8" borderId="14" xfId="0" applyFont="1" applyFill="1" applyBorder="1" applyAlignment="1">
      <alignment vertical="center"/>
    </xf>
    <xf numFmtId="0" fontId="0" fillId="17" borderId="14" xfId="0" applyFill="1" applyBorder="1" applyAlignment="1">
      <alignment vertical="center"/>
    </xf>
    <xf numFmtId="0" fontId="0" fillId="152" borderId="15" xfId="0" applyFill="1" applyBorder="1" applyAlignment="1">
      <alignment vertical="center"/>
    </xf>
    <xf numFmtId="0" fontId="27" fillId="0" borderId="4" xfId="0" applyFont="1" applyBorder="1" applyAlignment="1">
      <alignment horizontal="center" vertical="center"/>
    </xf>
    <xf numFmtId="0" fontId="41" fillId="0" borderId="2" xfId="0" applyFont="1" applyBorder="1" applyAlignment="1">
      <alignment vertical="center"/>
    </xf>
    <xf numFmtId="0" fontId="0" fillId="0" borderId="0" xfId="0" applyFill="1" applyAlignment="1">
      <alignment vertical="center"/>
    </xf>
    <xf numFmtId="0" fontId="5" fillId="0" borderId="2" xfId="0" applyFont="1" applyFill="1" applyBorder="1" applyAlignment="1">
      <alignment horizontal="center" vertical="center"/>
    </xf>
    <xf numFmtId="0" fontId="0" fillId="0" borderId="0" xfId="0" applyFont="1" applyAlignment="1">
      <alignment vertical="center"/>
    </xf>
    <xf numFmtId="0" fontId="0" fillId="0" borderId="0" xfId="0" applyAlignment="1">
      <alignment horizontal="left" vertical="center"/>
    </xf>
    <xf numFmtId="0" fontId="0" fillId="0" borderId="0" xfId="0" applyNumberFormat="1" applyAlignment="1">
      <alignment horizontal="center" vertical="center"/>
    </xf>
    <xf numFmtId="0" fontId="19" fillId="149" borderId="3" xfId="0" applyNumberFormat="1" applyFont="1" applyFill="1" applyBorder="1" applyAlignment="1">
      <alignment horizontal="center" vertical="center"/>
    </xf>
    <xf numFmtId="0" fontId="0" fillId="0" borderId="4" xfId="0" applyNumberFormat="1" applyBorder="1" applyAlignment="1">
      <alignment horizontal="center" vertical="center"/>
    </xf>
    <xf numFmtId="0" fontId="0" fillId="0" borderId="2" xfId="0" applyNumberFormat="1" applyFill="1" applyBorder="1" applyAlignment="1">
      <alignment horizontal="center" vertical="center"/>
    </xf>
    <xf numFmtId="0" fontId="19" fillId="149" borderId="3" xfId="0" applyNumberFormat="1" applyFont="1" applyFill="1" applyBorder="1" applyAlignment="1">
      <alignment horizontal="center" vertical="center" wrapText="1"/>
    </xf>
    <xf numFmtId="0" fontId="0" fillId="0" borderId="17" xfId="0" applyBorder="1" applyAlignment="1">
      <alignment horizontal="left" vertical="center" wrapText="1"/>
    </xf>
    <xf numFmtId="0" fontId="1" fillId="0" borderId="1" xfId="1"/>
    <xf numFmtId="0" fontId="2" fillId="0" borderId="17" xfId="0" applyFont="1" applyBorder="1" applyAlignment="1">
      <alignment horizontal="left" vertical="center" wrapText="1"/>
    </xf>
    <xf numFmtId="0" fontId="19" fillId="17" borderId="3" xfId="0" applyFont="1" applyFill="1" applyBorder="1" applyAlignment="1">
      <alignment vertical="center" wrapText="1"/>
    </xf>
    <xf numFmtId="0" fontId="19" fillId="17" borderId="3" xfId="0" applyFont="1" applyFill="1" applyBorder="1" applyAlignment="1">
      <alignment vertical="center"/>
    </xf>
    <xf numFmtId="0" fontId="0" fillId="0" borderId="0" xfId="0" applyBorder="1"/>
    <xf numFmtId="0" fontId="0" fillId="0" borderId="9" xfId="0" applyBorder="1"/>
    <xf numFmtId="0" fontId="2" fillId="0" borderId="2" xfId="0" applyFont="1" applyBorder="1" applyAlignment="1">
      <alignment vertical="center" wrapText="1"/>
    </xf>
    <xf numFmtId="0" fontId="0" fillId="17" borderId="2" xfId="0" applyFill="1" applyBorder="1" applyAlignment="1">
      <alignment vertical="center" wrapText="1"/>
    </xf>
    <xf numFmtId="0" fontId="2" fillId="0" borderId="0" xfId="0" applyFont="1" applyAlignment="1">
      <alignment vertical="center"/>
    </xf>
    <xf numFmtId="0" fontId="0" fillId="17" borderId="0" xfId="0" applyFill="1"/>
    <xf numFmtId="0" fontId="19" fillId="149" borderId="3" xfId="0" applyFont="1" applyFill="1" applyBorder="1" applyAlignment="1"/>
    <xf numFmtId="0" fontId="19" fillId="17" borderId="3" xfId="0" applyFont="1" applyFill="1" applyBorder="1" applyAlignment="1"/>
    <xf numFmtId="0" fontId="0" fillId="0" borderId="0" xfId="0" applyAlignment="1"/>
    <xf numFmtId="0" fontId="0" fillId="0" borderId="13" xfId="0" applyBorder="1" applyAlignment="1"/>
    <xf numFmtId="0" fontId="43" fillId="0" borderId="1" xfId="1" applyFont="1" applyAlignment="1">
      <alignment vertical="top"/>
    </xf>
    <xf numFmtId="0" fontId="43" fillId="0" borderId="1" xfId="1" applyFont="1" applyAlignment="1">
      <alignment vertical="top" wrapText="1"/>
    </xf>
    <xf numFmtId="0" fontId="44" fillId="0" borderId="0" xfId="0" applyFont="1" applyAlignment="1">
      <alignment vertical="top"/>
    </xf>
    <xf numFmtId="0" fontId="44" fillId="0" borderId="0" xfId="0" applyFont="1" applyAlignment="1">
      <alignment vertical="top" wrapText="1"/>
    </xf>
    <xf numFmtId="0" fontId="44" fillId="0" borderId="5" xfId="0" applyFont="1" applyBorder="1" applyAlignment="1">
      <alignment vertical="top"/>
    </xf>
    <xf numFmtId="0" fontId="45" fillId="0" borderId="5" xfId="0" applyFont="1" applyBorder="1" applyAlignment="1">
      <alignment vertical="top" wrapText="1"/>
    </xf>
    <xf numFmtId="0" fontId="19" fillId="17" borderId="21" xfId="0" applyFont="1" applyFill="1" applyBorder="1" applyAlignment="1">
      <alignment vertical="center"/>
    </xf>
    <xf numFmtId="0" fontId="19" fillId="17" borderId="21" xfId="0" applyFont="1" applyFill="1" applyBorder="1" applyAlignment="1">
      <alignment horizontal="center" vertical="center"/>
    </xf>
    <xf numFmtId="0" fontId="0" fillId="0" borderId="2" xfId="0" applyBorder="1"/>
    <xf numFmtId="0" fontId="19" fillId="149" borderId="3" xfId="0" applyFont="1" applyFill="1" applyBorder="1"/>
    <xf numFmtId="0" fontId="0" fillId="0" borderId="4" xfId="0" applyBorder="1"/>
    <xf numFmtId="0" fontId="0" fillId="0" borderId="2" xfId="0" applyFill="1" applyBorder="1"/>
    <xf numFmtId="0" fontId="0" fillId="0" borderId="2" xfId="0" applyBorder="1" applyAlignment="1"/>
    <xf numFmtId="0" fontId="0" fillId="149" borderId="2" xfId="0" applyFill="1" applyBorder="1"/>
    <xf numFmtId="0" fontId="0" fillId="0" borderId="4" xfId="0" applyNumberFormat="1" applyFill="1" applyBorder="1" applyAlignment="1">
      <alignment horizontal="center" vertical="center"/>
    </xf>
    <xf numFmtId="0" fontId="0" fillId="0" borderId="0" xfId="0" applyNumberFormat="1" applyFill="1" applyAlignment="1">
      <alignment horizontal="center" vertical="center"/>
    </xf>
    <xf numFmtId="0" fontId="18" fillId="109" borderId="0" xfId="0" applyFont="1" applyFill="1" applyAlignment="1">
      <alignment vertical="center"/>
    </xf>
    <xf numFmtId="0" fontId="18" fillId="109" borderId="0" xfId="0" applyFont="1" applyFill="1" applyAlignment="1"/>
    <xf numFmtId="0" fontId="15" fillId="4" borderId="0" xfId="0" applyFont="1" applyFill="1" applyAlignment="1">
      <alignment vertical="center"/>
    </xf>
    <xf numFmtId="0" fontId="15" fillId="30" borderId="0" xfId="0" applyFont="1" applyFill="1" applyAlignment="1">
      <alignment vertical="center"/>
    </xf>
    <xf numFmtId="0" fontId="15" fillId="28" borderId="0" xfId="0" applyFont="1" applyFill="1" applyAlignment="1">
      <alignment vertical="center"/>
    </xf>
    <xf numFmtId="0" fontId="0" fillId="0" borderId="0" xfId="0" applyFill="1" applyAlignment="1">
      <alignment horizontal="center"/>
    </xf>
    <xf numFmtId="0" fontId="18" fillId="71" borderId="0" xfId="0" applyFont="1" applyFill="1" applyAlignment="1"/>
    <xf numFmtId="0" fontId="19" fillId="149" borderId="21" xfId="0" applyFont="1" applyFill="1" applyBorder="1" applyAlignment="1">
      <alignment vertical="center"/>
    </xf>
    <xf numFmtId="0" fontId="19" fillId="149" borderId="21" xfId="0" applyFont="1" applyFill="1" applyBorder="1" applyAlignment="1">
      <alignment horizontal="center" vertical="center"/>
    </xf>
    <xf numFmtId="0" fontId="19" fillId="149" borderId="20" xfId="0" applyFont="1" applyFill="1" applyBorder="1" applyAlignment="1">
      <alignment vertical="center"/>
    </xf>
    <xf numFmtId="0" fontId="19" fillId="149" borderId="22" xfId="0" applyFont="1" applyFill="1" applyBorder="1" applyAlignment="1">
      <alignment vertical="center"/>
    </xf>
    <xf numFmtId="0" fontId="0" fillId="17" borderId="0" xfId="0" applyFill="1" applyAlignment="1">
      <alignment vertical="center"/>
    </xf>
    <xf numFmtId="0" fontId="0" fillId="7" borderId="2" xfId="0" applyFill="1" applyBorder="1" applyAlignment="1">
      <alignment horizontal="right" vertical="center"/>
    </xf>
    <xf numFmtId="0" fontId="15" fillId="23" borderId="0" xfId="0" applyFont="1" applyFill="1" applyAlignment="1">
      <alignment vertical="center"/>
    </xf>
    <xf numFmtId="0" fontId="15" fillId="19" borderId="0" xfId="0" applyFont="1" applyFill="1" applyAlignment="1">
      <alignment vertical="center"/>
    </xf>
    <xf numFmtId="0" fontId="0" fillId="0" borderId="2" xfId="0" applyBorder="1" applyAlignment="1"/>
    <xf numFmtId="0" fontId="44" fillId="0" borderId="5" xfId="0" applyFont="1" applyBorder="1" applyAlignment="1">
      <alignment vertical="top" wrapText="1"/>
    </xf>
    <xf numFmtId="0" fontId="0" fillId="0" borderId="2" xfId="0" applyBorder="1" applyAlignment="1"/>
    <xf numFmtId="0" fontId="19" fillId="149" borderId="3" xfId="0" applyFont="1" applyFill="1" applyBorder="1" applyAlignment="1"/>
    <xf numFmtId="0" fontId="0" fillId="0" borderId="4" xfId="0" applyBorder="1" applyAlignment="1"/>
    <xf numFmtId="0" fontId="0" fillId="0" borderId="13" xfId="0" applyBorder="1" applyAlignment="1">
      <alignment horizontal="left"/>
    </xf>
    <xf numFmtId="0" fontId="0" fillId="0" borderId="19" xfId="0" applyBorder="1" applyAlignment="1">
      <alignment horizontal="left"/>
    </xf>
    <xf numFmtId="0" fontId="0" fillId="0" borderId="14" xfId="0" applyBorder="1" applyAlignment="1">
      <alignment horizontal="left"/>
    </xf>
    <xf numFmtId="0" fontId="0" fillId="0" borderId="2" xfId="0" applyFill="1" applyBorder="1" applyAlignment="1"/>
    <xf numFmtId="0" fontId="24" fillId="0" borderId="0" xfId="2" applyAlignment="1">
      <alignment horizontal="left" vertical="top"/>
    </xf>
    <xf numFmtId="0" fontId="19" fillId="149" borderId="10" xfId="0" applyFont="1" applyFill="1" applyBorder="1" applyAlignment="1"/>
    <xf numFmtId="0" fontId="19" fillId="149" borderId="11" xfId="0" applyFont="1" applyFill="1" applyBorder="1" applyAlignment="1"/>
    <xf numFmtId="0" fontId="24" fillId="0" borderId="12" xfId="2" applyBorder="1" applyAlignment="1">
      <alignment horizontal="left" vertical="top"/>
    </xf>
    <xf numFmtId="0" fontId="19" fillId="149" borderId="10" xfId="0" applyFont="1" applyFill="1" applyBorder="1" applyAlignment="1">
      <alignment horizontal="center" vertical="center"/>
    </xf>
    <xf numFmtId="0" fontId="19" fillId="149" borderId="16" xfId="0" applyFont="1" applyFill="1" applyBorder="1" applyAlignment="1">
      <alignment horizontal="center" vertical="center"/>
    </xf>
    <xf numFmtId="0" fontId="19" fillId="149" borderId="11" xfId="0" applyFont="1" applyFill="1" applyBorder="1" applyAlignment="1">
      <alignment horizontal="center" vertical="center"/>
    </xf>
    <xf numFmtId="0" fontId="19" fillId="17" borderId="10" xfId="0" applyFont="1" applyFill="1" applyBorder="1" applyAlignment="1">
      <alignment horizontal="center" vertical="center"/>
    </xf>
    <xf numFmtId="0" fontId="19" fillId="17" borderId="16" xfId="0" applyFont="1" applyFill="1" applyBorder="1" applyAlignment="1">
      <alignment horizontal="center" vertical="center"/>
    </xf>
    <xf numFmtId="0" fontId="19" fillId="17" borderId="20" xfId="0" applyFont="1" applyFill="1" applyBorder="1" applyAlignment="1">
      <alignment horizontal="center" vertical="center"/>
    </xf>
    <xf numFmtId="0" fontId="19" fillId="17" borderId="22" xfId="0" applyFont="1" applyFill="1" applyBorder="1" applyAlignment="1">
      <alignment horizontal="center" vertical="center"/>
    </xf>
    <xf numFmtId="0" fontId="19" fillId="149" borderId="18" xfId="0" applyFont="1" applyFill="1" applyBorder="1" applyAlignment="1">
      <alignment horizontal="center"/>
    </xf>
    <xf numFmtId="0" fontId="19" fillId="149" borderId="0" xfId="0" applyFont="1" applyFill="1" applyBorder="1" applyAlignment="1">
      <alignment horizontal="center"/>
    </xf>
    <xf numFmtId="0" fontId="0" fillId="0" borderId="23" xfId="0"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0" fillId="0" borderId="18" xfId="0" applyBorder="1" applyAlignment="1">
      <alignment horizontal="left" vertical="top"/>
    </xf>
    <xf numFmtId="0" fontId="0" fillId="0" borderId="0" xfId="0" applyAlignment="1">
      <alignment horizontal="left" vertical="top"/>
    </xf>
    <xf numFmtId="0" fontId="0" fillId="0" borderId="28" xfId="0" applyBorder="1" applyAlignment="1">
      <alignment horizontal="left" vertical="top"/>
    </xf>
    <xf numFmtId="0" fontId="0" fillId="0" borderId="26" xfId="0" applyBorder="1" applyAlignment="1">
      <alignment horizontal="left" vertical="top"/>
    </xf>
    <xf numFmtId="0" fontId="0" fillId="0" borderId="27" xfId="0" applyBorder="1" applyAlignment="1">
      <alignment horizontal="left" vertical="top"/>
    </xf>
    <xf numFmtId="0" fontId="0" fillId="0" borderId="15" xfId="0" applyBorder="1" applyAlignment="1">
      <alignment horizontal="left" vertical="top"/>
    </xf>
  </cellXfs>
  <cellStyles count="5">
    <cellStyle name="Heading 3" xfId="1" builtinId="18"/>
    <cellStyle name="Normal" xfId="0" builtinId="0"/>
    <cellStyle name="Normal 2" xfId="2" xr:uid="{00000000-0005-0000-0000-000002000000}"/>
    <cellStyle name="Normal 3" xfId="4" xr:uid="{00000000-0005-0000-0000-000003000000}"/>
    <cellStyle name="Percent" xfId="3" builtinId="5"/>
  </cellStyles>
  <dxfs count="0"/>
  <tableStyles count="0" defaultTableStyle="TableStyleMedium2" defaultPivotStyle="PivotStyleLight16"/>
  <colors>
    <mruColors>
      <color rgb="FFE9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intranet.corp.oncor.com/Projects/ONCOR/F2G/GNetStudio/Generator/v33/Oncor_GNetStudio_OM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Index"/>
      <sheetName val="LEGENDNAME"/>
      <sheetName val="Sheet1"/>
      <sheetName val="PIVOTTABLES"/>
      <sheetName val="Feature"/>
      <sheetName val="Component"/>
      <sheetName val="Value List"/>
      <sheetName val="Value List Attribute"/>
      <sheetName val="Attribute"/>
      <sheetName val="Dialog"/>
      <sheetName val="Dialog Tab"/>
      <sheetName val="FK-Query Dialog"/>
      <sheetName val="Legend"/>
      <sheetName val="Legend Entry"/>
      <sheetName val="Distribution Design Legend"/>
      <sheetName val="Detail Distribution Legend"/>
      <sheetName val="Network Design Legend"/>
      <sheetName val="Protective Device Legend"/>
      <sheetName val="Symbol"/>
      <sheetName val="Text"/>
      <sheetName val="Line"/>
      <sheetName val="Area"/>
      <sheetName val="Label"/>
      <sheetName val="Stroke"/>
      <sheetName val="Connectivity"/>
      <sheetName val="Ownership"/>
      <sheetName val="Detail"/>
      <sheetName val="Detail Mapping"/>
      <sheetName val="Placement Selection"/>
      <sheetName val="Placement Configuration"/>
      <sheetName val="Color Table"/>
      <sheetName val="Tooltip"/>
      <sheetName val="Change Log - Features"/>
      <sheetName val="Change Log - Legends"/>
      <sheetName val="Things2Do"/>
    </sheetNames>
    <sheetDataSet>
      <sheetData sheetId="0"/>
      <sheetData sheetId="1"/>
      <sheetData sheetId="2">
        <row r="1">
          <cell r="B1" t="str">
            <v>INS</v>
          </cell>
        </row>
        <row r="2">
          <cell r="B2" t="str">
            <v>DEL</v>
          </cell>
        </row>
        <row r="3">
          <cell r="B3" t="str">
            <v>UPD</v>
          </cell>
        </row>
        <row r="22">
          <cell r="B22" t="str">
            <v>Symbol</v>
          </cell>
        </row>
        <row r="23">
          <cell r="B23" t="str">
            <v>Line</v>
          </cell>
        </row>
        <row r="24">
          <cell r="B24" t="str">
            <v>Area</v>
          </cell>
        </row>
        <row r="25">
          <cell r="B25" t="str">
            <v>Text</v>
          </cell>
        </row>
        <row r="26">
          <cell r="B26" t="str">
            <v>Non-Graphic</v>
          </cell>
        </row>
        <row r="27">
          <cell r="B27" t="str">
            <v>Raster</v>
          </cell>
        </row>
        <row r="28">
          <cell r="B28" t="str">
            <v>Dimension</v>
          </cell>
        </row>
        <row r="29">
          <cell r="B29" t="str">
            <v>Any</v>
          </cell>
        </row>
        <row r="30">
          <cell r="B30" t="str">
            <v>Unknown</v>
          </cell>
        </row>
        <row r="31">
          <cell r="B31">
            <v>0</v>
          </cell>
        </row>
        <row r="32">
          <cell r="B32">
            <v>1</v>
          </cell>
        </row>
        <row r="33">
          <cell r="B33">
            <v>2</v>
          </cell>
        </row>
        <row r="35">
          <cell r="B35" t="str">
            <v>Yes</v>
          </cell>
        </row>
        <row r="36">
          <cell r="B36" t="str">
            <v>No</v>
          </cell>
        </row>
        <row r="37">
          <cell r="B37" t="str">
            <v>No Operation</v>
          </cell>
        </row>
        <row r="38">
          <cell r="B38" t="str">
            <v>Break At Ratio</v>
          </cell>
        </row>
        <row r="39">
          <cell r="B39" t="str">
            <v>CompositePolyline</v>
          </cell>
        </row>
        <row r="40">
          <cell r="B40" t="str">
            <v>TextPoint</v>
          </cell>
        </row>
        <row r="41">
          <cell r="B41" t="str">
            <v>Polyline</v>
          </cell>
        </row>
        <row r="42">
          <cell r="B42" t="str">
            <v>OrientedPoint</v>
          </cell>
        </row>
        <row r="43">
          <cell r="B43" t="str">
            <v>CompositePolygon</v>
          </cell>
        </row>
        <row r="44">
          <cell r="B44" t="str">
            <v>Raster</v>
          </cell>
        </row>
        <row r="45">
          <cell r="B45" t="str">
            <v>Polygon</v>
          </cell>
        </row>
        <row r="46">
          <cell r="B46" t="str">
            <v>Boundary</v>
          </cell>
        </row>
        <row r="47">
          <cell r="B47" t="str">
            <v>Text</v>
          </cell>
        </row>
        <row r="48">
          <cell r="B48" t="str">
            <v>Hypertext</v>
          </cell>
        </row>
        <row r="49">
          <cell r="B49" t="str">
            <v>Number</v>
          </cell>
        </row>
        <row r="50">
          <cell r="B50" t="str">
            <v>Date</v>
          </cell>
        </row>
        <row r="51">
          <cell r="B51" t="str">
            <v>Restricted</v>
          </cell>
        </row>
        <row r="52">
          <cell r="B52" t="str">
            <v>Unrestricted</v>
          </cell>
        </row>
        <row r="63">
          <cell r="B63" t="str">
            <v>NonGraphic</v>
          </cell>
        </row>
        <row r="64">
          <cell r="B64" t="str">
            <v>Spatial</v>
          </cell>
        </row>
        <row r="65">
          <cell r="B65" t="str">
            <v>Graphic</v>
          </cell>
        </row>
        <row r="66">
          <cell r="B66" t="str">
            <v>Dimension</v>
          </cell>
        </row>
        <row r="90">
          <cell r="B90" t="str">
            <v>Left</v>
          </cell>
        </row>
        <row r="91">
          <cell r="B91" t="str">
            <v>Center</v>
          </cell>
        </row>
        <row r="92">
          <cell r="B92" t="str">
            <v>Right</v>
          </cell>
        </row>
        <row r="93">
          <cell r="B93" t="str">
            <v>Alignment</v>
          </cell>
        </row>
        <row r="101">
          <cell r="B101" t="str">
            <v>Text</v>
          </cell>
        </row>
        <row r="102">
          <cell r="B102" t="str">
            <v>Number</v>
          </cell>
        </row>
        <row r="103">
          <cell r="B103" t="str">
            <v>Date</v>
          </cell>
        </row>
      </sheetData>
      <sheetData sheetId="3">
        <row r="2">
          <cell r="B2" t="str">
            <v>Arrestor Attributes</v>
          </cell>
          <cell r="C2" t="str">
            <v>Arrestor Voltage</v>
          </cell>
        </row>
        <row r="3">
          <cell r="B3" t="str">
            <v>Arrestor Symbol</v>
          </cell>
          <cell r="C3" t="str">
            <v>Dwelling Type</v>
          </cell>
        </row>
        <row r="4">
          <cell r="B4" t="str">
            <v>Common Attributes</v>
          </cell>
          <cell r="C4" t="str">
            <v>Fuse Interrupt Rating</v>
          </cell>
        </row>
        <row r="5">
          <cell r="B5" t="str">
            <v>Connectivity Attributes</v>
          </cell>
          <cell r="C5" t="str">
            <v>Guy Type</v>
          </cell>
        </row>
        <row r="6">
          <cell r="B6" t="str">
            <v>Containment Attributes</v>
          </cell>
          <cell r="C6" t="str">
            <v>Insulation Material</v>
          </cell>
        </row>
        <row r="7">
          <cell r="B7" t="str">
            <v>Detail Leader Line</v>
          </cell>
          <cell r="C7" t="str">
            <v>Insulation Voltage</v>
          </cell>
        </row>
        <row r="8">
          <cell r="B8" t="str">
            <v>Detail Miscellaneous Label</v>
          </cell>
          <cell r="C8" t="str">
            <v>Lifecycle States</v>
          </cell>
        </row>
        <row r="9">
          <cell r="B9" t="str">
            <v>Ductivity Attributes</v>
          </cell>
          <cell r="C9" t="str">
            <v>Node Type</v>
          </cell>
        </row>
        <row r="10">
          <cell r="B10" t="str">
            <v>Fault Indicator Attributes</v>
          </cell>
          <cell r="C10" t="str">
            <v>Orientation</v>
          </cell>
        </row>
        <row r="11">
          <cell r="B11" t="str">
            <v>Fault Indicator Symbol</v>
          </cell>
          <cell r="C11" t="str">
            <v>Phase</v>
          </cell>
        </row>
        <row r="12">
          <cell r="B12" t="str">
            <v>Formation From Geo Label</v>
          </cell>
          <cell r="C12" t="str">
            <v>Pole Height</v>
          </cell>
        </row>
        <row r="13">
          <cell r="B13" t="str">
            <v>Formation From Geo Line</v>
          </cell>
          <cell r="C13" t="str">
            <v>Pole Material</v>
          </cell>
        </row>
        <row r="14">
          <cell r="B14" t="str">
            <v>Formation To Geo Line</v>
          </cell>
          <cell r="C14" t="str">
            <v>Pole Owner</v>
          </cell>
        </row>
        <row r="15">
          <cell r="B15" t="str">
            <v>Guy Attributes</v>
          </cell>
          <cell r="C15" t="str">
            <v>Protection Type</v>
          </cell>
        </row>
        <row r="16">
          <cell r="B16" t="str">
            <v>Hyperlink Attributes</v>
          </cell>
          <cell r="C16" t="str">
            <v>Recloser - OH Type</v>
          </cell>
        </row>
        <row r="17">
          <cell r="B17" t="str">
            <v>Leader Line</v>
          </cell>
          <cell r="C17" t="str">
            <v>Status</v>
          </cell>
        </row>
        <row r="18">
          <cell r="B18" t="str">
            <v>Miscellaneous Label</v>
          </cell>
          <cell r="C18" t="str">
            <v>Substation Type</v>
          </cell>
        </row>
        <row r="19">
          <cell r="B19" t="str">
            <v>Pole Attributes</v>
          </cell>
          <cell r="C19" t="str">
            <v>Switch Type</v>
          </cell>
        </row>
        <row r="20">
          <cell r="B20" t="str">
            <v>Pole Label</v>
          </cell>
          <cell r="C20" t="str">
            <v>Transformer Bank Type</v>
          </cell>
        </row>
        <row r="21">
          <cell r="B21" t="str">
            <v>Premise Attributes</v>
          </cell>
          <cell r="C21" t="str">
            <v>Wire Material</v>
          </cell>
        </row>
        <row r="22">
          <cell r="B22" t="str">
            <v>Primary Conductor Node Attributes</v>
          </cell>
          <cell r="C22" t="str">
            <v>Wire Size</v>
          </cell>
        </row>
        <row r="23">
          <cell r="B23" t="str">
            <v>Primary Conductor Node Label</v>
          </cell>
          <cell r="C23" t="str">
            <v>Arrestor Class</v>
          </cell>
        </row>
        <row r="24">
          <cell r="B24" t="str">
            <v>Primary Switch - OH Detail Label</v>
          </cell>
          <cell r="C24" t="str">
            <v>Maintenance Required Type</v>
          </cell>
        </row>
        <row r="25">
          <cell r="B25" t="str">
            <v>Primary Switch - OH Label</v>
          </cell>
          <cell r="C25" t="str">
            <v>Phase Position</v>
          </cell>
        </row>
        <row r="26">
          <cell r="B26" t="str">
            <v>Recloser - OH Label</v>
          </cell>
          <cell r="C26" t="str">
            <v>Misc Structure Type</v>
          </cell>
        </row>
        <row r="27">
          <cell r="B27" t="str">
            <v>Secondary Conductor - OH Attributes</v>
          </cell>
          <cell r="C27" t="str">
            <v>Riser Usage</v>
          </cell>
        </row>
        <row r="28">
          <cell r="B28" t="str">
            <v>Secondary Conductor - OH Label</v>
          </cell>
          <cell r="C28" t="str">
            <v>Riser Type</v>
          </cell>
        </row>
        <row r="29">
          <cell r="B29" t="str">
            <v>Secondary Wire Attributes</v>
          </cell>
          <cell r="C29" t="str">
            <v>Pole Construction Type</v>
          </cell>
        </row>
        <row r="30">
          <cell r="B30" t="str">
            <v>Street Light Attributes</v>
          </cell>
          <cell r="C30" t="str">
            <v xml:space="preserve">Autotransformer Configuration </v>
          </cell>
        </row>
        <row r="31">
          <cell r="B31" t="str">
            <v>Street Light Label</v>
          </cell>
          <cell r="C31" t="str">
            <v>Customer Generation Use Code</v>
          </cell>
        </row>
        <row r="32">
          <cell r="B32" t="str">
            <v>Substation Attributes</v>
          </cell>
          <cell r="C32" t="str">
            <v>Customer Generation Type</v>
          </cell>
        </row>
        <row r="33">
          <cell r="B33" t="str">
            <v>Substation Label</v>
          </cell>
          <cell r="C33" t="str">
            <v>Facility Front Code</v>
          </cell>
        </row>
        <row r="34">
          <cell r="B34" t="str">
            <v>Substation Point</v>
          </cell>
          <cell r="C34" t="str">
            <v>Fuse Use</v>
          </cell>
        </row>
        <row r="35">
          <cell r="B35" t="str">
            <v>Substation Transformer Attributes</v>
          </cell>
          <cell r="C35" t="str">
            <v>Manhole Stacking</v>
          </cell>
        </row>
        <row r="36">
          <cell r="B36" t="str">
            <v>Substation Transformer Label</v>
          </cell>
          <cell r="C36" t="str">
            <v>Network Protector Mount Type</v>
          </cell>
        </row>
        <row r="37">
          <cell r="B37" t="str">
            <v>Substation Transformer Symbol</v>
          </cell>
          <cell r="C37" t="str">
            <v>Network Protector Relay Manufacturer Code</v>
          </cell>
        </row>
        <row r="38">
          <cell r="B38" t="str">
            <v>Work Point Attributes</v>
          </cell>
          <cell r="C38" t="str">
            <v>Network Protector Type</v>
          </cell>
        </row>
        <row r="39">
          <cell r="B39" t="str">
            <v>Work Point CU Label</v>
          </cell>
          <cell r="C39" t="str">
            <v>Operating Voltage - Primary</v>
          </cell>
        </row>
        <row r="40">
          <cell r="B40" t="str">
            <v>Capacitor Bank Attributes</v>
          </cell>
          <cell r="C40" t="str">
            <v>Operating Voltage - Secondary</v>
          </cell>
        </row>
        <row r="41">
          <cell r="B41" t="str">
            <v>Inspection Attributes</v>
          </cell>
          <cell r="C41" t="str">
            <v>Pad Material</v>
          </cell>
        </row>
        <row r="42">
          <cell r="B42" t="str">
            <v>Load Analysis Attributes</v>
          </cell>
          <cell r="C42" t="str">
            <v>Pad Size</v>
          </cell>
        </row>
        <row r="43">
          <cell r="B43" t="str">
            <v>Anchor Attributes</v>
          </cell>
          <cell r="C43" t="str">
            <v>PPOD Class</v>
          </cell>
        </row>
        <row r="44">
          <cell r="B44" t="str">
            <v>Maintenance Attributes</v>
          </cell>
          <cell r="C44" t="str">
            <v>Pull Box Material</v>
          </cell>
        </row>
        <row r="45">
          <cell r="B45" t="str">
            <v>Manhole Attributes</v>
          </cell>
          <cell r="C45" t="str">
            <v>Pull Box Size</v>
          </cell>
        </row>
        <row r="46">
          <cell r="B46" t="str">
            <v>Manhole Label</v>
          </cell>
          <cell r="C46" t="str">
            <v>Pull Box Type</v>
          </cell>
        </row>
        <row r="47">
          <cell r="B47" t="str">
            <v>Manhole Detail Label</v>
          </cell>
          <cell r="C47" t="str">
            <v>Rack Material</v>
          </cell>
        </row>
        <row r="48">
          <cell r="B48" t="str">
            <v>Rack Attributes</v>
          </cell>
          <cell r="C48" t="str">
            <v>Rack Type</v>
          </cell>
        </row>
        <row r="49">
          <cell r="B49" t="str">
            <v>Service Line Attributes</v>
          </cell>
          <cell r="C49" t="str">
            <v>Secondary Box Size</v>
          </cell>
        </row>
        <row r="50">
          <cell r="B50" t="str">
            <v>Service Line Label</v>
          </cell>
          <cell r="C50" t="str">
            <v>Secondary Box Type</v>
          </cell>
        </row>
        <row r="51">
          <cell r="B51" t="str">
            <v>Vault Attributes</v>
          </cell>
          <cell r="C51" t="str">
            <v>Secondary Box Use</v>
          </cell>
        </row>
        <row r="52">
          <cell r="B52" t="str">
            <v>Vault Label</v>
          </cell>
          <cell r="C52" t="str">
            <v>Secondary Bundle Code</v>
          </cell>
        </row>
        <row r="53">
          <cell r="B53" t="str">
            <v>Vault Protection Attributes</v>
          </cell>
          <cell r="C53" t="str">
            <v>AMS Collector Type</v>
          </cell>
        </row>
        <row r="54">
          <cell r="B54" t="str">
            <v>Capacitor Label</v>
          </cell>
          <cell r="C54" t="str">
            <v>Attachment Maintainer</v>
          </cell>
        </row>
        <row r="55">
          <cell r="B55" t="str">
            <v>Guy Linear</v>
          </cell>
          <cell r="C55" t="str">
            <v>Wireline Attachment Position</v>
          </cell>
        </row>
        <row r="56">
          <cell r="B56" t="str">
            <v>Pole Symbol</v>
          </cell>
          <cell r="C56" t="str">
            <v>Equipment Attachment Position</v>
          </cell>
        </row>
        <row r="57">
          <cell r="B57" t="str">
            <v>Street Light Standard Attributes</v>
          </cell>
          <cell r="C57" t="str">
            <v>Attachment Status</v>
          </cell>
        </row>
        <row r="58">
          <cell r="B58" t="str">
            <v>Street Light Standard Symbol</v>
          </cell>
          <cell r="C58" t="str">
            <v>Autotransformer Bank Type</v>
          </cell>
        </row>
        <row r="59">
          <cell r="B59" t="str">
            <v>Street Light Standard Label</v>
          </cell>
          <cell r="C59" t="str">
            <v>Capacitor Control Type</v>
          </cell>
        </row>
        <row r="60">
          <cell r="B60" t="str">
            <v>Substation Breaker Attributes</v>
          </cell>
          <cell r="C60" t="str">
            <v>DA Radio Type</v>
          </cell>
        </row>
        <row r="61">
          <cell r="B61" t="str">
            <v>Substation Breaker Symbol</v>
          </cell>
          <cell r="C61" t="str">
            <v>Foreign Cable Position</v>
          </cell>
        </row>
        <row r="62">
          <cell r="B62" t="str">
            <v>Substation Breaker Label</v>
          </cell>
          <cell r="C62" t="str">
            <v>Foreign Cable Type</v>
          </cell>
        </row>
        <row r="63">
          <cell r="B63" t="str">
            <v>Substation Bus Linear</v>
          </cell>
          <cell r="C63" t="str">
            <v>Fuse Holder Type</v>
          </cell>
        </row>
        <row r="64">
          <cell r="B64" t="str">
            <v>Voltage Regulator Label</v>
          </cell>
          <cell r="C64" t="str">
            <v>Pole Class</v>
          </cell>
        </row>
        <row r="65">
          <cell r="B65" t="str">
            <v>Manhole Symbol</v>
          </cell>
          <cell r="C65" t="str">
            <v>Primary Conductor Construction Type</v>
          </cell>
        </row>
        <row r="66">
          <cell r="B66" t="str">
            <v>Manhole ID Label</v>
          </cell>
          <cell r="C66" t="str">
            <v>Radio/Router Power Type</v>
          </cell>
        </row>
        <row r="67">
          <cell r="B67" t="str">
            <v>Manhole ID Detail Label</v>
          </cell>
          <cell r="C67" t="str">
            <v>SCADA Device Function</v>
          </cell>
        </row>
        <row r="68">
          <cell r="B68" t="str">
            <v>Transmission Tower Attributes</v>
          </cell>
          <cell r="C68" t="str">
            <v>Attachment Messenger Type</v>
          </cell>
        </row>
        <row r="69">
          <cell r="B69" t="str">
            <v>Transmission Tower Symbol</v>
          </cell>
          <cell r="C69" t="str">
            <v>Wireline Attachment Type</v>
          </cell>
        </row>
        <row r="70">
          <cell r="B70" t="str">
            <v>Transmission Tower Label</v>
          </cell>
          <cell r="C70" t="str">
            <v>Equipment Attachment Type</v>
          </cell>
        </row>
        <row r="71">
          <cell r="B71" t="str">
            <v>Rack Symbol</v>
          </cell>
          <cell r="C71" t="str">
            <v>Level of Confidence Grade</v>
          </cell>
        </row>
        <row r="72">
          <cell r="B72" t="str">
            <v>Pad Attributes</v>
          </cell>
          <cell r="C72" t="str">
            <v>DA Antenna Type</v>
          </cell>
        </row>
        <row r="73">
          <cell r="B73" t="str">
            <v>Pad Symbol</v>
          </cell>
          <cell r="C73" t="str">
            <v>Feed Type</v>
          </cell>
        </row>
        <row r="74">
          <cell r="B74" t="str">
            <v>Pad Label</v>
          </cell>
          <cell r="C74" t="str">
            <v>Maintained By</v>
          </cell>
        </row>
        <row r="75">
          <cell r="B75" t="str">
            <v>Vault ID Label</v>
          </cell>
          <cell r="C75" t="str">
            <v>Network Type</v>
          </cell>
        </row>
        <row r="76">
          <cell r="B76" t="str">
            <v>Vault Footprint</v>
          </cell>
          <cell r="C76" t="str">
            <v>Network Usage</v>
          </cell>
        </row>
        <row r="77">
          <cell r="B77" t="str">
            <v>Primary Pull Box Attributes</v>
          </cell>
          <cell r="C77" t="str">
            <v>Owner Type</v>
          </cell>
        </row>
        <row r="78">
          <cell r="B78" t="str">
            <v>Pull Box Symbol</v>
          </cell>
          <cell r="C78" t="str">
            <v>Secondary Box Material</v>
          </cell>
        </row>
        <row r="79">
          <cell r="B79" t="str">
            <v>Pull Box Label</v>
          </cell>
          <cell r="C79" t="str">
            <v>Capacitor Bank Function</v>
          </cell>
        </row>
        <row r="80">
          <cell r="B80" t="str">
            <v>Autotransformer Bank Attributes</v>
          </cell>
          <cell r="C80" t="str">
            <v>CU Account Code</v>
          </cell>
        </row>
        <row r="81">
          <cell r="B81" t="str">
            <v xml:space="preserve">Autotransformer Symbol  </v>
          </cell>
          <cell r="C81" t="str">
            <v>CU Activity Code</v>
          </cell>
        </row>
        <row r="82">
          <cell r="B82" t="str">
            <v>Autotransformer Label</v>
          </cell>
          <cell r="C82" t="str">
            <v>Feeder Position</v>
          </cell>
        </row>
        <row r="83">
          <cell r="B83" t="str">
            <v>Autotransformer Unit Attributes</v>
          </cell>
          <cell r="C83" t="str">
            <v>Field Check Status</v>
          </cell>
        </row>
        <row r="84">
          <cell r="B84" t="str">
            <v>Primary Fuse Bank Attributes</v>
          </cell>
          <cell r="C84" t="str">
            <v>Network Fuse Inside Outside</v>
          </cell>
        </row>
        <row r="85">
          <cell r="B85" t="str">
            <v>Primary Fuse Symbol</v>
          </cell>
          <cell r="C85" t="str">
            <v>Network Protector Relay Type</v>
          </cell>
        </row>
        <row r="86">
          <cell r="B86" t="str">
            <v>Primary Fuse Equipment Label</v>
          </cell>
          <cell r="C86" t="str">
            <v>Secondary Node Type</v>
          </cell>
        </row>
        <row r="87">
          <cell r="B87" t="str">
            <v>Primary Fuse Size Label</v>
          </cell>
          <cell r="C87" t="str">
            <v>Secondary Switch Gear Enclosure Type</v>
          </cell>
        </row>
        <row r="88">
          <cell r="B88" t="str">
            <v>Primary Fuse Detail Equipment Label</v>
          </cell>
          <cell r="C88" t="str">
            <v>Service Type</v>
          </cell>
        </row>
        <row r="89">
          <cell r="B89" t="str">
            <v>Primary Fuse Detail Size Label</v>
          </cell>
          <cell r="C89" t="str">
            <v>Street Light Ballast Type</v>
          </cell>
        </row>
        <row r="90">
          <cell r="B90" t="str">
            <v>Recloser - OH Label Large</v>
          </cell>
          <cell r="C90" t="str">
            <v>Street Light Connection Status</v>
          </cell>
        </row>
        <row r="91">
          <cell r="B91" t="str">
            <v>SCADA Attributes</v>
          </cell>
          <cell r="C91" t="str">
            <v>Street Light Lamp Type</v>
          </cell>
        </row>
        <row r="92">
          <cell r="B92" t="str">
            <v>Primary Fuse Unit Attributes</v>
          </cell>
          <cell r="C92" t="str">
            <v>Street Light Rate Code</v>
          </cell>
        </row>
        <row r="93">
          <cell r="B93" t="str">
            <v>Network Protector Symbol</v>
          </cell>
          <cell r="C93" t="str">
            <v>Street Light Rate Schedule</v>
          </cell>
        </row>
        <row r="94">
          <cell r="B94" t="str">
            <v>Network Protector Detail Symbol</v>
          </cell>
          <cell r="C94" t="str">
            <v>Street Light Type</v>
          </cell>
        </row>
        <row r="95">
          <cell r="B95" t="str">
            <v>Voltage Regulator Symbol</v>
          </cell>
          <cell r="C95" t="str">
            <v>Street Light Wattage</v>
          </cell>
        </row>
        <row r="96">
          <cell r="B96" t="str">
            <v>Capacitor Symbol</v>
          </cell>
          <cell r="C96" t="str">
            <v>Substation Transformer Type</v>
          </cell>
        </row>
        <row r="97">
          <cell r="B97" t="str">
            <v>Capacitor Detail Symbol</v>
          </cell>
          <cell r="C97" t="str">
            <v>Switch Gear Control Type</v>
          </cell>
        </row>
        <row r="98">
          <cell r="B98" t="str">
            <v>Capacitor Detail Label</v>
          </cell>
          <cell r="C98" t="str">
            <v>Switch Use</v>
          </cell>
        </row>
        <row r="99">
          <cell r="B99" t="str">
            <v>Network Protector Attributes</v>
          </cell>
          <cell r="C99" t="str">
            <v>Transformer Bank Configuration</v>
          </cell>
        </row>
        <row r="100">
          <cell r="B100" t="str">
            <v>Primary Point of Delivery Attributes</v>
          </cell>
          <cell r="C100" t="str">
            <v>Transformer Protection Type</v>
          </cell>
        </row>
        <row r="101">
          <cell r="B101" t="str">
            <v>Primary Switch - OH Bank Attributes</v>
          </cell>
          <cell r="C101" t="str">
            <v>Transmission Tower Type</v>
          </cell>
        </row>
        <row r="102">
          <cell r="B102" t="str">
            <v>Primary Switch - OH Unit Attributes</v>
          </cell>
          <cell r="C102" t="str">
            <v>Vault Equipment Type</v>
          </cell>
        </row>
        <row r="103">
          <cell r="B103" t="str">
            <v>Primary Switch - OH Symbol</v>
          </cell>
          <cell r="C103" t="str">
            <v>Vault Location Type</v>
          </cell>
        </row>
        <row r="104">
          <cell r="B104" t="str">
            <v>Primary Switch - OH Symbol Large</v>
          </cell>
          <cell r="C104" t="str">
            <v>Vault Protection Type</v>
          </cell>
        </row>
        <row r="105">
          <cell r="B105" t="str">
            <v>Primary Switch - OH Label Large</v>
          </cell>
          <cell r="C105" t="str">
            <v>Vault Voltage</v>
          </cell>
        </row>
        <row r="106">
          <cell r="B106" t="str">
            <v>Primary Switch - OH Detail Symbol</v>
          </cell>
          <cell r="C106" t="str">
            <v>Wire Type</v>
          </cell>
        </row>
        <row r="107">
          <cell r="B107" t="str">
            <v>Riser Attributes</v>
          </cell>
          <cell r="C107" t="str">
            <v>Work Point Type</v>
          </cell>
        </row>
        <row r="108">
          <cell r="B108" t="str">
            <v>Secondary Box Attributes</v>
          </cell>
          <cell r="C108" t="str">
            <v>WMIS Cost Component</v>
          </cell>
        </row>
        <row r="109">
          <cell r="B109" t="str">
            <v>Secondary Box Symbol</v>
          </cell>
          <cell r="C109" t="str">
            <v>WMIS Voucher Code</v>
          </cell>
        </row>
        <row r="110">
          <cell r="B110" t="str">
            <v>Secondary Box Label</v>
          </cell>
          <cell r="C110" t="str">
            <v>Y/N</v>
          </cell>
        </row>
        <row r="111">
          <cell r="B111" t="str">
            <v>Secondary Conductor - OH Linear</v>
          </cell>
          <cell r="C111" t="str">
            <v>Yes No Unknown</v>
          </cell>
        </row>
        <row r="112">
          <cell r="B112" t="str">
            <v xml:space="preserve">Secondary Conductor - OH Detail Linear  </v>
          </cell>
          <cell r="C112" t="str">
            <v>Area Light Lamp Type</v>
          </cell>
        </row>
        <row r="113">
          <cell r="B113" t="str">
            <v>Secondary Conductor - OH Detail Label</v>
          </cell>
          <cell r="C113" t="str">
            <v>Area Light Wattage</v>
          </cell>
        </row>
        <row r="114">
          <cell r="B114" t="str">
            <v>Service Line Linear</v>
          </cell>
          <cell r="C114" t="str">
            <v>Trip Current Rating</v>
          </cell>
        </row>
        <row r="115">
          <cell r="B115" t="str">
            <v>Service Point Attributes</v>
          </cell>
          <cell r="C115" t="str">
            <v>County</v>
          </cell>
        </row>
        <row r="116">
          <cell r="B116" t="str">
            <v>Service Point Symbol</v>
          </cell>
          <cell r="C116" t="str">
            <v>Retirement Type</v>
          </cell>
        </row>
        <row r="117">
          <cell r="B117" t="str">
            <v>Street Light Symbol</v>
          </cell>
          <cell r="C117" t="str">
            <v>Open Closed Status</v>
          </cell>
        </row>
        <row r="118">
          <cell r="B118" t="str">
            <v>Street Light Control Attributes</v>
          </cell>
          <cell r="C118" t="str">
            <v>Design Responsibility</v>
          </cell>
        </row>
        <row r="119">
          <cell r="B119" t="str">
            <v>Street Light Control Symbol</v>
          </cell>
          <cell r="C119" t="str">
            <v>Street Light Luminaire Style</v>
          </cell>
        </row>
        <row r="120">
          <cell r="B120" t="str">
            <v>Equipment Attachment Attributes</v>
          </cell>
          <cell r="C120" t="str">
            <v>Attachment Company</v>
          </cell>
        </row>
        <row r="121">
          <cell r="B121" t="str">
            <v>Compartment Detail Label</v>
          </cell>
          <cell r="C121" t="str">
            <v>Attachment Source2</v>
          </cell>
        </row>
        <row r="122">
          <cell r="B122" t="str">
            <v>Fault Indicator Label</v>
          </cell>
          <cell r="C122" t="str">
            <v>Conduit Use</v>
          </cell>
        </row>
        <row r="123">
          <cell r="B123" t="str">
            <v>Fault Indicator Detail Symbol</v>
          </cell>
          <cell r="C123" t="str">
            <v>Corrections Tag Status</v>
          </cell>
        </row>
        <row r="124">
          <cell r="B124" t="str">
            <v>Primary Point of Delivery Symbol</v>
          </cell>
          <cell r="C124" t="str">
            <v>Duct Bank Configuration</v>
          </cell>
        </row>
        <row r="125">
          <cell r="B125" t="str">
            <v>Radio Attributes</v>
          </cell>
          <cell r="C125" t="str">
            <v>Duct Bank Type</v>
          </cell>
        </row>
        <row r="126">
          <cell r="B126" t="str">
            <v>DA Radio Attributes</v>
          </cell>
          <cell r="C126" t="str">
            <v>Secondary Conductor Type</v>
          </cell>
        </row>
        <row r="127">
          <cell r="B127" t="str">
            <v>DA Radio Symbol</v>
          </cell>
          <cell r="C127" t="str">
            <v>Service Placement Type</v>
          </cell>
        </row>
        <row r="128">
          <cell r="B128" t="str">
            <v>Foreign Cable Attributes</v>
          </cell>
          <cell r="C128" t="str">
            <v>Wire Phase</v>
          </cell>
        </row>
        <row r="129">
          <cell r="B129" t="str">
            <v>Foreign Cable Linear</v>
          </cell>
          <cell r="C129" t="str">
            <v>WMIS FERC Account-Primary</v>
          </cell>
        </row>
        <row r="130">
          <cell r="B130" t="str">
            <v>Manhole Detail Footprint</v>
          </cell>
          <cell r="C130" t="str">
            <v>Manhole Location Type</v>
          </cell>
        </row>
        <row r="131">
          <cell r="B131" t="str">
            <v>Miscellaneous Structure Attributes</v>
          </cell>
        </row>
        <row r="132">
          <cell r="B132" t="str">
            <v>Miscellaneous Structure Symbol</v>
          </cell>
        </row>
        <row r="133">
          <cell r="B133" t="str">
            <v>Miscellaneous Structure Label</v>
          </cell>
        </row>
        <row r="134">
          <cell r="B134" t="str">
            <v>Primary Conductor Node Symbol</v>
          </cell>
        </row>
        <row r="135">
          <cell r="B135" t="str">
            <v>Recloser - OH Symbol</v>
          </cell>
        </row>
        <row r="136">
          <cell r="B136" t="str">
            <v>Riser Symbol</v>
          </cell>
        </row>
        <row r="137">
          <cell r="B137" t="str">
            <v>Riser Detail Symbol</v>
          </cell>
        </row>
        <row r="138">
          <cell r="B138" t="str">
            <v>Work Point Symbol</v>
          </cell>
        </row>
        <row r="139">
          <cell r="B139" t="str">
            <v>Generation Attributes</v>
          </cell>
        </row>
        <row r="140">
          <cell r="B140" t="str">
            <v>Secondary Bus Duct Linear</v>
          </cell>
        </row>
        <row r="141">
          <cell r="B141" t="str">
            <v>Service Point Label</v>
          </cell>
        </row>
        <row r="142">
          <cell r="B142" t="str">
            <v>Splice Attributes</v>
          </cell>
        </row>
        <row r="143">
          <cell r="B143" t="str">
            <v>Vault Symbol</v>
          </cell>
        </row>
        <row r="144">
          <cell r="B144" t="str">
            <v>AMS Collector Attributes</v>
          </cell>
        </row>
        <row r="145">
          <cell r="B145" t="str">
            <v>AMS Collector Symbol</v>
          </cell>
        </row>
        <row r="146">
          <cell r="B146" t="str">
            <v>AMS Router Attributes</v>
          </cell>
        </row>
        <row r="147">
          <cell r="B147" t="str">
            <v>AMS Router Symbol</v>
          </cell>
        </row>
        <row r="148">
          <cell r="B148" t="str">
            <v>CES Battery Attributes</v>
          </cell>
        </row>
        <row r="149">
          <cell r="B149" t="str">
            <v>CES Battery Symbol</v>
          </cell>
        </row>
        <row r="150">
          <cell r="B150" t="str">
            <v>Detail Indicator Label</v>
          </cell>
        </row>
        <row r="151">
          <cell r="B151" t="str">
            <v>Plotting Attributes</v>
          </cell>
        </row>
        <row r="152">
          <cell r="B152" t="str">
            <v>Plotting Boundary</v>
          </cell>
        </row>
        <row r="153">
          <cell r="B153" t="str">
            <v>Plotting Boundary Label</v>
          </cell>
        </row>
        <row r="154">
          <cell r="B154" t="str">
            <v>Primary Enclosure Attributes</v>
          </cell>
        </row>
        <row r="155">
          <cell r="B155" t="str">
            <v>Primary Enclosure Symbol</v>
          </cell>
        </row>
        <row r="156">
          <cell r="B156" t="str">
            <v>Primary Switch Gear Attributes</v>
          </cell>
        </row>
        <row r="157">
          <cell r="B157" t="str">
            <v>Primary Switch Gear Area</v>
          </cell>
        </row>
        <row r="158">
          <cell r="B158" t="str">
            <v>Primary Switch Gear Label</v>
          </cell>
        </row>
        <row r="159">
          <cell r="B159" t="str">
            <v>Primary Switch Gear Detail Polygon</v>
          </cell>
        </row>
        <row r="160">
          <cell r="B160" t="str">
            <v>Primary Switch Gear Detail Label</v>
          </cell>
        </row>
        <row r="161">
          <cell r="B161" t="str">
            <v>Primary Switch Gear Bus Detail Linear</v>
          </cell>
        </row>
        <row r="162">
          <cell r="B162" t="str">
            <v>Secondary Breaker Attributes</v>
          </cell>
        </row>
        <row r="163">
          <cell r="B163" t="str">
            <v>Secondary Breaker Detail Symbol</v>
          </cell>
        </row>
        <row r="164">
          <cell r="B164" t="str">
            <v>Secondary Breaker Detail Label</v>
          </cell>
        </row>
        <row r="165">
          <cell r="B165" t="str">
            <v>Secondary Switch Gear Attributes</v>
          </cell>
        </row>
        <row r="166">
          <cell r="B166" t="str">
            <v>Secondary Switch Gear Area</v>
          </cell>
        </row>
        <row r="167">
          <cell r="B167" t="str">
            <v>Secondary Switch Gear Label</v>
          </cell>
        </row>
        <row r="168">
          <cell r="B168" t="str">
            <v>Secondary Switch Gear Detail Polygon</v>
          </cell>
        </row>
        <row r="169">
          <cell r="B169" t="str">
            <v>Secondary Switch Gear Detail Label</v>
          </cell>
        </row>
        <row r="170">
          <cell r="B170" t="str">
            <v>Secondary Switch Gear Bus Detail Linear</v>
          </cell>
        </row>
        <row r="171">
          <cell r="B171" t="str">
            <v>Secondary Switch Gear Enclosure Attributes</v>
          </cell>
        </row>
        <row r="172">
          <cell r="B172" t="str">
            <v>Secondary Switch Gear Enclosure Detail Symbol</v>
          </cell>
        </row>
        <row r="173">
          <cell r="B173" t="str">
            <v>Tree-Trimming Boundary</v>
          </cell>
        </row>
        <row r="174">
          <cell r="B174" t="str">
            <v>Tree-Trimming Boundary Label</v>
          </cell>
        </row>
        <row r="175">
          <cell r="B175" t="str">
            <v>Vault Equipment Attributes</v>
          </cell>
        </row>
        <row r="176">
          <cell r="B176" t="str">
            <v>DA Fiber Modem Attributes</v>
          </cell>
        </row>
        <row r="177">
          <cell r="B177" t="str">
            <v>DA Fiber Modem Symbol</v>
          </cell>
        </row>
        <row r="178">
          <cell r="B178" t="str">
            <v>DA Fiber Modem Detail Symbol</v>
          </cell>
        </row>
        <row r="179">
          <cell r="B179" t="str">
            <v>Field Check Attributes</v>
          </cell>
        </row>
        <row r="180">
          <cell r="B180" t="str">
            <v>Field Check Symbol</v>
          </cell>
        </row>
        <row r="181">
          <cell r="B181" t="str">
            <v>Pole Height Label</v>
          </cell>
        </row>
        <row r="182">
          <cell r="B182" t="str">
            <v>Maintenance Splice</v>
          </cell>
        </row>
        <row r="183">
          <cell r="B183" t="str">
            <v>Remote Terminal Unit Attributes</v>
          </cell>
        </row>
        <row r="184">
          <cell r="B184" t="str">
            <v>Remote Terminal Unit Symbol</v>
          </cell>
        </row>
        <row r="185">
          <cell r="B185" t="str">
            <v>Remote Terminal Unit Detail Symbol</v>
          </cell>
        </row>
        <row r="186">
          <cell r="B186" t="str">
            <v>Secondary Conductor Node Attributes</v>
          </cell>
        </row>
        <row r="187">
          <cell r="B187" t="str">
            <v>Secondary Conductor Node Symbol</v>
          </cell>
        </row>
        <row r="188">
          <cell r="B188" t="str">
            <v>Secondary Conductor Node Label</v>
          </cell>
        </row>
        <row r="189">
          <cell r="B189" t="str">
            <v>Secondary Fuse Bank Attributes</v>
          </cell>
        </row>
        <row r="190">
          <cell r="B190" t="str">
            <v>Secondary Fuse Unit Attributes</v>
          </cell>
        </row>
        <row r="191">
          <cell r="B191" t="str">
            <v>Secondary Fuse Detail Size Label</v>
          </cell>
        </row>
        <row r="192">
          <cell r="B192" t="str">
            <v>Vault Equipment Detail Symbol</v>
          </cell>
        </row>
        <row r="193">
          <cell r="B193" t="str">
            <v>Work Point CU Label2</v>
          </cell>
        </row>
        <row r="194">
          <cell r="B194" t="str">
            <v>Work Point CU Attributes</v>
          </cell>
        </row>
        <row r="195">
          <cell r="B195" t="str">
            <v>Primary Conductor - OH Attributes</v>
          </cell>
        </row>
        <row r="196">
          <cell r="B196" t="str">
            <v>Primary Wire - OH Attributes</v>
          </cell>
        </row>
        <row r="197">
          <cell r="B197" t="str">
            <v>Primary Conductor - OH Linear</v>
          </cell>
        </row>
        <row r="198">
          <cell r="B198" t="str">
            <v>Primary Conductor - OH Description Label</v>
          </cell>
        </row>
        <row r="199">
          <cell r="B199" t="str">
            <v>Primary Conductor - OH Feeder Label</v>
          </cell>
        </row>
        <row r="200">
          <cell r="B200" t="str">
            <v>Primary Conductor - OH Neutral Label</v>
          </cell>
        </row>
        <row r="201">
          <cell r="B201" t="str">
            <v>Primary Conductor - OH Phasing Label</v>
          </cell>
        </row>
        <row r="202">
          <cell r="B202" t="str">
            <v>Primary Conductor - OH Detail</v>
          </cell>
        </row>
        <row r="203">
          <cell r="B203" t="str">
            <v>Primary Conductor - OH Detail Label</v>
          </cell>
        </row>
        <row r="204">
          <cell r="B204" t="str">
            <v>Primary Conductor - UG Attributes2</v>
          </cell>
        </row>
        <row r="205">
          <cell r="B205" t="str">
            <v>Primary Wire - UG Attributes2</v>
          </cell>
        </row>
        <row r="206">
          <cell r="B206" t="str">
            <v>Primary Conductor - UG Linear2</v>
          </cell>
        </row>
        <row r="207">
          <cell r="B207" t="str">
            <v>Primary Conductor - UG Description Label2</v>
          </cell>
        </row>
        <row r="208">
          <cell r="B208" t="str">
            <v>Primary Conductor - UG Feeder Label2</v>
          </cell>
        </row>
        <row r="209">
          <cell r="B209" t="str">
            <v>Primary Conductor - UG Neutral Label2</v>
          </cell>
        </row>
        <row r="210">
          <cell r="B210" t="str">
            <v>Primary Conductor - UG Phasing Label2</v>
          </cell>
        </row>
        <row r="211">
          <cell r="B211" t="str">
            <v>Primary Conductor - UG Detail2</v>
          </cell>
        </row>
        <row r="212">
          <cell r="B212" t="str">
            <v>Primary Conductor - UG Detail Label2</v>
          </cell>
        </row>
        <row r="213">
          <cell r="B213" t="str">
            <v>Transformer - OH Bank Attributes2</v>
          </cell>
        </row>
        <row r="214">
          <cell r="B214" t="str">
            <v>Transformer - OH Unit Attributes2</v>
          </cell>
        </row>
        <row r="215">
          <cell r="B215" t="str">
            <v>Transformer - OH Symbol2</v>
          </cell>
        </row>
        <row r="216">
          <cell r="B216" t="str">
            <v>Transformer - OH Label2</v>
          </cell>
        </row>
        <row r="217">
          <cell r="B217" t="str">
            <v>Transformer - OH Detail Symbol2</v>
          </cell>
        </row>
        <row r="218">
          <cell r="B218" t="str">
            <v>Transformer - OH Detail Label2</v>
          </cell>
        </row>
        <row r="219">
          <cell r="B219" t="str">
            <v>Transformer - UG Symbol</v>
          </cell>
        </row>
        <row r="220">
          <cell r="B220" t="str">
            <v>Transformer - UG Label</v>
          </cell>
        </row>
        <row r="221">
          <cell r="B221" t="str">
            <v>Transformer - UG Detail Symbol</v>
          </cell>
        </row>
        <row r="222">
          <cell r="B222" t="str">
            <v>Transformer - UG Detail Label</v>
          </cell>
        </row>
        <row r="223">
          <cell r="B223" t="str">
            <v>CU Attributes</v>
          </cell>
        </row>
        <row r="224">
          <cell r="B224" t="str">
            <v>Ancillary CU Attributes</v>
          </cell>
        </row>
        <row r="225">
          <cell r="B225" t="str">
            <v>Corrections Tag Attributes</v>
          </cell>
        </row>
        <row r="226">
          <cell r="B226" t="str">
            <v>Corrections Tag Symbol</v>
          </cell>
        </row>
        <row r="227">
          <cell r="B227" t="str">
            <v>Fault Indicator Detail Label</v>
          </cell>
        </row>
        <row r="228">
          <cell r="B228" t="str">
            <v>NJUNS Ticket Attributes</v>
          </cell>
        </row>
        <row r="229">
          <cell r="B229" t="str">
            <v>Wireline Attachment Attributes</v>
          </cell>
        </row>
        <row r="230">
          <cell r="B230" t="str">
            <v>Primary Conductor - OH Detail Feeder Label</v>
          </cell>
        </row>
        <row r="231">
          <cell r="B231" t="str">
            <v>Primary Conductor - OH Detail Neutral Label</v>
          </cell>
        </row>
        <row r="232">
          <cell r="B232" t="str">
            <v>Primary Conductor - OH Detail Phasing Label</v>
          </cell>
        </row>
        <row r="233">
          <cell r="B233" t="str">
            <v>Primary Conductor - UG Detail Feeder Label</v>
          </cell>
        </row>
        <row r="234">
          <cell r="B234" t="str">
            <v>Primary Conductor - UG Detail Neutral Label</v>
          </cell>
        </row>
        <row r="235">
          <cell r="B235" t="str">
            <v>Primary Conductor - UG Detail Phasing Label</v>
          </cell>
        </row>
        <row r="236">
          <cell r="B236" t="str">
            <v>Primary Fuse Detail Symbol</v>
          </cell>
        </row>
        <row r="237">
          <cell r="B237" t="str">
            <v>Secondary Enclosure Attributes</v>
          </cell>
        </row>
        <row r="238">
          <cell r="B238" t="str">
            <v>Secondary Enclosure Symbol</v>
          </cell>
        </row>
        <row r="239">
          <cell r="B239" t="str">
            <v>Secondary Fuse Detail Symbol</v>
          </cell>
        </row>
        <row r="240">
          <cell r="B240" t="str">
            <v>Vault Detail Label</v>
          </cell>
        </row>
        <row r="241">
          <cell r="B241" t="str">
            <v>Vault Protection Detail Symbol</v>
          </cell>
        </row>
        <row r="242">
          <cell r="B242" t="str">
            <v>Area Light Attributes</v>
          </cell>
        </row>
        <row r="243">
          <cell r="B243" t="str">
            <v>Area Light Symbol</v>
          </cell>
        </row>
        <row r="244">
          <cell r="B244" t="str">
            <v>Area Light Label</v>
          </cell>
        </row>
        <row r="245">
          <cell r="B245" t="str">
            <v>Traffic Light Attributes</v>
          </cell>
        </row>
        <row r="246">
          <cell r="B246" t="str">
            <v>Traffic Light Symbol</v>
          </cell>
        </row>
        <row r="247">
          <cell r="B247" t="str">
            <v>Traffic Light Label</v>
          </cell>
        </row>
        <row r="248">
          <cell r="B248" t="str">
            <v>Splice Bank Attributes</v>
          </cell>
        </row>
        <row r="249">
          <cell r="B249" t="str">
            <v>Duct Bank Attribute</v>
          </cell>
        </row>
        <row r="250">
          <cell r="B250" t="str">
            <v>Duct Bank Geo Line</v>
          </cell>
        </row>
        <row r="251">
          <cell r="B251" t="str">
            <v>Duct Bank Geo Leader Line</v>
          </cell>
        </row>
        <row r="252">
          <cell r="B252" t="str">
            <v>Duct Bank Geo Label</v>
          </cell>
        </row>
        <row r="253">
          <cell r="B253" t="str">
            <v>Duct Bank Detail Line</v>
          </cell>
        </row>
        <row r="254">
          <cell r="B254" t="str">
            <v>Duct Bank Detail Leader Line</v>
          </cell>
        </row>
        <row r="255">
          <cell r="B255" t="str">
            <v>Duct Bank Detail Label</v>
          </cell>
        </row>
        <row r="256">
          <cell r="B256" t="str">
            <v>Conduit From Geo Symbol</v>
          </cell>
        </row>
        <row r="257">
          <cell r="B257" t="str">
            <v>Conduit To Geo Symbol</v>
          </cell>
        </row>
        <row r="258">
          <cell r="B258" t="str">
            <v>Conduit From Geo Label</v>
          </cell>
        </row>
        <row r="259">
          <cell r="B259" t="str">
            <v>Conduit To Geo Label</v>
          </cell>
        </row>
        <row r="260">
          <cell r="B260" t="str">
            <v>Conduit From Detail Symbol</v>
          </cell>
        </row>
        <row r="261">
          <cell r="B261" t="str">
            <v>Conduit To Detail Symbol</v>
          </cell>
        </row>
        <row r="262">
          <cell r="B262" t="str">
            <v>Conduit From Detail Label</v>
          </cell>
        </row>
        <row r="263">
          <cell r="B263" t="str">
            <v>Conduit To Detail Label</v>
          </cell>
        </row>
        <row r="264">
          <cell r="B264" t="str">
            <v>Formation Attribute</v>
          </cell>
        </row>
        <row r="265">
          <cell r="B265" t="str">
            <v>Formation To Geo Label</v>
          </cell>
        </row>
        <row r="266">
          <cell r="B266" t="str">
            <v>Formation From Detail Line</v>
          </cell>
        </row>
        <row r="267">
          <cell r="B267" t="str">
            <v>Formation From Detail Label</v>
          </cell>
        </row>
        <row r="268">
          <cell r="B268" t="str">
            <v>Formation To Detail Line</v>
          </cell>
        </row>
        <row r="269">
          <cell r="B269" t="str">
            <v>Formation To Detail Label</v>
          </cell>
        </row>
        <row r="270">
          <cell r="B270" t="str">
            <v>Conduit Attributes</v>
          </cell>
        </row>
        <row r="271">
          <cell r="B271" t="str">
            <v>Design Area Polygon</v>
          </cell>
        </row>
        <row r="272">
          <cell r="B272" t="str">
            <v>Design Area Label</v>
          </cell>
        </row>
        <row r="273">
          <cell r="B273" t="str">
            <v>Job Hyperlink Attributes</v>
          </cell>
        </row>
        <row r="274">
          <cell r="B274" t="str">
            <v>Junction Point Symbol</v>
          </cell>
        </row>
        <row r="275">
          <cell r="B275" t="str">
            <v>Junction Point Detail Footprint</v>
          </cell>
        </row>
        <row r="276">
          <cell r="B276" t="str">
            <v>Inner Duct Attributes</v>
          </cell>
        </row>
        <row r="277">
          <cell r="B277" t="str">
            <v>Inner Duct From Geo Symbol</v>
          </cell>
        </row>
        <row r="278">
          <cell r="B278" t="str">
            <v>Inner Duct To Geo Symbol</v>
          </cell>
        </row>
        <row r="279">
          <cell r="B279" t="str">
            <v>Inner Duct From Geo Label</v>
          </cell>
        </row>
        <row r="280">
          <cell r="B280" t="str">
            <v>Inner Duct To Geo Label</v>
          </cell>
        </row>
        <row r="281">
          <cell r="B281" t="str">
            <v>Inner Duct From Detail Symbol</v>
          </cell>
        </row>
        <row r="282">
          <cell r="B282" t="str">
            <v>Inner Duct To Detail Symbol</v>
          </cell>
        </row>
        <row r="283">
          <cell r="B283" t="str">
            <v>Inner Duct From Detail Label</v>
          </cell>
        </row>
        <row r="284">
          <cell r="B284" t="str">
            <v>Inner Duct To Detail Label</v>
          </cell>
        </row>
        <row r="285">
          <cell r="B285" t="str">
            <v>Proposed Symbol2</v>
          </cell>
        </row>
        <row r="286">
          <cell r="B286" t="str">
            <v>Pad Detail Footprint</v>
          </cell>
        </row>
        <row r="287">
          <cell r="B287" t="str">
            <v>Pad Detail Label</v>
          </cell>
        </row>
        <row r="288">
          <cell r="B288" t="str">
            <v>Service Wire Attributes</v>
          </cell>
        </row>
        <row r="289">
          <cell r="B289" t="str">
            <v>Voucher Attributes2</v>
          </cell>
        </row>
        <row r="290">
          <cell r="B290" t="str">
            <v>Voucher Label</v>
          </cell>
        </row>
        <row r="291">
          <cell r="B291" t="str">
            <v>Virtual Point Symbol</v>
          </cell>
        </row>
        <row r="292">
          <cell r="B292" t="str">
            <v>Virtual Point Detail Symbol</v>
          </cell>
        </row>
        <row r="293">
          <cell r="B293" t="str">
            <v>Virtual Point Attributes</v>
          </cell>
        </row>
        <row r="294">
          <cell r="B294" t="str">
            <v>Fuse Saver Attributes</v>
          </cell>
        </row>
        <row r="295">
          <cell r="B295" t="str">
            <v>Fuse Saver Symbol</v>
          </cell>
        </row>
        <row r="296">
          <cell r="B296" t="str">
            <v>Fuse Saver Label</v>
          </cell>
        </row>
        <row r="297">
          <cell r="B297" t="str">
            <v>Recloser Attributes</v>
          </cell>
        </row>
        <row r="298">
          <cell r="B298" t="str">
            <v>Transformer - UG Attributes</v>
          </cell>
        </row>
        <row r="299">
          <cell r="B299" t="str">
            <v>Voltage Regulator Attributes</v>
          </cell>
        </row>
        <row r="300">
          <cell r="B300" t="str">
            <v>DOC Note Attributes</v>
          </cell>
        </row>
        <row r="301">
          <cell r="B301" t="str">
            <v>DOC Note Label</v>
          </cell>
        </row>
        <row r="302">
          <cell r="B302" t="str">
            <v>DOC Note Symbol</v>
          </cell>
        </row>
        <row r="303">
          <cell r="B303" t="str">
            <v>Easement Attributes</v>
          </cell>
        </row>
        <row r="304">
          <cell r="B304" t="str">
            <v>Easement Document Attributes</v>
          </cell>
        </row>
        <row r="305">
          <cell r="B305" t="str">
            <v>Easement Area</v>
          </cell>
        </row>
        <row r="306">
          <cell r="B306" t="str">
            <v>Easement Label</v>
          </cell>
        </row>
        <row r="307">
          <cell r="B307" t="str">
            <v>Permanent Note Label</v>
          </cell>
        </row>
        <row r="308">
          <cell r="B308" t="str">
            <v>Permit Attributes</v>
          </cell>
        </row>
        <row r="309">
          <cell r="B309" t="str">
            <v>Permit Area</v>
          </cell>
        </row>
        <row r="310">
          <cell r="B310" t="str">
            <v>Permit Label</v>
          </cell>
        </row>
        <row r="311">
          <cell r="B311" t="str">
            <v>Primary Splice Detail Symbol</v>
          </cell>
        </row>
        <row r="312">
          <cell r="B312" t="str">
            <v>Primary Splice Detail Label</v>
          </cell>
        </row>
        <row r="313">
          <cell r="B313" t="str">
            <v>Secondary Splice Detail Symbol</v>
          </cell>
        </row>
        <row r="314">
          <cell r="B314" t="str">
            <v>Secondary Splice Detail Label</v>
          </cell>
        </row>
      </sheetData>
      <sheetData sheetId="4"/>
      <sheetData sheetId="5"/>
      <sheetData sheetId="6">
        <row r="6">
          <cell r="C6" t="str">
            <v>Arrestor Class</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F62"/>
  <sheetViews>
    <sheetView tabSelected="1" zoomScaleNormal="100" workbookViewId="0">
      <pane ySplit="1" topLeftCell="A42" activePane="bottomLeft" state="frozen"/>
      <selection pane="bottomLeft" activeCell="E59" sqref="E59"/>
    </sheetView>
  </sheetViews>
  <sheetFormatPr defaultColWidth="8.85546875" defaultRowHeight="12.75"/>
  <cols>
    <col min="1" max="1" width="8.85546875" style="13"/>
    <col min="2" max="2" width="11.5703125" style="14" bestFit="1" customWidth="1"/>
    <col min="3" max="3" width="12.140625" style="15" bestFit="1" customWidth="1"/>
    <col min="4" max="4" width="35.42578125" style="16" bestFit="1" customWidth="1"/>
    <col min="5" max="5" width="107.85546875" style="15" customWidth="1"/>
    <col min="6" max="16384" width="8.85546875" style="18"/>
  </cols>
  <sheetData>
    <row r="1" spans="1:5" s="12" customFormat="1" ht="13.5" thickBot="1">
      <c r="A1" s="236" t="s">
        <v>0</v>
      </c>
      <c r="B1" s="237" t="s">
        <v>1</v>
      </c>
      <c r="C1" s="237" t="s">
        <v>2</v>
      </c>
      <c r="D1" s="237" t="s">
        <v>3</v>
      </c>
      <c r="E1" s="237" t="s">
        <v>4</v>
      </c>
    </row>
    <row r="2" spans="1:5">
      <c r="A2" s="246"/>
      <c r="B2" s="247">
        <v>42720</v>
      </c>
      <c r="C2" s="248" t="s">
        <v>5</v>
      </c>
      <c r="D2" s="249" t="s">
        <v>6</v>
      </c>
      <c r="E2" s="17" t="s">
        <v>7</v>
      </c>
    </row>
    <row r="3" spans="1:5">
      <c r="A3" s="246"/>
      <c r="B3" s="247">
        <v>42720</v>
      </c>
      <c r="C3" s="248" t="s">
        <v>5</v>
      </c>
      <c r="D3" s="249" t="s">
        <v>8</v>
      </c>
      <c r="E3" s="17" t="s">
        <v>7</v>
      </c>
    </row>
    <row r="4" spans="1:5">
      <c r="A4" s="246"/>
      <c r="B4" s="247">
        <v>42726</v>
      </c>
      <c r="C4" s="248" t="s">
        <v>5</v>
      </c>
      <c r="D4" s="249"/>
      <c r="E4" s="19" t="s">
        <v>9</v>
      </c>
    </row>
    <row r="5" spans="1:5">
      <c r="A5" s="246"/>
      <c r="B5" s="247">
        <v>42754</v>
      </c>
      <c r="C5" s="248" t="s">
        <v>5</v>
      </c>
      <c r="D5" s="249" t="s">
        <v>10</v>
      </c>
      <c r="E5" s="248" t="s">
        <v>11</v>
      </c>
    </row>
    <row r="6" spans="1:5">
      <c r="A6" s="246"/>
      <c r="B6" s="247">
        <v>42754</v>
      </c>
      <c r="C6" s="248" t="s">
        <v>5</v>
      </c>
      <c r="D6" s="249"/>
      <c r="E6" s="20" t="s">
        <v>12</v>
      </c>
    </row>
    <row r="7" spans="1:5">
      <c r="A7" s="246"/>
      <c r="B7" s="247">
        <v>42754</v>
      </c>
      <c r="C7" s="248" t="s">
        <v>5</v>
      </c>
      <c r="D7" s="249"/>
      <c r="E7" s="20" t="s">
        <v>13</v>
      </c>
    </row>
    <row r="8" spans="1:5">
      <c r="A8" s="246"/>
      <c r="B8" s="247">
        <v>42754</v>
      </c>
      <c r="C8" s="248" t="s">
        <v>14</v>
      </c>
      <c r="D8" s="249"/>
      <c r="E8" s="20" t="s">
        <v>15</v>
      </c>
    </row>
    <row r="9" spans="1:5">
      <c r="A9" s="246"/>
      <c r="B9" s="247">
        <v>42762</v>
      </c>
      <c r="C9" s="248" t="s">
        <v>5</v>
      </c>
      <c r="D9" s="249" t="s">
        <v>16</v>
      </c>
      <c r="E9" s="248" t="s">
        <v>17</v>
      </c>
    </row>
    <row r="10" spans="1:5">
      <c r="A10" s="246"/>
      <c r="B10" s="247">
        <v>42762</v>
      </c>
      <c r="C10" s="248" t="s">
        <v>5</v>
      </c>
      <c r="D10" s="249" t="s">
        <v>18</v>
      </c>
      <c r="E10" s="248" t="s">
        <v>17</v>
      </c>
    </row>
    <row r="11" spans="1:5">
      <c r="A11" s="246"/>
      <c r="B11" s="247">
        <v>42762</v>
      </c>
      <c r="C11" s="248" t="s">
        <v>5</v>
      </c>
      <c r="D11" s="21" t="s">
        <v>19</v>
      </c>
      <c r="E11" s="248" t="s">
        <v>17</v>
      </c>
    </row>
    <row r="12" spans="1:5">
      <c r="A12" s="246"/>
      <c r="B12" s="247">
        <v>42762</v>
      </c>
      <c r="C12" s="248" t="s">
        <v>5</v>
      </c>
      <c r="D12" s="21" t="s">
        <v>20</v>
      </c>
      <c r="E12" s="248" t="s">
        <v>17</v>
      </c>
    </row>
    <row r="13" spans="1:5">
      <c r="A13" s="246"/>
      <c r="B13" s="247">
        <v>42762</v>
      </c>
      <c r="C13" s="248" t="s">
        <v>5</v>
      </c>
      <c r="D13" s="21" t="s">
        <v>21</v>
      </c>
      <c r="E13" s="248" t="s">
        <v>17</v>
      </c>
    </row>
    <row r="14" spans="1:5">
      <c r="A14" s="246"/>
      <c r="B14" s="247">
        <v>42762</v>
      </c>
      <c r="C14" s="248" t="s">
        <v>5</v>
      </c>
      <c r="D14" s="21" t="s">
        <v>22</v>
      </c>
      <c r="E14" s="248" t="s">
        <v>17</v>
      </c>
    </row>
    <row r="15" spans="1:5">
      <c r="A15" s="246"/>
      <c r="B15" s="247">
        <v>42768</v>
      </c>
      <c r="C15" s="248" t="s">
        <v>5</v>
      </c>
      <c r="D15" s="249" t="s">
        <v>23</v>
      </c>
      <c r="E15" s="17" t="s">
        <v>24</v>
      </c>
    </row>
    <row r="16" spans="1:5">
      <c r="A16" s="246"/>
      <c r="B16" s="247">
        <v>42768</v>
      </c>
      <c r="C16" s="248" t="s">
        <v>5</v>
      </c>
      <c r="D16" s="249" t="s">
        <v>25</v>
      </c>
      <c r="E16" s="17" t="s">
        <v>24</v>
      </c>
    </row>
    <row r="17" spans="1:5">
      <c r="A17" s="246"/>
      <c r="B17" s="247">
        <v>42779</v>
      </c>
      <c r="C17" s="248" t="s">
        <v>5</v>
      </c>
      <c r="D17" s="249" t="s">
        <v>26</v>
      </c>
      <c r="E17" s="17" t="s">
        <v>27</v>
      </c>
    </row>
    <row r="18" spans="1:5">
      <c r="A18" s="246"/>
      <c r="B18" s="247">
        <v>42779</v>
      </c>
      <c r="C18" s="248" t="s">
        <v>5</v>
      </c>
      <c r="D18" s="249" t="s">
        <v>28</v>
      </c>
      <c r="E18" s="17" t="s">
        <v>29</v>
      </c>
    </row>
    <row r="19" spans="1:5">
      <c r="A19" s="246"/>
      <c r="B19" s="247">
        <v>42780</v>
      </c>
      <c r="C19" s="248" t="s">
        <v>5</v>
      </c>
      <c r="D19" s="249" t="s">
        <v>26</v>
      </c>
      <c r="E19" s="17" t="s">
        <v>30</v>
      </c>
    </row>
    <row r="20" spans="1:5" ht="25.5">
      <c r="A20" s="246"/>
      <c r="B20" s="247">
        <v>42788</v>
      </c>
      <c r="C20" s="248" t="s">
        <v>5</v>
      </c>
      <c r="D20" s="249" t="s">
        <v>26</v>
      </c>
      <c r="E20" s="17" t="s">
        <v>31</v>
      </c>
    </row>
    <row r="21" spans="1:5" ht="25.5">
      <c r="A21" s="246"/>
      <c r="B21" s="247">
        <v>42811</v>
      </c>
      <c r="C21" s="248" t="s">
        <v>5</v>
      </c>
      <c r="D21" s="249" t="s">
        <v>26</v>
      </c>
      <c r="E21" s="17" t="s">
        <v>32</v>
      </c>
    </row>
    <row r="22" spans="1:5">
      <c r="A22" s="246"/>
      <c r="B22" s="247">
        <v>42826</v>
      </c>
      <c r="C22" s="248" t="s">
        <v>5</v>
      </c>
      <c r="D22" s="249" t="s">
        <v>33</v>
      </c>
      <c r="E22" s="17" t="s">
        <v>34</v>
      </c>
    </row>
    <row r="23" spans="1:5">
      <c r="A23" s="246"/>
      <c r="B23" s="247">
        <v>42856</v>
      </c>
      <c r="C23" s="248" t="s">
        <v>5</v>
      </c>
      <c r="D23" s="249" t="s">
        <v>35</v>
      </c>
      <c r="E23" s="248" t="s">
        <v>36</v>
      </c>
    </row>
    <row r="24" spans="1:5">
      <c r="A24" s="246"/>
      <c r="B24" s="247">
        <v>42856</v>
      </c>
      <c r="C24" s="248" t="s">
        <v>5</v>
      </c>
      <c r="D24" s="249" t="s">
        <v>35</v>
      </c>
      <c r="E24" s="248" t="s">
        <v>36</v>
      </c>
    </row>
    <row r="25" spans="1:5">
      <c r="A25" s="246"/>
      <c r="B25" s="247">
        <v>42865</v>
      </c>
      <c r="C25" s="248" t="s">
        <v>14</v>
      </c>
      <c r="D25" s="249" t="s">
        <v>37</v>
      </c>
      <c r="E25" s="17" t="s">
        <v>38</v>
      </c>
    </row>
    <row r="26" spans="1:5">
      <c r="A26" s="246"/>
      <c r="B26" s="247">
        <v>42867</v>
      </c>
      <c r="C26" s="248" t="s">
        <v>14</v>
      </c>
      <c r="D26" s="249" t="s">
        <v>39</v>
      </c>
      <c r="E26" s="17" t="s">
        <v>40</v>
      </c>
    </row>
    <row r="27" spans="1:5">
      <c r="A27" s="246"/>
      <c r="B27" s="247">
        <v>42867</v>
      </c>
      <c r="C27" s="248" t="s">
        <v>14</v>
      </c>
      <c r="D27" s="249" t="s">
        <v>41</v>
      </c>
      <c r="E27" s="248" t="s">
        <v>42</v>
      </c>
    </row>
    <row r="28" spans="1:5">
      <c r="A28" s="246"/>
      <c r="B28" s="247">
        <v>42867</v>
      </c>
      <c r="C28" s="248" t="s">
        <v>14</v>
      </c>
      <c r="D28" s="249" t="s">
        <v>43</v>
      </c>
      <c r="E28" s="248" t="s">
        <v>44</v>
      </c>
    </row>
    <row r="29" spans="1:5">
      <c r="A29" s="246"/>
      <c r="B29" s="247">
        <v>42870</v>
      </c>
      <c r="C29" s="248" t="s">
        <v>5</v>
      </c>
      <c r="D29" s="249" t="s">
        <v>45</v>
      </c>
      <c r="E29" s="248" t="s">
        <v>46</v>
      </c>
    </row>
    <row r="30" spans="1:5">
      <c r="A30" s="246"/>
      <c r="B30" s="247">
        <v>42877</v>
      </c>
      <c r="C30" s="248" t="s">
        <v>5</v>
      </c>
      <c r="D30" s="248" t="s">
        <v>45</v>
      </c>
      <c r="E30" s="248" t="s">
        <v>47</v>
      </c>
    </row>
    <row r="31" spans="1:5">
      <c r="A31" s="246" t="s">
        <v>6041</v>
      </c>
      <c r="B31" s="247">
        <v>42912</v>
      </c>
      <c r="C31" s="248" t="s">
        <v>5</v>
      </c>
      <c r="D31" s="248" t="s">
        <v>45</v>
      </c>
      <c r="E31" s="17" t="s">
        <v>48</v>
      </c>
    </row>
    <row r="32" spans="1:5" ht="25.5">
      <c r="A32" s="246" t="s">
        <v>6041</v>
      </c>
      <c r="B32" s="247">
        <v>42926</v>
      </c>
      <c r="C32" s="248" t="s">
        <v>14</v>
      </c>
      <c r="D32" s="249" t="s">
        <v>45</v>
      </c>
      <c r="E32" s="17" t="s">
        <v>49</v>
      </c>
    </row>
    <row r="33" spans="1:5">
      <c r="A33" s="246" t="s">
        <v>6040</v>
      </c>
      <c r="B33" s="247">
        <v>42927</v>
      </c>
      <c r="C33" s="248" t="s">
        <v>14</v>
      </c>
      <c r="D33" s="249" t="s">
        <v>50</v>
      </c>
      <c r="E33" s="248" t="s">
        <v>51</v>
      </c>
    </row>
    <row r="34" spans="1:5">
      <c r="A34" s="246" t="s">
        <v>6040</v>
      </c>
      <c r="B34" s="247">
        <v>42935</v>
      </c>
      <c r="C34" s="248" t="s">
        <v>14</v>
      </c>
      <c r="D34" s="249" t="s">
        <v>45</v>
      </c>
      <c r="E34" s="248" t="s">
        <v>52</v>
      </c>
    </row>
    <row r="35" spans="1:5">
      <c r="A35" s="246" t="s">
        <v>6039</v>
      </c>
      <c r="B35" s="247">
        <v>42955</v>
      </c>
      <c r="C35" s="248" t="s">
        <v>14</v>
      </c>
      <c r="D35" s="22" t="s">
        <v>53</v>
      </c>
      <c r="E35" s="248" t="s">
        <v>54</v>
      </c>
    </row>
    <row r="36" spans="1:5" ht="25.5">
      <c r="A36" s="246" t="s">
        <v>6039</v>
      </c>
      <c r="B36" s="247">
        <v>42955</v>
      </c>
      <c r="C36" s="248" t="s">
        <v>14</v>
      </c>
      <c r="D36" s="248" t="s">
        <v>55</v>
      </c>
      <c r="E36" s="17" t="s">
        <v>56</v>
      </c>
    </row>
    <row r="37" spans="1:5" ht="38.25">
      <c r="A37" s="246" t="s">
        <v>6039</v>
      </c>
      <c r="B37" s="247">
        <v>42955</v>
      </c>
      <c r="C37" s="248" t="s">
        <v>14</v>
      </c>
      <c r="D37" s="249" t="s">
        <v>45</v>
      </c>
      <c r="E37" s="17" t="s">
        <v>57</v>
      </c>
    </row>
    <row r="38" spans="1:5">
      <c r="A38" s="246" t="s">
        <v>6039</v>
      </c>
      <c r="B38" s="247">
        <v>42955</v>
      </c>
      <c r="C38" s="248" t="s">
        <v>14</v>
      </c>
      <c r="D38" s="248" t="s">
        <v>58</v>
      </c>
      <c r="E38" s="17" t="s">
        <v>59</v>
      </c>
    </row>
    <row r="39" spans="1:5">
      <c r="A39" s="246" t="s">
        <v>6039</v>
      </c>
      <c r="B39" s="247">
        <v>42956</v>
      </c>
      <c r="C39" s="248" t="s">
        <v>14</v>
      </c>
      <c r="D39" s="249" t="s">
        <v>60</v>
      </c>
      <c r="E39" s="248" t="s">
        <v>61</v>
      </c>
    </row>
    <row r="40" spans="1:5">
      <c r="A40" s="246" t="s">
        <v>6039</v>
      </c>
      <c r="B40" s="247">
        <v>42956</v>
      </c>
      <c r="C40" s="248" t="s">
        <v>14</v>
      </c>
      <c r="D40" s="249" t="s">
        <v>62</v>
      </c>
      <c r="E40" s="248" t="s">
        <v>61</v>
      </c>
    </row>
    <row r="41" spans="1:5" ht="25.5">
      <c r="A41" s="246" t="s">
        <v>6039</v>
      </c>
      <c r="B41" s="247">
        <v>42958</v>
      </c>
      <c r="C41" s="248" t="s">
        <v>14</v>
      </c>
      <c r="D41" s="22" t="s">
        <v>63</v>
      </c>
      <c r="E41" s="248" t="s">
        <v>64</v>
      </c>
    </row>
    <row r="42" spans="1:5">
      <c r="A42" s="246" t="s">
        <v>6038</v>
      </c>
      <c r="B42" s="247">
        <v>42964</v>
      </c>
      <c r="C42" s="248" t="s">
        <v>5</v>
      </c>
      <c r="D42" s="249" t="s">
        <v>65</v>
      </c>
      <c r="E42" s="248" t="s">
        <v>66</v>
      </c>
    </row>
    <row r="43" spans="1:5">
      <c r="A43" s="246" t="s">
        <v>6038</v>
      </c>
      <c r="B43" s="247">
        <v>42970</v>
      </c>
      <c r="C43" s="248" t="s">
        <v>14</v>
      </c>
      <c r="D43" s="249" t="s">
        <v>67</v>
      </c>
      <c r="E43" s="248" t="s">
        <v>68</v>
      </c>
    </row>
    <row r="44" spans="1:5">
      <c r="A44" s="246" t="s">
        <v>6038</v>
      </c>
      <c r="B44" s="247">
        <v>42970</v>
      </c>
      <c r="C44" s="248" t="s">
        <v>14</v>
      </c>
      <c r="D44" s="249" t="s">
        <v>69</v>
      </c>
      <c r="E44" s="248" t="s">
        <v>70</v>
      </c>
    </row>
    <row r="45" spans="1:5">
      <c r="A45" s="246" t="s">
        <v>6038</v>
      </c>
      <c r="B45" s="247">
        <v>42992</v>
      </c>
      <c r="C45" s="248" t="s">
        <v>5</v>
      </c>
      <c r="D45" s="248" t="s">
        <v>71</v>
      </c>
      <c r="E45" s="248" t="s">
        <v>72</v>
      </c>
    </row>
    <row r="46" spans="1:5">
      <c r="A46" s="246" t="s">
        <v>6038</v>
      </c>
      <c r="B46" s="247">
        <v>42992</v>
      </c>
      <c r="C46" s="248" t="s">
        <v>5</v>
      </c>
      <c r="D46" s="248" t="s">
        <v>73</v>
      </c>
      <c r="E46" s="248" t="s">
        <v>72</v>
      </c>
    </row>
    <row r="47" spans="1:5">
      <c r="A47" s="246" t="s">
        <v>6037</v>
      </c>
      <c r="B47" s="247">
        <v>43059</v>
      </c>
      <c r="C47" s="248" t="s">
        <v>5</v>
      </c>
      <c r="D47" s="249" t="s">
        <v>74</v>
      </c>
      <c r="E47" s="248" t="s">
        <v>75</v>
      </c>
    </row>
    <row r="48" spans="1:5">
      <c r="A48" s="246" t="s">
        <v>76</v>
      </c>
      <c r="B48" s="247">
        <v>42745</v>
      </c>
      <c r="C48" s="248" t="s">
        <v>5</v>
      </c>
      <c r="D48" s="249" t="s">
        <v>77</v>
      </c>
      <c r="E48" s="248" t="s">
        <v>78</v>
      </c>
    </row>
    <row r="49" spans="1:6">
      <c r="A49" s="246" t="s">
        <v>76</v>
      </c>
      <c r="B49" s="247">
        <v>42745</v>
      </c>
      <c r="C49" s="248" t="s">
        <v>5</v>
      </c>
      <c r="D49" s="249" t="s">
        <v>79</v>
      </c>
      <c r="E49" s="248" t="s">
        <v>80</v>
      </c>
    </row>
    <row r="50" spans="1:6">
      <c r="A50" s="246" t="s">
        <v>76</v>
      </c>
      <c r="B50" s="247">
        <v>42745</v>
      </c>
      <c r="C50" s="248" t="s">
        <v>5</v>
      </c>
      <c r="D50" s="249" t="s">
        <v>81</v>
      </c>
      <c r="E50" s="248" t="s">
        <v>82</v>
      </c>
    </row>
    <row r="51" spans="1:6" s="250" customFormat="1">
      <c r="A51" s="246" t="s">
        <v>76</v>
      </c>
      <c r="B51" s="247">
        <v>42745</v>
      </c>
      <c r="C51" s="248" t="s">
        <v>5</v>
      </c>
      <c r="D51" s="249" t="s">
        <v>83</v>
      </c>
      <c r="E51" s="248" t="s">
        <v>82</v>
      </c>
    </row>
    <row r="52" spans="1:6" s="250" customFormat="1">
      <c r="A52" s="246" t="s">
        <v>76</v>
      </c>
      <c r="B52" s="247">
        <v>42745</v>
      </c>
      <c r="C52" s="248" t="s">
        <v>5</v>
      </c>
      <c r="D52" s="249" t="s">
        <v>84</v>
      </c>
      <c r="E52" s="248" t="s">
        <v>82</v>
      </c>
    </row>
    <row r="53" spans="1:6" s="250" customFormat="1">
      <c r="A53" s="246" t="s">
        <v>76</v>
      </c>
      <c r="B53" s="247">
        <v>42745</v>
      </c>
      <c r="C53" s="248" t="s">
        <v>5</v>
      </c>
      <c r="D53" s="249" t="s">
        <v>85</v>
      </c>
      <c r="E53" s="248" t="s">
        <v>82</v>
      </c>
    </row>
    <row r="54" spans="1:6" s="250" customFormat="1">
      <c r="A54" s="246" t="s">
        <v>76</v>
      </c>
      <c r="B54" s="247">
        <v>42745</v>
      </c>
      <c r="C54" s="248" t="s">
        <v>5</v>
      </c>
      <c r="D54" s="249" t="s">
        <v>86</v>
      </c>
      <c r="E54" s="248" t="s">
        <v>82</v>
      </c>
    </row>
    <row r="55" spans="1:6">
      <c r="A55" s="246" t="s">
        <v>87</v>
      </c>
      <c r="B55" s="247">
        <v>42757</v>
      </c>
      <c r="C55" s="248" t="s">
        <v>5</v>
      </c>
      <c r="D55" s="249" t="s">
        <v>33</v>
      </c>
      <c r="E55" s="248" t="s">
        <v>88</v>
      </c>
    </row>
    <row r="56" spans="1:6" ht="25.5">
      <c r="A56" s="246" t="s">
        <v>89</v>
      </c>
      <c r="B56" s="247">
        <v>43159</v>
      </c>
      <c r="C56" s="248" t="s">
        <v>14</v>
      </c>
      <c r="D56" s="249" t="s">
        <v>45</v>
      </c>
      <c r="E56" s="17" t="s">
        <v>90</v>
      </c>
    </row>
    <row r="57" spans="1:6" ht="51">
      <c r="A57" s="246" t="s">
        <v>89</v>
      </c>
      <c r="B57" s="247">
        <v>43166</v>
      </c>
      <c r="C57" s="248" t="s">
        <v>14</v>
      </c>
      <c r="D57" s="249" t="s">
        <v>45</v>
      </c>
      <c r="E57" s="17" t="s">
        <v>91</v>
      </c>
    </row>
    <row r="58" spans="1:6">
      <c r="A58" s="246" t="s">
        <v>6035</v>
      </c>
      <c r="B58" s="14">
        <v>43221</v>
      </c>
      <c r="C58" s="15" t="s">
        <v>5</v>
      </c>
      <c r="D58" s="16" t="s">
        <v>766</v>
      </c>
      <c r="E58" s="15" t="s">
        <v>6036</v>
      </c>
    </row>
    <row r="59" spans="1:6" ht="63.75">
      <c r="A59" s="246" t="s">
        <v>6115</v>
      </c>
      <c r="B59" s="14">
        <v>43283</v>
      </c>
      <c r="C59" s="15" t="s">
        <v>14</v>
      </c>
      <c r="D59" s="16" t="s">
        <v>6050</v>
      </c>
      <c r="E59" s="17" t="s">
        <v>6123</v>
      </c>
      <c r="F59" s="18">
        <v>1866</v>
      </c>
    </row>
    <row r="60" spans="1:6" ht="25.5">
      <c r="A60" s="13" t="s">
        <v>6115</v>
      </c>
      <c r="B60" s="14">
        <v>43297</v>
      </c>
      <c r="C60" s="15" t="s">
        <v>14</v>
      </c>
      <c r="D60" s="16" t="s">
        <v>106</v>
      </c>
      <c r="E60" s="17" t="s">
        <v>6114</v>
      </c>
    </row>
    <row r="61" spans="1:6" s="250" customFormat="1">
      <c r="A61" s="246" t="s">
        <v>6115</v>
      </c>
      <c r="B61" s="247">
        <v>43297</v>
      </c>
      <c r="C61" s="248" t="s">
        <v>14</v>
      </c>
      <c r="D61" s="249" t="s">
        <v>45</v>
      </c>
      <c r="E61" s="17" t="s">
        <v>6121</v>
      </c>
    </row>
    <row r="62" spans="1:6">
      <c r="B62" s="14">
        <v>43297</v>
      </c>
      <c r="C62" s="15" t="s">
        <v>14</v>
      </c>
      <c r="D62" s="16" t="s">
        <v>111</v>
      </c>
      <c r="E62" s="15" t="s">
        <v>6122</v>
      </c>
    </row>
  </sheetData>
  <dataValidations count="1">
    <dataValidation type="textLength" operator="lessThan" allowBlank="1" showInputMessage="1" showErrorMessage="1" promptTitle="Feature Username" prompt="Feature Username&lt;80" sqref="D11:D14" xr:uid="{00000000-0002-0000-0000-000000000000}">
      <formula1>80</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594"/>
  <sheetViews>
    <sheetView zoomScale="75" zoomScaleNormal="75" workbookViewId="0">
      <pane xSplit="2" ySplit="2" topLeftCell="C1258" activePane="bottomRight" state="frozen"/>
      <selection pane="topRight" activeCell="C1" sqref="C1"/>
      <selection pane="bottomLeft" activeCell="A3" sqref="A3"/>
      <selection pane="bottomRight" activeCell="F1276" sqref="F1276"/>
    </sheetView>
  </sheetViews>
  <sheetFormatPr defaultRowHeight="15"/>
  <cols>
    <col min="1" max="1" width="4.7109375" customWidth="1"/>
    <col min="2" max="2" width="28.7109375" bestFit="1" customWidth="1"/>
    <col min="3" max="3" width="10.28515625" style="244" bestFit="1" customWidth="1"/>
    <col min="4" max="4" width="33.140625" bestFit="1" customWidth="1"/>
    <col min="5" max="5" width="43" bestFit="1" customWidth="1"/>
    <col min="6" max="7" width="50.28515625" bestFit="1" customWidth="1"/>
    <col min="8" max="8" width="60.85546875" bestFit="1" customWidth="1"/>
  </cols>
  <sheetData>
    <row r="2" spans="2:8" ht="15.75" thickBot="1">
      <c r="B2" s="179" t="s">
        <v>113</v>
      </c>
      <c r="C2" s="180" t="s">
        <v>3174</v>
      </c>
      <c r="D2" s="179" t="s">
        <v>3</v>
      </c>
      <c r="E2" s="179" t="s">
        <v>3175</v>
      </c>
      <c r="F2" s="179" t="s">
        <v>3176</v>
      </c>
      <c r="G2" s="179" t="s">
        <v>3177</v>
      </c>
      <c r="H2" s="179" t="s">
        <v>105</v>
      </c>
    </row>
    <row r="3" spans="2:8" ht="15.75" thickTop="1">
      <c r="B3" s="358" t="s">
        <v>3178</v>
      </c>
      <c r="C3" s="242">
        <v>5300</v>
      </c>
      <c r="D3" s="358" t="s">
        <v>644</v>
      </c>
      <c r="E3" s="358" t="s">
        <v>307</v>
      </c>
      <c r="F3" s="358" t="s">
        <v>307</v>
      </c>
      <c r="G3" s="358"/>
      <c r="H3" s="358"/>
    </row>
    <row r="4" spans="2:8">
      <c r="B4" s="356" t="s">
        <v>3179</v>
      </c>
      <c r="C4" s="243">
        <v>5305</v>
      </c>
      <c r="D4" s="356" t="s">
        <v>644</v>
      </c>
      <c r="E4" s="356" t="s">
        <v>132</v>
      </c>
      <c r="F4" s="356" t="s">
        <v>132</v>
      </c>
      <c r="G4" s="356"/>
      <c r="H4" s="356"/>
    </row>
    <row r="5" spans="2:8">
      <c r="B5" s="356" t="s">
        <v>3180</v>
      </c>
      <c r="C5" s="243">
        <v>5304</v>
      </c>
      <c r="D5" s="356" t="s">
        <v>644</v>
      </c>
      <c r="E5" s="356" t="s">
        <v>130</v>
      </c>
      <c r="F5" s="356" t="s">
        <v>130</v>
      </c>
      <c r="G5" s="356" t="s">
        <v>130</v>
      </c>
      <c r="H5" s="356"/>
    </row>
    <row r="6" spans="2:8">
      <c r="B6" s="356" t="s">
        <v>3181</v>
      </c>
      <c r="C6" s="243">
        <v>5301</v>
      </c>
      <c r="D6" s="356" t="s">
        <v>644</v>
      </c>
      <c r="E6" s="356" t="s">
        <v>310</v>
      </c>
      <c r="F6" s="356" t="s">
        <v>308</v>
      </c>
      <c r="G6" s="356" t="s">
        <v>308</v>
      </c>
      <c r="H6" s="356"/>
    </row>
    <row r="7" spans="2:8">
      <c r="B7" s="356" t="s">
        <v>3182</v>
      </c>
      <c r="C7" s="243">
        <v>5300</v>
      </c>
      <c r="D7" s="356" t="s">
        <v>651</v>
      </c>
      <c r="E7" s="356" t="s">
        <v>307</v>
      </c>
      <c r="F7" s="356" t="s">
        <v>307</v>
      </c>
      <c r="G7" s="356"/>
      <c r="H7" s="356"/>
    </row>
    <row r="8" spans="2:8">
      <c r="B8" s="356" t="s">
        <v>3183</v>
      </c>
      <c r="C8" s="243">
        <v>5305</v>
      </c>
      <c r="D8" s="356" t="s">
        <v>651</v>
      </c>
      <c r="E8" s="356" t="s">
        <v>132</v>
      </c>
      <c r="F8" s="356" t="s">
        <v>132</v>
      </c>
      <c r="G8" s="356"/>
      <c r="H8" s="356"/>
    </row>
    <row r="9" spans="2:8">
      <c r="B9" s="356" t="s">
        <v>3184</v>
      </c>
      <c r="C9" s="243">
        <v>5304</v>
      </c>
      <c r="D9" s="356" t="s">
        <v>651</v>
      </c>
      <c r="E9" s="356" t="s">
        <v>130</v>
      </c>
      <c r="F9" s="356" t="s">
        <v>130</v>
      </c>
      <c r="G9" s="356" t="s">
        <v>130</v>
      </c>
      <c r="H9" s="356"/>
    </row>
    <row r="10" spans="2:8">
      <c r="B10" s="356" t="s">
        <v>3185</v>
      </c>
      <c r="C10" s="243">
        <v>5301</v>
      </c>
      <c r="D10" s="356" t="s">
        <v>651</v>
      </c>
      <c r="E10" s="356" t="s">
        <v>310</v>
      </c>
      <c r="F10" s="356" t="s">
        <v>654</v>
      </c>
      <c r="G10" s="356" t="s">
        <v>654</v>
      </c>
      <c r="H10" s="356"/>
    </row>
    <row r="11" spans="2:8">
      <c r="B11" s="356" t="s">
        <v>3186</v>
      </c>
      <c r="C11" s="243">
        <v>901</v>
      </c>
      <c r="D11" s="356" t="s">
        <v>591</v>
      </c>
      <c r="E11" s="356" t="s">
        <v>176</v>
      </c>
      <c r="F11" s="356" t="s">
        <v>594</v>
      </c>
      <c r="G11" s="356" t="s">
        <v>176</v>
      </c>
      <c r="H11" s="356"/>
    </row>
    <row r="12" spans="2:8">
      <c r="B12" s="356" t="s">
        <v>3187</v>
      </c>
      <c r="C12" s="243">
        <v>902</v>
      </c>
      <c r="D12" s="356" t="s">
        <v>591</v>
      </c>
      <c r="E12" s="356" t="s">
        <v>178</v>
      </c>
      <c r="F12" s="356" t="s">
        <v>596</v>
      </c>
      <c r="G12" s="356" t="s">
        <v>178</v>
      </c>
      <c r="H12" s="356"/>
    </row>
    <row r="13" spans="2:8">
      <c r="B13" s="356" t="s">
        <v>3188</v>
      </c>
      <c r="C13" s="243">
        <v>900</v>
      </c>
      <c r="D13" s="356" t="s">
        <v>591</v>
      </c>
      <c r="E13" s="356" t="s">
        <v>174</v>
      </c>
      <c r="F13" s="356" t="s">
        <v>592</v>
      </c>
      <c r="G13" s="356"/>
      <c r="H13" s="356"/>
    </row>
    <row r="14" spans="2:8">
      <c r="B14" s="356" t="s">
        <v>3189</v>
      </c>
      <c r="C14" s="243">
        <v>912</v>
      </c>
      <c r="D14" s="356" t="s">
        <v>591</v>
      </c>
      <c r="E14" s="356" t="s">
        <v>132</v>
      </c>
      <c r="F14" s="356" t="s">
        <v>132</v>
      </c>
      <c r="G14" s="356"/>
      <c r="H14" s="356"/>
    </row>
    <row r="15" spans="2:8">
      <c r="B15" s="356" t="s">
        <v>3190</v>
      </c>
      <c r="C15" s="243">
        <v>905</v>
      </c>
      <c r="D15" s="356" t="s">
        <v>591</v>
      </c>
      <c r="E15" s="356" t="s">
        <v>65</v>
      </c>
      <c r="F15" s="356" t="s">
        <v>65</v>
      </c>
      <c r="G15" s="356"/>
      <c r="H15" s="356"/>
    </row>
    <row r="16" spans="2:8">
      <c r="B16" s="356" t="s">
        <v>3191</v>
      </c>
      <c r="C16" s="243">
        <v>911</v>
      </c>
      <c r="D16" s="356" t="s">
        <v>591</v>
      </c>
      <c r="E16" s="356" t="s">
        <v>130</v>
      </c>
      <c r="F16" s="356" t="s">
        <v>130</v>
      </c>
      <c r="G16" s="356" t="s">
        <v>130</v>
      </c>
      <c r="H16" s="356"/>
    </row>
    <row r="17" spans="2:8">
      <c r="B17" s="356" t="s">
        <v>3192</v>
      </c>
      <c r="C17" s="243">
        <v>903</v>
      </c>
      <c r="D17" s="356" t="s">
        <v>591</v>
      </c>
      <c r="E17" s="356" t="s">
        <v>180</v>
      </c>
      <c r="F17" s="356" t="s">
        <v>598</v>
      </c>
      <c r="G17" s="356" t="s">
        <v>180</v>
      </c>
      <c r="H17" s="356"/>
    </row>
    <row r="18" spans="2:8">
      <c r="B18" s="356" t="s">
        <v>3193</v>
      </c>
      <c r="C18" s="243">
        <v>904</v>
      </c>
      <c r="D18" s="356" t="s">
        <v>591</v>
      </c>
      <c r="E18" s="356" t="s">
        <v>182</v>
      </c>
      <c r="F18" s="356" t="s">
        <v>600</v>
      </c>
      <c r="G18" s="356" t="s">
        <v>182</v>
      </c>
      <c r="H18" s="356"/>
    </row>
    <row r="19" spans="2:8">
      <c r="B19" s="356" t="s">
        <v>3194</v>
      </c>
      <c r="C19" s="243">
        <v>901</v>
      </c>
      <c r="D19" s="356" t="s">
        <v>591</v>
      </c>
      <c r="E19" s="356" t="s">
        <v>176</v>
      </c>
      <c r="F19" s="356" t="s">
        <v>594</v>
      </c>
      <c r="G19" s="356" t="s">
        <v>176</v>
      </c>
      <c r="H19" s="356"/>
    </row>
    <row r="20" spans="2:8">
      <c r="B20" s="356" t="s">
        <v>3195</v>
      </c>
      <c r="C20" s="243">
        <v>902</v>
      </c>
      <c r="D20" s="356" t="s">
        <v>591</v>
      </c>
      <c r="E20" s="356" t="s">
        <v>178</v>
      </c>
      <c r="F20" s="356" t="s">
        <v>596</v>
      </c>
      <c r="G20" s="356" t="s">
        <v>178</v>
      </c>
      <c r="H20" s="356"/>
    </row>
    <row r="21" spans="2:8">
      <c r="B21" s="356" t="s">
        <v>3196</v>
      </c>
      <c r="C21" s="243">
        <v>900</v>
      </c>
      <c r="D21" s="356" t="s">
        <v>591</v>
      </c>
      <c r="E21" s="356" t="s">
        <v>174</v>
      </c>
      <c r="F21" s="356" t="s">
        <v>592</v>
      </c>
      <c r="G21" s="356"/>
      <c r="H21" s="356"/>
    </row>
    <row r="22" spans="2:8">
      <c r="B22" s="356" t="s">
        <v>3197</v>
      </c>
      <c r="C22" s="243">
        <v>912</v>
      </c>
      <c r="D22" s="356" t="s">
        <v>591</v>
      </c>
      <c r="E22" s="356" t="s">
        <v>132</v>
      </c>
      <c r="F22" s="356" t="s">
        <v>132</v>
      </c>
      <c r="G22" s="356"/>
      <c r="H22" s="356"/>
    </row>
    <row r="23" spans="2:8">
      <c r="B23" s="356" t="s">
        <v>3198</v>
      </c>
      <c r="C23" s="243">
        <v>905</v>
      </c>
      <c r="D23" s="356" t="s">
        <v>591</v>
      </c>
      <c r="E23" s="356" t="s">
        <v>65</v>
      </c>
      <c r="F23" s="356" t="s">
        <v>65</v>
      </c>
      <c r="G23" s="356"/>
      <c r="H23" s="356"/>
    </row>
    <row r="24" spans="2:8">
      <c r="B24" s="356" t="s">
        <v>3199</v>
      </c>
      <c r="C24" s="243">
        <v>911</v>
      </c>
      <c r="D24" s="356" t="s">
        <v>591</v>
      </c>
      <c r="E24" s="356" t="s">
        <v>130</v>
      </c>
      <c r="F24" s="356" t="s">
        <v>130</v>
      </c>
      <c r="G24" s="356" t="s">
        <v>130</v>
      </c>
      <c r="H24" s="356"/>
    </row>
    <row r="25" spans="2:8">
      <c r="B25" s="356" t="s">
        <v>3200</v>
      </c>
      <c r="C25" s="243">
        <v>903</v>
      </c>
      <c r="D25" s="356" t="s">
        <v>591</v>
      </c>
      <c r="E25" s="356" t="s">
        <v>180</v>
      </c>
      <c r="F25" s="356" t="s">
        <v>598</v>
      </c>
      <c r="G25" s="356" t="s">
        <v>180</v>
      </c>
      <c r="H25" s="356"/>
    </row>
    <row r="26" spans="2:8">
      <c r="B26" s="356" t="s">
        <v>3201</v>
      </c>
      <c r="C26" s="243">
        <v>904</v>
      </c>
      <c r="D26" s="356" t="s">
        <v>591</v>
      </c>
      <c r="E26" s="356" t="s">
        <v>182</v>
      </c>
      <c r="F26" s="356" t="s">
        <v>600</v>
      </c>
      <c r="G26" s="356" t="s">
        <v>182</v>
      </c>
      <c r="H26" s="356"/>
    </row>
    <row r="27" spans="2:8">
      <c r="B27" s="356" t="s">
        <v>3202</v>
      </c>
      <c r="C27" s="243">
        <v>901</v>
      </c>
      <c r="D27" s="356" t="s">
        <v>591</v>
      </c>
      <c r="E27" s="356" t="s">
        <v>176</v>
      </c>
      <c r="F27" s="356" t="s">
        <v>594</v>
      </c>
      <c r="G27" s="356" t="s">
        <v>176</v>
      </c>
      <c r="H27" s="356"/>
    </row>
    <row r="28" spans="2:8">
      <c r="B28" s="356" t="s">
        <v>3203</v>
      </c>
      <c r="C28" s="243">
        <v>902</v>
      </c>
      <c r="D28" s="356" t="s">
        <v>591</v>
      </c>
      <c r="E28" s="356" t="s">
        <v>178</v>
      </c>
      <c r="F28" s="356" t="s">
        <v>596</v>
      </c>
      <c r="G28" s="356" t="s">
        <v>178</v>
      </c>
      <c r="H28" s="356"/>
    </row>
    <row r="29" spans="2:8">
      <c r="B29" s="356" t="s">
        <v>3204</v>
      </c>
      <c r="C29" s="243">
        <v>900</v>
      </c>
      <c r="D29" s="356" t="s">
        <v>591</v>
      </c>
      <c r="E29" s="356" t="s">
        <v>174</v>
      </c>
      <c r="F29" s="356" t="s">
        <v>592</v>
      </c>
      <c r="G29" s="356"/>
      <c r="H29" s="356"/>
    </row>
    <row r="30" spans="2:8">
      <c r="B30" s="356" t="s">
        <v>3205</v>
      </c>
      <c r="C30" s="243">
        <v>912</v>
      </c>
      <c r="D30" s="356" t="s">
        <v>591</v>
      </c>
      <c r="E30" s="356" t="s">
        <v>132</v>
      </c>
      <c r="F30" s="356" t="s">
        <v>132</v>
      </c>
      <c r="G30" s="356"/>
      <c r="H30" s="356"/>
    </row>
    <row r="31" spans="2:8">
      <c r="B31" s="356" t="s">
        <v>3206</v>
      </c>
      <c r="C31" s="243">
        <v>905</v>
      </c>
      <c r="D31" s="356" t="s">
        <v>591</v>
      </c>
      <c r="E31" s="356" t="s">
        <v>65</v>
      </c>
      <c r="F31" s="356" t="s">
        <v>65</v>
      </c>
      <c r="G31" s="356"/>
      <c r="H31" s="356"/>
    </row>
    <row r="32" spans="2:8">
      <c r="B32" s="356" t="s">
        <v>3207</v>
      </c>
      <c r="C32" s="243">
        <v>911</v>
      </c>
      <c r="D32" s="356" t="s">
        <v>591</v>
      </c>
      <c r="E32" s="356" t="s">
        <v>130</v>
      </c>
      <c r="F32" s="356" t="s">
        <v>130</v>
      </c>
      <c r="G32" s="356" t="s">
        <v>130</v>
      </c>
      <c r="H32" s="356"/>
    </row>
    <row r="33" spans="2:8">
      <c r="B33" s="356" t="s">
        <v>3208</v>
      </c>
      <c r="C33" s="243">
        <v>903</v>
      </c>
      <c r="D33" s="356" t="s">
        <v>591</v>
      </c>
      <c r="E33" s="356" t="s">
        <v>180</v>
      </c>
      <c r="F33" s="356" t="s">
        <v>598</v>
      </c>
      <c r="G33" s="356" t="s">
        <v>180</v>
      </c>
      <c r="H33" s="356"/>
    </row>
    <row r="34" spans="2:8">
      <c r="B34" s="356" t="s">
        <v>3209</v>
      </c>
      <c r="C34" s="243">
        <v>904</v>
      </c>
      <c r="D34" s="356" t="s">
        <v>591</v>
      </c>
      <c r="E34" s="356" t="s">
        <v>182</v>
      </c>
      <c r="F34" s="356" t="s">
        <v>600</v>
      </c>
      <c r="G34" s="356" t="s">
        <v>182</v>
      </c>
      <c r="H34" s="356"/>
    </row>
    <row r="35" spans="2:8">
      <c r="B35" s="356" t="s">
        <v>3210</v>
      </c>
      <c r="C35" s="243">
        <v>901</v>
      </c>
      <c r="D35" s="356" t="s">
        <v>591</v>
      </c>
      <c r="E35" s="356" t="s">
        <v>176</v>
      </c>
      <c r="F35" s="356" t="s">
        <v>594</v>
      </c>
      <c r="G35" s="356" t="s">
        <v>176</v>
      </c>
      <c r="H35" s="356"/>
    </row>
    <row r="36" spans="2:8">
      <c r="B36" s="356" t="s">
        <v>3211</v>
      </c>
      <c r="C36" s="243">
        <v>902</v>
      </c>
      <c r="D36" s="356" t="s">
        <v>591</v>
      </c>
      <c r="E36" s="356" t="s">
        <v>178</v>
      </c>
      <c r="F36" s="356" t="s">
        <v>596</v>
      </c>
      <c r="G36" s="356" t="s">
        <v>178</v>
      </c>
      <c r="H36" s="356"/>
    </row>
    <row r="37" spans="2:8">
      <c r="B37" s="356" t="s">
        <v>3212</v>
      </c>
      <c r="C37" s="243">
        <v>900</v>
      </c>
      <c r="D37" s="356" t="s">
        <v>591</v>
      </c>
      <c r="E37" s="356" t="s">
        <v>174</v>
      </c>
      <c r="F37" s="356" t="s">
        <v>592</v>
      </c>
      <c r="G37" s="356"/>
      <c r="H37" s="356"/>
    </row>
    <row r="38" spans="2:8">
      <c r="B38" s="356" t="s">
        <v>3213</v>
      </c>
      <c r="C38" s="243">
        <v>912</v>
      </c>
      <c r="D38" s="356" t="s">
        <v>591</v>
      </c>
      <c r="E38" s="356" t="s">
        <v>132</v>
      </c>
      <c r="F38" s="356" t="s">
        <v>132</v>
      </c>
      <c r="G38" s="356"/>
      <c r="H38" s="356"/>
    </row>
    <row r="39" spans="2:8">
      <c r="B39" s="356" t="s">
        <v>3214</v>
      </c>
      <c r="C39" s="243">
        <v>905</v>
      </c>
      <c r="D39" s="356" t="s">
        <v>591</v>
      </c>
      <c r="E39" s="356" t="s">
        <v>65</v>
      </c>
      <c r="F39" s="356" t="s">
        <v>65</v>
      </c>
      <c r="G39" s="356"/>
      <c r="H39" s="356"/>
    </row>
    <row r="40" spans="2:8">
      <c r="B40" s="356" t="s">
        <v>3215</v>
      </c>
      <c r="C40" s="243">
        <v>911</v>
      </c>
      <c r="D40" s="356" t="s">
        <v>591</v>
      </c>
      <c r="E40" s="356" t="s">
        <v>130</v>
      </c>
      <c r="F40" s="356" t="s">
        <v>130</v>
      </c>
      <c r="G40" s="356" t="s">
        <v>130</v>
      </c>
      <c r="H40" s="356"/>
    </row>
    <row r="41" spans="2:8">
      <c r="B41" s="356" t="s">
        <v>3216</v>
      </c>
      <c r="C41" s="243">
        <v>903</v>
      </c>
      <c r="D41" s="356" t="s">
        <v>591</v>
      </c>
      <c r="E41" s="356" t="s">
        <v>180</v>
      </c>
      <c r="F41" s="356" t="s">
        <v>598</v>
      </c>
      <c r="G41" s="356" t="s">
        <v>180</v>
      </c>
      <c r="H41" s="356"/>
    </row>
    <row r="42" spans="2:8">
      <c r="B42" s="356" t="s">
        <v>3217</v>
      </c>
      <c r="C42" s="243">
        <v>904</v>
      </c>
      <c r="D42" s="356" t="s">
        <v>591</v>
      </c>
      <c r="E42" s="356" t="s">
        <v>182</v>
      </c>
      <c r="F42" s="356" t="s">
        <v>600</v>
      </c>
      <c r="G42" s="356" t="s">
        <v>182</v>
      </c>
      <c r="H42" s="356"/>
    </row>
    <row r="43" spans="2:8">
      <c r="B43" s="356" t="s">
        <v>3218</v>
      </c>
      <c r="C43" s="243">
        <v>901</v>
      </c>
      <c r="D43" s="356" t="s">
        <v>591</v>
      </c>
      <c r="E43" s="356" t="s">
        <v>176</v>
      </c>
      <c r="F43" s="356" t="s">
        <v>594</v>
      </c>
      <c r="G43" s="356" t="s">
        <v>176</v>
      </c>
      <c r="H43" s="356"/>
    </row>
    <row r="44" spans="2:8">
      <c r="B44" s="356" t="s">
        <v>3219</v>
      </c>
      <c r="C44" s="243">
        <v>902</v>
      </c>
      <c r="D44" s="356" t="s">
        <v>591</v>
      </c>
      <c r="E44" s="356" t="s">
        <v>178</v>
      </c>
      <c r="F44" s="356" t="s">
        <v>596</v>
      </c>
      <c r="G44" s="356" t="s">
        <v>178</v>
      </c>
      <c r="H44" s="356"/>
    </row>
    <row r="45" spans="2:8">
      <c r="B45" s="356" t="s">
        <v>3220</v>
      </c>
      <c r="C45" s="243">
        <v>900</v>
      </c>
      <c r="D45" s="356" t="s">
        <v>591</v>
      </c>
      <c r="E45" s="356" t="s">
        <v>174</v>
      </c>
      <c r="F45" s="356" t="s">
        <v>592</v>
      </c>
      <c r="G45" s="356"/>
      <c r="H45" s="356"/>
    </row>
    <row r="46" spans="2:8">
      <c r="B46" s="356" t="s">
        <v>3221</v>
      </c>
      <c r="C46" s="243">
        <v>912</v>
      </c>
      <c r="D46" s="356" t="s">
        <v>591</v>
      </c>
      <c r="E46" s="356" t="s">
        <v>132</v>
      </c>
      <c r="F46" s="356" t="s">
        <v>132</v>
      </c>
      <c r="G46" s="356"/>
      <c r="H46" s="356"/>
    </row>
    <row r="47" spans="2:8">
      <c r="B47" s="356" t="s">
        <v>3222</v>
      </c>
      <c r="C47" s="243">
        <v>905</v>
      </c>
      <c r="D47" s="356" t="s">
        <v>591</v>
      </c>
      <c r="E47" s="356" t="s">
        <v>65</v>
      </c>
      <c r="F47" s="356" t="s">
        <v>65</v>
      </c>
      <c r="G47" s="356"/>
      <c r="H47" s="356"/>
    </row>
    <row r="48" spans="2:8">
      <c r="B48" s="356" t="s">
        <v>3223</v>
      </c>
      <c r="C48" s="243">
        <v>911</v>
      </c>
      <c r="D48" s="356" t="s">
        <v>591</v>
      </c>
      <c r="E48" s="356" t="s">
        <v>130</v>
      </c>
      <c r="F48" s="356" t="s">
        <v>130</v>
      </c>
      <c r="G48" s="356" t="s">
        <v>130</v>
      </c>
      <c r="H48" s="356"/>
    </row>
    <row r="49" spans="2:8">
      <c r="B49" s="356" t="s">
        <v>3224</v>
      </c>
      <c r="C49" s="243">
        <v>903</v>
      </c>
      <c r="D49" s="356" t="s">
        <v>591</v>
      </c>
      <c r="E49" s="356" t="s">
        <v>180</v>
      </c>
      <c r="F49" s="356" t="s">
        <v>598</v>
      </c>
      <c r="G49" s="356" t="s">
        <v>180</v>
      </c>
      <c r="H49" s="356"/>
    </row>
    <row r="50" spans="2:8">
      <c r="B50" s="356" t="s">
        <v>3225</v>
      </c>
      <c r="C50" s="243">
        <v>904</v>
      </c>
      <c r="D50" s="356" t="s">
        <v>591</v>
      </c>
      <c r="E50" s="356" t="s">
        <v>182</v>
      </c>
      <c r="F50" s="356" t="s">
        <v>600</v>
      </c>
      <c r="G50" s="356" t="s">
        <v>182</v>
      </c>
      <c r="H50" s="356"/>
    </row>
    <row r="51" spans="2:8">
      <c r="B51" s="356" t="s">
        <v>3226</v>
      </c>
      <c r="C51" s="243">
        <v>901</v>
      </c>
      <c r="D51" s="356" t="s">
        <v>591</v>
      </c>
      <c r="E51" s="356" t="s">
        <v>176</v>
      </c>
      <c r="F51" s="356" t="s">
        <v>594</v>
      </c>
      <c r="G51" s="356" t="s">
        <v>176</v>
      </c>
      <c r="H51" s="356"/>
    </row>
    <row r="52" spans="2:8">
      <c r="B52" s="356" t="s">
        <v>3227</v>
      </c>
      <c r="C52" s="243">
        <v>902</v>
      </c>
      <c r="D52" s="356" t="s">
        <v>591</v>
      </c>
      <c r="E52" s="356" t="s">
        <v>178</v>
      </c>
      <c r="F52" s="356" t="s">
        <v>596</v>
      </c>
      <c r="G52" s="356" t="s">
        <v>178</v>
      </c>
      <c r="H52" s="356"/>
    </row>
    <row r="53" spans="2:8">
      <c r="B53" s="356" t="s">
        <v>3228</v>
      </c>
      <c r="C53" s="243">
        <v>900</v>
      </c>
      <c r="D53" s="356" t="s">
        <v>591</v>
      </c>
      <c r="E53" s="356" t="s">
        <v>174</v>
      </c>
      <c r="F53" s="356" t="s">
        <v>592</v>
      </c>
      <c r="G53" s="356"/>
      <c r="H53" s="356"/>
    </row>
    <row r="54" spans="2:8">
      <c r="B54" s="356" t="s">
        <v>3229</v>
      </c>
      <c r="C54" s="243">
        <v>912</v>
      </c>
      <c r="D54" s="356" t="s">
        <v>591</v>
      </c>
      <c r="E54" s="356" t="s">
        <v>132</v>
      </c>
      <c r="F54" s="356" t="s">
        <v>132</v>
      </c>
      <c r="G54" s="356"/>
      <c r="H54" s="356"/>
    </row>
    <row r="55" spans="2:8">
      <c r="B55" s="356" t="s">
        <v>3230</v>
      </c>
      <c r="C55" s="243">
        <v>905</v>
      </c>
      <c r="D55" s="356" t="s">
        <v>591</v>
      </c>
      <c r="E55" s="356" t="s">
        <v>65</v>
      </c>
      <c r="F55" s="356" t="s">
        <v>65</v>
      </c>
      <c r="G55" s="356"/>
      <c r="H55" s="356"/>
    </row>
    <row r="56" spans="2:8">
      <c r="B56" s="356" t="s">
        <v>3231</v>
      </c>
      <c r="C56" s="243">
        <v>911</v>
      </c>
      <c r="D56" s="356" t="s">
        <v>591</v>
      </c>
      <c r="E56" s="356" t="s">
        <v>130</v>
      </c>
      <c r="F56" s="356" t="s">
        <v>130</v>
      </c>
      <c r="G56" s="356" t="s">
        <v>130</v>
      </c>
      <c r="H56" s="356"/>
    </row>
    <row r="57" spans="2:8">
      <c r="B57" s="356" t="s">
        <v>3232</v>
      </c>
      <c r="C57" s="243">
        <v>903</v>
      </c>
      <c r="D57" s="356" t="s">
        <v>591</v>
      </c>
      <c r="E57" s="356" t="s">
        <v>180</v>
      </c>
      <c r="F57" s="356" t="s">
        <v>598</v>
      </c>
      <c r="G57" s="356" t="s">
        <v>180</v>
      </c>
      <c r="H57" s="356"/>
    </row>
    <row r="58" spans="2:8">
      <c r="B58" s="356" t="s">
        <v>3233</v>
      </c>
      <c r="C58" s="243">
        <v>904</v>
      </c>
      <c r="D58" s="356" t="s">
        <v>591</v>
      </c>
      <c r="E58" s="356" t="s">
        <v>182</v>
      </c>
      <c r="F58" s="356" t="s">
        <v>600</v>
      </c>
      <c r="G58" s="356" t="s">
        <v>182</v>
      </c>
      <c r="H58" s="356"/>
    </row>
    <row r="59" spans="2:8">
      <c r="B59" s="356" t="s">
        <v>3234</v>
      </c>
      <c r="C59" s="243">
        <v>901</v>
      </c>
      <c r="D59" s="356" t="s">
        <v>591</v>
      </c>
      <c r="E59" s="356" t="s">
        <v>176</v>
      </c>
      <c r="F59" s="356" t="s">
        <v>594</v>
      </c>
      <c r="G59" s="356" t="s">
        <v>176</v>
      </c>
      <c r="H59" s="356"/>
    </row>
    <row r="60" spans="2:8">
      <c r="B60" s="356" t="s">
        <v>3235</v>
      </c>
      <c r="C60" s="243">
        <v>902</v>
      </c>
      <c r="D60" s="356" t="s">
        <v>591</v>
      </c>
      <c r="E60" s="356" t="s">
        <v>178</v>
      </c>
      <c r="F60" s="356" t="s">
        <v>596</v>
      </c>
      <c r="G60" s="356" t="s">
        <v>178</v>
      </c>
      <c r="H60" s="356"/>
    </row>
    <row r="61" spans="2:8">
      <c r="B61" s="356" t="s">
        <v>3236</v>
      </c>
      <c r="C61" s="243">
        <v>900</v>
      </c>
      <c r="D61" s="356" t="s">
        <v>591</v>
      </c>
      <c r="E61" s="356" t="s">
        <v>174</v>
      </c>
      <c r="F61" s="356" t="s">
        <v>592</v>
      </c>
      <c r="G61" s="356"/>
      <c r="H61" s="356"/>
    </row>
    <row r="62" spans="2:8">
      <c r="B62" s="356" t="s">
        <v>3237</v>
      </c>
      <c r="C62" s="243">
        <v>912</v>
      </c>
      <c r="D62" s="356" t="s">
        <v>591</v>
      </c>
      <c r="E62" s="356" t="s">
        <v>132</v>
      </c>
      <c r="F62" s="356" t="s">
        <v>132</v>
      </c>
      <c r="G62" s="356"/>
      <c r="H62" s="356"/>
    </row>
    <row r="63" spans="2:8">
      <c r="B63" s="356" t="s">
        <v>3238</v>
      </c>
      <c r="C63" s="243">
        <v>905</v>
      </c>
      <c r="D63" s="356" t="s">
        <v>591</v>
      </c>
      <c r="E63" s="356" t="s">
        <v>65</v>
      </c>
      <c r="F63" s="356" t="s">
        <v>65</v>
      </c>
      <c r="G63" s="356"/>
      <c r="H63" s="356"/>
    </row>
    <row r="64" spans="2:8">
      <c r="B64" s="356" t="s">
        <v>3239</v>
      </c>
      <c r="C64" s="243">
        <v>911</v>
      </c>
      <c r="D64" s="356" t="s">
        <v>591</v>
      </c>
      <c r="E64" s="356" t="s">
        <v>130</v>
      </c>
      <c r="F64" s="356" t="s">
        <v>130</v>
      </c>
      <c r="G64" s="356" t="s">
        <v>130</v>
      </c>
      <c r="H64" s="356"/>
    </row>
    <row r="65" spans="2:8">
      <c r="B65" s="356" t="s">
        <v>3240</v>
      </c>
      <c r="C65" s="243">
        <v>903</v>
      </c>
      <c r="D65" s="356" t="s">
        <v>591</v>
      </c>
      <c r="E65" s="356" t="s">
        <v>180</v>
      </c>
      <c r="F65" s="356" t="s">
        <v>598</v>
      </c>
      <c r="G65" s="356" t="s">
        <v>180</v>
      </c>
      <c r="H65" s="356"/>
    </row>
    <row r="66" spans="2:8">
      <c r="B66" s="356" t="s">
        <v>3241</v>
      </c>
      <c r="C66" s="243">
        <v>904</v>
      </c>
      <c r="D66" s="356" t="s">
        <v>591</v>
      </c>
      <c r="E66" s="356" t="s">
        <v>182</v>
      </c>
      <c r="F66" s="356" t="s">
        <v>600</v>
      </c>
      <c r="G66" s="356" t="s">
        <v>182</v>
      </c>
      <c r="H66" s="356"/>
    </row>
    <row r="67" spans="2:8">
      <c r="B67" s="356" t="s">
        <v>3242</v>
      </c>
      <c r="C67" s="243">
        <v>901</v>
      </c>
      <c r="D67" s="356" t="s">
        <v>591</v>
      </c>
      <c r="E67" s="356" t="s">
        <v>176</v>
      </c>
      <c r="F67" s="356" t="s">
        <v>594</v>
      </c>
      <c r="G67" s="356" t="s">
        <v>176</v>
      </c>
      <c r="H67" s="356"/>
    </row>
    <row r="68" spans="2:8">
      <c r="B68" s="356" t="s">
        <v>3243</v>
      </c>
      <c r="C68" s="243">
        <v>902</v>
      </c>
      <c r="D68" s="356" t="s">
        <v>591</v>
      </c>
      <c r="E68" s="356" t="s">
        <v>178</v>
      </c>
      <c r="F68" s="356" t="s">
        <v>596</v>
      </c>
      <c r="G68" s="356" t="s">
        <v>178</v>
      </c>
      <c r="H68" s="356"/>
    </row>
    <row r="69" spans="2:8">
      <c r="B69" s="356" t="s">
        <v>3244</v>
      </c>
      <c r="C69" s="243">
        <v>900</v>
      </c>
      <c r="D69" s="356" t="s">
        <v>591</v>
      </c>
      <c r="E69" s="356" t="s">
        <v>174</v>
      </c>
      <c r="F69" s="356" t="s">
        <v>592</v>
      </c>
      <c r="G69" s="356"/>
      <c r="H69" s="356"/>
    </row>
    <row r="70" spans="2:8">
      <c r="B70" s="356" t="s">
        <v>3245</v>
      </c>
      <c r="C70" s="243">
        <v>912</v>
      </c>
      <c r="D70" s="356" t="s">
        <v>591</v>
      </c>
      <c r="E70" s="356" t="s">
        <v>132</v>
      </c>
      <c r="F70" s="356" t="s">
        <v>132</v>
      </c>
      <c r="G70" s="356"/>
      <c r="H70" s="356"/>
    </row>
    <row r="71" spans="2:8">
      <c r="B71" s="356" t="s">
        <v>3246</v>
      </c>
      <c r="C71" s="243">
        <v>905</v>
      </c>
      <c r="D71" s="356" t="s">
        <v>591</v>
      </c>
      <c r="E71" s="356" t="s">
        <v>65</v>
      </c>
      <c r="F71" s="356" t="s">
        <v>65</v>
      </c>
      <c r="G71" s="356"/>
      <c r="H71" s="356"/>
    </row>
    <row r="72" spans="2:8">
      <c r="B72" s="356" t="s">
        <v>3247</v>
      </c>
      <c r="C72" s="243">
        <v>911</v>
      </c>
      <c r="D72" s="356" t="s">
        <v>591</v>
      </c>
      <c r="E72" s="356" t="s">
        <v>130</v>
      </c>
      <c r="F72" s="356" t="s">
        <v>130</v>
      </c>
      <c r="G72" s="356" t="s">
        <v>130</v>
      </c>
      <c r="H72" s="356"/>
    </row>
    <row r="73" spans="2:8">
      <c r="B73" s="356" t="s">
        <v>3248</v>
      </c>
      <c r="C73" s="243">
        <v>903</v>
      </c>
      <c r="D73" s="356" t="s">
        <v>591</v>
      </c>
      <c r="E73" s="356" t="s">
        <v>180</v>
      </c>
      <c r="F73" s="356" t="s">
        <v>598</v>
      </c>
      <c r="G73" s="356" t="s">
        <v>180</v>
      </c>
      <c r="H73" s="356"/>
    </row>
    <row r="74" spans="2:8">
      <c r="B74" s="356" t="s">
        <v>3249</v>
      </c>
      <c r="C74" s="243">
        <v>904</v>
      </c>
      <c r="D74" s="356" t="s">
        <v>591</v>
      </c>
      <c r="E74" s="356" t="s">
        <v>182</v>
      </c>
      <c r="F74" s="356" t="s">
        <v>600</v>
      </c>
      <c r="G74" s="356" t="s">
        <v>182</v>
      </c>
      <c r="H74" s="356"/>
    </row>
    <row r="75" spans="2:8">
      <c r="B75" s="356" t="s">
        <v>3250</v>
      </c>
      <c r="C75" s="243">
        <v>901</v>
      </c>
      <c r="D75" s="356" t="s">
        <v>591</v>
      </c>
      <c r="E75" s="356" t="s">
        <v>176</v>
      </c>
      <c r="F75" s="356" t="s">
        <v>594</v>
      </c>
      <c r="G75" s="356" t="s">
        <v>176</v>
      </c>
      <c r="H75" s="356"/>
    </row>
    <row r="76" spans="2:8">
      <c r="B76" s="356" t="s">
        <v>3251</v>
      </c>
      <c r="C76" s="243">
        <v>902</v>
      </c>
      <c r="D76" s="356" t="s">
        <v>591</v>
      </c>
      <c r="E76" s="356" t="s">
        <v>178</v>
      </c>
      <c r="F76" s="356" t="s">
        <v>596</v>
      </c>
      <c r="G76" s="356" t="s">
        <v>178</v>
      </c>
      <c r="H76" s="356"/>
    </row>
    <row r="77" spans="2:8">
      <c r="B77" s="356" t="s">
        <v>3252</v>
      </c>
      <c r="C77" s="243">
        <v>900</v>
      </c>
      <c r="D77" s="356" t="s">
        <v>591</v>
      </c>
      <c r="E77" s="356" t="s">
        <v>174</v>
      </c>
      <c r="F77" s="356" t="s">
        <v>592</v>
      </c>
      <c r="G77" s="356"/>
      <c r="H77" s="356"/>
    </row>
    <row r="78" spans="2:8">
      <c r="B78" s="356" t="s">
        <v>3253</v>
      </c>
      <c r="C78" s="243">
        <v>912</v>
      </c>
      <c r="D78" s="356" t="s">
        <v>591</v>
      </c>
      <c r="E78" s="356" t="s">
        <v>132</v>
      </c>
      <c r="F78" s="356" t="s">
        <v>132</v>
      </c>
      <c r="G78" s="356"/>
      <c r="H78" s="356"/>
    </row>
    <row r="79" spans="2:8">
      <c r="B79" s="356" t="s">
        <v>3254</v>
      </c>
      <c r="C79" s="243">
        <v>905</v>
      </c>
      <c r="D79" s="356" t="s">
        <v>591</v>
      </c>
      <c r="E79" s="356" t="s">
        <v>65</v>
      </c>
      <c r="F79" s="356" t="s">
        <v>65</v>
      </c>
      <c r="G79" s="356"/>
      <c r="H79" s="356"/>
    </row>
    <row r="80" spans="2:8">
      <c r="B80" s="356" t="s">
        <v>3255</v>
      </c>
      <c r="C80" s="243">
        <v>911</v>
      </c>
      <c r="D80" s="356" t="s">
        <v>591</v>
      </c>
      <c r="E80" s="356" t="s">
        <v>130</v>
      </c>
      <c r="F80" s="356" t="s">
        <v>130</v>
      </c>
      <c r="G80" s="356" t="s">
        <v>130</v>
      </c>
      <c r="H80" s="356"/>
    </row>
    <row r="81" spans="2:8">
      <c r="B81" s="356" t="s">
        <v>3256</v>
      </c>
      <c r="C81" s="243">
        <v>903</v>
      </c>
      <c r="D81" s="356" t="s">
        <v>591</v>
      </c>
      <c r="E81" s="356" t="s">
        <v>180</v>
      </c>
      <c r="F81" s="356" t="s">
        <v>598</v>
      </c>
      <c r="G81" s="356" t="s">
        <v>180</v>
      </c>
      <c r="H81" s="356"/>
    </row>
    <row r="82" spans="2:8">
      <c r="B82" s="356" t="s">
        <v>3257</v>
      </c>
      <c r="C82" s="243">
        <v>904</v>
      </c>
      <c r="D82" s="356" t="s">
        <v>591</v>
      </c>
      <c r="E82" s="356" t="s">
        <v>182</v>
      </c>
      <c r="F82" s="356" t="s">
        <v>600</v>
      </c>
      <c r="G82" s="356" t="s">
        <v>182</v>
      </c>
      <c r="H82" s="356"/>
    </row>
    <row r="83" spans="2:8">
      <c r="B83" s="356" t="s">
        <v>3258</v>
      </c>
      <c r="C83" s="243">
        <v>901</v>
      </c>
      <c r="D83" s="356" t="s">
        <v>591</v>
      </c>
      <c r="E83" s="356" t="s">
        <v>176</v>
      </c>
      <c r="F83" s="356" t="s">
        <v>594</v>
      </c>
      <c r="G83" s="356" t="s">
        <v>176</v>
      </c>
      <c r="H83" s="356"/>
    </row>
    <row r="84" spans="2:8">
      <c r="B84" s="356" t="s">
        <v>3259</v>
      </c>
      <c r="C84" s="243">
        <v>902</v>
      </c>
      <c r="D84" s="356" t="s">
        <v>591</v>
      </c>
      <c r="E84" s="356" t="s">
        <v>178</v>
      </c>
      <c r="F84" s="356" t="s">
        <v>596</v>
      </c>
      <c r="G84" s="356" t="s">
        <v>178</v>
      </c>
      <c r="H84" s="356"/>
    </row>
    <row r="85" spans="2:8">
      <c r="B85" s="356" t="s">
        <v>3260</v>
      </c>
      <c r="C85" s="243">
        <v>900</v>
      </c>
      <c r="D85" s="356" t="s">
        <v>591</v>
      </c>
      <c r="E85" s="356" t="s">
        <v>174</v>
      </c>
      <c r="F85" s="356" t="s">
        <v>592</v>
      </c>
      <c r="G85" s="356"/>
      <c r="H85" s="356"/>
    </row>
    <row r="86" spans="2:8">
      <c r="B86" s="356" t="s">
        <v>3261</v>
      </c>
      <c r="C86" s="243">
        <v>912</v>
      </c>
      <c r="D86" s="356" t="s">
        <v>591</v>
      </c>
      <c r="E86" s="356" t="s">
        <v>132</v>
      </c>
      <c r="F86" s="356" t="s">
        <v>132</v>
      </c>
      <c r="G86" s="356"/>
      <c r="H86" s="356"/>
    </row>
    <row r="87" spans="2:8">
      <c r="B87" s="356" t="s">
        <v>3262</v>
      </c>
      <c r="C87" s="243">
        <v>905</v>
      </c>
      <c r="D87" s="356" t="s">
        <v>591</v>
      </c>
      <c r="E87" s="356" t="s">
        <v>65</v>
      </c>
      <c r="F87" s="356" t="s">
        <v>65</v>
      </c>
      <c r="G87" s="356"/>
      <c r="H87" s="356"/>
    </row>
    <row r="88" spans="2:8">
      <c r="B88" s="356" t="s">
        <v>3263</v>
      </c>
      <c r="C88" s="243">
        <v>911</v>
      </c>
      <c r="D88" s="356" t="s">
        <v>591</v>
      </c>
      <c r="E88" s="356" t="s">
        <v>130</v>
      </c>
      <c r="F88" s="356" t="s">
        <v>130</v>
      </c>
      <c r="G88" s="356" t="s">
        <v>130</v>
      </c>
      <c r="H88" s="356"/>
    </row>
    <row r="89" spans="2:8">
      <c r="B89" s="356" t="s">
        <v>3264</v>
      </c>
      <c r="C89" s="243">
        <v>903</v>
      </c>
      <c r="D89" s="356" t="s">
        <v>591</v>
      </c>
      <c r="E89" s="356" t="s">
        <v>180</v>
      </c>
      <c r="F89" s="356" t="s">
        <v>598</v>
      </c>
      <c r="G89" s="356" t="s">
        <v>180</v>
      </c>
      <c r="H89" s="356"/>
    </row>
    <row r="90" spans="2:8">
      <c r="B90" s="356" t="s">
        <v>3265</v>
      </c>
      <c r="C90" s="243">
        <v>904</v>
      </c>
      <c r="D90" s="356" t="s">
        <v>591</v>
      </c>
      <c r="E90" s="356" t="s">
        <v>182</v>
      </c>
      <c r="F90" s="356" t="s">
        <v>600</v>
      </c>
      <c r="G90" s="356" t="s">
        <v>182</v>
      </c>
      <c r="H90" s="356"/>
    </row>
    <row r="91" spans="2:8">
      <c r="B91" s="356" t="s">
        <v>3266</v>
      </c>
      <c r="C91" s="243">
        <v>901</v>
      </c>
      <c r="D91" s="356" t="s">
        <v>591</v>
      </c>
      <c r="E91" s="356" t="s">
        <v>176</v>
      </c>
      <c r="F91" s="356" t="s">
        <v>594</v>
      </c>
      <c r="G91" s="356" t="s">
        <v>176</v>
      </c>
      <c r="H91" s="356"/>
    </row>
    <row r="92" spans="2:8">
      <c r="B92" s="356" t="s">
        <v>3267</v>
      </c>
      <c r="C92" s="243">
        <v>902</v>
      </c>
      <c r="D92" s="356" t="s">
        <v>591</v>
      </c>
      <c r="E92" s="356" t="s">
        <v>178</v>
      </c>
      <c r="F92" s="356" t="s">
        <v>596</v>
      </c>
      <c r="G92" s="356" t="s">
        <v>178</v>
      </c>
      <c r="H92" s="356"/>
    </row>
    <row r="93" spans="2:8">
      <c r="B93" s="356" t="s">
        <v>3268</v>
      </c>
      <c r="C93" s="243">
        <v>900</v>
      </c>
      <c r="D93" s="356" t="s">
        <v>591</v>
      </c>
      <c r="E93" s="356" t="s">
        <v>174</v>
      </c>
      <c r="F93" s="356" t="s">
        <v>592</v>
      </c>
      <c r="G93" s="356"/>
      <c r="H93" s="356"/>
    </row>
    <row r="94" spans="2:8">
      <c r="B94" s="356" t="s">
        <v>3269</v>
      </c>
      <c r="C94" s="243">
        <v>912</v>
      </c>
      <c r="D94" s="356" t="s">
        <v>591</v>
      </c>
      <c r="E94" s="356" t="s">
        <v>132</v>
      </c>
      <c r="F94" s="356" t="s">
        <v>132</v>
      </c>
      <c r="G94" s="356"/>
      <c r="H94" s="356"/>
    </row>
    <row r="95" spans="2:8">
      <c r="B95" s="356" t="s">
        <v>3270</v>
      </c>
      <c r="C95" s="243">
        <v>905</v>
      </c>
      <c r="D95" s="356" t="s">
        <v>591</v>
      </c>
      <c r="E95" s="356" t="s">
        <v>65</v>
      </c>
      <c r="F95" s="356" t="s">
        <v>65</v>
      </c>
      <c r="G95" s="356"/>
      <c r="H95" s="356"/>
    </row>
    <row r="96" spans="2:8">
      <c r="B96" s="356" t="s">
        <v>3271</v>
      </c>
      <c r="C96" s="243">
        <v>911</v>
      </c>
      <c r="D96" s="356" t="s">
        <v>591</v>
      </c>
      <c r="E96" s="356" t="s">
        <v>130</v>
      </c>
      <c r="F96" s="356" t="s">
        <v>130</v>
      </c>
      <c r="G96" s="356" t="s">
        <v>130</v>
      </c>
      <c r="H96" s="356"/>
    </row>
    <row r="97" spans="2:8">
      <c r="B97" s="356" t="s">
        <v>3272</v>
      </c>
      <c r="C97" s="243">
        <v>903</v>
      </c>
      <c r="D97" s="356" t="s">
        <v>591</v>
      </c>
      <c r="E97" s="356" t="s">
        <v>180</v>
      </c>
      <c r="F97" s="356" t="s">
        <v>598</v>
      </c>
      <c r="G97" s="356" t="s">
        <v>180</v>
      </c>
      <c r="H97" s="356"/>
    </row>
    <row r="98" spans="2:8">
      <c r="B98" s="356" t="s">
        <v>3273</v>
      </c>
      <c r="C98" s="243">
        <v>904</v>
      </c>
      <c r="D98" s="356" t="s">
        <v>591</v>
      </c>
      <c r="E98" s="356" t="s">
        <v>182</v>
      </c>
      <c r="F98" s="356" t="s">
        <v>600</v>
      </c>
      <c r="G98" s="356" t="s">
        <v>182</v>
      </c>
      <c r="H98" s="356"/>
    </row>
    <row r="99" spans="2:8">
      <c r="B99" s="356" t="s">
        <v>3274</v>
      </c>
      <c r="C99" s="243">
        <v>901</v>
      </c>
      <c r="D99" s="356" t="s">
        <v>591</v>
      </c>
      <c r="E99" s="356" t="s">
        <v>176</v>
      </c>
      <c r="F99" s="356" t="s">
        <v>594</v>
      </c>
      <c r="G99" s="356" t="s">
        <v>176</v>
      </c>
      <c r="H99" s="356"/>
    </row>
    <row r="100" spans="2:8">
      <c r="B100" s="356" t="s">
        <v>3275</v>
      </c>
      <c r="C100" s="243">
        <v>902</v>
      </c>
      <c r="D100" s="356" t="s">
        <v>591</v>
      </c>
      <c r="E100" s="356" t="s">
        <v>178</v>
      </c>
      <c r="F100" s="356" t="s">
        <v>596</v>
      </c>
      <c r="G100" s="356" t="s">
        <v>178</v>
      </c>
      <c r="H100" s="356"/>
    </row>
    <row r="101" spans="2:8">
      <c r="B101" s="356" t="s">
        <v>3276</v>
      </c>
      <c r="C101" s="243">
        <v>900</v>
      </c>
      <c r="D101" s="356" t="s">
        <v>591</v>
      </c>
      <c r="E101" s="356" t="s">
        <v>174</v>
      </c>
      <c r="F101" s="356" t="s">
        <v>592</v>
      </c>
      <c r="G101" s="356"/>
      <c r="H101" s="356"/>
    </row>
    <row r="102" spans="2:8">
      <c r="B102" s="356" t="s">
        <v>3277</v>
      </c>
      <c r="C102" s="243">
        <v>912</v>
      </c>
      <c r="D102" s="356" t="s">
        <v>591</v>
      </c>
      <c r="E102" s="356" t="s">
        <v>132</v>
      </c>
      <c r="F102" s="356" t="s">
        <v>132</v>
      </c>
      <c r="G102" s="356"/>
      <c r="H102" s="356"/>
    </row>
    <row r="103" spans="2:8">
      <c r="B103" s="356" t="s">
        <v>3278</v>
      </c>
      <c r="C103" s="243">
        <v>905</v>
      </c>
      <c r="D103" s="356" t="s">
        <v>591</v>
      </c>
      <c r="E103" s="356" t="s">
        <v>65</v>
      </c>
      <c r="F103" s="356" t="s">
        <v>65</v>
      </c>
      <c r="G103" s="356"/>
      <c r="H103" s="356"/>
    </row>
    <row r="104" spans="2:8">
      <c r="B104" s="356" t="s">
        <v>3279</v>
      </c>
      <c r="C104" s="243">
        <v>911</v>
      </c>
      <c r="D104" s="356" t="s">
        <v>591</v>
      </c>
      <c r="E104" s="356" t="s">
        <v>130</v>
      </c>
      <c r="F104" s="356" t="s">
        <v>130</v>
      </c>
      <c r="G104" s="356" t="s">
        <v>130</v>
      </c>
      <c r="H104" s="356"/>
    </row>
    <row r="105" spans="2:8">
      <c r="B105" s="356" t="s">
        <v>3280</v>
      </c>
      <c r="C105" s="243">
        <v>903</v>
      </c>
      <c r="D105" s="356" t="s">
        <v>591</v>
      </c>
      <c r="E105" s="356" t="s">
        <v>180</v>
      </c>
      <c r="F105" s="356" t="s">
        <v>598</v>
      </c>
      <c r="G105" s="356" t="s">
        <v>180</v>
      </c>
      <c r="H105" s="356"/>
    </row>
    <row r="106" spans="2:8">
      <c r="B106" s="356" t="s">
        <v>3281</v>
      </c>
      <c r="C106" s="243">
        <v>904</v>
      </c>
      <c r="D106" s="356" t="s">
        <v>591</v>
      </c>
      <c r="E106" s="356" t="s">
        <v>182</v>
      </c>
      <c r="F106" s="356" t="s">
        <v>600</v>
      </c>
      <c r="G106" s="356" t="s">
        <v>182</v>
      </c>
      <c r="H106" s="356"/>
    </row>
    <row r="107" spans="2:8">
      <c r="B107" s="356" t="s">
        <v>3282</v>
      </c>
      <c r="C107" s="243">
        <v>901</v>
      </c>
      <c r="D107" s="356" t="s">
        <v>591</v>
      </c>
      <c r="E107" s="356" t="s">
        <v>176</v>
      </c>
      <c r="F107" s="356" t="s">
        <v>594</v>
      </c>
      <c r="G107" s="356" t="s">
        <v>176</v>
      </c>
      <c r="H107" s="356"/>
    </row>
    <row r="108" spans="2:8">
      <c r="B108" s="356" t="s">
        <v>3283</v>
      </c>
      <c r="C108" s="243">
        <v>902</v>
      </c>
      <c r="D108" s="356" t="s">
        <v>591</v>
      </c>
      <c r="E108" s="356" t="s">
        <v>178</v>
      </c>
      <c r="F108" s="356" t="s">
        <v>596</v>
      </c>
      <c r="G108" s="356" t="s">
        <v>178</v>
      </c>
      <c r="H108" s="356"/>
    </row>
    <row r="109" spans="2:8">
      <c r="B109" s="356" t="s">
        <v>3284</v>
      </c>
      <c r="C109" s="243">
        <v>900</v>
      </c>
      <c r="D109" s="356" t="s">
        <v>591</v>
      </c>
      <c r="E109" s="356" t="s">
        <v>174</v>
      </c>
      <c r="F109" s="356" t="s">
        <v>592</v>
      </c>
      <c r="G109" s="356"/>
      <c r="H109" s="356"/>
    </row>
    <row r="110" spans="2:8">
      <c r="B110" s="356" t="s">
        <v>3285</v>
      </c>
      <c r="C110" s="243">
        <v>912</v>
      </c>
      <c r="D110" s="356" t="s">
        <v>591</v>
      </c>
      <c r="E110" s="356" t="s">
        <v>132</v>
      </c>
      <c r="F110" s="356" t="s">
        <v>132</v>
      </c>
      <c r="G110" s="356"/>
      <c r="H110" s="356"/>
    </row>
    <row r="111" spans="2:8">
      <c r="B111" s="356" t="s">
        <v>3286</v>
      </c>
      <c r="C111" s="243">
        <v>905</v>
      </c>
      <c r="D111" s="356" t="s">
        <v>591</v>
      </c>
      <c r="E111" s="356" t="s">
        <v>65</v>
      </c>
      <c r="F111" s="356" t="s">
        <v>65</v>
      </c>
      <c r="G111" s="356"/>
      <c r="H111" s="356"/>
    </row>
    <row r="112" spans="2:8">
      <c r="B112" s="356" t="s">
        <v>3287</v>
      </c>
      <c r="C112" s="243">
        <v>911</v>
      </c>
      <c r="D112" s="356" t="s">
        <v>591</v>
      </c>
      <c r="E112" s="356" t="s">
        <v>130</v>
      </c>
      <c r="F112" s="356" t="s">
        <v>130</v>
      </c>
      <c r="G112" s="356" t="s">
        <v>130</v>
      </c>
      <c r="H112" s="356"/>
    </row>
    <row r="113" spans="2:8">
      <c r="B113" s="356" t="s">
        <v>3288</v>
      </c>
      <c r="C113" s="243">
        <v>903</v>
      </c>
      <c r="D113" s="356" t="s">
        <v>591</v>
      </c>
      <c r="E113" s="356" t="s">
        <v>180</v>
      </c>
      <c r="F113" s="356" t="s">
        <v>598</v>
      </c>
      <c r="G113" s="356" t="s">
        <v>180</v>
      </c>
      <c r="H113" s="356"/>
    </row>
    <row r="114" spans="2:8">
      <c r="B114" s="356" t="s">
        <v>3289</v>
      </c>
      <c r="C114" s="243">
        <v>904</v>
      </c>
      <c r="D114" s="356" t="s">
        <v>591</v>
      </c>
      <c r="E114" s="356" t="s">
        <v>182</v>
      </c>
      <c r="F114" s="356" t="s">
        <v>600</v>
      </c>
      <c r="G114" s="356" t="s">
        <v>182</v>
      </c>
      <c r="H114" s="356"/>
    </row>
    <row r="115" spans="2:8">
      <c r="B115" s="356" t="s">
        <v>3290</v>
      </c>
      <c r="C115" s="243">
        <v>901</v>
      </c>
      <c r="D115" s="356" t="s">
        <v>591</v>
      </c>
      <c r="E115" s="356" t="s">
        <v>176</v>
      </c>
      <c r="F115" s="356" t="s">
        <v>594</v>
      </c>
      <c r="G115" s="356" t="s">
        <v>176</v>
      </c>
      <c r="H115" s="356"/>
    </row>
    <row r="116" spans="2:8">
      <c r="B116" s="356" t="s">
        <v>3291</v>
      </c>
      <c r="C116" s="243">
        <v>902</v>
      </c>
      <c r="D116" s="356" t="s">
        <v>591</v>
      </c>
      <c r="E116" s="356" t="s">
        <v>178</v>
      </c>
      <c r="F116" s="356" t="s">
        <v>596</v>
      </c>
      <c r="G116" s="356" t="s">
        <v>178</v>
      </c>
      <c r="H116" s="356"/>
    </row>
    <row r="117" spans="2:8">
      <c r="B117" s="356" t="s">
        <v>3292</v>
      </c>
      <c r="C117" s="243">
        <v>900</v>
      </c>
      <c r="D117" s="356" t="s">
        <v>591</v>
      </c>
      <c r="E117" s="356" t="s">
        <v>174</v>
      </c>
      <c r="F117" s="356" t="s">
        <v>592</v>
      </c>
      <c r="G117" s="356"/>
      <c r="H117" s="356"/>
    </row>
    <row r="118" spans="2:8">
      <c r="B118" s="356" t="s">
        <v>3293</v>
      </c>
      <c r="C118" s="243">
        <v>912</v>
      </c>
      <c r="D118" s="356" t="s">
        <v>591</v>
      </c>
      <c r="E118" s="356" t="s">
        <v>132</v>
      </c>
      <c r="F118" s="356" t="s">
        <v>132</v>
      </c>
      <c r="G118" s="356"/>
      <c r="H118" s="356"/>
    </row>
    <row r="119" spans="2:8">
      <c r="B119" s="356" t="s">
        <v>3294</v>
      </c>
      <c r="C119" s="243">
        <v>905</v>
      </c>
      <c r="D119" s="356" t="s">
        <v>591</v>
      </c>
      <c r="E119" s="356" t="s">
        <v>65</v>
      </c>
      <c r="F119" s="356" t="s">
        <v>65</v>
      </c>
      <c r="G119" s="356"/>
      <c r="H119" s="356"/>
    </row>
    <row r="120" spans="2:8">
      <c r="B120" s="356" t="s">
        <v>3295</v>
      </c>
      <c r="C120" s="243">
        <v>911</v>
      </c>
      <c r="D120" s="356" t="s">
        <v>591</v>
      </c>
      <c r="E120" s="356" t="s">
        <v>130</v>
      </c>
      <c r="F120" s="356" t="s">
        <v>130</v>
      </c>
      <c r="G120" s="356" t="s">
        <v>130</v>
      </c>
      <c r="H120" s="356"/>
    </row>
    <row r="121" spans="2:8">
      <c r="B121" s="356" t="s">
        <v>3296</v>
      </c>
      <c r="C121" s="243">
        <v>903</v>
      </c>
      <c r="D121" s="356" t="s">
        <v>591</v>
      </c>
      <c r="E121" s="356" t="s">
        <v>180</v>
      </c>
      <c r="F121" s="356" t="s">
        <v>598</v>
      </c>
      <c r="G121" s="356" t="s">
        <v>180</v>
      </c>
      <c r="H121" s="356"/>
    </row>
    <row r="122" spans="2:8">
      <c r="B122" s="356" t="s">
        <v>3297</v>
      </c>
      <c r="C122" s="243">
        <v>904</v>
      </c>
      <c r="D122" s="356" t="s">
        <v>591</v>
      </c>
      <c r="E122" s="356" t="s">
        <v>182</v>
      </c>
      <c r="F122" s="356" t="s">
        <v>600</v>
      </c>
      <c r="G122" s="356" t="s">
        <v>182</v>
      </c>
      <c r="H122" s="356"/>
    </row>
    <row r="123" spans="2:8">
      <c r="B123" s="356" t="s">
        <v>3298</v>
      </c>
      <c r="C123" s="243">
        <v>901</v>
      </c>
      <c r="D123" s="356" t="s">
        <v>591</v>
      </c>
      <c r="E123" s="356" t="s">
        <v>176</v>
      </c>
      <c r="F123" s="356" t="s">
        <v>594</v>
      </c>
      <c r="G123" s="356" t="s">
        <v>176</v>
      </c>
      <c r="H123" s="356"/>
    </row>
    <row r="124" spans="2:8">
      <c r="B124" s="356" t="s">
        <v>3299</v>
      </c>
      <c r="C124" s="243">
        <v>902</v>
      </c>
      <c r="D124" s="356" t="s">
        <v>591</v>
      </c>
      <c r="E124" s="356" t="s">
        <v>178</v>
      </c>
      <c r="F124" s="356" t="s">
        <v>596</v>
      </c>
      <c r="G124" s="356" t="s">
        <v>178</v>
      </c>
      <c r="H124" s="356"/>
    </row>
    <row r="125" spans="2:8">
      <c r="B125" s="356" t="s">
        <v>3300</v>
      </c>
      <c r="C125" s="243">
        <v>900</v>
      </c>
      <c r="D125" s="356" t="s">
        <v>591</v>
      </c>
      <c r="E125" s="356" t="s">
        <v>174</v>
      </c>
      <c r="F125" s="356" t="s">
        <v>592</v>
      </c>
      <c r="G125" s="356"/>
      <c r="H125" s="356"/>
    </row>
    <row r="126" spans="2:8">
      <c r="B126" s="356" t="s">
        <v>3301</v>
      </c>
      <c r="C126" s="243">
        <v>912</v>
      </c>
      <c r="D126" s="356" t="s">
        <v>591</v>
      </c>
      <c r="E126" s="356" t="s">
        <v>132</v>
      </c>
      <c r="F126" s="356" t="s">
        <v>132</v>
      </c>
      <c r="G126" s="356"/>
      <c r="H126" s="356"/>
    </row>
    <row r="127" spans="2:8">
      <c r="B127" s="356" t="s">
        <v>3302</v>
      </c>
      <c r="C127" s="243">
        <v>905</v>
      </c>
      <c r="D127" s="356" t="s">
        <v>591</v>
      </c>
      <c r="E127" s="356" t="s">
        <v>65</v>
      </c>
      <c r="F127" s="356" t="s">
        <v>65</v>
      </c>
      <c r="G127" s="356"/>
      <c r="H127" s="356"/>
    </row>
    <row r="128" spans="2:8">
      <c r="B128" s="356" t="s">
        <v>3303</v>
      </c>
      <c r="C128" s="243">
        <v>911</v>
      </c>
      <c r="D128" s="356" t="s">
        <v>591</v>
      </c>
      <c r="E128" s="356" t="s">
        <v>130</v>
      </c>
      <c r="F128" s="356" t="s">
        <v>130</v>
      </c>
      <c r="G128" s="356" t="s">
        <v>130</v>
      </c>
      <c r="H128" s="356"/>
    </row>
    <row r="129" spans="2:8">
      <c r="B129" s="356" t="s">
        <v>3304</v>
      </c>
      <c r="C129" s="243">
        <v>903</v>
      </c>
      <c r="D129" s="356" t="s">
        <v>591</v>
      </c>
      <c r="E129" s="356" t="s">
        <v>180</v>
      </c>
      <c r="F129" s="356" t="s">
        <v>598</v>
      </c>
      <c r="G129" s="356" t="s">
        <v>180</v>
      </c>
      <c r="H129" s="356"/>
    </row>
    <row r="130" spans="2:8">
      <c r="B130" s="356" t="s">
        <v>3305</v>
      </c>
      <c r="C130" s="243">
        <v>904</v>
      </c>
      <c r="D130" s="356" t="s">
        <v>591</v>
      </c>
      <c r="E130" s="356" t="s">
        <v>182</v>
      </c>
      <c r="F130" s="356" t="s">
        <v>600</v>
      </c>
      <c r="G130" s="356" t="s">
        <v>182</v>
      </c>
      <c r="H130" s="356"/>
    </row>
    <row r="131" spans="2:8">
      <c r="B131" s="356" t="s">
        <v>3306</v>
      </c>
      <c r="C131" s="243">
        <v>901</v>
      </c>
      <c r="D131" s="356" t="s">
        <v>591</v>
      </c>
      <c r="E131" s="356" t="s">
        <v>176</v>
      </c>
      <c r="F131" s="356" t="s">
        <v>594</v>
      </c>
      <c r="G131" s="356" t="s">
        <v>176</v>
      </c>
      <c r="H131" s="356"/>
    </row>
    <row r="132" spans="2:8">
      <c r="B132" s="356" t="s">
        <v>3307</v>
      </c>
      <c r="C132" s="243">
        <v>902</v>
      </c>
      <c r="D132" s="356" t="s">
        <v>591</v>
      </c>
      <c r="E132" s="356" t="s">
        <v>178</v>
      </c>
      <c r="F132" s="356" t="s">
        <v>596</v>
      </c>
      <c r="G132" s="356" t="s">
        <v>178</v>
      </c>
      <c r="H132" s="356"/>
    </row>
    <row r="133" spans="2:8">
      <c r="B133" s="356" t="s">
        <v>3308</v>
      </c>
      <c r="C133" s="243">
        <v>900</v>
      </c>
      <c r="D133" s="356" t="s">
        <v>591</v>
      </c>
      <c r="E133" s="356" t="s">
        <v>174</v>
      </c>
      <c r="F133" s="356" t="s">
        <v>592</v>
      </c>
      <c r="G133" s="356"/>
      <c r="H133" s="356"/>
    </row>
    <row r="134" spans="2:8">
      <c r="B134" s="356" t="s">
        <v>3309</v>
      </c>
      <c r="C134" s="243">
        <v>912</v>
      </c>
      <c r="D134" s="356" t="s">
        <v>591</v>
      </c>
      <c r="E134" s="356" t="s">
        <v>132</v>
      </c>
      <c r="F134" s="356" t="s">
        <v>132</v>
      </c>
      <c r="G134" s="356"/>
      <c r="H134" s="356"/>
    </row>
    <row r="135" spans="2:8">
      <c r="B135" s="356" t="s">
        <v>3310</v>
      </c>
      <c r="C135" s="243">
        <v>905</v>
      </c>
      <c r="D135" s="356" t="s">
        <v>591</v>
      </c>
      <c r="E135" s="356" t="s">
        <v>65</v>
      </c>
      <c r="F135" s="356" t="s">
        <v>65</v>
      </c>
      <c r="G135" s="356"/>
      <c r="H135" s="356"/>
    </row>
    <row r="136" spans="2:8">
      <c r="B136" s="356" t="s">
        <v>3311</v>
      </c>
      <c r="C136" s="243">
        <v>911</v>
      </c>
      <c r="D136" s="356" t="s">
        <v>591</v>
      </c>
      <c r="E136" s="356" t="s">
        <v>130</v>
      </c>
      <c r="F136" s="356" t="s">
        <v>130</v>
      </c>
      <c r="G136" s="356" t="s">
        <v>130</v>
      </c>
      <c r="H136" s="356"/>
    </row>
    <row r="137" spans="2:8">
      <c r="B137" s="356" t="s">
        <v>3312</v>
      </c>
      <c r="C137" s="243">
        <v>903</v>
      </c>
      <c r="D137" s="356" t="s">
        <v>591</v>
      </c>
      <c r="E137" s="356" t="s">
        <v>180</v>
      </c>
      <c r="F137" s="356" t="s">
        <v>598</v>
      </c>
      <c r="G137" s="356" t="s">
        <v>180</v>
      </c>
      <c r="H137" s="356"/>
    </row>
    <row r="138" spans="2:8">
      <c r="B138" s="356" t="s">
        <v>3313</v>
      </c>
      <c r="C138" s="243">
        <v>904</v>
      </c>
      <c r="D138" s="356" t="s">
        <v>591</v>
      </c>
      <c r="E138" s="356" t="s">
        <v>182</v>
      </c>
      <c r="F138" s="356" t="s">
        <v>600</v>
      </c>
      <c r="G138" s="356" t="s">
        <v>182</v>
      </c>
      <c r="H138" s="356"/>
    </row>
    <row r="139" spans="2:8">
      <c r="B139" s="356" t="s">
        <v>3314</v>
      </c>
      <c r="C139" s="243">
        <v>901</v>
      </c>
      <c r="D139" s="356" t="s">
        <v>591</v>
      </c>
      <c r="E139" s="356" t="s">
        <v>176</v>
      </c>
      <c r="F139" s="356" t="s">
        <v>594</v>
      </c>
      <c r="G139" s="356" t="s">
        <v>176</v>
      </c>
      <c r="H139" s="356"/>
    </row>
    <row r="140" spans="2:8">
      <c r="B140" s="356" t="s">
        <v>3315</v>
      </c>
      <c r="C140" s="243">
        <v>902</v>
      </c>
      <c r="D140" s="356" t="s">
        <v>591</v>
      </c>
      <c r="E140" s="356" t="s">
        <v>178</v>
      </c>
      <c r="F140" s="356" t="s">
        <v>596</v>
      </c>
      <c r="G140" s="356" t="s">
        <v>178</v>
      </c>
      <c r="H140" s="356"/>
    </row>
    <row r="141" spans="2:8">
      <c r="B141" s="356" t="s">
        <v>3316</v>
      </c>
      <c r="C141" s="243">
        <v>900</v>
      </c>
      <c r="D141" s="356" t="s">
        <v>591</v>
      </c>
      <c r="E141" s="356" t="s">
        <v>174</v>
      </c>
      <c r="F141" s="356" t="s">
        <v>592</v>
      </c>
      <c r="G141" s="356"/>
      <c r="H141" s="356"/>
    </row>
    <row r="142" spans="2:8">
      <c r="B142" s="356" t="s">
        <v>3317</v>
      </c>
      <c r="C142" s="243">
        <v>912</v>
      </c>
      <c r="D142" s="356" t="s">
        <v>591</v>
      </c>
      <c r="E142" s="356" t="s">
        <v>132</v>
      </c>
      <c r="F142" s="356" t="s">
        <v>132</v>
      </c>
      <c r="G142" s="356"/>
      <c r="H142" s="356"/>
    </row>
    <row r="143" spans="2:8">
      <c r="B143" s="356" t="s">
        <v>3318</v>
      </c>
      <c r="C143" s="243">
        <v>905</v>
      </c>
      <c r="D143" s="356" t="s">
        <v>591</v>
      </c>
      <c r="E143" s="356" t="s">
        <v>65</v>
      </c>
      <c r="F143" s="356" t="s">
        <v>65</v>
      </c>
      <c r="G143" s="356"/>
      <c r="H143" s="356"/>
    </row>
    <row r="144" spans="2:8">
      <c r="B144" s="356" t="s">
        <v>3319</v>
      </c>
      <c r="C144" s="243">
        <v>911</v>
      </c>
      <c r="D144" s="356" t="s">
        <v>591</v>
      </c>
      <c r="E144" s="356" t="s">
        <v>130</v>
      </c>
      <c r="F144" s="356" t="s">
        <v>130</v>
      </c>
      <c r="G144" s="356" t="s">
        <v>130</v>
      </c>
      <c r="H144" s="356"/>
    </row>
    <row r="145" spans="2:8">
      <c r="B145" s="356" t="s">
        <v>3320</v>
      </c>
      <c r="C145" s="243">
        <v>903</v>
      </c>
      <c r="D145" s="356" t="s">
        <v>591</v>
      </c>
      <c r="E145" s="356" t="s">
        <v>180</v>
      </c>
      <c r="F145" s="356" t="s">
        <v>598</v>
      </c>
      <c r="G145" s="356" t="s">
        <v>180</v>
      </c>
      <c r="H145" s="356"/>
    </row>
    <row r="146" spans="2:8">
      <c r="B146" s="356" t="s">
        <v>3321</v>
      </c>
      <c r="C146" s="243">
        <v>904</v>
      </c>
      <c r="D146" s="356" t="s">
        <v>591</v>
      </c>
      <c r="E146" s="356" t="s">
        <v>182</v>
      </c>
      <c r="F146" s="356" t="s">
        <v>600</v>
      </c>
      <c r="G146" s="356" t="s">
        <v>182</v>
      </c>
      <c r="H146" s="356"/>
    </row>
    <row r="147" spans="2:8">
      <c r="B147" s="356" t="s">
        <v>3322</v>
      </c>
      <c r="C147" s="243">
        <v>901</v>
      </c>
      <c r="D147" s="356" t="s">
        <v>591</v>
      </c>
      <c r="E147" s="356" t="s">
        <v>176</v>
      </c>
      <c r="F147" s="356" t="s">
        <v>594</v>
      </c>
      <c r="G147" s="356" t="s">
        <v>176</v>
      </c>
      <c r="H147" s="356"/>
    </row>
    <row r="148" spans="2:8">
      <c r="B148" s="356" t="s">
        <v>3323</v>
      </c>
      <c r="C148" s="243">
        <v>902</v>
      </c>
      <c r="D148" s="356" t="s">
        <v>591</v>
      </c>
      <c r="E148" s="356" t="s">
        <v>178</v>
      </c>
      <c r="F148" s="356" t="s">
        <v>596</v>
      </c>
      <c r="G148" s="356" t="s">
        <v>178</v>
      </c>
      <c r="H148" s="356"/>
    </row>
    <row r="149" spans="2:8">
      <c r="B149" s="356" t="s">
        <v>3324</v>
      </c>
      <c r="C149" s="243">
        <v>900</v>
      </c>
      <c r="D149" s="356" t="s">
        <v>591</v>
      </c>
      <c r="E149" s="356" t="s">
        <v>174</v>
      </c>
      <c r="F149" s="356" t="s">
        <v>592</v>
      </c>
      <c r="G149" s="356"/>
      <c r="H149" s="356"/>
    </row>
    <row r="150" spans="2:8">
      <c r="B150" s="356" t="s">
        <v>3325</v>
      </c>
      <c r="C150" s="243">
        <v>912</v>
      </c>
      <c r="D150" s="356" t="s">
        <v>591</v>
      </c>
      <c r="E150" s="356" t="s">
        <v>132</v>
      </c>
      <c r="F150" s="356" t="s">
        <v>132</v>
      </c>
      <c r="G150" s="356"/>
      <c r="H150" s="356"/>
    </row>
    <row r="151" spans="2:8">
      <c r="B151" s="356" t="s">
        <v>3326</v>
      </c>
      <c r="C151" s="243">
        <v>905</v>
      </c>
      <c r="D151" s="356" t="s">
        <v>591</v>
      </c>
      <c r="E151" s="356" t="s">
        <v>65</v>
      </c>
      <c r="F151" s="356" t="s">
        <v>65</v>
      </c>
      <c r="G151" s="356"/>
      <c r="H151" s="356"/>
    </row>
    <row r="152" spans="2:8">
      <c r="B152" s="356" t="s">
        <v>3327</v>
      </c>
      <c r="C152" s="243">
        <v>911</v>
      </c>
      <c r="D152" s="356" t="s">
        <v>591</v>
      </c>
      <c r="E152" s="356" t="s">
        <v>130</v>
      </c>
      <c r="F152" s="356" t="s">
        <v>130</v>
      </c>
      <c r="G152" s="356" t="s">
        <v>130</v>
      </c>
      <c r="H152" s="356"/>
    </row>
    <row r="153" spans="2:8">
      <c r="B153" s="356" t="s">
        <v>3328</v>
      </c>
      <c r="C153" s="243">
        <v>903</v>
      </c>
      <c r="D153" s="356" t="s">
        <v>591</v>
      </c>
      <c r="E153" s="356" t="s">
        <v>180</v>
      </c>
      <c r="F153" s="356" t="s">
        <v>598</v>
      </c>
      <c r="G153" s="356" t="s">
        <v>180</v>
      </c>
      <c r="H153" s="356"/>
    </row>
    <row r="154" spans="2:8">
      <c r="B154" s="356" t="s">
        <v>3329</v>
      </c>
      <c r="C154" s="243">
        <v>904</v>
      </c>
      <c r="D154" s="356" t="s">
        <v>591</v>
      </c>
      <c r="E154" s="356" t="s">
        <v>182</v>
      </c>
      <c r="F154" s="356" t="s">
        <v>600</v>
      </c>
      <c r="G154" s="356" t="s">
        <v>182</v>
      </c>
      <c r="H154" s="356"/>
    </row>
    <row r="155" spans="2:8">
      <c r="B155" s="356" t="s">
        <v>3330</v>
      </c>
      <c r="C155" s="243">
        <v>901</v>
      </c>
      <c r="D155" s="356" t="s">
        <v>591</v>
      </c>
      <c r="E155" s="356" t="s">
        <v>176</v>
      </c>
      <c r="F155" s="356" t="s">
        <v>594</v>
      </c>
      <c r="G155" s="356" t="s">
        <v>176</v>
      </c>
      <c r="H155" s="356"/>
    </row>
    <row r="156" spans="2:8">
      <c r="B156" s="356" t="s">
        <v>3331</v>
      </c>
      <c r="C156" s="243">
        <v>902</v>
      </c>
      <c r="D156" s="356" t="s">
        <v>591</v>
      </c>
      <c r="E156" s="356" t="s">
        <v>178</v>
      </c>
      <c r="F156" s="356" t="s">
        <v>596</v>
      </c>
      <c r="G156" s="356" t="s">
        <v>178</v>
      </c>
      <c r="H156" s="356"/>
    </row>
    <row r="157" spans="2:8">
      <c r="B157" s="356" t="s">
        <v>3332</v>
      </c>
      <c r="C157" s="243">
        <v>900</v>
      </c>
      <c r="D157" s="356" t="s">
        <v>591</v>
      </c>
      <c r="E157" s="356" t="s">
        <v>174</v>
      </c>
      <c r="F157" s="356" t="s">
        <v>592</v>
      </c>
      <c r="G157" s="356"/>
      <c r="H157" s="356"/>
    </row>
    <row r="158" spans="2:8">
      <c r="B158" s="356" t="s">
        <v>3333</v>
      </c>
      <c r="C158" s="243">
        <v>912</v>
      </c>
      <c r="D158" s="356" t="s">
        <v>591</v>
      </c>
      <c r="E158" s="356" t="s">
        <v>132</v>
      </c>
      <c r="F158" s="356" t="s">
        <v>132</v>
      </c>
      <c r="G158" s="356"/>
      <c r="H158" s="356"/>
    </row>
    <row r="159" spans="2:8">
      <c r="B159" s="356" t="s">
        <v>3334</v>
      </c>
      <c r="C159" s="243">
        <v>905</v>
      </c>
      <c r="D159" s="356" t="s">
        <v>591</v>
      </c>
      <c r="E159" s="356" t="s">
        <v>65</v>
      </c>
      <c r="F159" s="356" t="s">
        <v>65</v>
      </c>
      <c r="G159" s="356"/>
      <c r="H159" s="356"/>
    </row>
    <row r="160" spans="2:8">
      <c r="B160" s="356" t="s">
        <v>3335</v>
      </c>
      <c r="C160" s="243">
        <v>911</v>
      </c>
      <c r="D160" s="356" t="s">
        <v>591</v>
      </c>
      <c r="E160" s="356" t="s">
        <v>130</v>
      </c>
      <c r="F160" s="356" t="s">
        <v>130</v>
      </c>
      <c r="G160" s="356" t="s">
        <v>130</v>
      </c>
      <c r="H160" s="356"/>
    </row>
    <row r="161" spans="2:8">
      <c r="B161" s="356" t="s">
        <v>3336</v>
      </c>
      <c r="C161" s="243">
        <v>903</v>
      </c>
      <c r="D161" s="356" t="s">
        <v>591</v>
      </c>
      <c r="E161" s="356" t="s">
        <v>180</v>
      </c>
      <c r="F161" s="356" t="s">
        <v>598</v>
      </c>
      <c r="G161" s="356" t="s">
        <v>180</v>
      </c>
      <c r="H161" s="356"/>
    </row>
    <row r="162" spans="2:8">
      <c r="B162" s="356" t="s">
        <v>3337</v>
      </c>
      <c r="C162" s="243">
        <v>904</v>
      </c>
      <c r="D162" s="356" t="s">
        <v>591</v>
      </c>
      <c r="E162" s="356" t="s">
        <v>182</v>
      </c>
      <c r="F162" s="356" t="s">
        <v>600</v>
      </c>
      <c r="G162" s="356" t="s">
        <v>182</v>
      </c>
      <c r="H162" s="356"/>
    </row>
    <row r="163" spans="2:8">
      <c r="B163" s="356" t="s">
        <v>3338</v>
      </c>
      <c r="C163" s="243">
        <v>901</v>
      </c>
      <c r="D163" s="356" t="s">
        <v>591</v>
      </c>
      <c r="E163" s="356" t="s">
        <v>176</v>
      </c>
      <c r="F163" s="356" t="s">
        <v>594</v>
      </c>
      <c r="G163" s="356" t="s">
        <v>176</v>
      </c>
      <c r="H163" s="356"/>
    </row>
    <row r="164" spans="2:8">
      <c r="B164" s="356" t="s">
        <v>3339</v>
      </c>
      <c r="C164" s="243">
        <v>902</v>
      </c>
      <c r="D164" s="356" t="s">
        <v>591</v>
      </c>
      <c r="E164" s="356" t="s">
        <v>178</v>
      </c>
      <c r="F164" s="356" t="s">
        <v>596</v>
      </c>
      <c r="G164" s="356" t="s">
        <v>178</v>
      </c>
      <c r="H164" s="356"/>
    </row>
    <row r="165" spans="2:8">
      <c r="B165" s="356" t="s">
        <v>3340</v>
      </c>
      <c r="C165" s="243">
        <v>900</v>
      </c>
      <c r="D165" s="356" t="s">
        <v>591</v>
      </c>
      <c r="E165" s="356" t="s">
        <v>174</v>
      </c>
      <c r="F165" s="356" t="s">
        <v>592</v>
      </c>
      <c r="G165" s="356"/>
      <c r="H165" s="356"/>
    </row>
    <row r="166" spans="2:8">
      <c r="B166" s="356" t="s">
        <v>3341</v>
      </c>
      <c r="C166" s="243">
        <v>912</v>
      </c>
      <c r="D166" s="356" t="s">
        <v>591</v>
      </c>
      <c r="E166" s="356" t="s">
        <v>132</v>
      </c>
      <c r="F166" s="356" t="s">
        <v>132</v>
      </c>
      <c r="G166" s="356"/>
      <c r="H166" s="356"/>
    </row>
    <row r="167" spans="2:8">
      <c r="B167" s="356" t="s">
        <v>3342</v>
      </c>
      <c r="C167" s="243">
        <v>905</v>
      </c>
      <c r="D167" s="356" t="s">
        <v>591</v>
      </c>
      <c r="E167" s="356" t="s">
        <v>65</v>
      </c>
      <c r="F167" s="356" t="s">
        <v>65</v>
      </c>
      <c r="G167" s="356"/>
      <c r="H167" s="356"/>
    </row>
    <row r="168" spans="2:8">
      <c r="B168" s="356" t="s">
        <v>3343</v>
      </c>
      <c r="C168" s="243">
        <v>911</v>
      </c>
      <c r="D168" s="356" t="s">
        <v>591</v>
      </c>
      <c r="E168" s="356" t="s">
        <v>130</v>
      </c>
      <c r="F168" s="356" t="s">
        <v>130</v>
      </c>
      <c r="G168" s="356" t="s">
        <v>130</v>
      </c>
      <c r="H168" s="356"/>
    </row>
    <row r="169" spans="2:8">
      <c r="B169" s="356" t="s">
        <v>3344</v>
      </c>
      <c r="C169" s="243">
        <v>903</v>
      </c>
      <c r="D169" s="356" t="s">
        <v>591</v>
      </c>
      <c r="E169" s="356" t="s">
        <v>180</v>
      </c>
      <c r="F169" s="356" t="s">
        <v>598</v>
      </c>
      <c r="G169" s="356" t="s">
        <v>180</v>
      </c>
      <c r="H169" s="356"/>
    </row>
    <row r="170" spans="2:8">
      <c r="B170" s="356" t="s">
        <v>3345</v>
      </c>
      <c r="C170" s="243">
        <v>904</v>
      </c>
      <c r="D170" s="356" t="s">
        <v>591</v>
      </c>
      <c r="E170" s="356" t="s">
        <v>182</v>
      </c>
      <c r="F170" s="356" t="s">
        <v>600</v>
      </c>
      <c r="G170" s="356" t="s">
        <v>182</v>
      </c>
      <c r="H170" s="356"/>
    </row>
    <row r="171" spans="2:8">
      <c r="B171" s="356" t="s">
        <v>3346</v>
      </c>
      <c r="C171" s="243">
        <v>901</v>
      </c>
      <c r="D171" s="356" t="s">
        <v>591</v>
      </c>
      <c r="E171" s="356" t="s">
        <v>176</v>
      </c>
      <c r="F171" s="356" t="s">
        <v>594</v>
      </c>
      <c r="G171" s="356" t="s">
        <v>176</v>
      </c>
      <c r="H171" s="356"/>
    </row>
    <row r="172" spans="2:8">
      <c r="B172" s="356" t="s">
        <v>3347</v>
      </c>
      <c r="C172" s="243">
        <v>902</v>
      </c>
      <c r="D172" s="356" t="s">
        <v>591</v>
      </c>
      <c r="E172" s="356" t="s">
        <v>178</v>
      </c>
      <c r="F172" s="356" t="s">
        <v>596</v>
      </c>
      <c r="G172" s="356" t="s">
        <v>178</v>
      </c>
      <c r="H172" s="356"/>
    </row>
    <row r="173" spans="2:8">
      <c r="B173" s="356" t="s">
        <v>3348</v>
      </c>
      <c r="C173" s="243">
        <v>900</v>
      </c>
      <c r="D173" s="356" t="s">
        <v>591</v>
      </c>
      <c r="E173" s="356" t="s">
        <v>174</v>
      </c>
      <c r="F173" s="356" t="s">
        <v>592</v>
      </c>
      <c r="G173" s="356"/>
      <c r="H173" s="356"/>
    </row>
    <row r="174" spans="2:8">
      <c r="B174" s="356" t="s">
        <v>3349</v>
      </c>
      <c r="C174" s="243">
        <v>912</v>
      </c>
      <c r="D174" s="356" t="s">
        <v>591</v>
      </c>
      <c r="E174" s="356" t="s">
        <v>132</v>
      </c>
      <c r="F174" s="356" t="s">
        <v>132</v>
      </c>
      <c r="G174" s="356"/>
      <c r="H174" s="356"/>
    </row>
    <row r="175" spans="2:8">
      <c r="B175" s="356" t="s">
        <v>3350</v>
      </c>
      <c r="C175" s="243">
        <v>905</v>
      </c>
      <c r="D175" s="356" t="s">
        <v>591</v>
      </c>
      <c r="E175" s="356" t="s">
        <v>65</v>
      </c>
      <c r="F175" s="356" t="s">
        <v>65</v>
      </c>
      <c r="G175" s="356"/>
      <c r="H175" s="356"/>
    </row>
    <row r="176" spans="2:8">
      <c r="B176" s="356" t="s">
        <v>3351</v>
      </c>
      <c r="C176" s="243">
        <v>911</v>
      </c>
      <c r="D176" s="356" t="s">
        <v>591</v>
      </c>
      <c r="E176" s="356" t="s">
        <v>130</v>
      </c>
      <c r="F176" s="356" t="s">
        <v>130</v>
      </c>
      <c r="G176" s="356" t="s">
        <v>130</v>
      </c>
      <c r="H176" s="356"/>
    </row>
    <row r="177" spans="2:8">
      <c r="B177" s="356" t="s">
        <v>3352</v>
      </c>
      <c r="C177" s="243">
        <v>903</v>
      </c>
      <c r="D177" s="356" t="s">
        <v>591</v>
      </c>
      <c r="E177" s="356" t="s">
        <v>180</v>
      </c>
      <c r="F177" s="356" t="s">
        <v>598</v>
      </c>
      <c r="G177" s="356" t="s">
        <v>180</v>
      </c>
      <c r="H177" s="356"/>
    </row>
    <row r="178" spans="2:8">
      <c r="B178" s="356" t="s">
        <v>3353</v>
      </c>
      <c r="C178" s="243">
        <v>904</v>
      </c>
      <c r="D178" s="356" t="s">
        <v>591</v>
      </c>
      <c r="E178" s="356" t="s">
        <v>182</v>
      </c>
      <c r="F178" s="356" t="s">
        <v>600</v>
      </c>
      <c r="G178" s="356" t="s">
        <v>182</v>
      </c>
      <c r="H178" s="356"/>
    </row>
    <row r="179" spans="2:8">
      <c r="B179" s="356" t="s">
        <v>3354</v>
      </c>
      <c r="C179" s="243">
        <v>901</v>
      </c>
      <c r="D179" s="356" t="s">
        <v>591</v>
      </c>
      <c r="E179" s="356" t="s">
        <v>176</v>
      </c>
      <c r="F179" s="356" t="s">
        <v>594</v>
      </c>
      <c r="G179" s="356" t="s">
        <v>176</v>
      </c>
      <c r="H179" s="356"/>
    </row>
    <row r="180" spans="2:8">
      <c r="B180" s="356" t="s">
        <v>3355</v>
      </c>
      <c r="C180" s="243">
        <v>902</v>
      </c>
      <c r="D180" s="356" t="s">
        <v>591</v>
      </c>
      <c r="E180" s="356" t="s">
        <v>178</v>
      </c>
      <c r="F180" s="356" t="s">
        <v>596</v>
      </c>
      <c r="G180" s="356" t="s">
        <v>178</v>
      </c>
      <c r="H180" s="356"/>
    </row>
    <row r="181" spans="2:8">
      <c r="B181" s="356" t="s">
        <v>3356</v>
      </c>
      <c r="C181" s="243">
        <v>900</v>
      </c>
      <c r="D181" s="356" t="s">
        <v>591</v>
      </c>
      <c r="E181" s="356" t="s">
        <v>174</v>
      </c>
      <c r="F181" s="356" t="s">
        <v>592</v>
      </c>
      <c r="G181" s="356"/>
      <c r="H181" s="356"/>
    </row>
    <row r="182" spans="2:8">
      <c r="B182" s="356" t="s">
        <v>3357</v>
      </c>
      <c r="C182" s="243">
        <v>912</v>
      </c>
      <c r="D182" s="356" t="s">
        <v>591</v>
      </c>
      <c r="E182" s="356" t="s">
        <v>132</v>
      </c>
      <c r="F182" s="356" t="s">
        <v>132</v>
      </c>
      <c r="G182" s="356"/>
      <c r="H182" s="356"/>
    </row>
    <row r="183" spans="2:8">
      <c r="B183" s="356" t="s">
        <v>3358</v>
      </c>
      <c r="C183" s="243">
        <v>905</v>
      </c>
      <c r="D183" s="356" t="s">
        <v>591</v>
      </c>
      <c r="E183" s="356" t="s">
        <v>65</v>
      </c>
      <c r="F183" s="356" t="s">
        <v>65</v>
      </c>
      <c r="G183" s="356"/>
      <c r="H183" s="356"/>
    </row>
    <row r="184" spans="2:8">
      <c r="B184" s="356" t="s">
        <v>3359</v>
      </c>
      <c r="C184" s="243">
        <v>911</v>
      </c>
      <c r="D184" s="356" t="s">
        <v>591</v>
      </c>
      <c r="E184" s="356" t="s">
        <v>130</v>
      </c>
      <c r="F184" s="356" t="s">
        <v>130</v>
      </c>
      <c r="G184" s="356" t="s">
        <v>130</v>
      </c>
      <c r="H184" s="356"/>
    </row>
    <row r="185" spans="2:8">
      <c r="B185" s="356" t="s">
        <v>3360</v>
      </c>
      <c r="C185" s="243">
        <v>903</v>
      </c>
      <c r="D185" s="356" t="s">
        <v>591</v>
      </c>
      <c r="E185" s="356" t="s">
        <v>180</v>
      </c>
      <c r="F185" s="356" t="s">
        <v>598</v>
      </c>
      <c r="G185" s="356" t="s">
        <v>180</v>
      </c>
      <c r="H185" s="356"/>
    </row>
    <row r="186" spans="2:8">
      <c r="B186" s="356" t="s">
        <v>3361</v>
      </c>
      <c r="C186" s="243">
        <v>904</v>
      </c>
      <c r="D186" s="356" t="s">
        <v>591</v>
      </c>
      <c r="E186" s="356" t="s">
        <v>182</v>
      </c>
      <c r="F186" s="356" t="s">
        <v>600</v>
      </c>
      <c r="G186" s="356" t="s">
        <v>182</v>
      </c>
      <c r="H186" s="356"/>
    </row>
    <row r="187" spans="2:8">
      <c r="B187" s="356" t="s">
        <v>3362</v>
      </c>
      <c r="C187" s="243">
        <v>901</v>
      </c>
      <c r="D187" s="356" t="s">
        <v>591</v>
      </c>
      <c r="E187" s="356" t="s">
        <v>176</v>
      </c>
      <c r="F187" s="356" t="s">
        <v>594</v>
      </c>
      <c r="G187" s="356" t="s">
        <v>176</v>
      </c>
      <c r="H187" s="356"/>
    </row>
    <row r="188" spans="2:8">
      <c r="B188" s="356" t="s">
        <v>3363</v>
      </c>
      <c r="C188" s="243">
        <v>902</v>
      </c>
      <c r="D188" s="356" t="s">
        <v>591</v>
      </c>
      <c r="E188" s="356" t="s">
        <v>178</v>
      </c>
      <c r="F188" s="356" t="s">
        <v>596</v>
      </c>
      <c r="G188" s="356" t="s">
        <v>178</v>
      </c>
      <c r="H188" s="356"/>
    </row>
    <row r="189" spans="2:8">
      <c r="B189" s="356" t="s">
        <v>3364</v>
      </c>
      <c r="C189" s="243">
        <v>900</v>
      </c>
      <c r="D189" s="356" t="s">
        <v>591</v>
      </c>
      <c r="E189" s="356" t="s">
        <v>174</v>
      </c>
      <c r="F189" s="356" t="s">
        <v>592</v>
      </c>
      <c r="G189" s="356"/>
      <c r="H189" s="356"/>
    </row>
    <row r="190" spans="2:8">
      <c r="B190" s="356" t="s">
        <v>3365</v>
      </c>
      <c r="C190" s="243">
        <v>912</v>
      </c>
      <c r="D190" s="356" t="s">
        <v>591</v>
      </c>
      <c r="E190" s="356" t="s">
        <v>132</v>
      </c>
      <c r="F190" s="356" t="s">
        <v>132</v>
      </c>
      <c r="G190" s="356"/>
      <c r="H190" s="356"/>
    </row>
    <row r="191" spans="2:8">
      <c r="B191" s="356" t="s">
        <v>3366</v>
      </c>
      <c r="C191" s="243">
        <v>905</v>
      </c>
      <c r="D191" s="356" t="s">
        <v>591</v>
      </c>
      <c r="E191" s="356" t="s">
        <v>65</v>
      </c>
      <c r="F191" s="356" t="s">
        <v>65</v>
      </c>
      <c r="G191" s="356"/>
      <c r="H191" s="356"/>
    </row>
    <row r="192" spans="2:8">
      <c r="B192" s="356" t="s">
        <v>3367</v>
      </c>
      <c r="C192" s="243">
        <v>911</v>
      </c>
      <c r="D192" s="356" t="s">
        <v>591</v>
      </c>
      <c r="E192" s="356" t="s">
        <v>130</v>
      </c>
      <c r="F192" s="356" t="s">
        <v>130</v>
      </c>
      <c r="G192" s="356" t="s">
        <v>130</v>
      </c>
      <c r="H192" s="356"/>
    </row>
    <row r="193" spans="2:8">
      <c r="B193" s="356" t="s">
        <v>3368</v>
      </c>
      <c r="C193" s="243">
        <v>903</v>
      </c>
      <c r="D193" s="356" t="s">
        <v>591</v>
      </c>
      <c r="E193" s="356" t="s">
        <v>180</v>
      </c>
      <c r="F193" s="356" t="s">
        <v>598</v>
      </c>
      <c r="G193" s="356" t="s">
        <v>180</v>
      </c>
      <c r="H193" s="356"/>
    </row>
    <row r="194" spans="2:8">
      <c r="B194" s="356" t="s">
        <v>3369</v>
      </c>
      <c r="C194" s="243">
        <v>904</v>
      </c>
      <c r="D194" s="356" t="s">
        <v>591</v>
      </c>
      <c r="E194" s="356" t="s">
        <v>182</v>
      </c>
      <c r="F194" s="356" t="s">
        <v>600</v>
      </c>
      <c r="G194" s="356" t="s">
        <v>182</v>
      </c>
      <c r="H194" s="356"/>
    </row>
    <row r="195" spans="2:8">
      <c r="B195" s="356" t="s">
        <v>3370</v>
      </c>
      <c r="C195" s="243">
        <v>901</v>
      </c>
      <c r="D195" s="356" t="s">
        <v>591</v>
      </c>
      <c r="E195" s="356" t="s">
        <v>176</v>
      </c>
      <c r="F195" s="356" t="s">
        <v>594</v>
      </c>
      <c r="G195" s="356" t="s">
        <v>176</v>
      </c>
      <c r="H195" s="356"/>
    </row>
    <row r="196" spans="2:8">
      <c r="B196" s="356" t="s">
        <v>3371</v>
      </c>
      <c r="C196" s="243">
        <v>902</v>
      </c>
      <c r="D196" s="356" t="s">
        <v>591</v>
      </c>
      <c r="E196" s="356" t="s">
        <v>178</v>
      </c>
      <c r="F196" s="356" t="s">
        <v>596</v>
      </c>
      <c r="G196" s="356" t="s">
        <v>178</v>
      </c>
      <c r="H196" s="356"/>
    </row>
    <row r="197" spans="2:8">
      <c r="B197" s="356" t="s">
        <v>3372</v>
      </c>
      <c r="C197" s="243">
        <v>900</v>
      </c>
      <c r="D197" s="356" t="s">
        <v>591</v>
      </c>
      <c r="E197" s="356" t="s">
        <v>174</v>
      </c>
      <c r="F197" s="356" t="s">
        <v>592</v>
      </c>
      <c r="G197" s="356"/>
      <c r="H197" s="356"/>
    </row>
    <row r="198" spans="2:8">
      <c r="B198" s="356" t="s">
        <v>3373</v>
      </c>
      <c r="C198" s="243">
        <v>912</v>
      </c>
      <c r="D198" s="356" t="s">
        <v>591</v>
      </c>
      <c r="E198" s="356" t="s">
        <v>132</v>
      </c>
      <c r="F198" s="356" t="s">
        <v>132</v>
      </c>
      <c r="G198" s="356"/>
      <c r="H198" s="356"/>
    </row>
    <row r="199" spans="2:8">
      <c r="B199" s="356" t="s">
        <v>3374</v>
      </c>
      <c r="C199" s="243">
        <v>905</v>
      </c>
      <c r="D199" s="356" t="s">
        <v>591</v>
      </c>
      <c r="E199" s="356" t="s">
        <v>65</v>
      </c>
      <c r="F199" s="356" t="s">
        <v>65</v>
      </c>
      <c r="G199" s="356"/>
      <c r="H199" s="356"/>
    </row>
    <row r="200" spans="2:8">
      <c r="B200" s="356" t="s">
        <v>3375</v>
      </c>
      <c r="C200" s="243">
        <v>911</v>
      </c>
      <c r="D200" s="356" t="s">
        <v>591</v>
      </c>
      <c r="E200" s="356" t="s">
        <v>130</v>
      </c>
      <c r="F200" s="356" t="s">
        <v>130</v>
      </c>
      <c r="G200" s="356" t="s">
        <v>130</v>
      </c>
      <c r="H200" s="356"/>
    </row>
    <row r="201" spans="2:8">
      <c r="B201" s="356" t="s">
        <v>3376</v>
      </c>
      <c r="C201" s="243">
        <v>903</v>
      </c>
      <c r="D201" s="356" t="s">
        <v>591</v>
      </c>
      <c r="E201" s="356" t="s">
        <v>180</v>
      </c>
      <c r="F201" s="356" t="s">
        <v>598</v>
      </c>
      <c r="G201" s="356" t="s">
        <v>180</v>
      </c>
      <c r="H201" s="356"/>
    </row>
    <row r="202" spans="2:8">
      <c r="B202" s="356" t="s">
        <v>3377</v>
      </c>
      <c r="C202" s="243">
        <v>904</v>
      </c>
      <c r="D202" s="356" t="s">
        <v>591</v>
      </c>
      <c r="E202" s="356" t="s">
        <v>182</v>
      </c>
      <c r="F202" s="356" t="s">
        <v>600</v>
      </c>
      <c r="G202" s="356" t="s">
        <v>182</v>
      </c>
      <c r="H202" s="356"/>
    </row>
    <row r="203" spans="2:8">
      <c r="B203" s="356" t="s">
        <v>3378</v>
      </c>
      <c r="C203" s="243">
        <v>5300</v>
      </c>
      <c r="D203" s="356" t="s">
        <v>644</v>
      </c>
      <c r="E203" s="356" t="s">
        <v>307</v>
      </c>
      <c r="F203" s="356" t="s">
        <v>307</v>
      </c>
      <c r="G203" s="356"/>
      <c r="H203" s="356"/>
    </row>
    <row r="204" spans="2:8">
      <c r="B204" s="356" t="s">
        <v>3379</v>
      </c>
      <c r="C204" s="243">
        <v>5305</v>
      </c>
      <c r="D204" s="356" t="s">
        <v>644</v>
      </c>
      <c r="E204" s="356" t="s">
        <v>132</v>
      </c>
      <c r="F204" s="356" t="s">
        <v>132</v>
      </c>
      <c r="G204" s="356"/>
      <c r="H204" s="356"/>
    </row>
    <row r="205" spans="2:8">
      <c r="B205" s="356" t="s">
        <v>3380</v>
      </c>
      <c r="C205" s="243">
        <v>5304</v>
      </c>
      <c r="D205" s="356" t="s">
        <v>644</v>
      </c>
      <c r="E205" s="356" t="s">
        <v>130</v>
      </c>
      <c r="F205" s="356" t="s">
        <v>130</v>
      </c>
      <c r="G205" s="356" t="s">
        <v>130</v>
      </c>
      <c r="H205" s="356"/>
    </row>
    <row r="206" spans="2:8">
      <c r="B206" s="356" t="s">
        <v>3381</v>
      </c>
      <c r="C206" s="243">
        <v>5301</v>
      </c>
      <c r="D206" s="356" t="s">
        <v>644</v>
      </c>
      <c r="E206" s="356" t="s">
        <v>310</v>
      </c>
      <c r="F206" s="356" t="s">
        <v>308</v>
      </c>
      <c r="G206" s="356" t="s">
        <v>308</v>
      </c>
      <c r="H206" s="356"/>
    </row>
    <row r="207" spans="2:8">
      <c r="B207" s="356" t="s">
        <v>3382</v>
      </c>
      <c r="C207" s="243">
        <v>5300</v>
      </c>
      <c r="D207" s="356" t="s">
        <v>651</v>
      </c>
      <c r="E207" s="356" t="s">
        <v>307</v>
      </c>
      <c r="F207" s="356" t="s">
        <v>307</v>
      </c>
      <c r="G207" s="356"/>
      <c r="H207" s="356"/>
    </row>
    <row r="208" spans="2:8">
      <c r="B208" s="356" t="s">
        <v>3383</v>
      </c>
      <c r="C208" s="243">
        <v>5305</v>
      </c>
      <c r="D208" s="356" t="s">
        <v>651</v>
      </c>
      <c r="E208" s="356" t="s">
        <v>132</v>
      </c>
      <c r="F208" s="356" t="s">
        <v>132</v>
      </c>
      <c r="G208" s="356"/>
      <c r="H208" s="356"/>
    </row>
    <row r="209" spans="2:8">
      <c r="B209" s="356" t="s">
        <v>3384</v>
      </c>
      <c r="C209" s="243">
        <v>5304</v>
      </c>
      <c r="D209" s="356" t="s">
        <v>651</v>
      </c>
      <c r="E209" s="356" t="s">
        <v>130</v>
      </c>
      <c r="F209" s="356" t="s">
        <v>130</v>
      </c>
      <c r="G209" s="356" t="s">
        <v>130</v>
      </c>
      <c r="H209" s="356"/>
    </row>
    <row r="210" spans="2:8">
      <c r="B210" s="356" t="s">
        <v>3385</v>
      </c>
      <c r="C210" s="243">
        <v>5301</v>
      </c>
      <c r="D210" s="356" t="s">
        <v>651</v>
      </c>
      <c r="E210" s="356" t="s">
        <v>310</v>
      </c>
      <c r="F210" s="356" t="s">
        <v>654</v>
      </c>
      <c r="G210" s="356" t="s">
        <v>654</v>
      </c>
      <c r="H210" s="356"/>
    </row>
    <row r="211" spans="2:8">
      <c r="B211" s="356" t="s">
        <v>3386</v>
      </c>
      <c r="C211" s="243">
        <v>5300</v>
      </c>
      <c r="D211" s="356" t="s">
        <v>644</v>
      </c>
      <c r="E211" s="356" t="s">
        <v>307</v>
      </c>
      <c r="F211" s="356" t="s">
        <v>307</v>
      </c>
      <c r="G211" s="356"/>
      <c r="H211" s="356"/>
    </row>
    <row r="212" spans="2:8">
      <c r="B212" s="356" t="s">
        <v>3387</v>
      </c>
      <c r="C212" s="243">
        <v>5305</v>
      </c>
      <c r="D212" s="356" t="s">
        <v>644</v>
      </c>
      <c r="E212" s="356" t="s">
        <v>132</v>
      </c>
      <c r="F212" s="356" t="s">
        <v>132</v>
      </c>
      <c r="G212" s="356"/>
      <c r="H212" s="356"/>
    </row>
    <row r="213" spans="2:8">
      <c r="B213" s="356" t="s">
        <v>3388</v>
      </c>
      <c r="C213" s="243">
        <v>5304</v>
      </c>
      <c r="D213" s="356" t="s">
        <v>644</v>
      </c>
      <c r="E213" s="356" t="s">
        <v>130</v>
      </c>
      <c r="F213" s="356" t="s">
        <v>130</v>
      </c>
      <c r="G213" s="356" t="s">
        <v>130</v>
      </c>
      <c r="H213" s="356"/>
    </row>
    <row r="214" spans="2:8">
      <c r="B214" s="356" t="s">
        <v>3389</v>
      </c>
      <c r="C214" s="243">
        <v>5301</v>
      </c>
      <c r="D214" s="356" t="s">
        <v>644</v>
      </c>
      <c r="E214" s="356" t="s">
        <v>310</v>
      </c>
      <c r="F214" s="356" t="s">
        <v>308</v>
      </c>
      <c r="G214" s="356" t="s">
        <v>308</v>
      </c>
      <c r="H214" s="356"/>
    </row>
    <row r="215" spans="2:8">
      <c r="B215" s="356" t="s">
        <v>3390</v>
      </c>
      <c r="C215" s="243">
        <v>5300</v>
      </c>
      <c r="D215" s="356" t="s">
        <v>651</v>
      </c>
      <c r="E215" s="356" t="s">
        <v>307</v>
      </c>
      <c r="F215" s="356" t="s">
        <v>307</v>
      </c>
      <c r="G215" s="356"/>
      <c r="H215" s="356"/>
    </row>
    <row r="216" spans="2:8">
      <c r="B216" s="356" t="s">
        <v>3391</v>
      </c>
      <c r="C216" s="243">
        <v>5305</v>
      </c>
      <c r="D216" s="356" t="s">
        <v>651</v>
      </c>
      <c r="E216" s="356" t="s">
        <v>132</v>
      </c>
      <c r="F216" s="356" t="s">
        <v>132</v>
      </c>
      <c r="G216" s="356"/>
      <c r="H216" s="356"/>
    </row>
    <row r="217" spans="2:8">
      <c r="B217" s="356" t="s">
        <v>3392</v>
      </c>
      <c r="C217" s="243">
        <v>5304</v>
      </c>
      <c r="D217" s="356" t="s">
        <v>651</v>
      </c>
      <c r="E217" s="356" t="s">
        <v>130</v>
      </c>
      <c r="F217" s="356" t="s">
        <v>130</v>
      </c>
      <c r="G217" s="356" t="s">
        <v>130</v>
      </c>
      <c r="H217" s="356"/>
    </row>
    <row r="218" spans="2:8">
      <c r="B218" s="356" t="s">
        <v>3393</v>
      </c>
      <c r="C218" s="243">
        <v>5301</v>
      </c>
      <c r="D218" s="356" t="s">
        <v>651</v>
      </c>
      <c r="E218" s="356" t="s">
        <v>310</v>
      </c>
      <c r="F218" s="356" t="s">
        <v>654</v>
      </c>
      <c r="G218" s="356" t="s">
        <v>316</v>
      </c>
      <c r="H218" s="356"/>
    </row>
    <row r="219" spans="2:8">
      <c r="B219" s="356" t="s">
        <v>3394</v>
      </c>
      <c r="C219" s="243">
        <v>901</v>
      </c>
      <c r="D219" s="356" t="s">
        <v>591</v>
      </c>
      <c r="E219" s="356" t="s">
        <v>176</v>
      </c>
      <c r="F219" s="356" t="s">
        <v>594</v>
      </c>
      <c r="G219" s="356" t="s">
        <v>176</v>
      </c>
      <c r="H219" s="356"/>
    </row>
    <row r="220" spans="2:8">
      <c r="B220" s="356" t="s">
        <v>3395</v>
      </c>
      <c r="C220" s="243">
        <v>902</v>
      </c>
      <c r="D220" s="356" t="s">
        <v>591</v>
      </c>
      <c r="E220" s="356" t="s">
        <v>178</v>
      </c>
      <c r="F220" s="356" t="s">
        <v>596</v>
      </c>
      <c r="G220" s="356" t="s">
        <v>178</v>
      </c>
      <c r="H220" s="356"/>
    </row>
    <row r="221" spans="2:8">
      <c r="B221" s="356" t="s">
        <v>3396</v>
      </c>
      <c r="C221" s="243">
        <v>900</v>
      </c>
      <c r="D221" s="356" t="s">
        <v>591</v>
      </c>
      <c r="E221" s="356" t="s">
        <v>174</v>
      </c>
      <c r="F221" s="356" t="s">
        <v>592</v>
      </c>
      <c r="G221" s="356"/>
      <c r="H221" s="356"/>
    </row>
    <row r="222" spans="2:8">
      <c r="B222" s="356" t="s">
        <v>3397</v>
      </c>
      <c r="C222" s="243">
        <v>912</v>
      </c>
      <c r="D222" s="356" t="s">
        <v>591</v>
      </c>
      <c r="E222" s="356" t="s">
        <v>132</v>
      </c>
      <c r="F222" s="356" t="s">
        <v>132</v>
      </c>
      <c r="G222" s="356"/>
      <c r="H222" s="356"/>
    </row>
    <row r="223" spans="2:8">
      <c r="B223" s="356" t="s">
        <v>3398</v>
      </c>
      <c r="C223" s="243">
        <v>905</v>
      </c>
      <c r="D223" s="356" t="s">
        <v>591</v>
      </c>
      <c r="E223" s="356" t="s">
        <v>65</v>
      </c>
      <c r="F223" s="356" t="s">
        <v>65</v>
      </c>
      <c r="G223" s="356"/>
      <c r="H223" s="356"/>
    </row>
    <row r="224" spans="2:8">
      <c r="B224" s="356" t="s">
        <v>3399</v>
      </c>
      <c r="C224" s="243">
        <v>911</v>
      </c>
      <c r="D224" s="356" t="s">
        <v>591</v>
      </c>
      <c r="E224" s="356" t="s">
        <v>130</v>
      </c>
      <c r="F224" s="356" t="s">
        <v>130</v>
      </c>
      <c r="G224" s="356" t="s">
        <v>130</v>
      </c>
      <c r="H224" s="356"/>
    </row>
    <row r="225" spans="2:8">
      <c r="B225" s="356" t="s">
        <v>3400</v>
      </c>
      <c r="C225" s="243">
        <v>903</v>
      </c>
      <c r="D225" s="356" t="s">
        <v>591</v>
      </c>
      <c r="E225" s="356" t="s">
        <v>180</v>
      </c>
      <c r="F225" s="356" t="s">
        <v>598</v>
      </c>
      <c r="G225" s="356" t="s">
        <v>180</v>
      </c>
      <c r="H225" s="356"/>
    </row>
    <row r="226" spans="2:8">
      <c r="B226" s="356" t="s">
        <v>3401</v>
      </c>
      <c r="C226" s="243">
        <v>904</v>
      </c>
      <c r="D226" s="356" t="s">
        <v>591</v>
      </c>
      <c r="E226" s="356" t="s">
        <v>182</v>
      </c>
      <c r="F226" s="356" t="s">
        <v>600</v>
      </c>
      <c r="G226" s="356" t="s">
        <v>182</v>
      </c>
      <c r="H226" s="356"/>
    </row>
    <row r="227" spans="2:8">
      <c r="B227" s="356" t="s">
        <v>3402</v>
      </c>
      <c r="C227" s="243">
        <v>901</v>
      </c>
      <c r="D227" s="356" t="s">
        <v>591</v>
      </c>
      <c r="E227" s="356" t="s">
        <v>176</v>
      </c>
      <c r="F227" s="356" t="s">
        <v>594</v>
      </c>
      <c r="G227" s="356" t="s">
        <v>176</v>
      </c>
      <c r="H227" s="356"/>
    </row>
    <row r="228" spans="2:8">
      <c r="B228" s="356" t="s">
        <v>3403</v>
      </c>
      <c r="C228" s="243">
        <v>902</v>
      </c>
      <c r="D228" s="356" t="s">
        <v>591</v>
      </c>
      <c r="E228" s="356" t="s">
        <v>178</v>
      </c>
      <c r="F228" s="356" t="s">
        <v>596</v>
      </c>
      <c r="G228" s="356" t="s">
        <v>178</v>
      </c>
      <c r="H228" s="356"/>
    </row>
    <row r="229" spans="2:8">
      <c r="B229" s="356" t="s">
        <v>3404</v>
      </c>
      <c r="C229" s="243">
        <v>900</v>
      </c>
      <c r="D229" s="356" t="s">
        <v>591</v>
      </c>
      <c r="E229" s="356" t="s">
        <v>174</v>
      </c>
      <c r="F229" s="356" t="s">
        <v>592</v>
      </c>
      <c r="G229" s="356"/>
      <c r="H229" s="356"/>
    </row>
    <row r="230" spans="2:8">
      <c r="B230" s="356" t="s">
        <v>3405</v>
      </c>
      <c r="C230" s="243">
        <v>912</v>
      </c>
      <c r="D230" s="356" t="s">
        <v>591</v>
      </c>
      <c r="E230" s="356" t="s">
        <v>132</v>
      </c>
      <c r="F230" s="356" t="s">
        <v>132</v>
      </c>
      <c r="G230" s="356"/>
      <c r="H230" s="356"/>
    </row>
    <row r="231" spans="2:8">
      <c r="B231" s="356" t="s">
        <v>3406</v>
      </c>
      <c r="C231" s="243">
        <v>905</v>
      </c>
      <c r="D231" s="356" t="s">
        <v>591</v>
      </c>
      <c r="E231" s="356" t="s">
        <v>65</v>
      </c>
      <c r="F231" s="356" t="s">
        <v>65</v>
      </c>
      <c r="G231" s="356"/>
      <c r="H231" s="356"/>
    </row>
    <row r="232" spans="2:8">
      <c r="B232" s="356" t="s">
        <v>3407</v>
      </c>
      <c r="C232" s="243">
        <v>911</v>
      </c>
      <c r="D232" s="356" t="s">
        <v>591</v>
      </c>
      <c r="E232" s="356" t="s">
        <v>130</v>
      </c>
      <c r="F232" s="356" t="s">
        <v>130</v>
      </c>
      <c r="G232" s="356" t="s">
        <v>130</v>
      </c>
      <c r="H232" s="356"/>
    </row>
    <row r="233" spans="2:8">
      <c r="B233" s="356" t="s">
        <v>3408</v>
      </c>
      <c r="C233" s="243">
        <v>903</v>
      </c>
      <c r="D233" s="356" t="s">
        <v>591</v>
      </c>
      <c r="E233" s="356" t="s">
        <v>180</v>
      </c>
      <c r="F233" s="356" t="s">
        <v>598</v>
      </c>
      <c r="G233" s="356" t="s">
        <v>180</v>
      </c>
      <c r="H233" s="356"/>
    </row>
    <row r="234" spans="2:8">
      <c r="B234" s="356" t="s">
        <v>3409</v>
      </c>
      <c r="C234" s="243">
        <v>904</v>
      </c>
      <c r="D234" s="356" t="s">
        <v>591</v>
      </c>
      <c r="E234" s="356" t="s">
        <v>182</v>
      </c>
      <c r="F234" s="356" t="s">
        <v>600</v>
      </c>
      <c r="G234" s="356" t="s">
        <v>182</v>
      </c>
      <c r="H234" s="356"/>
    </row>
    <row r="235" spans="2:8">
      <c r="B235" s="356" t="s">
        <v>3410</v>
      </c>
      <c r="C235" s="243">
        <v>901</v>
      </c>
      <c r="D235" s="356" t="s">
        <v>591</v>
      </c>
      <c r="E235" s="356" t="s">
        <v>176</v>
      </c>
      <c r="F235" s="356" t="s">
        <v>594</v>
      </c>
      <c r="G235" s="356" t="s">
        <v>176</v>
      </c>
      <c r="H235" s="356"/>
    </row>
    <row r="236" spans="2:8">
      <c r="B236" s="356" t="s">
        <v>3411</v>
      </c>
      <c r="C236" s="243">
        <v>902</v>
      </c>
      <c r="D236" s="356" t="s">
        <v>591</v>
      </c>
      <c r="E236" s="356" t="s">
        <v>178</v>
      </c>
      <c r="F236" s="356" t="s">
        <v>596</v>
      </c>
      <c r="G236" s="356" t="s">
        <v>178</v>
      </c>
      <c r="H236" s="356"/>
    </row>
    <row r="237" spans="2:8">
      <c r="B237" s="356" t="s">
        <v>3412</v>
      </c>
      <c r="C237" s="243">
        <v>900</v>
      </c>
      <c r="D237" s="356" t="s">
        <v>591</v>
      </c>
      <c r="E237" s="356" t="s">
        <v>174</v>
      </c>
      <c r="F237" s="356" t="s">
        <v>592</v>
      </c>
      <c r="G237" s="356"/>
      <c r="H237" s="356"/>
    </row>
    <row r="238" spans="2:8">
      <c r="B238" s="356" t="s">
        <v>3413</v>
      </c>
      <c r="C238" s="243">
        <v>912</v>
      </c>
      <c r="D238" s="356" t="s">
        <v>591</v>
      </c>
      <c r="E238" s="356" t="s">
        <v>132</v>
      </c>
      <c r="F238" s="356" t="s">
        <v>132</v>
      </c>
      <c r="G238" s="356"/>
      <c r="H238" s="356"/>
    </row>
    <row r="239" spans="2:8">
      <c r="B239" s="356" t="s">
        <v>3414</v>
      </c>
      <c r="C239" s="243">
        <v>905</v>
      </c>
      <c r="D239" s="356" t="s">
        <v>591</v>
      </c>
      <c r="E239" s="356" t="s">
        <v>65</v>
      </c>
      <c r="F239" s="356" t="s">
        <v>65</v>
      </c>
      <c r="G239" s="356"/>
      <c r="H239" s="356"/>
    </row>
    <row r="240" spans="2:8">
      <c r="B240" s="356" t="s">
        <v>3415</v>
      </c>
      <c r="C240" s="243">
        <v>911</v>
      </c>
      <c r="D240" s="356" t="s">
        <v>591</v>
      </c>
      <c r="E240" s="356" t="s">
        <v>130</v>
      </c>
      <c r="F240" s="356" t="s">
        <v>130</v>
      </c>
      <c r="G240" s="356" t="s">
        <v>130</v>
      </c>
      <c r="H240" s="356"/>
    </row>
    <row r="241" spans="2:8">
      <c r="B241" s="356" t="s">
        <v>3416</v>
      </c>
      <c r="C241" s="243">
        <v>903</v>
      </c>
      <c r="D241" s="356" t="s">
        <v>591</v>
      </c>
      <c r="E241" s="356" t="s">
        <v>180</v>
      </c>
      <c r="F241" s="356" t="s">
        <v>598</v>
      </c>
      <c r="G241" s="356" t="s">
        <v>180</v>
      </c>
      <c r="H241" s="356"/>
    </row>
    <row r="242" spans="2:8">
      <c r="B242" s="356" t="s">
        <v>3417</v>
      </c>
      <c r="C242" s="243">
        <v>904</v>
      </c>
      <c r="D242" s="356" t="s">
        <v>591</v>
      </c>
      <c r="E242" s="356" t="s">
        <v>182</v>
      </c>
      <c r="F242" s="356" t="s">
        <v>600</v>
      </c>
      <c r="G242" s="356" t="s">
        <v>182</v>
      </c>
      <c r="H242" s="356"/>
    </row>
    <row r="243" spans="2:8">
      <c r="B243" s="356" t="s">
        <v>3418</v>
      </c>
      <c r="C243" s="243">
        <v>901</v>
      </c>
      <c r="D243" s="356" t="s">
        <v>591</v>
      </c>
      <c r="E243" s="356" t="s">
        <v>176</v>
      </c>
      <c r="F243" s="356" t="s">
        <v>594</v>
      </c>
      <c r="G243" s="356" t="s">
        <v>176</v>
      </c>
      <c r="H243" s="356"/>
    </row>
    <row r="244" spans="2:8">
      <c r="B244" s="356" t="s">
        <v>3419</v>
      </c>
      <c r="C244" s="243">
        <v>902</v>
      </c>
      <c r="D244" s="356" t="s">
        <v>591</v>
      </c>
      <c r="E244" s="356" t="s">
        <v>178</v>
      </c>
      <c r="F244" s="356" t="s">
        <v>596</v>
      </c>
      <c r="G244" s="356" t="s">
        <v>178</v>
      </c>
      <c r="H244" s="356"/>
    </row>
    <row r="245" spans="2:8">
      <c r="B245" s="356" t="s">
        <v>3420</v>
      </c>
      <c r="C245" s="243">
        <v>900</v>
      </c>
      <c r="D245" s="356" t="s">
        <v>591</v>
      </c>
      <c r="E245" s="356" t="s">
        <v>174</v>
      </c>
      <c r="F245" s="356" t="s">
        <v>592</v>
      </c>
      <c r="G245" s="356"/>
      <c r="H245" s="356"/>
    </row>
    <row r="246" spans="2:8">
      <c r="B246" s="356" t="s">
        <v>3421</v>
      </c>
      <c r="C246" s="243">
        <v>912</v>
      </c>
      <c r="D246" s="356" t="s">
        <v>591</v>
      </c>
      <c r="E246" s="356" t="s">
        <v>132</v>
      </c>
      <c r="F246" s="356" t="s">
        <v>132</v>
      </c>
      <c r="G246" s="356"/>
      <c r="H246" s="356"/>
    </row>
    <row r="247" spans="2:8">
      <c r="B247" s="356" t="s">
        <v>3422</v>
      </c>
      <c r="C247" s="243">
        <v>905</v>
      </c>
      <c r="D247" s="356" t="s">
        <v>591</v>
      </c>
      <c r="E247" s="356" t="s">
        <v>65</v>
      </c>
      <c r="F247" s="356" t="s">
        <v>65</v>
      </c>
      <c r="G247" s="356"/>
      <c r="H247" s="356"/>
    </row>
    <row r="248" spans="2:8">
      <c r="B248" s="356" t="s">
        <v>3423</v>
      </c>
      <c r="C248" s="243">
        <v>911</v>
      </c>
      <c r="D248" s="356" t="s">
        <v>591</v>
      </c>
      <c r="E248" s="356" t="s">
        <v>130</v>
      </c>
      <c r="F248" s="356" t="s">
        <v>130</v>
      </c>
      <c r="G248" s="356" t="s">
        <v>130</v>
      </c>
      <c r="H248" s="356"/>
    </row>
    <row r="249" spans="2:8">
      <c r="B249" s="356" t="s">
        <v>3424</v>
      </c>
      <c r="C249" s="243">
        <v>903</v>
      </c>
      <c r="D249" s="356" t="s">
        <v>591</v>
      </c>
      <c r="E249" s="356" t="s">
        <v>180</v>
      </c>
      <c r="F249" s="356" t="s">
        <v>598</v>
      </c>
      <c r="G249" s="356" t="s">
        <v>180</v>
      </c>
      <c r="H249" s="356"/>
    </row>
    <row r="250" spans="2:8">
      <c r="B250" s="356" t="s">
        <v>3425</v>
      </c>
      <c r="C250" s="243">
        <v>904</v>
      </c>
      <c r="D250" s="356" t="s">
        <v>591</v>
      </c>
      <c r="E250" s="356" t="s">
        <v>182</v>
      </c>
      <c r="F250" s="356" t="s">
        <v>600</v>
      </c>
      <c r="G250" s="356" t="s">
        <v>182</v>
      </c>
      <c r="H250" s="356"/>
    </row>
    <row r="251" spans="2:8">
      <c r="B251" s="356" t="s">
        <v>3426</v>
      </c>
      <c r="C251" s="243">
        <v>901</v>
      </c>
      <c r="D251" s="356" t="s">
        <v>591</v>
      </c>
      <c r="E251" s="356" t="s">
        <v>176</v>
      </c>
      <c r="F251" s="356" t="s">
        <v>594</v>
      </c>
      <c r="G251" s="356" t="s">
        <v>176</v>
      </c>
      <c r="H251" s="356"/>
    </row>
    <row r="252" spans="2:8">
      <c r="B252" s="356" t="s">
        <v>3427</v>
      </c>
      <c r="C252" s="243">
        <v>902</v>
      </c>
      <c r="D252" s="356" t="s">
        <v>591</v>
      </c>
      <c r="E252" s="356" t="s">
        <v>178</v>
      </c>
      <c r="F252" s="356" t="s">
        <v>596</v>
      </c>
      <c r="G252" s="356" t="s">
        <v>178</v>
      </c>
      <c r="H252" s="356"/>
    </row>
    <row r="253" spans="2:8">
      <c r="B253" s="356" t="s">
        <v>3428</v>
      </c>
      <c r="C253" s="243">
        <v>900</v>
      </c>
      <c r="D253" s="356" t="s">
        <v>591</v>
      </c>
      <c r="E253" s="356" t="s">
        <v>174</v>
      </c>
      <c r="F253" s="356" t="s">
        <v>592</v>
      </c>
      <c r="G253" s="356"/>
      <c r="H253" s="356"/>
    </row>
    <row r="254" spans="2:8">
      <c r="B254" s="356" t="s">
        <v>3429</v>
      </c>
      <c r="C254" s="243">
        <v>912</v>
      </c>
      <c r="D254" s="356" t="s">
        <v>591</v>
      </c>
      <c r="E254" s="356" t="s">
        <v>132</v>
      </c>
      <c r="F254" s="356" t="s">
        <v>132</v>
      </c>
      <c r="G254" s="356"/>
      <c r="H254" s="356"/>
    </row>
    <row r="255" spans="2:8">
      <c r="B255" s="356" t="s">
        <v>3430</v>
      </c>
      <c r="C255" s="243">
        <v>905</v>
      </c>
      <c r="D255" s="356" t="s">
        <v>591</v>
      </c>
      <c r="E255" s="356" t="s">
        <v>65</v>
      </c>
      <c r="F255" s="356" t="s">
        <v>65</v>
      </c>
      <c r="G255" s="356"/>
      <c r="H255" s="356"/>
    </row>
    <row r="256" spans="2:8">
      <c r="B256" s="356" t="s">
        <v>3431</v>
      </c>
      <c r="C256" s="243">
        <v>911</v>
      </c>
      <c r="D256" s="356" t="s">
        <v>591</v>
      </c>
      <c r="E256" s="356" t="s">
        <v>130</v>
      </c>
      <c r="F256" s="356" t="s">
        <v>130</v>
      </c>
      <c r="G256" s="356" t="s">
        <v>130</v>
      </c>
      <c r="H256" s="356"/>
    </row>
    <row r="257" spans="2:8">
      <c r="B257" s="356" t="s">
        <v>3432</v>
      </c>
      <c r="C257" s="243">
        <v>903</v>
      </c>
      <c r="D257" s="356" t="s">
        <v>591</v>
      </c>
      <c r="E257" s="356" t="s">
        <v>180</v>
      </c>
      <c r="F257" s="356" t="s">
        <v>598</v>
      </c>
      <c r="G257" s="356" t="s">
        <v>180</v>
      </c>
      <c r="H257" s="356"/>
    </row>
    <row r="258" spans="2:8">
      <c r="B258" s="356" t="s">
        <v>3433</v>
      </c>
      <c r="C258" s="243">
        <v>904</v>
      </c>
      <c r="D258" s="356" t="s">
        <v>591</v>
      </c>
      <c r="E258" s="356" t="s">
        <v>182</v>
      </c>
      <c r="F258" s="356" t="s">
        <v>600</v>
      </c>
      <c r="G258" s="356" t="s">
        <v>182</v>
      </c>
      <c r="H258" s="356"/>
    </row>
    <row r="259" spans="2:8">
      <c r="B259" s="356" t="s">
        <v>3434</v>
      </c>
      <c r="C259" s="243">
        <v>901</v>
      </c>
      <c r="D259" s="356" t="s">
        <v>591</v>
      </c>
      <c r="E259" s="356" t="s">
        <v>176</v>
      </c>
      <c r="F259" s="356" t="s">
        <v>594</v>
      </c>
      <c r="G259" s="356" t="s">
        <v>176</v>
      </c>
      <c r="H259" s="356"/>
    </row>
    <row r="260" spans="2:8">
      <c r="B260" s="356" t="s">
        <v>3435</v>
      </c>
      <c r="C260" s="243">
        <v>902</v>
      </c>
      <c r="D260" s="356" t="s">
        <v>591</v>
      </c>
      <c r="E260" s="356" t="s">
        <v>178</v>
      </c>
      <c r="F260" s="356" t="s">
        <v>596</v>
      </c>
      <c r="G260" s="356" t="s">
        <v>178</v>
      </c>
      <c r="H260" s="356"/>
    </row>
    <row r="261" spans="2:8">
      <c r="B261" s="356" t="s">
        <v>3436</v>
      </c>
      <c r="C261" s="243">
        <v>900</v>
      </c>
      <c r="D261" s="356" t="s">
        <v>591</v>
      </c>
      <c r="E261" s="356" t="s">
        <v>174</v>
      </c>
      <c r="F261" s="356" t="s">
        <v>592</v>
      </c>
      <c r="G261" s="356"/>
      <c r="H261" s="356"/>
    </row>
    <row r="262" spans="2:8">
      <c r="B262" s="356" t="s">
        <v>3437</v>
      </c>
      <c r="C262" s="243">
        <v>912</v>
      </c>
      <c r="D262" s="356" t="s">
        <v>591</v>
      </c>
      <c r="E262" s="356" t="s">
        <v>132</v>
      </c>
      <c r="F262" s="356" t="s">
        <v>132</v>
      </c>
      <c r="G262" s="356"/>
      <c r="H262" s="356"/>
    </row>
    <row r="263" spans="2:8">
      <c r="B263" s="356" t="s">
        <v>3438</v>
      </c>
      <c r="C263" s="243">
        <v>905</v>
      </c>
      <c r="D263" s="356" t="s">
        <v>591</v>
      </c>
      <c r="E263" s="356" t="s">
        <v>65</v>
      </c>
      <c r="F263" s="356" t="s">
        <v>65</v>
      </c>
      <c r="G263" s="356"/>
      <c r="H263" s="356"/>
    </row>
    <row r="264" spans="2:8">
      <c r="B264" s="356" t="s">
        <v>3439</v>
      </c>
      <c r="C264" s="243">
        <v>911</v>
      </c>
      <c r="D264" s="356" t="s">
        <v>591</v>
      </c>
      <c r="E264" s="356" t="s">
        <v>130</v>
      </c>
      <c r="F264" s="356" t="s">
        <v>130</v>
      </c>
      <c r="G264" s="356" t="s">
        <v>130</v>
      </c>
      <c r="H264" s="356"/>
    </row>
    <row r="265" spans="2:8">
      <c r="B265" s="356" t="s">
        <v>3440</v>
      </c>
      <c r="C265" s="243">
        <v>903</v>
      </c>
      <c r="D265" s="356" t="s">
        <v>591</v>
      </c>
      <c r="E265" s="356" t="s">
        <v>180</v>
      </c>
      <c r="F265" s="356" t="s">
        <v>598</v>
      </c>
      <c r="G265" s="356" t="s">
        <v>180</v>
      </c>
      <c r="H265" s="356"/>
    </row>
    <row r="266" spans="2:8">
      <c r="B266" s="356" t="s">
        <v>3441</v>
      </c>
      <c r="C266" s="243">
        <v>904</v>
      </c>
      <c r="D266" s="356" t="s">
        <v>591</v>
      </c>
      <c r="E266" s="356" t="s">
        <v>182</v>
      </c>
      <c r="F266" s="356" t="s">
        <v>600</v>
      </c>
      <c r="G266" s="356" t="s">
        <v>182</v>
      </c>
      <c r="H266" s="356"/>
    </row>
    <row r="267" spans="2:8">
      <c r="B267" s="356" t="s">
        <v>3442</v>
      </c>
      <c r="C267" s="243">
        <v>901</v>
      </c>
      <c r="D267" s="356" t="s">
        <v>591</v>
      </c>
      <c r="E267" s="356" t="s">
        <v>176</v>
      </c>
      <c r="F267" s="356" t="s">
        <v>594</v>
      </c>
      <c r="G267" s="356" t="s">
        <v>176</v>
      </c>
      <c r="H267" s="356"/>
    </row>
    <row r="268" spans="2:8">
      <c r="B268" s="356" t="s">
        <v>3443</v>
      </c>
      <c r="C268" s="243">
        <v>902</v>
      </c>
      <c r="D268" s="356" t="s">
        <v>591</v>
      </c>
      <c r="E268" s="356" t="s">
        <v>178</v>
      </c>
      <c r="F268" s="356" t="s">
        <v>596</v>
      </c>
      <c r="G268" s="356" t="s">
        <v>178</v>
      </c>
      <c r="H268" s="356"/>
    </row>
    <row r="269" spans="2:8">
      <c r="B269" s="356" t="s">
        <v>3444</v>
      </c>
      <c r="C269" s="243">
        <v>900</v>
      </c>
      <c r="D269" s="356" t="s">
        <v>591</v>
      </c>
      <c r="E269" s="356" t="s">
        <v>174</v>
      </c>
      <c r="F269" s="356" t="s">
        <v>592</v>
      </c>
      <c r="G269" s="356"/>
      <c r="H269" s="356"/>
    </row>
    <row r="270" spans="2:8">
      <c r="B270" s="356" t="s">
        <v>3445</v>
      </c>
      <c r="C270" s="243">
        <v>912</v>
      </c>
      <c r="D270" s="356" t="s">
        <v>591</v>
      </c>
      <c r="E270" s="356" t="s">
        <v>132</v>
      </c>
      <c r="F270" s="356" t="s">
        <v>132</v>
      </c>
      <c r="G270" s="356"/>
      <c r="H270" s="356"/>
    </row>
    <row r="271" spans="2:8">
      <c r="B271" s="356" t="s">
        <v>3446</v>
      </c>
      <c r="C271" s="243">
        <v>905</v>
      </c>
      <c r="D271" s="356" t="s">
        <v>591</v>
      </c>
      <c r="E271" s="356" t="s">
        <v>65</v>
      </c>
      <c r="F271" s="356" t="s">
        <v>65</v>
      </c>
      <c r="G271" s="356"/>
      <c r="H271" s="356"/>
    </row>
    <row r="272" spans="2:8">
      <c r="B272" s="356" t="s">
        <v>3447</v>
      </c>
      <c r="C272" s="243">
        <v>911</v>
      </c>
      <c r="D272" s="356" t="s">
        <v>591</v>
      </c>
      <c r="E272" s="356" t="s">
        <v>130</v>
      </c>
      <c r="F272" s="356" t="s">
        <v>130</v>
      </c>
      <c r="G272" s="356" t="s">
        <v>130</v>
      </c>
      <c r="H272" s="356"/>
    </row>
    <row r="273" spans="2:8">
      <c r="B273" s="356" t="s">
        <v>3448</v>
      </c>
      <c r="C273" s="243">
        <v>903</v>
      </c>
      <c r="D273" s="356" t="s">
        <v>591</v>
      </c>
      <c r="E273" s="356" t="s">
        <v>180</v>
      </c>
      <c r="F273" s="356" t="s">
        <v>598</v>
      </c>
      <c r="G273" s="356" t="s">
        <v>180</v>
      </c>
      <c r="H273" s="356"/>
    </row>
    <row r="274" spans="2:8">
      <c r="B274" s="356" t="s">
        <v>3449</v>
      </c>
      <c r="C274" s="243">
        <v>904</v>
      </c>
      <c r="D274" s="356" t="s">
        <v>591</v>
      </c>
      <c r="E274" s="356" t="s">
        <v>182</v>
      </c>
      <c r="F274" s="356" t="s">
        <v>600</v>
      </c>
      <c r="G274" s="356" t="s">
        <v>182</v>
      </c>
      <c r="H274" s="356"/>
    </row>
    <row r="275" spans="2:8">
      <c r="B275" s="356" t="s">
        <v>3450</v>
      </c>
      <c r="C275" s="243">
        <v>901</v>
      </c>
      <c r="D275" s="356" t="s">
        <v>591</v>
      </c>
      <c r="E275" s="356" t="s">
        <v>176</v>
      </c>
      <c r="F275" s="356" t="s">
        <v>594</v>
      </c>
      <c r="G275" s="356" t="s">
        <v>176</v>
      </c>
      <c r="H275" s="356"/>
    </row>
    <row r="276" spans="2:8">
      <c r="B276" s="356" t="s">
        <v>3451</v>
      </c>
      <c r="C276" s="243">
        <v>902</v>
      </c>
      <c r="D276" s="356" t="s">
        <v>591</v>
      </c>
      <c r="E276" s="356" t="s">
        <v>178</v>
      </c>
      <c r="F276" s="356" t="s">
        <v>596</v>
      </c>
      <c r="G276" s="356" t="s">
        <v>178</v>
      </c>
      <c r="H276" s="356"/>
    </row>
    <row r="277" spans="2:8">
      <c r="B277" s="356" t="s">
        <v>3452</v>
      </c>
      <c r="C277" s="243">
        <v>900</v>
      </c>
      <c r="D277" s="356" t="s">
        <v>591</v>
      </c>
      <c r="E277" s="356" t="s">
        <v>174</v>
      </c>
      <c r="F277" s="356" t="s">
        <v>592</v>
      </c>
      <c r="G277" s="356"/>
      <c r="H277" s="356"/>
    </row>
    <row r="278" spans="2:8">
      <c r="B278" s="356" t="s">
        <v>3453</v>
      </c>
      <c r="C278" s="243">
        <v>912</v>
      </c>
      <c r="D278" s="356" t="s">
        <v>591</v>
      </c>
      <c r="E278" s="356" t="s">
        <v>132</v>
      </c>
      <c r="F278" s="356" t="s">
        <v>132</v>
      </c>
      <c r="G278" s="356"/>
      <c r="H278" s="356"/>
    </row>
    <row r="279" spans="2:8">
      <c r="B279" s="356" t="s">
        <v>3454</v>
      </c>
      <c r="C279" s="243">
        <v>905</v>
      </c>
      <c r="D279" s="356" t="s">
        <v>591</v>
      </c>
      <c r="E279" s="356" t="s">
        <v>65</v>
      </c>
      <c r="F279" s="356" t="s">
        <v>65</v>
      </c>
      <c r="G279" s="356"/>
      <c r="H279" s="356"/>
    </row>
    <row r="280" spans="2:8">
      <c r="B280" s="356" t="s">
        <v>3455</v>
      </c>
      <c r="C280" s="243">
        <v>911</v>
      </c>
      <c r="D280" s="356" t="s">
        <v>591</v>
      </c>
      <c r="E280" s="356" t="s">
        <v>130</v>
      </c>
      <c r="F280" s="356" t="s">
        <v>130</v>
      </c>
      <c r="G280" s="356" t="s">
        <v>130</v>
      </c>
      <c r="H280" s="356"/>
    </row>
    <row r="281" spans="2:8">
      <c r="B281" s="356" t="s">
        <v>3456</v>
      </c>
      <c r="C281" s="243">
        <v>903</v>
      </c>
      <c r="D281" s="356" t="s">
        <v>591</v>
      </c>
      <c r="E281" s="356" t="s">
        <v>180</v>
      </c>
      <c r="F281" s="356" t="s">
        <v>598</v>
      </c>
      <c r="G281" s="356" t="s">
        <v>180</v>
      </c>
      <c r="H281" s="356"/>
    </row>
    <row r="282" spans="2:8">
      <c r="B282" s="356" t="s">
        <v>3457</v>
      </c>
      <c r="C282" s="243">
        <v>904</v>
      </c>
      <c r="D282" s="356" t="s">
        <v>591</v>
      </c>
      <c r="E282" s="356" t="s">
        <v>182</v>
      </c>
      <c r="F282" s="356" t="s">
        <v>600</v>
      </c>
      <c r="G282" s="356" t="s">
        <v>182</v>
      </c>
      <c r="H282" s="356"/>
    </row>
    <row r="283" spans="2:8">
      <c r="B283" s="356" t="s">
        <v>3458</v>
      </c>
      <c r="C283" s="243">
        <v>901</v>
      </c>
      <c r="D283" s="356" t="s">
        <v>591</v>
      </c>
      <c r="E283" s="356" t="s">
        <v>176</v>
      </c>
      <c r="F283" s="356" t="s">
        <v>594</v>
      </c>
      <c r="G283" s="356" t="s">
        <v>176</v>
      </c>
      <c r="H283" s="356"/>
    </row>
    <row r="284" spans="2:8">
      <c r="B284" s="356" t="s">
        <v>3459</v>
      </c>
      <c r="C284" s="243">
        <v>902</v>
      </c>
      <c r="D284" s="356" t="s">
        <v>591</v>
      </c>
      <c r="E284" s="356" t="s">
        <v>178</v>
      </c>
      <c r="F284" s="356" t="s">
        <v>596</v>
      </c>
      <c r="G284" s="356" t="s">
        <v>178</v>
      </c>
      <c r="H284" s="356"/>
    </row>
    <row r="285" spans="2:8">
      <c r="B285" s="356" t="s">
        <v>3460</v>
      </c>
      <c r="C285" s="243">
        <v>900</v>
      </c>
      <c r="D285" s="356" t="s">
        <v>591</v>
      </c>
      <c r="E285" s="356" t="s">
        <v>174</v>
      </c>
      <c r="F285" s="356" t="s">
        <v>592</v>
      </c>
      <c r="G285" s="356"/>
      <c r="H285" s="356"/>
    </row>
    <row r="286" spans="2:8">
      <c r="B286" s="356" t="s">
        <v>3461</v>
      </c>
      <c r="C286" s="243">
        <v>912</v>
      </c>
      <c r="D286" s="356" t="s">
        <v>591</v>
      </c>
      <c r="E286" s="356" t="s">
        <v>132</v>
      </c>
      <c r="F286" s="356" t="s">
        <v>132</v>
      </c>
      <c r="G286" s="356"/>
      <c r="H286" s="356"/>
    </row>
    <row r="287" spans="2:8">
      <c r="B287" s="356" t="s">
        <v>3462</v>
      </c>
      <c r="C287" s="243">
        <v>905</v>
      </c>
      <c r="D287" s="356" t="s">
        <v>591</v>
      </c>
      <c r="E287" s="356" t="s">
        <v>65</v>
      </c>
      <c r="F287" s="356" t="s">
        <v>65</v>
      </c>
      <c r="G287" s="356"/>
      <c r="H287" s="356"/>
    </row>
    <row r="288" spans="2:8">
      <c r="B288" s="356" t="s">
        <v>3463</v>
      </c>
      <c r="C288" s="243">
        <v>911</v>
      </c>
      <c r="D288" s="356" t="s">
        <v>591</v>
      </c>
      <c r="E288" s="356" t="s">
        <v>130</v>
      </c>
      <c r="F288" s="356" t="s">
        <v>130</v>
      </c>
      <c r="G288" s="356" t="s">
        <v>130</v>
      </c>
      <c r="H288" s="356"/>
    </row>
    <row r="289" spans="2:8">
      <c r="B289" s="356" t="s">
        <v>3464</v>
      </c>
      <c r="C289" s="243">
        <v>903</v>
      </c>
      <c r="D289" s="356" t="s">
        <v>591</v>
      </c>
      <c r="E289" s="356" t="s">
        <v>180</v>
      </c>
      <c r="F289" s="356" t="s">
        <v>598</v>
      </c>
      <c r="G289" s="356" t="s">
        <v>180</v>
      </c>
      <c r="H289" s="356"/>
    </row>
    <row r="290" spans="2:8">
      <c r="B290" s="356" t="s">
        <v>3465</v>
      </c>
      <c r="C290" s="243">
        <v>904</v>
      </c>
      <c r="D290" s="356" t="s">
        <v>591</v>
      </c>
      <c r="E290" s="356" t="s">
        <v>182</v>
      </c>
      <c r="F290" s="356" t="s">
        <v>600</v>
      </c>
      <c r="G290" s="356" t="s">
        <v>182</v>
      </c>
      <c r="H290" s="356"/>
    </row>
    <row r="291" spans="2:8">
      <c r="B291" s="356" t="s">
        <v>3466</v>
      </c>
      <c r="C291" s="243">
        <v>901</v>
      </c>
      <c r="D291" s="356" t="s">
        <v>591</v>
      </c>
      <c r="E291" s="356" t="s">
        <v>176</v>
      </c>
      <c r="F291" s="356" t="s">
        <v>594</v>
      </c>
      <c r="G291" s="356" t="s">
        <v>176</v>
      </c>
      <c r="H291" s="356"/>
    </row>
    <row r="292" spans="2:8">
      <c r="B292" s="356" t="s">
        <v>3467</v>
      </c>
      <c r="C292" s="243">
        <v>902</v>
      </c>
      <c r="D292" s="356" t="s">
        <v>591</v>
      </c>
      <c r="E292" s="356" t="s">
        <v>178</v>
      </c>
      <c r="F292" s="356" t="s">
        <v>596</v>
      </c>
      <c r="G292" s="356" t="s">
        <v>178</v>
      </c>
      <c r="H292" s="356"/>
    </row>
    <row r="293" spans="2:8">
      <c r="B293" s="356" t="s">
        <v>3468</v>
      </c>
      <c r="C293" s="243">
        <v>900</v>
      </c>
      <c r="D293" s="356" t="s">
        <v>591</v>
      </c>
      <c r="E293" s="356" t="s">
        <v>174</v>
      </c>
      <c r="F293" s="356" t="s">
        <v>592</v>
      </c>
      <c r="G293" s="356"/>
      <c r="H293" s="356"/>
    </row>
    <row r="294" spans="2:8">
      <c r="B294" s="356" t="s">
        <v>3469</v>
      </c>
      <c r="C294" s="243">
        <v>912</v>
      </c>
      <c r="D294" s="356" t="s">
        <v>591</v>
      </c>
      <c r="E294" s="356" t="s">
        <v>132</v>
      </c>
      <c r="F294" s="356" t="s">
        <v>132</v>
      </c>
      <c r="G294" s="356"/>
      <c r="H294" s="356"/>
    </row>
    <row r="295" spans="2:8">
      <c r="B295" s="356" t="s">
        <v>3470</v>
      </c>
      <c r="C295" s="243">
        <v>905</v>
      </c>
      <c r="D295" s="356" t="s">
        <v>591</v>
      </c>
      <c r="E295" s="356" t="s">
        <v>65</v>
      </c>
      <c r="F295" s="356" t="s">
        <v>65</v>
      </c>
      <c r="G295" s="356"/>
      <c r="H295" s="356"/>
    </row>
    <row r="296" spans="2:8">
      <c r="B296" s="356" t="s">
        <v>3471</v>
      </c>
      <c r="C296" s="243">
        <v>911</v>
      </c>
      <c r="D296" s="356" t="s">
        <v>591</v>
      </c>
      <c r="E296" s="356" t="s">
        <v>130</v>
      </c>
      <c r="F296" s="356" t="s">
        <v>130</v>
      </c>
      <c r="G296" s="356" t="s">
        <v>130</v>
      </c>
      <c r="H296" s="356"/>
    </row>
    <row r="297" spans="2:8">
      <c r="B297" s="356" t="s">
        <v>3472</v>
      </c>
      <c r="C297" s="243">
        <v>903</v>
      </c>
      <c r="D297" s="356" t="s">
        <v>591</v>
      </c>
      <c r="E297" s="356" t="s">
        <v>180</v>
      </c>
      <c r="F297" s="356" t="s">
        <v>598</v>
      </c>
      <c r="G297" s="356" t="s">
        <v>180</v>
      </c>
      <c r="H297" s="356"/>
    </row>
    <row r="298" spans="2:8">
      <c r="B298" s="356" t="s">
        <v>3473</v>
      </c>
      <c r="C298" s="243">
        <v>904</v>
      </c>
      <c r="D298" s="356" t="s">
        <v>591</v>
      </c>
      <c r="E298" s="356" t="s">
        <v>182</v>
      </c>
      <c r="F298" s="356" t="s">
        <v>600</v>
      </c>
      <c r="G298" s="356" t="s">
        <v>182</v>
      </c>
      <c r="H298" s="356"/>
    </row>
    <row r="299" spans="2:8">
      <c r="B299" s="356" t="s">
        <v>3474</v>
      </c>
      <c r="C299" s="243">
        <v>901</v>
      </c>
      <c r="D299" s="356" t="s">
        <v>591</v>
      </c>
      <c r="E299" s="356" t="s">
        <v>176</v>
      </c>
      <c r="F299" s="356" t="s">
        <v>594</v>
      </c>
      <c r="G299" s="356" t="s">
        <v>176</v>
      </c>
      <c r="H299" s="356"/>
    </row>
    <row r="300" spans="2:8">
      <c r="B300" s="356" t="s">
        <v>3475</v>
      </c>
      <c r="C300" s="243">
        <v>902</v>
      </c>
      <c r="D300" s="356" t="s">
        <v>591</v>
      </c>
      <c r="E300" s="356" t="s">
        <v>178</v>
      </c>
      <c r="F300" s="356" t="s">
        <v>596</v>
      </c>
      <c r="G300" s="356" t="s">
        <v>178</v>
      </c>
      <c r="H300" s="356"/>
    </row>
    <row r="301" spans="2:8">
      <c r="B301" s="356" t="s">
        <v>3476</v>
      </c>
      <c r="C301" s="243">
        <v>900</v>
      </c>
      <c r="D301" s="356" t="s">
        <v>591</v>
      </c>
      <c r="E301" s="356" t="s">
        <v>174</v>
      </c>
      <c r="F301" s="356" t="s">
        <v>592</v>
      </c>
      <c r="G301" s="356"/>
      <c r="H301" s="356"/>
    </row>
    <row r="302" spans="2:8">
      <c r="B302" s="356" t="s">
        <v>3477</v>
      </c>
      <c r="C302" s="243">
        <v>912</v>
      </c>
      <c r="D302" s="356" t="s">
        <v>591</v>
      </c>
      <c r="E302" s="356" t="s">
        <v>132</v>
      </c>
      <c r="F302" s="356" t="s">
        <v>132</v>
      </c>
      <c r="G302" s="356"/>
      <c r="H302" s="356"/>
    </row>
    <row r="303" spans="2:8">
      <c r="B303" s="356" t="s">
        <v>3478</v>
      </c>
      <c r="C303" s="243">
        <v>905</v>
      </c>
      <c r="D303" s="356" t="s">
        <v>591</v>
      </c>
      <c r="E303" s="356" t="s">
        <v>65</v>
      </c>
      <c r="F303" s="356" t="s">
        <v>65</v>
      </c>
      <c r="G303" s="356"/>
      <c r="H303" s="356"/>
    </row>
    <row r="304" spans="2:8">
      <c r="B304" s="356" t="s">
        <v>3479</v>
      </c>
      <c r="C304" s="243">
        <v>911</v>
      </c>
      <c r="D304" s="356" t="s">
        <v>591</v>
      </c>
      <c r="E304" s="356" t="s">
        <v>130</v>
      </c>
      <c r="F304" s="356" t="s">
        <v>130</v>
      </c>
      <c r="G304" s="356" t="s">
        <v>130</v>
      </c>
      <c r="H304" s="356"/>
    </row>
    <row r="305" spans="2:8">
      <c r="B305" s="356" t="s">
        <v>3480</v>
      </c>
      <c r="C305" s="243">
        <v>903</v>
      </c>
      <c r="D305" s="356" t="s">
        <v>591</v>
      </c>
      <c r="E305" s="356" t="s">
        <v>180</v>
      </c>
      <c r="F305" s="356" t="s">
        <v>598</v>
      </c>
      <c r="G305" s="356" t="s">
        <v>180</v>
      </c>
      <c r="H305" s="356"/>
    </row>
    <row r="306" spans="2:8">
      <c r="B306" s="356" t="s">
        <v>3481</v>
      </c>
      <c r="C306" s="243">
        <v>904</v>
      </c>
      <c r="D306" s="356" t="s">
        <v>591</v>
      </c>
      <c r="E306" s="356" t="s">
        <v>182</v>
      </c>
      <c r="F306" s="356" t="s">
        <v>600</v>
      </c>
      <c r="G306" s="356" t="s">
        <v>182</v>
      </c>
      <c r="H306" s="356"/>
    </row>
    <row r="307" spans="2:8">
      <c r="B307" s="356" t="s">
        <v>3482</v>
      </c>
      <c r="C307" s="243">
        <v>901</v>
      </c>
      <c r="D307" s="356" t="s">
        <v>591</v>
      </c>
      <c r="E307" s="356" t="s">
        <v>176</v>
      </c>
      <c r="F307" s="356" t="s">
        <v>594</v>
      </c>
      <c r="G307" s="356" t="s">
        <v>176</v>
      </c>
      <c r="H307" s="356"/>
    </row>
    <row r="308" spans="2:8">
      <c r="B308" s="356" t="s">
        <v>3483</v>
      </c>
      <c r="C308" s="243">
        <v>902</v>
      </c>
      <c r="D308" s="356" t="s">
        <v>591</v>
      </c>
      <c r="E308" s="356" t="s">
        <v>178</v>
      </c>
      <c r="F308" s="356" t="s">
        <v>596</v>
      </c>
      <c r="G308" s="356" t="s">
        <v>178</v>
      </c>
      <c r="H308" s="356"/>
    </row>
    <row r="309" spans="2:8">
      <c r="B309" s="356" t="s">
        <v>3484</v>
      </c>
      <c r="C309" s="243">
        <v>900</v>
      </c>
      <c r="D309" s="356" t="s">
        <v>591</v>
      </c>
      <c r="E309" s="356" t="s">
        <v>174</v>
      </c>
      <c r="F309" s="356" t="s">
        <v>592</v>
      </c>
      <c r="G309" s="356"/>
      <c r="H309" s="356"/>
    </row>
    <row r="310" spans="2:8">
      <c r="B310" s="356" t="s">
        <v>3485</v>
      </c>
      <c r="C310" s="243">
        <v>912</v>
      </c>
      <c r="D310" s="356" t="s">
        <v>591</v>
      </c>
      <c r="E310" s="356" t="s">
        <v>132</v>
      </c>
      <c r="F310" s="356" t="s">
        <v>132</v>
      </c>
      <c r="G310" s="356"/>
      <c r="H310" s="356"/>
    </row>
    <row r="311" spans="2:8">
      <c r="B311" s="356" t="s">
        <v>3486</v>
      </c>
      <c r="C311" s="243">
        <v>905</v>
      </c>
      <c r="D311" s="356" t="s">
        <v>591</v>
      </c>
      <c r="E311" s="356" t="s">
        <v>65</v>
      </c>
      <c r="F311" s="356" t="s">
        <v>65</v>
      </c>
      <c r="G311" s="356"/>
      <c r="H311" s="356"/>
    </row>
    <row r="312" spans="2:8">
      <c r="B312" s="356" t="s">
        <v>3487</v>
      </c>
      <c r="C312" s="243">
        <v>911</v>
      </c>
      <c r="D312" s="356" t="s">
        <v>591</v>
      </c>
      <c r="E312" s="356" t="s">
        <v>130</v>
      </c>
      <c r="F312" s="356" t="s">
        <v>130</v>
      </c>
      <c r="G312" s="356" t="s">
        <v>130</v>
      </c>
      <c r="H312" s="356"/>
    </row>
    <row r="313" spans="2:8">
      <c r="B313" s="356" t="s">
        <v>3488</v>
      </c>
      <c r="C313" s="243">
        <v>903</v>
      </c>
      <c r="D313" s="356" t="s">
        <v>591</v>
      </c>
      <c r="E313" s="356" t="s">
        <v>180</v>
      </c>
      <c r="F313" s="356" t="s">
        <v>598</v>
      </c>
      <c r="G313" s="356" t="s">
        <v>180</v>
      </c>
      <c r="H313" s="356"/>
    </row>
    <row r="314" spans="2:8">
      <c r="B314" s="356" t="s">
        <v>3489</v>
      </c>
      <c r="C314" s="243">
        <v>904</v>
      </c>
      <c r="D314" s="356" t="s">
        <v>591</v>
      </c>
      <c r="E314" s="356" t="s">
        <v>182</v>
      </c>
      <c r="F314" s="356" t="s">
        <v>600</v>
      </c>
      <c r="G314" s="356" t="s">
        <v>182</v>
      </c>
      <c r="H314" s="356"/>
    </row>
    <row r="315" spans="2:8">
      <c r="B315" s="356" t="s">
        <v>3490</v>
      </c>
      <c r="C315" s="243">
        <v>5300</v>
      </c>
      <c r="D315" s="356" t="s">
        <v>644</v>
      </c>
      <c r="E315" s="356" t="s">
        <v>307</v>
      </c>
      <c r="F315" s="356" t="s">
        <v>307</v>
      </c>
      <c r="G315" s="356"/>
      <c r="H315" s="356"/>
    </row>
    <row r="316" spans="2:8">
      <c r="B316" s="356" t="s">
        <v>3491</v>
      </c>
      <c r="C316" s="243">
        <v>5305</v>
      </c>
      <c r="D316" s="356" t="s">
        <v>644</v>
      </c>
      <c r="E316" s="356" t="s">
        <v>132</v>
      </c>
      <c r="F316" s="356" t="s">
        <v>132</v>
      </c>
      <c r="G316" s="356"/>
      <c r="H316" s="356"/>
    </row>
    <row r="317" spans="2:8">
      <c r="B317" s="356" t="s">
        <v>3492</v>
      </c>
      <c r="C317" s="243">
        <v>5304</v>
      </c>
      <c r="D317" s="356" t="s">
        <v>644</v>
      </c>
      <c r="E317" s="356" t="s">
        <v>130</v>
      </c>
      <c r="F317" s="356" t="s">
        <v>130</v>
      </c>
      <c r="G317" s="356" t="s">
        <v>130</v>
      </c>
      <c r="H317" s="356"/>
    </row>
    <row r="318" spans="2:8">
      <c r="B318" s="356" t="s">
        <v>3493</v>
      </c>
      <c r="C318" s="243">
        <v>5301</v>
      </c>
      <c r="D318" s="356" t="s">
        <v>644</v>
      </c>
      <c r="E318" s="356" t="s">
        <v>310</v>
      </c>
      <c r="F318" s="356" t="s">
        <v>647</v>
      </c>
      <c r="G318" s="356" t="s">
        <v>647</v>
      </c>
      <c r="H318" s="356"/>
    </row>
    <row r="319" spans="2:8">
      <c r="B319" s="356" t="s">
        <v>3494</v>
      </c>
      <c r="C319" s="243">
        <v>5300</v>
      </c>
      <c r="D319" s="356" t="s">
        <v>651</v>
      </c>
      <c r="E319" s="356" t="s">
        <v>307</v>
      </c>
      <c r="F319" s="356" t="s">
        <v>307</v>
      </c>
      <c r="G319" s="356"/>
      <c r="H319" s="356"/>
    </row>
    <row r="320" spans="2:8">
      <c r="B320" s="356" t="s">
        <v>3495</v>
      </c>
      <c r="C320" s="243">
        <v>5305</v>
      </c>
      <c r="D320" s="356" t="s">
        <v>651</v>
      </c>
      <c r="E320" s="356" t="s">
        <v>132</v>
      </c>
      <c r="F320" s="356" t="s">
        <v>132</v>
      </c>
      <c r="G320" s="356"/>
      <c r="H320" s="356"/>
    </row>
    <row r="321" spans="2:8">
      <c r="B321" s="356" t="s">
        <v>3496</v>
      </c>
      <c r="C321" s="243">
        <v>5304</v>
      </c>
      <c r="D321" s="356" t="s">
        <v>651</v>
      </c>
      <c r="E321" s="356" t="s">
        <v>130</v>
      </c>
      <c r="F321" s="356" t="s">
        <v>130</v>
      </c>
      <c r="G321" s="356" t="s">
        <v>130</v>
      </c>
      <c r="H321" s="356"/>
    </row>
    <row r="322" spans="2:8">
      <c r="B322" s="356" t="s">
        <v>3497</v>
      </c>
      <c r="C322" s="243">
        <v>5301</v>
      </c>
      <c r="D322" s="356" t="s">
        <v>651</v>
      </c>
      <c r="E322" s="356" t="s">
        <v>310</v>
      </c>
      <c r="F322" s="356" t="s">
        <v>654</v>
      </c>
      <c r="G322" s="356" t="s">
        <v>654</v>
      </c>
      <c r="H322" s="356"/>
    </row>
    <row r="323" spans="2:8">
      <c r="B323" s="356" t="s">
        <v>3498</v>
      </c>
      <c r="C323" s="243">
        <v>901</v>
      </c>
      <c r="D323" s="356" t="s">
        <v>591</v>
      </c>
      <c r="E323" s="356" t="s">
        <v>176</v>
      </c>
      <c r="F323" s="356" t="s">
        <v>594</v>
      </c>
      <c r="G323" s="356" t="s">
        <v>176</v>
      </c>
      <c r="H323" s="356"/>
    </row>
    <row r="324" spans="2:8">
      <c r="B324" s="356" t="s">
        <v>3499</v>
      </c>
      <c r="C324" s="243">
        <v>902</v>
      </c>
      <c r="D324" s="356" t="s">
        <v>591</v>
      </c>
      <c r="E324" s="356" t="s">
        <v>178</v>
      </c>
      <c r="F324" s="356" t="s">
        <v>596</v>
      </c>
      <c r="G324" s="356" t="s">
        <v>178</v>
      </c>
      <c r="H324" s="356"/>
    </row>
    <row r="325" spans="2:8">
      <c r="B325" s="356" t="s">
        <v>3500</v>
      </c>
      <c r="C325" s="243">
        <v>900</v>
      </c>
      <c r="D325" s="356" t="s">
        <v>591</v>
      </c>
      <c r="E325" s="356" t="s">
        <v>174</v>
      </c>
      <c r="F325" s="356" t="s">
        <v>592</v>
      </c>
      <c r="G325" s="356"/>
      <c r="H325" s="356"/>
    </row>
    <row r="326" spans="2:8">
      <c r="B326" s="356" t="s">
        <v>3501</v>
      </c>
      <c r="C326" s="243">
        <v>912</v>
      </c>
      <c r="D326" s="356" t="s">
        <v>591</v>
      </c>
      <c r="E326" s="356" t="s">
        <v>132</v>
      </c>
      <c r="F326" s="356" t="s">
        <v>132</v>
      </c>
      <c r="G326" s="356"/>
      <c r="H326" s="356"/>
    </row>
    <row r="327" spans="2:8">
      <c r="B327" s="356" t="s">
        <v>3502</v>
      </c>
      <c r="C327" s="243">
        <v>905</v>
      </c>
      <c r="D327" s="356" t="s">
        <v>591</v>
      </c>
      <c r="E327" s="356" t="s">
        <v>65</v>
      </c>
      <c r="F327" s="356" t="s">
        <v>65</v>
      </c>
      <c r="G327" s="356"/>
      <c r="H327" s="356"/>
    </row>
    <row r="328" spans="2:8">
      <c r="B328" s="356" t="s">
        <v>3503</v>
      </c>
      <c r="C328" s="243">
        <v>911</v>
      </c>
      <c r="D328" s="356" t="s">
        <v>591</v>
      </c>
      <c r="E328" s="356" t="s">
        <v>130</v>
      </c>
      <c r="F328" s="356" t="s">
        <v>130</v>
      </c>
      <c r="G328" s="356" t="s">
        <v>130</v>
      </c>
      <c r="H328" s="356"/>
    </row>
    <row r="329" spans="2:8">
      <c r="B329" s="356" t="s">
        <v>3504</v>
      </c>
      <c r="C329" s="243">
        <v>903</v>
      </c>
      <c r="D329" s="356" t="s">
        <v>591</v>
      </c>
      <c r="E329" s="356" t="s">
        <v>180</v>
      </c>
      <c r="F329" s="356" t="s">
        <v>598</v>
      </c>
      <c r="G329" s="356" t="s">
        <v>180</v>
      </c>
      <c r="H329" s="356"/>
    </row>
    <row r="330" spans="2:8">
      <c r="B330" s="356" t="s">
        <v>3505</v>
      </c>
      <c r="C330" s="243">
        <v>904</v>
      </c>
      <c r="D330" s="356" t="s">
        <v>591</v>
      </c>
      <c r="E330" s="356" t="s">
        <v>182</v>
      </c>
      <c r="F330" s="356" t="s">
        <v>600</v>
      </c>
      <c r="G330" s="356" t="s">
        <v>182</v>
      </c>
      <c r="H330" s="356"/>
    </row>
    <row r="331" spans="2:8">
      <c r="B331" s="356" t="s">
        <v>3506</v>
      </c>
      <c r="C331" s="243">
        <v>901</v>
      </c>
      <c r="D331" s="356" t="s">
        <v>591</v>
      </c>
      <c r="E331" s="356" t="s">
        <v>176</v>
      </c>
      <c r="F331" s="356" t="s">
        <v>594</v>
      </c>
      <c r="G331" s="356" t="s">
        <v>176</v>
      </c>
      <c r="H331" s="356"/>
    </row>
    <row r="332" spans="2:8">
      <c r="B332" s="356" t="s">
        <v>3507</v>
      </c>
      <c r="C332" s="243">
        <v>902</v>
      </c>
      <c r="D332" s="356" t="s">
        <v>591</v>
      </c>
      <c r="E332" s="356" t="s">
        <v>178</v>
      </c>
      <c r="F332" s="356" t="s">
        <v>596</v>
      </c>
      <c r="G332" s="356" t="s">
        <v>178</v>
      </c>
      <c r="H332" s="356"/>
    </row>
    <row r="333" spans="2:8">
      <c r="B333" s="356" t="s">
        <v>3508</v>
      </c>
      <c r="C333" s="243">
        <v>900</v>
      </c>
      <c r="D333" s="356" t="s">
        <v>591</v>
      </c>
      <c r="E333" s="356" t="s">
        <v>174</v>
      </c>
      <c r="F333" s="356" t="s">
        <v>592</v>
      </c>
      <c r="G333" s="356"/>
      <c r="H333" s="356"/>
    </row>
    <row r="334" spans="2:8">
      <c r="B334" s="356" t="s">
        <v>3509</v>
      </c>
      <c r="C334" s="243">
        <v>912</v>
      </c>
      <c r="D334" s="356" t="s">
        <v>591</v>
      </c>
      <c r="E334" s="356" t="s">
        <v>132</v>
      </c>
      <c r="F334" s="356" t="s">
        <v>132</v>
      </c>
      <c r="G334" s="356"/>
      <c r="H334" s="356"/>
    </row>
    <row r="335" spans="2:8">
      <c r="B335" s="356" t="s">
        <v>3510</v>
      </c>
      <c r="C335" s="243">
        <v>905</v>
      </c>
      <c r="D335" s="356" t="s">
        <v>591</v>
      </c>
      <c r="E335" s="356" t="s">
        <v>65</v>
      </c>
      <c r="F335" s="356" t="s">
        <v>65</v>
      </c>
      <c r="G335" s="356"/>
      <c r="H335" s="356"/>
    </row>
    <row r="336" spans="2:8">
      <c r="B336" s="356" t="s">
        <v>3511</v>
      </c>
      <c r="C336" s="243">
        <v>911</v>
      </c>
      <c r="D336" s="356" t="s">
        <v>591</v>
      </c>
      <c r="E336" s="356" t="s">
        <v>130</v>
      </c>
      <c r="F336" s="356" t="s">
        <v>130</v>
      </c>
      <c r="G336" s="356" t="s">
        <v>130</v>
      </c>
      <c r="H336" s="356"/>
    </row>
    <row r="337" spans="2:8">
      <c r="B337" s="356" t="s">
        <v>3512</v>
      </c>
      <c r="C337" s="243">
        <v>903</v>
      </c>
      <c r="D337" s="356" t="s">
        <v>591</v>
      </c>
      <c r="E337" s="356" t="s">
        <v>180</v>
      </c>
      <c r="F337" s="356" t="s">
        <v>598</v>
      </c>
      <c r="G337" s="356" t="s">
        <v>180</v>
      </c>
      <c r="H337" s="356"/>
    </row>
    <row r="338" spans="2:8">
      <c r="B338" s="356" t="s">
        <v>3513</v>
      </c>
      <c r="C338" s="243">
        <v>904</v>
      </c>
      <c r="D338" s="356" t="s">
        <v>591</v>
      </c>
      <c r="E338" s="356" t="s">
        <v>182</v>
      </c>
      <c r="F338" s="356" t="s">
        <v>600</v>
      </c>
      <c r="G338" s="356" t="s">
        <v>182</v>
      </c>
      <c r="H338" s="356"/>
    </row>
    <row r="339" spans="2:8">
      <c r="B339" s="356" t="s">
        <v>3514</v>
      </c>
      <c r="C339" s="243">
        <v>901</v>
      </c>
      <c r="D339" s="356" t="s">
        <v>591</v>
      </c>
      <c r="E339" s="356" t="s">
        <v>176</v>
      </c>
      <c r="F339" s="356" t="s">
        <v>594</v>
      </c>
      <c r="G339" s="356" t="s">
        <v>176</v>
      </c>
      <c r="H339" s="356"/>
    </row>
    <row r="340" spans="2:8">
      <c r="B340" s="356" t="s">
        <v>3515</v>
      </c>
      <c r="C340" s="243">
        <v>902</v>
      </c>
      <c r="D340" s="356" t="s">
        <v>591</v>
      </c>
      <c r="E340" s="356" t="s">
        <v>178</v>
      </c>
      <c r="F340" s="356" t="s">
        <v>596</v>
      </c>
      <c r="G340" s="356" t="s">
        <v>178</v>
      </c>
      <c r="H340" s="356"/>
    </row>
    <row r="341" spans="2:8">
      <c r="B341" s="356" t="s">
        <v>3516</v>
      </c>
      <c r="C341" s="243">
        <v>900</v>
      </c>
      <c r="D341" s="356" t="s">
        <v>591</v>
      </c>
      <c r="E341" s="356" t="s">
        <v>174</v>
      </c>
      <c r="F341" s="356" t="s">
        <v>592</v>
      </c>
      <c r="G341" s="356"/>
      <c r="H341" s="356"/>
    </row>
    <row r="342" spans="2:8">
      <c r="B342" s="356" t="s">
        <v>3517</v>
      </c>
      <c r="C342" s="243">
        <v>912</v>
      </c>
      <c r="D342" s="356" t="s">
        <v>591</v>
      </c>
      <c r="E342" s="356" t="s">
        <v>132</v>
      </c>
      <c r="F342" s="356" t="s">
        <v>132</v>
      </c>
      <c r="G342" s="356"/>
      <c r="H342" s="356"/>
    </row>
    <row r="343" spans="2:8">
      <c r="B343" s="356" t="s">
        <v>3518</v>
      </c>
      <c r="C343" s="243">
        <v>905</v>
      </c>
      <c r="D343" s="356" t="s">
        <v>591</v>
      </c>
      <c r="E343" s="356" t="s">
        <v>65</v>
      </c>
      <c r="F343" s="356" t="s">
        <v>65</v>
      </c>
      <c r="G343" s="356"/>
      <c r="H343" s="356"/>
    </row>
    <row r="344" spans="2:8">
      <c r="B344" s="356" t="s">
        <v>3519</v>
      </c>
      <c r="C344" s="243">
        <v>911</v>
      </c>
      <c r="D344" s="356" t="s">
        <v>591</v>
      </c>
      <c r="E344" s="356" t="s">
        <v>130</v>
      </c>
      <c r="F344" s="356" t="s">
        <v>130</v>
      </c>
      <c r="G344" s="356" t="s">
        <v>130</v>
      </c>
      <c r="H344" s="356"/>
    </row>
    <row r="345" spans="2:8">
      <c r="B345" s="356" t="s">
        <v>3520</v>
      </c>
      <c r="C345" s="243">
        <v>903</v>
      </c>
      <c r="D345" s="356" t="s">
        <v>591</v>
      </c>
      <c r="E345" s="356" t="s">
        <v>180</v>
      </c>
      <c r="F345" s="356" t="s">
        <v>598</v>
      </c>
      <c r="G345" s="356" t="s">
        <v>180</v>
      </c>
      <c r="H345" s="356"/>
    </row>
    <row r="346" spans="2:8">
      <c r="B346" s="356" t="s">
        <v>3521</v>
      </c>
      <c r="C346" s="243">
        <v>904</v>
      </c>
      <c r="D346" s="356" t="s">
        <v>591</v>
      </c>
      <c r="E346" s="356" t="s">
        <v>182</v>
      </c>
      <c r="F346" s="356" t="s">
        <v>600</v>
      </c>
      <c r="G346" s="356" t="s">
        <v>182</v>
      </c>
      <c r="H346" s="356"/>
    </row>
    <row r="347" spans="2:8">
      <c r="B347" s="356" t="s">
        <v>3522</v>
      </c>
      <c r="C347" s="243">
        <v>901</v>
      </c>
      <c r="D347" s="356" t="s">
        <v>591</v>
      </c>
      <c r="E347" s="356" t="s">
        <v>176</v>
      </c>
      <c r="F347" s="356" t="s">
        <v>594</v>
      </c>
      <c r="G347" s="356" t="s">
        <v>176</v>
      </c>
      <c r="H347" s="356"/>
    </row>
    <row r="348" spans="2:8">
      <c r="B348" s="356" t="s">
        <v>3523</v>
      </c>
      <c r="C348" s="243">
        <v>902</v>
      </c>
      <c r="D348" s="356" t="s">
        <v>591</v>
      </c>
      <c r="E348" s="356" t="s">
        <v>178</v>
      </c>
      <c r="F348" s="356" t="s">
        <v>596</v>
      </c>
      <c r="G348" s="356" t="s">
        <v>178</v>
      </c>
      <c r="H348" s="356"/>
    </row>
    <row r="349" spans="2:8">
      <c r="B349" s="356" t="s">
        <v>3524</v>
      </c>
      <c r="C349" s="243">
        <v>900</v>
      </c>
      <c r="D349" s="356" t="s">
        <v>591</v>
      </c>
      <c r="E349" s="356" t="s">
        <v>174</v>
      </c>
      <c r="F349" s="356" t="s">
        <v>592</v>
      </c>
      <c r="G349" s="356"/>
      <c r="H349" s="356"/>
    </row>
    <row r="350" spans="2:8">
      <c r="B350" s="356" t="s">
        <v>3525</v>
      </c>
      <c r="C350" s="243">
        <v>912</v>
      </c>
      <c r="D350" s="356" t="s">
        <v>591</v>
      </c>
      <c r="E350" s="356" t="s">
        <v>132</v>
      </c>
      <c r="F350" s="356" t="s">
        <v>132</v>
      </c>
      <c r="G350" s="356"/>
      <c r="H350" s="356"/>
    </row>
    <row r="351" spans="2:8">
      <c r="B351" s="356" t="s">
        <v>3526</v>
      </c>
      <c r="C351" s="243">
        <v>905</v>
      </c>
      <c r="D351" s="356" t="s">
        <v>591</v>
      </c>
      <c r="E351" s="356" t="s">
        <v>65</v>
      </c>
      <c r="F351" s="356" t="s">
        <v>65</v>
      </c>
      <c r="G351" s="356"/>
      <c r="H351" s="356"/>
    </row>
    <row r="352" spans="2:8">
      <c r="B352" s="356" t="s">
        <v>3527</v>
      </c>
      <c r="C352" s="243">
        <v>911</v>
      </c>
      <c r="D352" s="356" t="s">
        <v>591</v>
      </c>
      <c r="E352" s="356" t="s">
        <v>130</v>
      </c>
      <c r="F352" s="356" t="s">
        <v>130</v>
      </c>
      <c r="G352" s="356" t="s">
        <v>130</v>
      </c>
      <c r="H352" s="356"/>
    </row>
    <row r="353" spans="2:8">
      <c r="B353" s="356" t="s">
        <v>3528</v>
      </c>
      <c r="C353" s="243">
        <v>903</v>
      </c>
      <c r="D353" s="356" t="s">
        <v>591</v>
      </c>
      <c r="E353" s="356" t="s">
        <v>180</v>
      </c>
      <c r="F353" s="356" t="s">
        <v>598</v>
      </c>
      <c r="G353" s="356" t="s">
        <v>180</v>
      </c>
      <c r="H353" s="356"/>
    </row>
    <row r="354" spans="2:8">
      <c r="B354" s="356" t="s">
        <v>3529</v>
      </c>
      <c r="C354" s="243">
        <v>904</v>
      </c>
      <c r="D354" s="356" t="s">
        <v>591</v>
      </c>
      <c r="E354" s="356" t="s">
        <v>182</v>
      </c>
      <c r="F354" s="356" t="s">
        <v>600</v>
      </c>
      <c r="G354" s="356" t="s">
        <v>182</v>
      </c>
      <c r="H354" s="356"/>
    </row>
    <row r="355" spans="2:8">
      <c r="B355" s="356" t="s">
        <v>3530</v>
      </c>
      <c r="C355" s="243">
        <v>901</v>
      </c>
      <c r="D355" s="356" t="s">
        <v>591</v>
      </c>
      <c r="E355" s="356" t="s">
        <v>176</v>
      </c>
      <c r="F355" s="356" t="s">
        <v>594</v>
      </c>
      <c r="G355" s="356" t="s">
        <v>176</v>
      </c>
      <c r="H355" s="356"/>
    </row>
    <row r="356" spans="2:8">
      <c r="B356" s="356" t="s">
        <v>3531</v>
      </c>
      <c r="C356" s="243">
        <v>902</v>
      </c>
      <c r="D356" s="356" t="s">
        <v>591</v>
      </c>
      <c r="E356" s="356" t="s">
        <v>178</v>
      </c>
      <c r="F356" s="356" t="s">
        <v>596</v>
      </c>
      <c r="G356" s="356" t="s">
        <v>178</v>
      </c>
      <c r="H356" s="356"/>
    </row>
    <row r="357" spans="2:8">
      <c r="B357" s="356" t="s">
        <v>3532</v>
      </c>
      <c r="C357" s="243">
        <v>900</v>
      </c>
      <c r="D357" s="356" t="s">
        <v>591</v>
      </c>
      <c r="E357" s="356" t="s">
        <v>174</v>
      </c>
      <c r="F357" s="356" t="s">
        <v>592</v>
      </c>
      <c r="G357" s="356"/>
      <c r="H357" s="356"/>
    </row>
    <row r="358" spans="2:8">
      <c r="B358" s="356" t="s">
        <v>3533</v>
      </c>
      <c r="C358" s="243">
        <v>912</v>
      </c>
      <c r="D358" s="356" t="s">
        <v>591</v>
      </c>
      <c r="E358" s="356" t="s">
        <v>132</v>
      </c>
      <c r="F358" s="356" t="s">
        <v>132</v>
      </c>
      <c r="G358" s="356"/>
      <c r="H358" s="356"/>
    </row>
    <row r="359" spans="2:8">
      <c r="B359" s="356" t="s">
        <v>3534</v>
      </c>
      <c r="C359" s="243">
        <v>905</v>
      </c>
      <c r="D359" s="356" t="s">
        <v>591</v>
      </c>
      <c r="E359" s="356" t="s">
        <v>65</v>
      </c>
      <c r="F359" s="356" t="s">
        <v>65</v>
      </c>
      <c r="G359" s="356"/>
      <c r="H359" s="356"/>
    </row>
    <row r="360" spans="2:8">
      <c r="B360" s="356" t="s">
        <v>3535</v>
      </c>
      <c r="C360" s="243">
        <v>911</v>
      </c>
      <c r="D360" s="356" t="s">
        <v>591</v>
      </c>
      <c r="E360" s="356" t="s">
        <v>130</v>
      </c>
      <c r="F360" s="356" t="s">
        <v>130</v>
      </c>
      <c r="G360" s="356" t="s">
        <v>130</v>
      </c>
      <c r="H360" s="356"/>
    </row>
    <row r="361" spans="2:8">
      <c r="B361" s="356" t="s">
        <v>3536</v>
      </c>
      <c r="C361" s="243">
        <v>903</v>
      </c>
      <c r="D361" s="356" t="s">
        <v>591</v>
      </c>
      <c r="E361" s="356" t="s">
        <v>180</v>
      </c>
      <c r="F361" s="356" t="s">
        <v>598</v>
      </c>
      <c r="G361" s="356" t="s">
        <v>180</v>
      </c>
      <c r="H361" s="356"/>
    </row>
    <row r="362" spans="2:8">
      <c r="B362" s="356" t="s">
        <v>3537</v>
      </c>
      <c r="C362" s="243">
        <v>904</v>
      </c>
      <c r="D362" s="356" t="s">
        <v>591</v>
      </c>
      <c r="E362" s="356" t="s">
        <v>182</v>
      </c>
      <c r="F362" s="356" t="s">
        <v>600</v>
      </c>
      <c r="G362" s="356" t="s">
        <v>182</v>
      </c>
      <c r="H362" s="356"/>
    </row>
    <row r="363" spans="2:8">
      <c r="B363" s="356" t="s">
        <v>3538</v>
      </c>
      <c r="C363" s="243">
        <v>901</v>
      </c>
      <c r="D363" s="356" t="s">
        <v>591</v>
      </c>
      <c r="E363" s="356" t="s">
        <v>176</v>
      </c>
      <c r="F363" s="356" t="s">
        <v>594</v>
      </c>
      <c r="G363" s="356" t="s">
        <v>176</v>
      </c>
      <c r="H363" s="356"/>
    </row>
    <row r="364" spans="2:8">
      <c r="B364" s="356" t="s">
        <v>3539</v>
      </c>
      <c r="C364" s="243">
        <v>902</v>
      </c>
      <c r="D364" s="356" t="s">
        <v>591</v>
      </c>
      <c r="E364" s="356" t="s">
        <v>178</v>
      </c>
      <c r="F364" s="356" t="s">
        <v>596</v>
      </c>
      <c r="G364" s="356" t="s">
        <v>178</v>
      </c>
      <c r="H364" s="356"/>
    </row>
    <row r="365" spans="2:8">
      <c r="B365" s="356" t="s">
        <v>3540</v>
      </c>
      <c r="C365" s="243">
        <v>900</v>
      </c>
      <c r="D365" s="356" t="s">
        <v>591</v>
      </c>
      <c r="E365" s="356" t="s">
        <v>174</v>
      </c>
      <c r="F365" s="356" t="s">
        <v>592</v>
      </c>
      <c r="G365" s="356"/>
      <c r="H365" s="356"/>
    </row>
    <row r="366" spans="2:8">
      <c r="B366" s="356" t="s">
        <v>3541</v>
      </c>
      <c r="C366" s="243">
        <v>912</v>
      </c>
      <c r="D366" s="356" t="s">
        <v>591</v>
      </c>
      <c r="E366" s="356" t="s">
        <v>132</v>
      </c>
      <c r="F366" s="356" t="s">
        <v>132</v>
      </c>
      <c r="G366" s="356"/>
      <c r="H366" s="356"/>
    </row>
    <row r="367" spans="2:8">
      <c r="B367" s="356" t="s">
        <v>3542</v>
      </c>
      <c r="C367" s="243">
        <v>905</v>
      </c>
      <c r="D367" s="356" t="s">
        <v>591</v>
      </c>
      <c r="E367" s="356" t="s">
        <v>65</v>
      </c>
      <c r="F367" s="356" t="s">
        <v>65</v>
      </c>
      <c r="G367" s="356"/>
      <c r="H367" s="356"/>
    </row>
    <row r="368" spans="2:8">
      <c r="B368" s="356" t="s">
        <v>3543</v>
      </c>
      <c r="C368" s="243">
        <v>911</v>
      </c>
      <c r="D368" s="356" t="s">
        <v>591</v>
      </c>
      <c r="E368" s="356" t="s">
        <v>130</v>
      </c>
      <c r="F368" s="356" t="s">
        <v>130</v>
      </c>
      <c r="G368" s="356" t="s">
        <v>130</v>
      </c>
      <c r="H368" s="356"/>
    </row>
    <row r="369" spans="2:8">
      <c r="B369" s="356" t="s">
        <v>3544</v>
      </c>
      <c r="C369" s="243">
        <v>903</v>
      </c>
      <c r="D369" s="356" t="s">
        <v>591</v>
      </c>
      <c r="E369" s="356" t="s">
        <v>180</v>
      </c>
      <c r="F369" s="356" t="s">
        <v>598</v>
      </c>
      <c r="G369" s="356" t="s">
        <v>180</v>
      </c>
      <c r="H369" s="356"/>
    </row>
    <row r="370" spans="2:8">
      <c r="B370" s="356" t="s">
        <v>3545</v>
      </c>
      <c r="C370" s="243">
        <v>904</v>
      </c>
      <c r="D370" s="356" t="s">
        <v>591</v>
      </c>
      <c r="E370" s="356" t="s">
        <v>182</v>
      </c>
      <c r="F370" s="356" t="s">
        <v>600</v>
      </c>
      <c r="G370" s="356" t="s">
        <v>182</v>
      </c>
      <c r="H370" s="356"/>
    </row>
    <row r="371" spans="2:8">
      <c r="B371" s="356" t="s">
        <v>3546</v>
      </c>
      <c r="C371" s="243">
        <v>901</v>
      </c>
      <c r="D371" s="356" t="s">
        <v>591</v>
      </c>
      <c r="E371" s="356" t="s">
        <v>176</v>
      </c>
      <c r="F371" s="356" t="s">
        <v>594</v>
      </c>
      <c r="G371" s="356" t="s">
        <v>176</v>
      </c>
      <c r="H371" s="356"/>
    </row>
    <row r="372" spans="2:8">
      <c r="B372" s="356" t="s">
        <v>3547</v>
      </c>
      <c r="C372" s="243">
        <v>902</v>
      </c>
      <c r="D372" s="356" t="s">
        <v>591</v>
      </c>
      <c r="E372" s="356" t="s">
        <v>178</v>
      </c>
      <c r="F372" s="356" t="s">
        <v>596</v>
      </c>
      <c r="G372" s="356" t="s">
        <v>178</v>
      </c>
      <c r="H372" s="356"/>
    </row>
    <row r="373" spans="2:8">
      <c r="B373" s="356" t="s">
        <v>3548</v>
      </c>
      <c r="C373" s="243">
        <v>900</v>
      </c>
      <c r="D373" s="356" t="s">
        <v>591</v>
      </c>
      <c r="E373" s="356" t="s">
        <v>174</v>
      </c>
      <c r="F373" s="356" t="s">
        <v>592</v>
      </c>
      <c r="G373" s="356"/>
      <c r="H373" s="356"/>
    </row>
    <row r="374" spans="2:8">
      <c r="B374" s="356" t="s">
        <v>3549</v>
      </c>
      <c r="C374" s="243">
        <v>912</v>
      </c>
      <c r="D374" s="356" t="s">
        <v>591</v>
      </c>
      <c r="E374" s="356" t="s">
        <v>132</v>
      </c>
      <c r="F374" s="356" t="s">
        <v>132</v>
      </c>
      <c r="G374" s="356"/>
      <c r="H374" s="356"/>
    </row>
    <row r="375" spans="2:8">
      <c r="B375" s="356" t="s">
        <v>3550</v>
      </c>
      <c r="C375" s="243">
        <v>905</v>
      </c>
      <c r="D375" s="356" t="s">
        <v>591</v>
      </c>
      <c r="E375" s="356" t="s">
        <v>65</v>
      </c>
      <c r="F375" s="356" t="s">
        <v>65</v>
      </c>
      <c r="G375" s="356"/>
      <c r="H375" s="356"/>
    </row>
    <row r="376" spans="2:8">
      <c r="B376" s="356" t="s">
        <v>3551</v>
      </c>
      <c r="C376" s="243">
        <v>911</v>
      </c>
      <c r="D376" s="356" t="s">
        <v>591</v>
      </c>
      <c r="E376" s="356" t="s">
        <v>130</v>
      </c>
      <c r="F376" s="356" t="s">
        <v>130</v>
      </c>
      <c r="G376" s="356" t="s">
        <v>130</v>
      </c>
      <c r="H376" s="356"/>
    </row>
    <row r="377" spans="2:8">
      <c r="B377" s="356" t="s">
        <v>3552</v>
      </c>
      <c r="C377" s="243">
        <v>903</v>
      </c>
      <c r="D377" s="356" t="s">
        <v>591</v>
      </c>
      <c r="E377" s="356" t="s">
        <v>180</v>
      </c>
      <c r="F377" s="356" t="s">
        <v>598</v>
      </c>
      <c r="G377" s="356" t="s">
        <v>180</v>
      </c>
      <c r="H377" s="356"/>
    </row>
    <row r="378" spans="2:8">
      <c r="B378" s="356" t="s">
        <v>3553</v>
      </c>
      <c r="C378" s="243">
        <v>904</v>
      </c>
      <c r="D378" s="356" t="s">
        <v>591</v>
      </c>
      <c r="E378" s="356" t="s">
        <v>182</v>
      </c>
      <c r="F378" s="356" t="s">
        <v>600</v>
      </c>
      <c r="G378" s="356" t="s">
        <v>182</v>
      </c>
      <c r="H378" s="356"/>
    </row>
    <row r="379" spans="2:8">
      <c r="B379" s="356" t="s">
        <v>3554</v>
      </c>
      <c r="C379" s="243">
        <v>901</v>
      </c>
      <c r="D379" s="356" t="s">
        <v>591</v>
      </c>
      <c r="E379" s="356" t="s">
        <v>176</v>
      </c>
      <c r="F379" s="356" t="s">
        <v>594</v>
      </c>
      <c r="G379" s="356" t="s">
        <v>176</v>
      </c>
      <c r="H379" s="356"/>
    </row>
    <row r="380" spans="2:8">
      <c r="B380" s="356" t="s">
        <v>3555</v>
      </c>
      <c r="C380" s="243">
        <v>902</v>
      </c>
      <c r="D380" s="356" t="s">
        <v>591</v>
      </c>
      <c r="E380" s="356" t="s">
        <v>178</v>
      </c>
      <c r="F380" s="356" t="s">
        <v>596</v>
      </c>
      <c r="G380" s="356" t="s">
        <v>178</v>
      </c>
      <c r="H380" s="356"/>
    </row>
    <row r="381" spans="2:8">
      <c r="B381" s="356" t="s">
        <v>3556</v>
      </c>
      <c r="C381" s="243">
        <v>900</v>
      </c>
      <c r="D381" s="356" t="s">
        <v>591</v>
      </c>
      <c r="E381" s="356" t="s">
        <v>174</v>
      </c>
      <c r="F381" s="356" t="s">
        <v>592</v>
      </c>
      <c r="G381" s="356"/>
      <c r="H381" s="356"/>
    </row>
    <row r="382" spans="2:8">
      <c r="B382" s="356" t="s">
        <v>3557</v>
      </c>
      <c r="C382" s="243">
        <v>912</v>
      </c>
      <c r="D382" s="356" t="s">
        <v>591</v>
      </c>
      <c r="E382" s="356" t="s">
        <v>132</v>
      </c>
      <c r="F382" s="356" t="s">
        <v>132</v>
      </c>
      <c r="G382" s="356"/>
      <c r="H382" s="356"/>
    </row>
    <row r="383" spans="2:8">
      <c r="B383" s="356" t="s">
        <v>3558</v>
      </c>
      <c r="C383" s="243">
        <v>905</v>
      </c>
      <c r="D383" s="356" t="s">
        <v>591</v>
      </c>
      <c r="E383" s="356" t="s">
        <v>65</v>
      </c>
      <c r="F383" s="356" t="s">
        <v>65</v>
      </c>
      <c r="G383" s="356"/>
      <c r="H383" s="356"/>
    </row>
    <row r="384" spans="2:8">
      <c r="B384" s="356" t="s">
        <v>3559</v>
      </c>
      <c r="C384" s="243">
        <v>911</v>
      </c>
      <c r="D384" s="356" t="s">
        <v>591</v>
      </c>
      <c r="E384" s="356" t="s">
        <v>130</v>
      </c>
      <c r="F384" s="356" t="s">
        <v>130</v>
      </c>
      <c r="G384" s="356" t="s">
        <v>130</v>
      </c>
      <c r="H384" s="356"/>
    </row>
    <row r="385" spans="2:8">
      <c r="B385" s="356" t="s">
        <v>3560</v>
      </c>
      <c r="C385" s="243">
        <v>903</v>
      </c>
      <c r="D385" s="356" t="s">
        <v>591</v>
      </c>
      <c r="E385" s="356" t="s">
        <v>180</v>
      </c>
      <c r="F385" s="356" t="s">
        <v>598</v>
      </c>
      <c r="G385" s="356" t="s">
        <v>180</v>
      </c>
      <c r="H385" s="356"/>
    </row>
    <row r="386" spans="2:8">
      <c r="B386" s="356" t="s">
        <v>3561</v>
      </c>
      <c r="C386" s="243">
        <v>904</v>
      </c>
      <c r="D386" s="356" t="s">
        <v>591</v>
      </c>
      <c r="E386" s="356" t="s">
        <v>182</v>
      </c>
      <c r="F386" s="356" t="s">
        <v>600</v>
      </c>
      <c r="G386" s="356" t="s">
        <v>182</v>
      </c>
      <c r="H386" s="356"/>
    </row>
    <row r="387" spans="2:8">
      <c r="B387" s="356" t="s">
        <v>3562</v>
      </c>
      <c r="C387" s="243">
        <v>901</v>
      </c>
      <c r="D387" s="356" t="s">
        <v>591</v>
      </c>
      <c r="E387" s="356" t="s">
        <v>176</v>
      </c>
      <c r="F387" s="356" t="s">
        <v>594</v>
      </c>
      <c r="G387" s="356" t="s">
        <v>176</v>
      </c>
      <c r="H387" s="356"/>
    </row>
    <row r="388" spans="2:8">
      <c r="B388" s="356" t="s">
        <v>3563</v>
      </c>
      <c r="C388" s="243">
        <v>902</v>
      </c>
      <c r="D388" s="356" t="s">
        <v>591</v>
      </c>
      <c r="E388" s="356" t="s">
        <v>178</v>
      </c>
      <c r="F388" s="356" t="s">
        <v>596</v>
      </c>
      <c r="G388" s="356" t="s">
        <v>178</v>
      </c>
      <c r="H388" s="356"/>
    </row>
    <row r="389" spans="2:8">
      <c r="B389" s="356" t="s">
        <v>3564</v>
      </c>
      <c r="C389" s="243">
        <v>900</v>
      </c>
      <c r="D389" s="356" t="s">
        <v>591</v>
      </c>
      <c r="E389" s="356" t="s">
        <v>174</v>
      </c>
      <c r="F389" s="356" t="s">
        <v>592</v>
      </c>
      <c r="G389" s="356"/>
      <c r="H389" s="356"/>
    </row>
    <row r="390" spans="2:8">
      <c r="B390" s="356" t="s">
        <v>3565</v>
      </c>
      <c r="C390" s="243">
        <v>912</v>
      </c>
      <c r="D390" s="356" t="s">
        <v>591</v>
      </c>
      <c r="E390" s="356" t="s">
        <v>132</v>
      </c>
      <c r="F390" s="356" t="s">
        <v>132</v>
      </c>
      <c r="G390" s="356"/>
      <c r="H390" s="356"/>
    </row>
    <row r="391" spans="2:8">
      <c r="B391" s="356" t="s">
        <v>3566</v>
      </c>
      <c r="C391" s="243">
        <v>905</v>
      </c>
      <c r="D391" s="356" t="s">
        <v>591</v>
      </c>
      <c r="E391" s="356" t="s">
        <v>65</v>
      </c>
      <c r="F391" s="356" t="s">
        <v>65</v>
      </c>
      <c r="G391" s="356"/>
      <c r="H391" s="356"/>
    </row>
    <row r="392" spans="2:8">
      <c r="B392" s="356" t="s">
        <v>3567</v>
      </c>
      <c r="C392" s="243">
        <v>911</v>
      </c>
      <c r="D392" s="356" t="s">
        <v>591</v>
      </c>
      <c r="E392" s="356" t="s">
        <v>130</v>
      </c>
      <c r="F392" s="356" t="s">
        <v>130</v>
      </c>
      <c r="G392" s="356" t="s">
        <v>130</v>
      </c>
      <c r="H392" s="356"/>
    </row>
    <row r="393" spans="2:8">
      <c r="B393" s="356" t="s">
        <v>3568</v>
      </c>
      <c r="C393" s="243">
        <v>903</v>
      </c>
      <c r="D393" s="356" t="s">
        <v>591</v>
      </c>
      <c r="E393" s="356" t="s">
        <v>180</v>
      </c>
      <c r="F393" s="356" t="s">
        <v>598</v>
      </c>
      <c r="G393" s="356" t="s">
        <v>180</v>
      </c>
      <c r="H393" s="356"/>
    </row>
    <row r="394" spans="2:8">
      <c r="B394" s="356" t="s">
        <v>3569</v>
      </c>
      <c r="C394" s="243">
        <v>904</v>
      </c>
      <c r="D394" s="356" t="s">
        <v>591</v>
      </c>
      <c r="E394" s="356" t="s">
        <v>182</v>
      </c>
      <c r="F394" s="356" t="s">
        <v>600</v>
      </c>
      <c r="G394" s="356" t="s">
        <v>182</v>
      </c>
      <c r="H394" s="356"/>
    </row>
    <row r="395" spans="2:8">
      <c r="B395" s="356" t="s">
        <v>3570</v>
      </c>
      <c r="C395" s="243">
        <v>901</v>
      </c>
      <c r="D395" s="356" t="s">
        <v>591</v>
      </c>
      <c r="E395" s="356" t="s">
        <v>176</v>
      </c>
      <c r="F395" s="356" t="s">
        <v>594</v>
      </c>
      <c r="G395" s="356" t="s">
        <v>176</v>
      </c>
      <c r="H395" s="356"/>
    </row>
    <row r="396" spans="2:8">
      <c r="B396" s="356" t="s">
        <v>3571</v>
      </c>
      <c r="C396" s="243">
        <v>902</v>
      </c>
      <c r="D396" s="356" t="s">
        <v>591</v>
      </c>
      <c r="E396" s="356" t="s">
        <v>178</v>
      </c>
      <c r="F396" s="356" t="s">
        <v>596</v>
      </c>
      <c r="G396" s="356" t="s">
        <v>178</v>
      </c>
      <c r="H396" s="356"/>
    </row>
    <row r="397" spans="2:8">
      <c r="B397" s="356" t="s">
        <v>3572</v>
      </c>
      <c r="C397" s="243">
        <v>900</v>
      </c>
      <c r="D397" s="356" t="s">
        <v>591</v>
      </c>
      <c r="E397" s="356" t="s">
        <v>174</v>
      </c>
      <c r="F397" s="356" t="s">
        <v>592</v>
      </c>
      <c r="G397" s="356"/>
      <c r="H397" s="356"/>
    </row>
    <row r="398" spans="2:8">
      <c r="B398" s="356" t="s">
        <v>3573</v>
      </c>
      <c r="C398" s="243">
        <v>912</v>
      </c>
      <c r="D398" s="356" t="s">
        <v>591</v>
      </c>
      <c r="E398" s="356" t="s">
        <v>132</v>
      </c>
      <c r="F398" s="356" t="s">
        <v>132</v>
      </c>
      <c r="G398" s="356"/>
      <c r="H398" s="356"/>
    </row>
    <row r="399" spans="2:8">
      <c r="B399" s="356" t="s">
        <v>3574</v>
      </c>
      <c r="C399" s="243">
        <v>905</v>
      </c>
      <c r="D399" s="356" t="s">
        <v>591</v>
      </c>
      <c r="E399" s="356" t="s">
        <v>65</v>
      </c>
      <c r="F399" s="356" t="s">
        <v>65</v>
      </c>
      <c r="G399" s="356"/>
      <c r="H399" s="356"/>
    </row>
    <row r="400" spans="2:8">
      <c r="B400" s="356" t="s">
        <v>3575</v>
      </c>
      <c r="C400" s="243">
        <v>911</v>
      </c>
      <c r="D400" s="356" t="s">
        <v>591</v>
      </c>
      <c r="E400" s="356" t="s">
        <v>130</v>
      </c>
      <c r="F400" s="356" t="s">
        <v>130</v>
      </c>
      <c r="G400" s="356" t="s">
        <v>130</v>
      </c>
      <c r="H400" s="356"/>
    </row>
    <row r="401" spans="2:8">
      <c r="B401" s="356" t="s">
        <v>3576</v>
      </c>
      <c r="C401" s="243">
        <v>903</v>
      </c>
      <c r="D401" s="356" t="s">
        <v>591</v>
      </c>
      <c r="E401" s="356" t="s">
        <v>180</v>
      </c>
      <c r="F401" s="356" t="s">
        <v>598</v>
      </c>
      <c r="G401" s="356" t="s">
        <v>180</v>
      </c>
      <c r="H401" s="356"/>
    </row>
    <row r="402" spans="2:8">
      <c r="B402" s="356" t="s">
        <v>3577</v>
      </c>
      <c r="C402" s="243">
        <v>904</v>
      </c>
      <c r="D402" s="356" t="s">
        <v>591</v>
      </c>
      <c r="E402" s="356" t="s">
        <v>182</v>
      </c>
      <c r="F402" s="356" t="s">
        <v>600</v>
      </c>
      <c r="G402" s="356" t="s">
        <v>182</v>
      </c>
      <c r="H402" s="356"/>
    </row>
    <row r="403" spans="2:8">
      <c r="B403" s="356" t="s">
        <v>3578</v>
      </c>
      <c r="C403" s="243">
        <v>901</v>
      </c>
      <c r="D403" s="356" t="s">
        <v>591</v>
      </c>
      <c r="E403" s="356" t="s">
        <v>176</v>
      </c>
      <c r="F403" s="356" t="s">
        <v>594</v>
      </c>
      <c r="G403" s="356" t="s">
        <v>176</v>
      </c>
      <c r="H403" s="356"/>
    </row>
    <row r="404" spans="2:8">
      <c r="B404" s="356" t="s">
        <v>3579</v>
      </c>
      <c r="C404" s="243">
        <v>902</v>
      </c>
      <c r="D404" s="356" t="s">
        <v>591</v>
      </c>
      <c r="E404" s="356" t="s">
        <v>178</v>
      </c>
      <c r="F404" s="356" t="s">
        <v>596</v>
      </c>
      <c r="G404" s="356" t="s">
        <v>178</v>
      </c>
      <c r="H404" s="356"/>
    </row>
    <row r="405" spans="2:8">
      <c r="B405" s="356" t="s">
        <v>3580</v>
      </c>
      <c r="C405" s="243">
        <v>900</v>
      </c>
      <c r="D405" s="356" t="s">
        <v>591</v>
      </c>
      <c r="E405" s="356" t="s">
        <v>174</v>
      </c>
      <c r="F405" s="356" t="s">
        <v>592</v>
      </c>
      <c r="G405" s="356"/>
      <c r="H405" s="356"/>
    </row>
    <row r="406" spans="2:8">
      <c r="B406" s="356" t="s">
        <v>3581</v>
      </c>
      <c r="C406" s="243">
        <v>912</v>
      </c>
      <c r="D406" s="356" t="s">
        <v>591</v>
      </c>
      <c r="E406" s="356" t="s">
        <v>132</v>
      </c>
      <c r="F406" s="356" t="s">
        <v>132</v>
      </c>
      <c r="G406" s="356"/>
      <c r="H406" s="356"/>
    </row>
    <row r="407" spans="2:8">
      <c r="B407" s="356" t="s">
        <v>3582</v>
      </c>
      <c r="C407" s="243">
        <v>905</v>
      </c>
      <c r="D407" s="356" t="s">
        <v>591</v>
      </c>
      <c r="E407" s="356" t="s">
        <v>65</v>
      </c>
      <c r="F407" s="356" t="s">
        <v>65</v>
      </c>
      <c r="G407" s="356"/>
      <c r="H407" s="356"/>
    </row>
    <row r="408" spans="2:8">
      <c r="B408" s="356" t="s">
        <v>3583</v>
      </c>
      <c r="C408" s="243">
        <v>911</v>
      </c>
      <c r="D408" s="356" t="s">
        <v>591</v>
      </c>
      <c r="E408" s="356" t="s">
        <v>130</v>
      </c>
      <c r="F408" s="356" t="s">
        <v>130</v>
      </c>
      <c r="G408" s="356" t="s">
        <v>130</v>
      </c>
      <c r="H408" s="356"/>
    </row>
    <row r="409" spans="2:8">
      <c r="B409" s="356" t="s">
        <v>3584</v>
      </c>
      <c r="C409" s="243">
        <v>903</v>
      </c>
      <c r="D409" s="356" t="s">
        <v>591</v>
      </c>
      <c r="E409" s="356" t="s">
        <v>180</v>
      </c>
      <c r="F409" s="356" t="s">
        <v>598</v>
      </c>
      <c r="G409" s="356" t="s">
        <v>180</v>
      </c>
      <c r="H409" s="356"/>
    </row>
    <row r="410" spans="2:8">
      <c r="B410" s="356" t="s">
        <v>3585</v>
      </c>
      <c r="C410" s="243">
        <v>904</v>
      </c>
      <c r="D410" s="356" t="s">
        <v>591</v>
      </c>
      <c r="E410" s="356" t="s">
        <v>182</v>
      </c>
      <c r="F410" s="356" t="s">
        <v>600</v>
      </c>
      <c r="G410" s="356" t="s">
        <v>182</v>
      </c>
      <c r="H410" s="356"/>
    </row>
    <row r="411" spans="2:8">
      <c r="B411" s="356" t="s">
        <v>3586</v>
      </c>
      <c r="C411" s="243">
        <v>901</v>
      </c>
      <c r="D411" s="356" t="s">
        <v>591</v>
      </c>
      <c r="E411" s="356" t="s">
        <v>176</v>
      </c>
      <c r="F411" s="356" t="s">
        <v>594</v>
      </c>
      <c r="G411" s="356" t="s">
        <v>176</v>
      </c>
      <c r="H411" s="356"/>
    </row>
    <row r="412" spans="2:8">
      <c r="B412" s="356" t="s">
        <v>3587</v>
      </c>
      <c r="C412" s="243">
        <v>902</v>
      </c>
      <c r="D412" s="356" t="s">
        <v>591</v>
      </c>
      <c r="E412" s="356" t="s">
        <v>178</v>
      </c>
      <c r="F412" s="356" t="s">
        <v>596</v>
      </c>
      <c r="G412" s="356" t="s">
        <v>178</v>
      </c>
      <c r="H412" s="356"/>
    </row>
    <row r="413" spans="2:8">
      <c r="B413" s="356" t="s">
        <v>3588</v>
      </c>
      <c r="C413" s="243">
        <v>900</v>
      </c>
      <c r="D413" s="356" t="s">
        <v>591</v>
      </c>
      <c r="E413" s="356" t="s">
        <v>174</v>
      </c>
      <c r="F413" s="356" t="s">
        <v>592</v>
      </c>
      <c r="G413" s="356"/>
      <c r="H413" s="356"/>
    </row>
    <row r="414" spans="2:8">
      <c r="B414" s="356" t="s">
        <v>3589</v>
      </c>
      <c r="C414" s="243">
        <v>912</v>
      </c>
      <c r="D414" s="356" t="s">
        <v>591</v>
      </c>
      <c r="E414" s="356" t="s">
        <v>132</v>
      </c>
      <c r="F414" s="356" t="s">
        <v>132</v>
      </c>
      <c r="G414" s="356"/>
      <c r="H414" s="356"/>
    </row>
    <row r="415" spans="2:8">
      <c r="B415" s="356" t="s">
        <v>3590</v>
      </c>
      <c r="C415" s="243">
        <v>905</v>
      </c>
      <c r="D415" s="356" t="s">
        <v>591</v>
      </c>
      <c r="E415" s="356" t="s">
        <v>65</v>
      </c>
      <c r="F415" s="356" t="s">
        <v>65</v>
      </c>
      <c r="G415" s="356"/>
      <c r="H415" s="356"/>
    </row>
    <row r="416" spans="2:8">
      <c r="B416" s="356" t="s">
        <v>3591</v>
      </c>
      <c r="C416" s="243">
        <v>911</v>
      </c>
      <c r="D416" s="356" t="s">
        <v>591</v>
      </c>
      <c r="E416" s="356" t="s">
        <v>130</v>
      </c>
      <c r="F416" s="356" t="s">
        <v>130</v>
      </c>
      <c r="G416" s="356" t="s">
        <v>130</v>
      </c>
      <c r="H416" s="356"/>
    </row>
    <row r="417" spans="2:8">
      <c r="B417" s="356" t="s">
        <v>3592</v>
      </c>
      <c r="C417" s="243">
        <v>903</v>
      </c>
      <c r="D417" s="356" t="s">
        <v>591</v>
      </c>
      <c r="E417" s="356" t="s">
        <v>180</v>
      </c>
      <c r="F417" s="356" t="s">
        <v>598</v>
      </c>
      <c r="G417" s="356" t="s">
        <v>180</v>
      </c>
      <c r="H417" s="356"/>
    </row>
    <row r="418" spans="2:8">
      <c r="B418" s="356" t="s">
        <v>3593</v>
      </c>
      <c r="C418" s="243">
        <v>904</v>
      </c>
      <c r="D418" s="356" t="s">
        <v>591</v>
      </c>
      <c r="E418" s="356" t="s">
        <v>182</v>
      </c>
      <c r="F418" s="356" t="s">
        <v>600</v>
      </c>
      <c r="G418" s="356" t="s">
        <v>182</v>
      </c>
      <c r="H418" s="356"/>
    </row>
    <row r="419" spans="2:8">
      <c r="B419" s="356" t="s">
        <v>3594</v>
      </c>
      <c r="C419" s="243">
        <v>5300</v>
      </c>
      <c r="D419" s="356" t="s">
        <v>644</v>
      </c>
      <c r="E419" s="356" t="s">
        <v>307</v>
      </c>
      <c r="F419" s="356" t="s">
        <v>307</v>
      </c>
      <c r="G419" s="356"/>
      <c r="H419" s="356"/>
    </row>
    <row r="420" spans="2:8">
      <c r="B420" s="356" t="s">
        <v>3595</v>
      </c>
      <c r="C420" s="243">
        <v>5305</v>
      </c>
      <c r="D420" s="356" t="s">
        <v>644</v>
      </c>
      <c r="E420" s="356" t="s">
        <v>132</v>
      </c>
      <c r="F420" s="356" t="s">
        <v>132</v>
      </c>
      <c r="G420" s="356"/>
      <c r="H420" s="356"/>
    </row>
    <row r="421" spans="2:8">
      <c r="B421" s="356" t="s">
        <v>3596</v>
      </c>
      <c r="C421" s="243">
        <v>5304</v>
      </c>
      <c r="D421" s="356" t="s">
        <v>644</v>
      </c>
      <c r="E421" s="356" t="s">
        <v>130</v>
      </c>
      <c r="F421" s="356" t="s">
        <v>130</v>
      </c>
      <c r="G421" s="356" t="s">
        <v>130</v>
      </c>
      <c r="H421" s="356"/>
    </row>
    <row r="422" spans="2:8">
      <c r="B422" s="356" t="s">
        <v>3597</v>
      </c>
      <c r="C422" s="243">
        <v>5301</v>
      </c>
      <c r="D422" s="356" t="s">
        <v>644</v>
      </c>
      <c r="E422" s="356" t="s">
        <v>310</v>
      </c>
      <c r="F422" s="356" t="s">
        <v>647</v>
      </c>
      <c r="G422" s="356" t="s">
        <v>647</v>
      </c>
      <c r="H422" s="356"/>
    </row>
    <row r="423" spans="2:8">
      <c r="B423" s="356" t="s">
        <v>3598</v>
      </c>
      <c r="C423" s="243">
        <v>5300</v>
      </c>
      <c r="D423" s="356" t="s">
        <v>651</v>
      </c>
      <c r="E423" s="356" t="s">
        <v>307</v>
      </c>
      <c r="F423" s="356" t="s">
        <v>307</v>
      </c>
      <c r="G423" s="356"/>
      <c r="H423" s="356"/>
    </row>
    <row r="424" spans="2:8">
      <c r="B424" s="356" t="s">
        <v>3599</v>
      </c>
      <c r="C424" s="243">
        <v>5305</v>
      </c>
      <c r="D424" s="356" t="s">
        <v>651</v>
      </c>
      <c r="E424" s="356" t="s">
        <v>132</v>
      </c>
      <c r="F424" s="356" t="s">
        <v>132</v>
      </c>
      <c r="G424" s="356"/>
      <c r="H424" s="356"/>
    </row>
    <row r="425" spans="2:8">
      <c r="B425" s="356" t="s">
        <v>3600</v>
      </c>
      <c r="C425" s="243">
        <v>5304</v>
      </c>
      <c r="D425" s="356" t="s">
        <v>651</v>
      </c>
      <c r="E425" s="356" t="s">
        <v>130</v>
      </c>
      <c r="F425" s="356" t="s">
        <v>130</v>
      </c>
      <c r="G425" s="356" t="s">
        <v>130</v>
      </c>
      <c r="H425" s="356"/>
    </row>
    <row r="426" spans="2:8">
      <c r="B426" s="356" t="s">
        <v>3601</v>
      </c>
      <c r="C426" s="243">
        <v>5301</v>
      </c>
      <c r="D426" s="356" t="s">
        <v>651</v>
      </c>
      <c r="E426" s="356" t="s">
        <v>310</v>
      </c>
      <c r="F426" s="356" t="s">
        <v>654</v>
      </c>
      <c r="G426" s="356" t="s">
        <v>654</v>
      </c>
      <c r="H426" s="356"/>
    </row>
    <row r="427" spans="2:8">
      <c r="B427" s="356" t="s">
        <v>3602</v>
      </c>
      <c r="C427" s="243">
        <v>901</v>
      </c>
      <c r="D427" s="356" t="s">
        <v>591</v>
      </c>
      <c r="E427" s="356" t="s">
        <v>176</v>
      </c>
      <c r="F427" s="356" t="s">
        <v>594</v>
      </c>
      <c r="G427" s="356" t="s">
        <v>176</v>
      </c>
      <c r="H427" s="356"/>
    </row>
    <row r="428" spans="2:8">
      <c r="B428" s="356" t="s">
        <v>3603</v>
      </c>
      <c r="C428" s="243">
        <v>902</v>
      </c>
      <c r="D428" s="356" t="s">
        <v>591</v>
      </c>
      <c r="E428" s="356" t="s">
        <v>178</v>
      </c>
      <c r="F428" s="356" t="s">
        <v>596</v>
      </c>
      <c r="G428" s="356" t="s">
        <v>178</v>
      </c>
      <c r="H428" s="356"/>
    </row>
    <row r="429" spans="2:8">
      <c r="B429" s="356" t="s">
        <v>3604</v>
      </c>
      <c r="C429" s="243">
        <v>900</v>
      </c>
      <c r="D429" s="356" t="s">
        <v>591</v>
      </c>
      <c r="E429" s="356" t="s">
        <v>174</v>
      </c>
      <c r="F429" s="356" t="s">
        <v>592</v>
      </c>
      <c r="G429" s="356"/>
      <c r="H429" s="356"/>
    </row>
    <row r="430" spans="2:8">
      <c r="B430" s="356" t="s">
        <v>3605</v>
      </c>
      <c r="C430" s="243">
        <v>912</v>
      </c>
      <c r="D430" s="356" t="s">
        <v>591</v>
      </c>
      <c r="E430" s="356" t="s">
        <v>132</v>
      </c>
      <c r="F430" s="356" t="s">
        <v>132</v>
      </c>
      <c r="G430" s="356"/>
      <c r="H430" s="356"/>
    </row>
    <row r="431" spans="2:8">
      <c r="B431" s="356" t="s">
        <v>3606</v>
      </c>
      <c r="C431" s="243">
        <v>905</v>
      </c>
      <c r="D431" s="356" t="s">
        <v>591</v>
      </c>
      <c r="E431" s="356" t="s">
        <v>65</v>
      </c>
      <c r="F431" s="356" t="s">
        <v>65</v>
      </c>
      <c r="G431" s="356"/>
      <c r="H431" s="356"/>
    </row>
    <row r="432" spans="2:8">
      <c r="B432" s="356" t="s">
        <v>3607</v>
      </c>
      <c r="C432" s="243">
        <v>911</v>
      </c>
      <c r="D432" s="356" t="s">
        <v>591</v>
      </c>
      <c r="E432" s="356" t="s">
        <v>130</v>
      </c>
      <c r="F432" s="356" t="s">
        <v>130</v>
      </c>
      <c r="G432" s="356" t="s">
        <v>130</v>
      </c>
      <c r="H432" s="356"/>
    </row>
    <row r="433" spans="2:8">
      <c r="B433" s="356" t="s">
        <v>3608</v>
      </c>
      <c r="C433" s="243">
        <v>903</v>
      </c>
      <c r="D433" s="356" t="s">
        <v>591</v>
      </c>
      <c r="E433" s="356" t="s">
        <v>180</v>
      </c>
      <c r="F433" s="356" t="s">
        <v>598</v>
      </c>
      <c r="G433" s="356" t="s">
        <v>180</v>
      </c>
      <c r="H433" s="356"/>
    </row>
    <row r="434" spans="2:8">
      <c r="B434" s="356" t="s">
        <v>3609</v>
      </c>
      <c r="C434" s="243">
        <v>904</v>
      </c>
      <c r="D434" s="356" t="s">
        <v>591</v>
      </c>
      <c r="E434" s="356" t="s">
        <v>182</v>
      </c>
      <c r="F434" s="356" t="s">
        <v>600</v>
      </c>
      <c r="G434" s="356" t="s">
        <v>182</v>
      </c>
      <c r="H434" s="356"/>
    </row>
    <row r="435" spans="2:8">
      <c r="B435" s="356" t="s">
        <v>3610</v>
      </c>
      <c r="C435" s="243">
        <v>901</v>
      </c>
      <c r="D435" s="356" t="s">
        <v>591</v>
      </c>
      <c r="E435" s="356" t="s">
        <v>176</v>
      </c>
      <c r="F435" s="356" t="s">
        <v>594</v>
      </c>
      <c r="G435" s="356" t="s">
        <v>176</v>
      </c>
      <c r="H435" s="356"/>
    </row>
    <row r="436" spans="2:8">
      <c r="B436" s="356" t="s">
        <v>3611</v>
      </c>
      <c r="C436" s="243">
        <v>902</v>
      </c>
      <c r="D436" s="356" t="s">
        <v>591</v>
      </c>
      <c r="E436" s="356" t="s">
        <v>178</v>
      </c>
      <c r="F436" s="356" t="s">
        <v>596</v>
      </c>
      <c r="G436" s="356" t="s">
        <v>178</v>
      </c>
      <c r="H436" s="356"/>
    </row>
    <row r="437" spans="2:8">
      <c r="B437" s="356" t="s">
        <v>3612</v>
      </c>
      <c r="C437" s="243">
        <v>900</v>
      </c>
      <c r="D437" s="356" t="s">
        <v>591</v>
      </c>
      <c r="E437" s="356" t="s">
        <v>174</v>
      </c>
      <c r="F437" s="356" t="s">
        <v>592</v>
      </c>
      <c r="G437" s="356"/>
      <c r="H437" s="356"/>
    </row>
    <row r="438" spans="2:8">
      <c r="B438" s="356" t="s">
        <v>3613</v>
      </c>
      <c r="C438" s="243">
        <v>912</v>
      </c>
      <c r="D438" s="356" t="s">
        <v>591</v>
      </c>
      <c r="E438" s="356" t="s">
        <v>132</v>
      </c>
      <c r="F438" s="356" t="s">
        <v>132</v>
      </c>
      <c r="G438" s="356"/>
      <c r="H438" s="356"/>
    </row>
    <row r="439" spans="2:8">
      <c r="B439" s="356" t="s">
        <v>3614</v>
      </c>
      <c r="C439" s="243">
        <v>905</v>
      </c>
      <c r="D439" s="356" t="s">
        <v>591</v>
      </c>
      <c r="E439" s="356" t="s">
        <v>65</v>
      </c>
      <c r="F439" s="356" t="s">
        <v>65</v>
      </c>
      <c r="G439" s="356"/>
      <c r="H439" s="356"/>
    </row>
    <row r="440" spans="2:8">
      <c r="B440" s="356" t="s">
        <v>3615</v>
      </c>
      <c r="C440" s="243">
        <v>911</v>
      </c>
      <c r="D440" s="356" t="s">
        <v>591</v>
      </c>
      <c r="E440" s="356" t="s">
        <v>130</v>
      </c>
      <c r="F440" s="356" t="s">
        <v>130</v>
      </c>
      <c r="G440" s="356" t="s">
        <v>130</v>
      </c>
      <c r="H440" s="356"/>
    </row>
    <row r="441" spans="2:8">
      <c r="B441" s="356" t="s">
        <v>3616</v>
      </c>
      <c r="C441" s="243">
        <v>903</v>
      </c>
      <c r="D441" s="356" t="s">
        <v>591</v>
      </c>
      <c r="E441" s="356" t="s">
        <v>180</v>
      </c>
      <c r="F441" s="356" t="s">
        <v>598</v>
      </c>
      <c r="G441" s="356" t="s">
        <v>180</v>
      </c>
      <c r="H441" s="356"/>
    </row>
    <row r="442" spans="2:8">
      <c r="B442" s="356" t="s">
        <v>3617</v>
      </c>
      <c r="C442" s="243">
        <v>904</v>
      </c>
      <c r="D442" s="356" t="s">
        <v>591</v>
      </c>
      <c r="E442" s="356" t="s">
        <v>182</v>
      </c>
      <c r="F442" s="356" t="s">
        <v>600</v>
      </c>
      <c r="G442" s="356" t="s">
        <v>182</v>
      </c>
      <c r="H442" s="356"/>
    </row>
    <row r="443" spans="2:8">
      <c r="B443" s="356" t="s">
        <v>3618</v>
      </c>
      <c r="C443" s="243">
        <v>901</v>
      </c>
      <c r="D443" s="356" t="s">
        <v>591</v>
      </c>
      <c r="E443" s="356" t="s">
        <v>176</v>
      </c>
      <c r="F443" s="356" t="s">
        <v>594</v>
      </c>
      <c r="G443" s="356" t="s">
        <v>176</v>
      </c>
      <c r="H443" s="356"/>
    </row>
    <row r="444" spans="2:8">
      <c r="B444" s="356" t="s">
        <v>3619</v>
      </c>
      <c r="C444" s="243">
        <v>902</v>
      </c>
      <c r="D444" s="356" t="s">
        <v>591</v>
      </c>
      <c r="E444" s="356" t="s">
        <v>178</v>
      </c>
      <c r="F444" s="356" t="s">
        <v>596</v>
      </c>
      <c r="G444" s="356" t="s">
        <v>178</v>
      </c>
      <c r="H444" s="356"/>
    </row>
    <row r="445" spans="2:8">
      <c r="B445" s="356" t="s">
        <v>3620</v>
      </c>
      <c r="C445" s="243">
        <v>900</v>
      </c>
      <c r="D445" s="356" t="s">
        <v>591</v>
      </c>
      <c r="E445" s="356" t="s">
        <v>174</v>
      </c>
      <c r="F445" s="356" t="s">
        <v>592</v>
      </c>
      <c r="G445" s="356"/>
      <c r="H445" s="356"/>
    </row>
    <row r="446" spans="2:8">
      <c r="B446" s="356" t="s">
        <v>3621</v>
      </c>
      <c r="C446" s="243">
        <v>912</v>
      </c>
      <c r="D446" s="356" t="s">
        <v>591</v>
      </c>
      <c r="E446" s="356" t="s">
        <v>132</v>
      </c>
      <c r="F446" s="356" t="s">
        <v>132</v>
      </c>
      <c r="G446" s="356"/>
      <c r="H446" s="356"/>
    </row>
    <row r="447" spans="2:8">
      <c r="B447" s="356" t="s">
        <v>3622</v>
      </c>
      <c r="C447" s="243">
        <v>905</v>
      </c>
      <c r="D447" s="356" t="s">
        <v>591</v>
      </c>
      <c r="E447" s="356" t="s">
        <v>65</v>
      </c>
      <c r="F447" s="356" t="s">
        <v>65</v>
      </c>
      <c r="G447" s="356"/>
      <c r="H447" s="356"/>
    </row>
    <row r="448" spans="2:8">
      <c r="B448" s="356" t="s">
        <v>3623</v>
      </c>
      <c r="C448" s="243">
        <v>911</v>
      </c>
      <c r="D448" s="356" t="s">
        <v>591</v>
      </c>
      <c r="E448" s="356" t="s">
        <v>130</v>
      </c>
      <c r="F448" s="356" t="s">
        <v>130</v>
      </c>
      <c r="G448" s="356" t="s">
        <v>130</v>
      </c>
      <c r="H448" s="356"/>
    </row>
    <row r="449" spans="2:8">
      <c r="B449" s="356" t="s">
        <v>3624</v>
      </c>
      <c r="C449" s="243">
        <v>903</v>
      </c>
      <c r="D449" s="356" t="s">
        <v>591</v>
      </c>
      <c r="E449" s="356" t="s">
        <v>180</v>
      </c>
      <c r="F449" s="356" t="s">
        <v>598</v>
      </c>
      <c r="G449" s="356" t="s">
        <v>180</v>
      </c>
      <c r="H449" s="356"/>
    </row>
    <row r="450" spans="2:8">
      <c r="B450" s="356" t="s">
        <v>3625</v>
      </c>
      <c r="C450" s="243">
        <v>904</v>
      </c>
      <c r="D450" s="356" t="s">
        <v>591</v>
      </c>
      <c r="E450" s="356" t="s">
        <v>182</v>
      </c>
      <c r="F450" s="356" t="s">
        <v>600</v>
      </c>
      <c r="G450" s="356" t="s">
        <v>182</v>
      </c>
      <c r="H450" s="356"/>
    </row>
    <row r="451" spans="2:8">
      <c r="B451" s="356" t="s">
        <v>3626</v>
      </c>
      <c r="C451" s="243">
        <v>901</v>
      </c>
      <c r="D451" s="356" t="s">
        <v>591</v>
      </c>
      <c r="E451" s="356" t="s">
        <v>176</v>
      </c>
      <c r="F451" s="356" t="s">
        <v>594</v>
      </c>
      <c r="G451" s="356" t="s">
        <v>176</v>
      </c>
      <c r="H451" s="356"/>
    </row>
    <row r="452" spans="2:8">
      <c r="B452" s="356" t="s">
        <v>3627</v>
      </c>
      <c r="C452" s="243">
        <v>902</v>
      </c>
      <c r="D452" s="356" t="s">
        <v>591</v>
      </c>
      <c r="E452" s="356" t="s">
        <v>178</v>
      </c>
      <c r="F452" s="356" t="s">
        <v>596</v>
      </c>
      <c r="G452" s="356" t="s">
        <v>178</v>
      </c>
      <c r="H452" s="356"/>
    </row>
    <row r="453" spans="2:8">
      <c r="B453" s="356" t="s">
        <v>3628</v>
      </c>
      <c r="C453" s="243">
        <v>900</v>
      </c>
      <c r="D453" s="356" t="s">
        <v>591</v>
      </c>
      <c r="E453" s="356" t="s">
        <v>174</v>
      </c>
      <c r="F453" s="356" t="s">
        <v>592</v>
      </c>
      <c r="G453" s="356"/>
      <c r="H453" s="356"/>
    </row>
    <row r="454" spans="2:8">
      <c r="B454" s="356" t="s">
        <v>3629</v>
      </c>
      <c r="C454" s="243">
        <v>912</v>
      </c>
      <c r="D454" s="356" t="s">
        <v>591</v>
      </c>
      <c r="E454" s="356" t="s">
        <v>132</v>
      </c>
      <c r="F454" s="356" t="s">
        <v>132</v>
      </c>
      <c r="G454" s="356"/>
      <c r="H454" s="356"/>
    </row>
    <row r="455" spans="2:8">
      <c r="B455" s="356" t="s">
        <v>3630</v>
      </c>
      <c r="C455" s="243">
        <v>905</v>
      </c>
      <c r="D455" s="356" t="s">
        <v>591</v>
      </c>
      <c r="E455" s="356" t="s">
        <v>65</v>
      </c>
      <c r="F455" s="356" t="s">
        <v>65</v>
      </c>
      <c r="G455" s="356"/>
      <c r="H455" s="356"/>
    </row>
    <row r="456" spans="2:8">
      <c r="B456" s="356" t="s">
        <v>3631</v>
      </c>
      <c r="C456" s="243">
        <v>911</v>
      </c>
      <c r="D456" s="356" t="s">
        <v>591</v>
      </c>
      <c r="E456" s="356" t="s">
        <v>130</v>
      </c>
      <c r="F456" s="356" t="s">
        <v>130</v>
      </c>
      <c r="G456" s="356" t="s">
        <v>130</v>
      </c>
      <c r="H456" s="356"/>
    </row>
    <row r="457" spans="2:8">
      <c r="B457" s="356" t="s">
        <v>3632</v>
      </c>
      <c r="C457" s="243">
        <v>903</v>
      </c>
      <c r="D457" s="356" t="s">
        <v>591</v>
      </c>
      <c r="E457" s="356" t="s">
        <v>180</v>
      </c>
      <c r="F457" s="356" t="s">
        <v>598</v>
      </c>
      <c r="G457" s="356" t="s">
        <v>180</v>
      </c>
      <c r="H457" s="356"/>
    </row>
    <row r="458" spans="2:8">
      <c r="B458" s="356" t="s">
        <v>3633</v>
      </c>
      <c r="C458" s="243">
        <v>904</v>
      </c>
      <c r="D458" s="356" t="s">
        <v>591</v>
      </c>
      <c r="E458" s="356" t="s">
        <v>182</v>
      </c>
      <c r="F458" s="356" t="s">
        <v>600</v>
      </c>
      <c r="G458" s="356" t="s">
        <v>182</v>
      </c>
      <c r="H458" s="356"/>
    </row>
    <row r="459" spans="2:8">
      <c r="B459" s="356" t="s">
        <v>3634</v>
      </c>
      <c r="C459" s="243">
        <v>901</v>
      </c>
      <c r="D459" s="356" t="s">
        <v>591</v>
      </c>
      <c r="E459" s="356" t="s">
        <v>176</v>
      </c>
      <c r="F459" s="356" t="s">
        <v>594</v>
      </c>
      <c r="G459" s="356" t="s">
        <v>176</v>
      </c>
      <c r="H459" s="356"/>
    </row>
    <row r="460" spans="2:8">
      <c r="B460" s="356" t="s">
        <v>3635</v>
      </c>
      <c r="C460" s="243">
        <v>902</v>
      </c>
      <c r="D460" s="356" t="s">
        <v>591</v>
      </c>
      <c r="E460" s="356" t="s">
        <v>178</v>
      </c>
      <c r="F460" s="356" t="s">
        <v>596</v>
      </c>
      <c r="G460" s="356" t="s">
        <v>178</v>
      </c>
      <c r="H460" s="356"/>
    </row>
    <row r="461" spans="2:8">
      <c r="B461" s="356" t="s">
        <v>3636</v>
      </c>
      <c r="C461" s="243">
        <v>900</v>
      </c>
      <c r="D461" s="356" t="s">
        <v>591</v>
      </c>
      <c r="E461" s="356" t="s">
        <v>174</v>
      </c>
      <c r="F461" s="356" t="s">
        <v>592</v>
      </c>
      <c r="G461" s="356"/>
      <c r="H461" s="356"/>
    </row>
    <row r="462" spans="2:8">
      <c r="B462" s="356" t="s">
        <v>3637</v>
      </c>
      <c r="C462" s="243">
        <v>912</v>
      </c>
      <c r="D462" s="356" t="s">
        <v>591</v>
      </c>
      <c r="E462" s="356" t="s">
        <v>132</v>
      </c>
      <c r="F462" s="356" t="s">
        <v>132</v>
      </c>
      <c r="G462" s="356"/>
      <c r="H462" s="356"/>
    </row>
    <row r="463" spans="2:8">
      <c r="B463" s="356" t="s">
        <v>3638</v>
      </c>
      <c r="C463" s="243">
        <v>905</v>
      </c>
      <c r="D463" s="356" t="s">
        <v>591</v>
      </c>
      <c r="E463" s="356" t="s">
        <v>65</v>
      </c>
      <c r="F463" s="356" t="s">
        <v>65</v>
      </c>
      <c r="G463" s="356"/>
      <c r="H463" s="356"/>
    </row>
    <row r="464" spans="2:8">
      <c r="B464" s="356" t="s">
        <v>3639</v>
      </c>
      <c r="C464" s="243">
        <v>911</v>
      </c>
      <c r="D464" s="356" t="s">
        <v>591</v>
      </c>
      <c r="E464" s="356" t="s">
        <v>130</v>
      </c>
      <c r="F464" s="356" t="s">
        <v>130</v>
      </c>
      <c r="G464" s="356" t="s">
        <v>130</v>
      </c>
      <c r="H464" s="356"/>
    </row>
    <row r="465" spans="2:8">
      <c r="B465" s="356" t="s">
        <v>3640</v>
      </c>
      <c r="C465" s="243">
        <v>903</v>
      </c>
      <c r="D465" s="356" t="s">
        <v>591</v>
      </c>
      <c r="E465" s="356" t="s">
        <v>180</v>
      </c>
      <c r="F465" s="356" t="s">
        <v>598</v>
      </c>
      <c r="G465" s="356" t="s">
        <v>180</v>
      </c>
      <c r="H465" s="356"/>
    </row>
    <row r="466" spans="2:8">
      <c r="B466" s="356" t="s">
        <v>3641</v>
      </c>
      <c r="C466" s="243">
        <v>904</v>
      </c>
      <c r="D466" s="356" t="s">
        <v>591</v>
      </c>
      <c r="E466" s="356" t="s">
        <v>182</v>
      </c>
      <c r="F466" s="356" t="s">
        <v>600</v>
      </c>
      <c r="G466" s="356" t="s">
        <v>182</v>
      </c>
      <c r="H466" s="356"/>
    </row>
    <row r="467" spans="2:8">
      <c r="B467" s="356" t="s">
        <v>3642</v>
      </c>
      <c r="C467" s="243">
        <v>901</v>
      </c>
      <c r="D467" s="356" t="s">
        <v>591</v>
      </c>
      <c r="E467" s="356" t="s">
        <v>176</v>
      </c>
      <c r="F467" s="356" t="s">
        <v>594</v>
      </c>
      <c r="G467" s="356" t="s">
        <v>176</v>
      </c>
      <c r="H467" s="356"/>
    </row>
    <row r="468" spans="2:8">
      <c r="B468" s="356" t="s">
        <v>3643</v>
      </c>
      <c r="C468" s="243">
        <v>902</v>
      </c>
      <c r="D468" s="356" t="s">
        <v>591</v>
      </c>
      <c r="E468" s="356" t="s">
        <v>178</v>
      </c>
      <c r="F468" s="356" t="s">
        <v>596</v>
      </c>
      <c r="G468" s="356" t="s">
        <v>178</v>
      </c>
      <c r="H468" s="356"/>
    </row>
    <row r="469" spans="2:8">
      <c r="B469" s="356" t="s">
        <v>3644</v>
      </c>
      <c r="C469" s="243">
        <v>900</v>
      </c>
      <c r="D469" s="356" t="s">
        <v>591</v>
      </c>
      <c r="E469" s="356" t="s">
        <v>174</v>
      </c>
      <c r="F469" s="356" t="s">
        <v>592</v>
      </c>
      <c r="G469" s="356"/>
      <c r="H469" s="356"/>
    </row>
    <row r="470" spans="2:8">
      <c r="B470" s="356" t="s">
        <v>3645</v>
      </c>
      <c r="C470" s="243">
        <v>912</v>
      </c>
      <c r="D470" s="356" t="s">
        <v>591</v>
      </c>
      <c r="E470" s="356" t="s">
        <v>132</v>
      </c>
      <c r="F470" s="356" t="s">
        <v>132</v>
      </c>
      <c r="G470" s="356"/>
      <c r="H470" s="356"/>
    </row>
    <row r="471" spans="2:8">
      <c r="B471" s="356" t="s">
        <v>3646</v>
      </c>
      <c r="C471" s="243">
        <v>905</v>
      </c>
      <c r="D471" s="356" t="s">
        <v>591</v>
      </c>
      <c r="E471" s="356" t="s">
        <v>65</v>
      </c>
      <c r="F471" s="356" t="s">
        <v>65</v>
      </c>
      <c r="G471" s="356"/>
      <c r="H471" s="356"/>
    </row>
    <row r="472" spans="2:8">
      <c r="B472" s="356" t="s">
        <v>3647</v>
      </c>
      <c r="C472" s="243">
        <v>911</v>
      </c>
      <c r="D472" s="356" t="s">
        <v>591</v>
      </c>
      <c r="E472" s="356" t="s">
        <v>130</v>
      </c>
      <c r="F472" s="356" t="s">
        <v>130</v>
      </c>
      <c r="G472" s="356" t="s">
        <v>130</v>
      </c>
      <c r="H472" s="356"/>
    </row>
    <row r="473" spans="2:8">
      <c r="B473" s="356" t="s">
        <v>3648</v>
      </c>
      <c r="C473" s="243">
        <v>903</v>
      </c>
      <c r="D473" s="356" t="s">
        <v>591</v>
      </c>
      <c r="E473" s="356" t="s">
        <v>180</v>
      </c>
      <c r="F473" s="356" t="s">
        <v>598</v>
      </c>
      <c r="G473" s="356" t="s">
        <v>180</v>
      </c>
      <c r="H473" s="356"/>
    </row>
    <row r="474" spans="2:8">
      <c r="B474" s="356" t="s">
        <v>3649</v>
      </c>
      <c r="C474" s="243">
        <v>904</v>
      </c>
      <c r="D474" s="356" t="s">
        <v>591</v>
      </c>
      <c r="E474" s="356" t="s">
        <v>182</v>
      </c>
      <c r="F474" s="356" t="s">
        <v>600</v>
      </c>
      <c r="G474" s="356" t="s">
        <v>182</v>
      </c>
      <c r="H474" s="356"/>
    </row>
    <row r="475" spans="2:8">
      <c r="B475" s="356" t="s">
        <v>3650</v>
      </c>
      <c r="C475" s="243">
        <v>901</v>
      </c>
      <c r="D475" s="356" t="s">
        <v>591</v>
      </c>
      <c r="E475" s="356" t="s">
        <v>176</v>
      </c>
      <c r="F475" s="356" t="s">
        <v>594</v>
      </c>
      <c r="G475" s="356" t="s">
        <v>176</v>
      </c>
      <c r="H475" s="356"/>
    </row>
    <row r="476" spans="2:8">
      <c r="B476" s="356" t="s">
        <v>3651</v>
      </c>
      <c r="C476" s="243">
        <v>902</v>
      </c>
      <c r="D476" s="356" t="s">
        <v>591</v>
      </c>
      <c r="E476" s="356" t="s">
        <v>178</v>
      </c>
      <c r="F476" s="356" t="s">
        <v>596</v>
      </c>
      <c r="G476" s="356" t="s">
        <v>178</v>
      </c>
      <c r="H476" s="356"/>
    </row>
    <row r="477" spans="2:8">
      <c r="B477" s="356" t="s">
        <v>3652</v>
      </c>
      <c r="C477" s="243">
        <v>900</v>
      </c>
      <c r="D477" s="356" t="s">
        <v>591</v>
      </c>
      <c r="E477" s="356" t="s">
        <v>174</v>
      </c>
      <c r="F477" s="356" t="s">
        <v>592</v>
      </c>
      <c r="G477" s="356"/>
      <c r="H477" s="356"/>
    </row>
    <row r="478" spans="2:8">
      <c r="B478" s="356" t="s">
        <v>3653</v>
      </c>
      <c r="C478" s="243">
        <v>912</v>
      </c>
      <c r="D478" s="356" t="s">
        <v>591</v>
      </c>
      <c r="E478" s="356" t="s">
        <v>132</v>
      </c>
      <c r="F478" s="356" t="s">
        <v>132</v>
      </c>
      <c r="G478" s="356"/>
      <c r="H478" s="356"/>
    </row>
    <row r="479" spans="2:8">
      <c r="B479" s="356" t="s">
        <v>3654</v>
      </c>
      <c r="C479" s="243">
        <v>905</v>
      </c>
      <c r="D479" s="356" t="s">
        <v>591</v>
      </c>
      <c r="E479" s="356" t="s">
        <v>65</v>
      </c>
      <c r="F479" s="356" t="s">
        <v>65</v>
      </c>
      <c r="G479" s="356"/>
      <c r="H479" s="356"/>
    </row>
    <row r="480" spans="2:8">
      <c r="B480" s="356" t="s">
        <v>3655</v>
      </c>
      <c r="C480" s="243">
        <v>911</v>
      </c>
      <c r="D480" s="356" t="s">
        <v>591</v>
      </c>
      <c r="E480" s="356" t="s">
        <v>130</v>
      </c>
      <c r="F480" s="356" t="s">
        <v>130</v>
      </c>
      <c r="G480" s="356" t="s">
        <v>130</v>
      </c>
      <c r="H480" s="356"/>
    </row>
    <row r="481" spans="2:8">
      <c r="B481" s="356" t="s">
        <v>3656</v>
      </c>
      <c r="C481" s="243">
        <v>903</v>
      </c>
      <c r="D481" s="356" t="s">
        <v>591</v>
      </c>
      <c r="E481" s="356" t="s">
        <v>180</v>
      </c>
      <c r="F481" s="356" t="s">
        <v>598</v>
      </c>
      <c r="G481" s="356" t="s">
        <v>180</v>
      </c>
      <c r="H481" s="356"/>
    </row>
    <row r="482" spans="2:8">
      <c r="B482" s="356" t="s">
        <v>3657</v>
      </c>
      <c r="C482" s="243">
        <v>904</v>
      </c>
      <c r="D482" s="356" t="s">
        <v>591</v>
      </c>
      <c r="E482" s="356" t="s">
        <v>182</v>
      </c>
      <c r="F482" s="356" t="s">
        <v>600</v>
      </c>
      <c r="G482" s="356" t="s">
        <v>182</v>
      </c>
      <c r="H482" s="356"/>
    </row>
    <row r="483" spans="2:8">
      <c r="B483" s="356" t="s">
        <v>3658</v>
      </c>
      <c r="C483" s="243">
        <v>901</v>
      </c>
      <c r="D483" s="356" t="s">
        <v>591</v>
      </c>
      <c r="E483" s="356" t="s">
        <v>176</v>
      </c>
      <c r="F483" s="356" t="s">
        <v>594</v>
      </c>
      <c r="G483" s="356" t="s">
        <v>176</v>
      </c>
      <c r="H483" s="356"/>
    </row>
    <row r="484" spans="2:8">
      <c r="B484" s="356" t="s">
        <v>3659</v>
      </c>
      <c r="C484" s="243">
        <v>902</v>
      </c>
      <c r="D484" s="356" t="s">
        <v>591</v>
      </c>
      <c r="E484" s="356" t="s">
        <v>178</v>
      </c>
      <c r="F484" s="356" t="s">
        <v>596</v>
      </c>
      <c r="G484" s="356" t="s">
        <v>178</v>
      </c>
      <c r="H484" s="356"/>
    </row>
    <row r="485" spans="2:8">
      <c r="B485" s="356" t="s">
        <v>3660</v>
      </c>
      <c r="C485" s="243">
        <v>900</v>
      </c>
      <c r="D485" s="356" t="s">
        <v>591</v>
      </c>
      <c r="E485" s="356" t="s">
        <v>174</v>
      </c>
      <c r="F485" s="356" t="s">
        <v>592</v>
      </c>
      <c r="G485" s="356"/>
      <c r="H485" s="356"/>
    </row>
    <row r="486" spans="2:8">
      <c r="B486" s="356" t="s">
        <v>3661</v>
      </c>
      <c r="C486" s="243">
        <v>912</v>
      </c>
      <c r="D486" s="356" t="s">
        <v>591</v>
      </c>
      <c r="E486" s="356" t="s">
        <v>132</v>
      </c>
      <c r="F486" s="356" t="s">
        <v>132</v>
      </c>
      <c r="G486" s="356"/>
      <c r="H486" s="356"/>
    </row>
    <row r="487" spans="2:8">
      <c r="B487" s="356" t="s">
        <v>3662</v>
      </c>
      <c r="C487" s="243">
        <v>905</v>
      </c>
      <c r="D487" s="356" t="s">
        <v>591</v>
      </c>
      <c r="E487" s="356" t="s">
        <v>65</v>
      </c>
      <c r="F487" s="356" t="s">
        <v>65</v>
      </c>
      <c r="G487" s="356"/>
      <c r="H487" s="356"/>
    </row>
    <row r="488" spans="2:8">
      <c r="B488" s="356" t="s">
        <v>3663</v>
      </c>
      <c r="C488" s="243">
        <v>911</v>
      </c>
      <c r="D488" s="356" t="s">
        <v>591</v>
      </c>
      <c r="E488" s="356" t="s">
        <v>130</v>
      </c>
      <c r="F488" s="356" t="s">
        <v>130</v>
      </c>
      <c r="G488" s="356" t="s">
        <v>130</v>
      </c>
      <c r="H488" s="356"/>
    </row>
    <row r="489" spans="2:8">
      <c r="B489" s="356" t="s">
        <v>3664</v>
      </c>
      <c r="C489" s="243">
        <v>903</v>
      </c>
      <c r="D489" s="356" t="s">
        <v>591</v>
      </c>
      <c r="E489" s="356" t="s">
        <v>180</v>
      </c>
      <c r="F489" s="356" t="s">
        <v>598</v>
      </c>
      <c r="G489" s="356" t="s">
        <v>180</v>
      </c>
      <c r="H489" s="356"/>
    </row>
    <row r="490" spans="2:8">
      <c r="B490" s="356" t="s">
        <v>3665</v>
      </c>
      <c r="C490" s="243">
        <v>904</v>
      </c>
      <c r="D490" s="356" t="s">
        <v>591</v>
      </c>
      <c r="E490" s="356" t="s">
        <v>182</v>
      </c>
      <c r="F490" s="356" t="s">
        <v>600</v>
      </c>
      <c r="G490" s="356" t="s">
        <v>182</v>
      </c>
      <c r="H490" s="356"/>
    </row>
    <row r="491" spans="2:8">
      <c r="B491" s="356" t="s">
        <v>3666</v>
      </c>
      <c r="C491" s="243">
        <v>901</v>
      </c>
      <c r="D491" s="356" t="s">
        <v>591</v>
      </c>
      <c r="E491" s="356" t="s">
        <v>176</v>
      </c>
      <c r="F491" s="356" t="s">
        <v>594</v>
      </c>
      <c r="G491" s="356" t="s">
        <v>176</v>
      </c>
      <c r="H491" s="356"/>
    </row>
    <row r="492" spans="2:8">
      <c r="B492" s="356" t="s">
        <v>3667</v>
      </c>
      <c r="C492" s="243">
        <v>902</v>
      </c>
      <c r="D492" s="356" t="s">
        <v>591</v>
      </c>
      <c r="E492" s="356" t="s">
        <v>178</v>
      </c>
      <c r="F492" s="356" t="s">
        <v>596</v>
      </c>
      <c r="G492" s="356" t="s">
        <v>178</v>
      </c>
      <c r="H492" s="356"/>
    </row>
    <row r="493" spans="2:8">
      <c r="B493" s="356" t="s">
        <v>3668</v>
      </c>
      <c r="C493" s="243">
        <v>900</v>
      </c>
      <c r="D493" s="356" t="s">
        <v>591</v>
      </c>
      <c r="E493" s="356" t="s">
        <v>174</v>
      </c>
      <c r="F493" s="356" t="s">
        <v>592</v>
      </c>
      <c r="G493" s="356"/>
      <c r="H493" s="356"/>
    </row>
    <row r="494" spans="2:8">
      <c r="B494" s="356" t="s">
        <v>3669</v>
      </c>
      <c r="C494" s="243">
        <v>912</v>
      </c>
      <c r="D494" s="356" t="s">
        <v>591</v>
      </c>
      <c r="E494" s="356" t="s">
        <v>132</v>
      </c>
      <c r="F494" s="356" t="s">
        <v>132</v>
      </c>
      <c r="G494" s="356"/>
      <c r="H494" s="356"/>
    </row>
    <row r="495" spans="2:8">
      <c r="B495" s="356" t="s">
        <v>3670</v>
      </c>
      <c r="C495" s="243">
        <v>905</v>
      </c>
      <c r="D495" s="356" t="s">
        <v>591</v>
      </c>
      <c r="E495" s="356" t="s">
        <v>65</v>
      </c>
      <c r="F495" s="356" t="s">
        <v>65</v>
      </c>
      <c r="G495" s="356"/>
      <c r="H495" s="356"/>
    </row>
    <row r="496" spans="2:8">
      <c r="B496" s="356" t="s">
        <v>3671</v>
      </c>
      <c r="C496" s="243">
        <v>911</v>
      </c>
      <c r="D496" s="356" t="s">
        <v>591</v>
      </c>
      <c r="E496" s="356" t="s">
        <v>130</v>
      </c>
      <c r="F496" s="356" t="s">
        <v>130</v>
      </c>
      <c r="G496" s="356" t="s">
        <v>130</v>
      </c>
      <c r="H496" s="356"/>
    </row>
    <row r="497" spans="2:8">
      <c r="B497" s="356" t="s">
        <v>3672</v>
      </c>
      <c r="C497" s="243">
        <v>903</v>
      </c>
      <c r="D497" s="356" t="s">
        <v>591</v>
      </c>
      <c r="E497" s="356" t="s">
        <v>180</v>
      </c>
      <c r="F497" s="356" t="s">
        <v>598</v>
      </c>
      <c r="G497" s="356" t="s">
        <v>180</v>
      </c>
      <c r="H497" s="356"/>
    </row>
    <row r="498" spans="2:8">
      <c r="B498" s="356" t="s">
        <v>3673</v>
      </c>
      <c r="C498" s="243">
        <v>904</v>
      </c>
      <c r="D498" s="356" t="s">
        <v>591</v>
      </c>
      <c r="E498" s="356" t="s">
        <v>182</v>
      </c>
      <c r="F498" s="356" t="s">
        <v>600</v>
      </c>
      <c r="G498" s="356" t="s">
        <v>182</v>
      </c>
      <c r="H498" s="356"/>
    </row>
    <row r="499" spans="2:8">
      <c r="B499" s="356" t="s">
        <v>3674</v>
      </c>
      <c r="C499" s="243">
        <v>901</v>
      </c>
      <c r="D499" s="356" t="s">
        <v>591</v>
      </c>
      <c r="E499" s="356" t="s">
        <v>176</v>
      </c>
      <c r="F499" s="356" t="s">
        <v>594</v>
      </c>
      <c r="G499" s="356" t="s">
        <v>176</v>
      </c>
      <c r="H499" s="356"/>
    </row>
    <row r="500" spans="2:8">
      <c r="B500" s="356" t="s">
        <v>3675</v>
      </c>
      <c r="C500" s="243">
        <v>902</v>
      </c>
      <c r="D500" s="356" t="s">
        <v>591</v>
      </c>
      <c r="E500" s="356" t="s">
        <v>178</v>
      </c>
      <c r="F500" s="356" t="s">
        <v>596</v>
      </c>
      <c r="G500" s="356" t="s">
        <v>178</v>
      </c>
      <c r="H500" s="356"/>
    </row>
    <row r="501" spans="2:8">
      <c r="B501" s="356" t="s">
        <v>3676</v>
      </c>
      <c r="C501" s="243">
        <v>900</v>
      </c>
      <c r="D501" s="356" t="s">
        <v>591</v>
      </c>
      <c r="E501" s="356" t="s">
        <v>174</v>
      </c>
      <c r="F501" s="356" t="s">
        <v>592</v>
      </c>
      <c r="G501" s="356"/>
      <c r="H501" s="356"/>
    </row>
    <row r="502" spans="2:8">
      <c r="B502" s="356" t="s">
        <v>3677</v>
      </c>
      <c r="C502" s="243">
        <v>912</v>
      </c>
      <c r="D502" s="356" t="s">
        <v>591</v>
      </c>
      <c r="E502" s="356" t="s">
        <v>132</v>
      </c>
      <c r="F502" s="356" t="s">
        <v>132</v>
      </c>
      <c r="G502" s="356"/>
      <c r="H502" s="356"/>
    </row>
    <row r="503" spans="2:8">
      <c r="B503" s="356" t="s">
        <v>3678</v>
      </c>
      <c r="C503" s="243">
        <v>905</v>
      </c>
      <c r="D503" s="356" t="s">
        <v>591</v>
      </c>
      <c r="E503" s="356" t="s">
        <v>65</v>
      </c>
      <c r="F503" s="356" t="s">
        <v>65</v>
      </c>
      <c r="G503" s="356"/>
      <c r="H503" s="356"/>
    </row>
    <row r="504" spans="2:8">
      <c r="B504" s="356" t="s">
        <v>3679</v>
      </c>
      <c r="C504" s="243">
        <v>911</v>
      </c>
      <c r="D504" s="356" t="s">
        <v>591</v>
      </c>
      <c r="E504" s="356" t="s">
        <v>130</v>
      </c>
      <c r="F504" s="356" t="s">
        <v>130</v>
      </c>
      <c r="G504" s="356" t="s">
        <v>130</v>
      </c>
      <c r="H504" s="356"/>
    </row>
    <row r="505" spans="2:8">
      <c r="B505" s="356" t="s">
        <v>3680</v>
      </c>
      <c r="C505" s="243">
        <v>903</v>
      </c>
      <c r="D505" s="356" t="s">
        <v>591</v>
      </c>
      <c r="E505" s="356" t="s">
        <v>180</v>
      </c>
      <c r="F505" s="356" t="s">
        <v>598</v>
      </c>
      <c r="G505" s="356" t="s">
        <v>180</v>
      </c>
      <c r="H505" s="356"/>
    </row>
    <row r="506" spans="2:8">
      <c r="B506" s="356" t="s">
        <v>3681</v>
      </c>
      <c r="C506" s="243">
        <v>904</v>
      </c>
      <c r="D506" s="356" t="s">
        <v>591</v>
      </c>
      <c r="E506" s="356" t="s">
        <v>182</v>
      </c>
      <c r="F506" s="356" t="s">
        <v>600</v>
      </c>
      <c r="G506" s="356" t="s">
        <v>182</v>
      </c>
      <c r="H506" s="356"/>
    </row>
    <row r="507" spans="2:8">
      <c r="B507" s="356" t="s">
        <v>3682</v>
      </c>
      <c r="C507" s="243">
        <v>901</v>
      </c>
      <c r="D507" s="356" t="s">
        <v>591</v>
      </c>
      <c r="E507" s="356" t="s">
        <v>176</v>
      </c>
      <c r="F507" s="356" t="s">
        <v>594</v>
      </c>
      <c r="G507" s="356" t="s">
        <v>176</v>
      </c>
      <c r="H507" s="356"/>
    </row>
    <row r="508" spans="2:8">
      <c r="B508" s="356" t="s">
        <v>3683</v>
      </c>
      <c r="C508" s="243">
        <v>902</v>
      </c>
      <c r="D508" s="356" t="s">
        <v>591</v>
      </c>
      <c r="E508" s="356" t="s">
        <v>178</v>
      </c>
      <c r="F508" s="356" t="s">
        <v>596</v>
      </c>
      <c r="G508" s="356" t="s">
        <v>178</v>
      </c>
      <c r="H508" s="356"/>
    </row>
    <row r="509" spans="2:8">
      <c r="B509" s="356" t="s">
        <v>3684</v>
      </c>
      <c r="C509" s="243">
        <v>900</v>
      </c>
      <c r="D509" s="356" t="s">
        <v>591</v>
      </c>
      <c r="E509" s="356" t="s">
        <v>174</v>
      </c>
      <c r="F509" s="356" t="s">
        <v>592</v>
      </c>
      <c r="G509" s="356"/>
      <c r="H509" s="356"/>
    </row>
    <row r="510" spans="2:8">
      <c r="B510" s="356" t="s">
        <v>3685</v>
      </c>
      <c r="C510" s="243">
        <v>912</v>
      </c>
      <c r="D510" s="356" t="s">
        <v>591</v>
      </c>
      <c r="E510" s="356" t="s">
        <v>132</v>
      </c>
      <c r="F510" s="356" t="s">
        <v>132</v>
      </c>
      <c r="G510" s="356"/>
      <c r="H510" s="356"/>
    </row>
    <row r="511" spans="2:8">
      <c r="B511" s="356" t="s">
        <v>3686</v>
      </c>
      <c r="C511" s="243">
        <v>905</v>
      </c>
      <c r="D511" s="356" t="s">
        <v>591</v>
      </c>
      <c r="E511" s="356" t="s">
        <v>65</v>
      </c>
      <c r="F511" s="356" t="s">
        <v>65</v>
      </c>
      <c r="G511" s="356"/>
      <c r="H511" s="356"/>
    </row>
    <row r="512" spans="2:8">
      <c r="B512" s="356" t="s">
        <v>3687</v>
      </c>
      <c r="C512" s="243">
        <v>911</v>
      </c>
      <c r="D512" s="356" t="s">
        <v>591</v>
      </c>
      <c r="E512" s="356" t="s">
        <v>130</v>
      </c>
      <c r="F512" s="356" t="s">
        <v>130</v>
      </c>
      <c r="G512" s="356" t="s">
        <v>130</v>
      </c>
      <c r="H512" s="356"/>
    </row>
    <row r="513" spans="2:8">
      <c r="B513" s="356" t="s">
        <v>3688</v>
      </c>
      <c r="C513" s="243">
        <v>903</v>
      </c>
      <c r="D513" s="356" t="s">
        <v>591</v>
      </c>
      <c r="E513" s="356" t="s">
        <v>180</v>
      </c>
      <c r="F513" s="356" t="s">
        <v>598</v>
      </c>
      <c r="G513" s="356" t="s">
        <v>180</v>
      </c>
      <c r="H513" s="356"/>
    </row>
    <row r="514" spans="2:8">
      <c r="B514" s="356" t="s">
        <v>3689</v>
      </c>
      <c r="C514" s="243">
        <v>904</v>
      </c>
      <c r="D514" s="356" t="s">
        <v>591</v>
      </c>
      <c r="E514" s="356" t="s">
        <v>182</v>
      </c>
      <c r="F514" s="356" t="s">
        <v>600</v>
      </c>
      <c r="G514" s="356" t="s">
        <v>182</v>
      </c>
      <c r="H514" s="356"/>
    </row>
    <row r="515" spans="2:8">
      <c r="B515" s="356" t="s">
        <v>3690</v>
      </c>
      <c r="C515" s="243">
        <v>901</v>
      </c>
      <c r="D515" s="356" t="s">
        <v>591</v>
      </c>
      <c r="E515" s="356" t="s">
        <v>176</v>
      </c>
      <c r="F515" s="356" t="s">
        <v>594</v>
      </c>
      <c r="G515" s="356" t="s">
        <v>176</v>
      </c>
      <c r="H515" s="356"/>
    </row>
    <row r="516" spans="2:8">
      <c r="B516" s="356" t="s">
        <v>3691</v>
      </c>
      <c r="C516" s="243">
        <v>902</v>
      </c>
      <c r="D516" s="356" t="s">
        <v>591</v>
      </c>
      <c r="E516" s="356" t="s">
        <v>178</v>
      </c>
      <c r="F516" s="356" t="s">
        <v>596</v>
      </c>
      <c r="G516" s="356" t="s">
        <v>178</v>
      </c>
      <c r="H516" s="356"/>
    </row>
    <row r="517" spans="2:8">
      <c r="B517" s="356" t="s">
        <v>3692</v>
      </c>
      <c r="C517" s="243">
        <v>900</v>
      </c>
      <c r="D517" s="356" t="s">
        <v>591</v>
      </c>
      <c r="E517" s="356" t="s">
        <v>174</v>
      </c>
      <c r="F517" s="356" t="s">
        <v>592</v>
      </c>
      <c r="G517" s="356"/>
      <c r="H517" s="356"/>
    </row>
    <row r="518" spans="2:8">
      <c r="B518" s="356" t="s">
        <v>3693</v>
      </c>
      <c r="C518" s="243">
        <v>912</v>
      </c>
      <c r="D518" s="356" t="s">
        <v>591</v>
      </c>
      <c r="E518" s="356" t="s">
        <v>132</v>
      </c>
      <c r="F518" s="356" t="s">
        <v>132</v>
      </c>
      <c r="G518" s="356"/>
      <c r="H518" s="356"/>
    </row>
    <row r="519" spans="2:8">
      <c r="B519" s="356" t="s">
        <v>3694</v>
      </c>
      <c r="C519" s="243">
        <v>905</v>
      </c>
      <c r="D519" s="356" t="s">
        <v>591</v>
      </c>
      <c r="E519" s="356" t="s">
        <v>65</v>
      </c>
      <c r="F519" s="356" t="s">
        <v>65</v>
      </c>
      <c r="G519" s="356"/>
      <c r="H519" s="356"/>
    </row>
    <row r="520" spans="2:8">
      <c r="B520" s="356" t="s">
        <v>3695</v>
      </c>
      <c r="C520" s="243">
        <v>911</v>
      </c>
      <c r="D520" s="356" t="s">
        <v>591</v>
      </c>
      <c r="E520" s="356" t="s">
        <v>130</v>
      </c>
      <c r="F520" s="356" t="s">
        <v>130</v>
      </c>
      <c r="G520" s="356" t="s">
        <v>130</v>
      </c>
      <c r="H520" s="356"/>
    </row>
    <row r="521" spans="2:8">
      <c r="B521" s="356" t="s">
        <v>3696</v>
      </c>
      <c r="C521" s="243">
        <v>903</v>
      </c>
      <c r="D521" s="356" t="s">
        <v>591</v>
      </c>
      <c r="E521" s="356" t="s">
        <v>180</v>
      </c>
      <c r="F521" s="356" t="s">
        <v>598</v>
      </c>
      <c r="G521" s="356" t="s">
        <v>180</v>
      </c>
      <c r="H521" s="356"/>
    </row>
    <row r="522" spans="2:8">
      <c r="B522" s="356" t="s">
        <v>3697</v>
      </c>
      <c r="C522" s="243">
        <v>904</v>
      </c>
      <c r="D522" s="356" t="s">
        <v>591</v>
      </c>
      <c r="E522" s="356" t="s">
        <v>182</v>
      </c>
      <c r="F522" s="356" t="s">
        <v>600</v>
      </c>
      <c r="G522" s="356" t="s">
        <v>182</v>
      </c>
      <c r="H522" s="356"/>
    </row>
    <row r="523" spans="2:8">
      <c r="B523" s="356" t="s">
        <v>3698</v>
      </c>
      <c r="C523" s="243">
        <v>5300</v>
      </c>
      <c r="D523" s="356" t="s">
        <v>644</v>
      </c>
      <c r="E523" s="356" t="s">
        <v>307</v>
      </c>
      <c r="F523" s="356" t="s">
        <v>307</v>
      </c>
      <c r="G523" s="356"/>
      <c r="H523" s="356"/>
    </row>
    <row r="524" spans="2:8">
      <c r="B524" s="356" t="s">
        <v>3699</v>
      </c>
      <c r="C524" s="243">
        <v>5305</v>
      </c>
      <c r="D524" s="356" t="s">
        <v>644</v>
      </c>
      <c r="E524" s="356" t="s">
        <v>132</v>
      </c>
      <c r="F524" s="356" t="s">
        <v>132</v>
      </c>
      <c r="G524" s="356"/>
      <c r="H524" s="356"/>
    </row>
    <row r="525" spans="2:8">
      <c r="B525" s="356" t="s">
        <v>3700</v>
      </c>
      <c r="C525" s="243">
        <v>5304</v>
      </c>
      <c r="D525" s="356" t="s">
        <v>644</v>
      </c>
      <c r="E525" s="356" t="s">
        <v>130</v>
      </c>
      <c r="F525" s="356" t="s">
        <v>130</v>
      </c>
      <c r="G525" s="356" t="s">
        <v>130</v>
      </c>
      <c r="H525" s="356"/>
    </row>
    <row r="526" spans="2:8">
      <c r="B526" s="356" t="s">
        <v>3701</v>
      </c>
      <c r="C526" s="243">
        <v>5301</v>
      </c>
      <c r="D526" s="356" t="s">
        <v>644</v>
      </c>
      <c r="E526" s="356" t="s">
        <v>310</v>
      </c>
      <c r="F526" s="356" t="s">
        <v>647</v>
      </c>
      <c r="G526" s="356" t="s">
        <v>647</v>
      </c>
      <c r="H526" s="356"/>
    </row>
    <row r="527" spans="2:8">
      <c r="B527" s="356" t="s">
        <v>3702</v>
      </c>
      <c r="C527" s="243">
        <v>5300</v>
      </c>
      <c r="D527" s="356" t="s">
        <v>651</v>
      </c>
      <c r="E527" s="356" t="s">
        <v>307</v>
      </c>
      <c r="F527" s="356" t="s">
        <v>307</v>
      </c>
      <c r="G527" s="356"/>
      <c r="H527" s="356"/>
    </row>
    <row r="528" spans="2:8">
      <c r="B528" s="356" t="s">
        <v>3703</v>
      </c>
      <c r="C528" s="243">
        <v>5305</v>
      </c>
      <c r="D528" s="356" t="s">
        <v>651</v>
      </c>
      <c r="E528" s="356" t="s">
        <v>132</v>
      </c>
      <c r="F528" s="356" t="s">
        <v>132</v>
      </c>
      <c r="G528" s="356"/>
      <c r="H528" s="356"/>
    </row>
    <row r="529" spans="2:8">
      <c r="B529" s="356" t="s">
        <v>3704</v>
      </c>
      <c r="C529" s="243">
        <v>5304</v>
      </c>
      <c r="D529" s="356" t="s">
        <v>651</v>
      </c>
      <c r="E529" s="356" t="s">
        <v>130</v>
      </c>
      <c r="F529" s="356" t="s">
        <v>130</v>
      </c>
      <c r="G529" s="356" t="s">
        <v>130</v>
      </c>
      <c r="H529" s="356"/>
    </row>
    <row r="530" spans="2:8">
      <c r="B530" s="356" t="s">
        <v>3705</v>
      </c>
      <c r="C530" s="243">
        <v>5301</v>
      </c>
      <c r="D530" s="356" t="s">
        <v>651</v>
      </c>
      <c r="E530" s="356" t="s">
        <v>310</v>
      </c>
      <c r="F530" s="356" t="s">
        <v>654</v>
      </c>
      <c r="G530" s="356" t="s">
        <v>654</v>
      </c>
      <c r="H530" s="356"/>
    </row>
    <row r="531" spans="2:8">
      <c r="B531" s="356" t="s">
        <v>3706</v>
      </c>
      <c r="C531" s="243">
        <v>901</v>
      </c>
      <c r="D531" s="356" t="s">
        <v>591</v>
      </c>
      <c r="E531" s="356" t="s">
        <v>176</v>
      </c>
      <c r="F531" s="356" t="s">
        <v>594</v>
      </c>
      <c r="G531" s="356" t="s">
        <v>176</v>
      </c>
      <c r="H531" s="356"/>
    </row>
    <row r="532" spans="2:8">
      <c r="B532" s="356" t="s">
        <v>3707</v>
      </c>
      <c r="C532" s="243">
        <v>902</v>
      </c>
      <c r="D532" s="356" t="s">
        <v>591</v>
      </c>
      <c r="E532" s="356" t="s">
        <v>178</v>
      </c>
      <c r="F532" s="356" t="s">
        <v>596</v>
      </c>
      <c r="G532" s="356" t="s">
        <v>178</v>
      </c>
      <c r="H532" s="356"/>
    </row>
    <row r="533" spans="2:8">
      <c r="B533" s="356" t="s">
        <v>3708</v>
      </c>
      <c r="C533" s="243">
        <v>900</v>
      </c>
      <c r="D533" s="356" t="s">
        <v>591</v>
      </c>
      <c r="E533" s="356" t="s">
        <v>174</v>
      </c>
      <c r="F533" s="356" t="s">
        <v>592</v>
      </c>
      <c r="G533" s="356"/>
      <c r="H533" s="356"/>
    </row>
    <row r="534" spans="2:8">
      <c r="B534" s="356" t="s">
        <v>3709</v>
      </c>
      <c r="C534" s="243">
        <v>912</v>
      </c>
      <c r="D534" s="356" t="s">
        <v>591</v>
      </c>
      <c r="E534" s="356" t="s">
        <v>132</v>
      </c>
      <c r="F534" s="356" t="s">
        <v>132</v>
      </c>
      <c r="G534" s="356"/>
      <c r="H534" s="356"/>
    </row>
    <row r="535" spans="2:8">
      <c r="B535" s="356" t="s">
        <v>3710</v>
      </c>
      <c r="C535" s="243">
        <v>905</v>
      </c>
      <c r="D535" s="356" t="s">
        <v>591</v>
      </c>
      <c r="E535" s="356" t="s">
        <v>65</v>
      </c>
      <c r="F535" s="356" t="s">
        <v>65</v>
      </c>
      <c r="G535" s="356"/>
      <c r="H535" s="356"/>
    </row>
    <row r="536" spans="2:8">
      <c r="B536" s="356" t="s">
        <v>3711</v>
      </c>
      <c r="C536" s="243">
        <v>911</v>
      </c>
      <c r="D536" s="356" t="s">
        <v>591</v>
      </c>
      <c r="E536" s="356" t="s">
        <v>130</v>
      </c>
      <c r="F536" s="356" t="s">
        <v>130</v>
      </c>
      <c r="G536" s="356" t="s">
        <v>130</v>
      </c>
      <c r="H536" s="356"/>
    </row>
    <row r="537" spans="2:8">
      <c r="B537" s="356" t="s">
        <v>3712</v>
      </c>
      <c r="C537" s="243">
        <v>903</v>
      </c>
      <c r="D537" s="356" t="s">
        <v>591</v>
      </c>
      <c r="E537" s="356" t="s">
        <v>180</v>
      </c>
      <c r="F537" s="356" t="s">
        <v>598</v>
      </c>
      <c r="G537" s="356" t="s">
        <v>180</v>
      </c>
      <c r="H537" s="356"/>
    </row>
    <row r="538" spans="2:8">
      <c r="B538" s="356" t="s">
        <v>3713</v>
      </c>
      <c r="C538" s="243">
        <v>904</v>
      </c>
      <c r="D538" s="356" t="s">
        <v>591</v>
      </c>
      <c r="E538" s="356" t="s">
        <v>182</v>
      </c>
      <c r="F538" s="356" t="s">
        <v>600</v>
      </c>
      <c r="G538" s="356" t="s">
        <v>182</v>
      </c>
      <c r="H538" s="356"/>
    </row>
    <row r="539" spans="2:8">
      <c r="B539" s="356" t="s">
        <v>3714</v>
      </c>
      <c r="C539" s="243">
        <v>901</v>
      </c>
      <c r="D539" s="356" t="s">
        <v>591</v>
      </c>
      <c r="E539" s="356" t="s">
        <v>176</v>
      </c>
      <c r="F539" s="356" t="s">
        <v>594</v>
      </c>
      <c r="G539" s="356" t="s">
        <v>176</v>
      </c>
      <c r="H539" s="356"/>
    </row>
    <row r="540" spans="2:8">
      <c r="B540" s="356" t="s">
        <v>3715</v>
      </c>
      <c r="C540" s="243">
        <v>902</v>
      </c>
      <c r="D540" s="356" t="s">
        <v>591</v>
      </c>
      <c r="E540" s="356" t="s">
        <v>178</v>
      </c>
      <c r="F540" s="356" t="s">
        <v>596</v>
      </c>
      <c r="G540" s="356" t="s">
        <v>178</v>
      </c>
      <c r="H540" s="356"/>
    </row>
    <row r="541" spans="2:8">
      <c r="B541" s="356" t="s">
        <v>3716</v>
      </c>
      <c r="C541" s="243">
        <v>900</v>
      </c>
      <c r="D541" s="356" t="s">
        <v>591</v>
      </c>
      <c r="E541" s="356" t="s">
        <v>174</v>
      </c>
      <c r="F541" s="356" t="s">
        <v>592</v>
      </c>
      <c r="G541" s="356"/>
      <c r="H541" s="356"/>
    </row>
    <row r="542" spans="2:8">
      <c r="B542" s="356" t="s">
        <v>3717</v>
      </c>
      <c r="C542" s="243">
        <v>912</v>
      </c>
      <c r="D542" s="356" t="s">
        <v>591</v>
      </c>
      <c r="E542" s="356" t="s">
        <v>132</v>
      </c>
      <c r="F542" s="356" t="s">
        <v>132</v>
      </c>
      <c r="G542" s="356"/>
      <c r="H542" s="356"/>
    </row>
    <row r="543" spans="2:8">
      <c r="B543" s="356" t="s">
        <v>3718</v>
      </c>
      <c r="C543" s="243">
        <v>905</v>
      </c>
      <c r="D543" s="356" t="s">
        <v>591</v>
      </c>
      <c r="E543" s="356" t="s">
        <v>65</v>
      </c>
      <c r="F543" s="356" t="s">
        <v>65</v>
      </c>
      <c r="G543" s="356"/>
      <c r="H543" s="356"/>
    </row>
    <row r="544" spans="2:8">
      <c r="B544" s="356" t="s">
        <v>3719</v>
      </c>
      <c r="C544" s="243">
        <v>911</v>
      </c>
      <c r="D544" s="356" t="s">
        <v>591</v>
      </c>
      <c r="E544" s="356" t="s">
        <v>130</v>
      </c>
      <c r="F544" s="356" t="s">
        <v>130</v>
      </c>
      <c r="G544" s="356" t="s">
        <v>130</v>
      </c>
      <c r="H544" s="356"/>
    </row>
    <row r="545" spans="2:8">
      <c r="B545" s="356" t="s">
        <v>3720</v>
      </c>
      <c r="C545" s="243">
        <v>903</v>
      </c>
      <c r="D545" s="356" t="s">
        <v>591</v>
      </c>
      <c r="E545" s="356" t="s">
        <v>180</v>
      </c>
      <c r="F545" s="356" t="s">
        <v>598</v>
      </c>
      <c r="G545" s="356" t="s">
        <v>180</v>
      </c>
      <c r="H545" s="356"/>
    </row>
    <row r="546" spans="2:8">
      <c r="B546" s="356" t="s">
        <v>3721</v>
      </c>
      <c r="C546" s="243">
        <v>904</v>
      </c>
      <c r="D546" s="356" t="s">
        <v>591</v>
      </c>
      <c r="E546" s="356" t="s">
        <v>182</v>
      </c>
      <c r="F546" s="356" t="s">
        <v>600</v>
      </c>
      <c r="G546" s="356" t="s">
        <v>182</v>
      </c>
      <c r="H546" s="356"/>
    </row>
    <row r="547" spans="2:8">
      <c r="B547" s="356" t="s">
        <v>3722</v>
      </c>
      <c r="C547" s="243">
        <v>901</v>
      </c>
      <c r="D547" s="356" t="s">
        <v>591</v>
      </c>
      <c r="E547" s="356" t="s">
        <v>176</v>
      </c>
      <c r="F547" s="356" t="s">
        <v>594</v>
      </c>
      <c r="G547" s="356" t="s">
        <v>176</v>
      </c>
      <c r="H547" s="356"/>
    </row>
    <row r="548" spans="2:8">
      <c r="B548" s="356" t="s">
        <v>3723</v>
      </c>
      <c r="C548" s="243">
        <v>902</v>
      </c>
      <c r="D548" s="356" t="s">
        <v>591</v>
      </c>
      <c r="E548" s="356" t="s">
        <v>178</v>
      </c>
      <c r="F548" s="356" t="s">
        <v>596</v>
      </c>
      <c r="G548" s="356" t="s">
        <v>178</v>
      </c>
      <c r="H548" s="356"/>
    </row>
    <row r="549" spans="2:8">
      <c r="B549" s="356" t="s">
        <v>3724</v>
      </c>
      <c r="C549" s="243">
        <v>900</v>
      </c>
      <c r="D549" s="356" t="s">
        <v>591</v>
      </c>
      <c r="E549" s="356" t="s">
        <v>174</v>
      </c>
      <c r="F549" s="356" t="s">
        <v>592</v>
      </c>
      <c r="G549" s="356"/>
      <c r="H549" s="356"/>
    </row>
    <row r="550" spans="2:8">
      <c r="B550" s="356" t="s">
        <v>3725</v>
      </c>
      <c r="C550" s="243">
        <v>912</v>
      </c>
      <c r="D550" s="356" t="s">
        <v>591</v>
      </c>
      <c r="E550" s="356" t="s">
        <v>132</v>
      </c>
      <c r="F550" s="356" t="s">
        <v>132</v>
      </c>
      <c r="G550" s="356"/>
      <c r="H550" s="356"/>
    </row>
    <row r="551" spans="2:8">
      <c r="B551" s="356" t="s">
        <v>3726</v>
      </c>
      <c r="C551" s="243">
        <v>905</v>
      </c>
      <c r="D551" s="356" t="s">
        <v>591</v>
      </c>
      <c r="E551" s="356" t="s">
        <v>65</v>
      </c>
      <c r="F551" s="356" t="s">
        <v>65</v>
      </c>
      <c r="G551" s="356"/>
      <c r="H551" s="356"/>
    </row>
    <row r="552" spans="2:8">
      <c r="B552" s="356" t="s">
        <v>3727</v>
      </c>
      <c r="C552" s="243">
        <v>911</v>
      </c>
      <c r="D552" s="356" t="s">
        <v>591</v>
      </c>
      <c r="E552" s="356" t="s">
        <v>130</v>
      </c>
      <c r="F552" s="356" t="s">
        <v>130</v>
      </c>
      <c r="G552" s="356" t="s">
        <v>130</v>
      </c>
      <c r="H552" s="356"/>
    </row>
    <row r="553" spans="2:8">
      <c r="B553" s="356" t="s">
        <v>3728</v>
      </c>
      <c r="C553" s="243">
        <v>903</v>
      </c>
      <c r="D553" s="356" t="s">
        <v>591</v>
      </c>
      <c r="E553" s="356" t="s">
        <v>180</v>
      </c>
      <c r="F553" s="356" t="s">
        <v>598</v>
      </c>
      <c r="G553" s="356" t="s">
        <v>180</v>
      </c>
      <c r="H553" s="356"/>
    </row>
    <row r="554" spans="2:8">
      <c r="B554" s="356" t="s">
        <v>3729</v>
      </c>
      <c r="C554" s="243">
        <v>904</v>
      </c>
      <c r="D554" s="356" t="s">
        <v>591</v>
      </c>
      <c r="E554" s="356" t="s">
        <v>182</v>
      </c>
      <c r="F554" s="356" t="s">
        <v>600</v>
      </c>
      <c r="G554" s="356" t="s">
        <v>182</v>
      </c>
      <c r="H554" s="356"/>
    </row>
    <row r="555" spans="2:8">
      <c r="B555" s="356" t="s">
        <v>3730</v>
      </c>
      <c r="C555" s="243">
        <v>901</v>
      </c>
      <c r="D555" s="356" t="s">
        <v>591</v>
      </c>
      <c r="E555" s="356" t="s">
        <v>176</v>
      </c>
      <c r="F555" s="356" t="s">
        <v>594</v>
      </c>
      <c r="G555" s="356" t="s">
        <v>176</v>
      </c>
      <c r="H555" s="356"/>
    </row>
    <row r="556" spans="2:8">
      <c r="B556" s="356" t="s">
        <v>3731</v>
      </c>
      <c r="C556" s="243">
        <v>902</v>
      </c>
      <c r="D556" s="356" t="s">
        <v>591</v>
      </c>
      <c r="E556" s="356" t="s">
        <v>178</v>
      </c>
      <c r="F556" s="356" t="s">
        <v>596</v>
      </c>
      <c r="G556" s="356" t="s">
        <v>178</v>
      </c>
      <c r="H556" s="356"/>
    </row>
    <row r="557" spans="2:8">
      <c r="B557" s="356" t="s">
        <v>3732</v>
      </c>
      <c r="C557" s="243">
        <v>900</v>
      </c>
      <c r="D557" s="356" t="s">
        <v>591</v>
      </c>
      <c r="E557" s="356" t="s">
        <v>174</v>
      </c>
      <c r="F557" s="356" t="s">
        <v>592</v>
      </c>
      <c r="G557" s="356"/>
      <c r="H557" s="356"/>
    </row>
    <row r="558" spans="2:8">
      <c r="B558" s="356" t="s">
        <v>3733</v>
      </c>
      <c r="C558" s="243">
        <v>912</v>
      </c>
      <c r="D558" s="356" t="s">
        <v>591</v>
      </c>
      <c r="E558" s="356" t="s">
        <v>132</v>
      </c>
      <c r="F558" s="356" t="s">
        <v>132</v>
      </c>
      <c r="G558" s="356"/>
      <c r="H558" s="356"/>
    </row>
    <row r="559" spans="2:8">
      <c r="B559" s="356" t="s">
        <v>3734</v>
      </c>
      <c r="C559" s="243">
        <v>905</v>
      </c>
      <c r="D559" s="356" t="s">
        <v>591</v>
      </c>
      <c r="E559" s="356" t="s">
        <v>65</v>
      </c>
      <c r="F559" s="356" t="s">
        <v>65</v>
      </c>
      <c r="G559" s="356"/>
      <c r="H559" s="356"/>
    </row>
    <row r="560" spans="2:8">
      <c r="B560" s="356" t="s">
        <v>3735</v>
      </c>
      <c r="C560" s="243">
        <v>911</v>
      </c>
      <c r="D560" s="356" t="s">
        <v>591</v>
      </c>
      <c r="E560" s="356" t="s">
        <v>130</v>
      </c>
      <c r="F560" s="356" t="s">
        <v>130</v>
      </c>
      <c r="G560" s="356" t="s">
        <v>130</v>
      </c>
      <c r="H560" s="356"/>
    </row>
    <row r="561" spans="2:8">
      <c r="B561" s="356" t="s">
        <v>3736</v>
      </c>
      <c r="C561" s="243">
        <v>903</v>
      </c>
      <c r="D561" s="356" t="s">
        <v>591</v>
      </c>
      <c r="E561" s="356" t="s">
        <v>180</v>
      </c>
      <c r="F561" s="356" t="s">
        <v>598</v>
      </c>
      <c r="G561" s="356" t="s">
        <v>180</v>
      </c>
      <c r="H561" s="356"/>
    </row>
    <row r="562" spans="2:8">
      <c r="B562" s="356" t="s">
        <v>3737</v>
      </c>
      <c r="C562" s="243">
        <v>904</v>
      </c>
      <c r="D562" s="356" t="s">
        <v>591</v>
      </c>
      <c r="E562" s="356" t="s">
        <v>182</v>
      </c>
      <c r="F562" s="356" t="s">
        <v>600</v>
      </c>
      <c r="G562" s="356" t="s">
        <v>182</v>
      </c>
      <c r="H562" s="356"/>
    </row>
    <row r="563" spans="2:8">
      <c r="B563" s="356" t="s">
        <v>3738</v>
      </c>
      <c r="C563" s="243">
        <v>901</v>
      </c>
      <c r="D563" s="356" t="s">
        <v>591</v>
      </c>
      <c r="E563" s="356" t="s">
        <v>176</v>
      </c>
      <c r="F563" s="356" t="s">
        <v>594</v>
      </c>
      <c r="G563" s="356" t="s">
        <v>176</v>
      </c>
      <c r="H563" s="356"/>
    </row>
    <row r="564" spans="2:8">
      <c r="B564" s="356" t="s">
        <v>3739</v>
      </c>
      <c r="C564" s="243">
        <v>902</v>
      </c>
      <c r="D564" s="356" t="s">
        <v>591</v>
      </c>
      <c r="E564" s="356" t="s">
        <v>178</v>
      </c>
      <c r="F564" s="356" t="s">
        <v>596</v>
      </c>
      <c r="G564" s="356" t="s">
        <v>178</v>
      </c>
      <c r="H564" s="356"/>
    </row>
    <row r="565" spans="2:8">
      <c r="B565" s="356" t="s">
        <v>3740</v>
      </c>
      <c r="C565" s="243">
        <v>900</v>
      </c>
      <c r="D565" s="356" t="s">
        <v>591</v>
      </c>
      <c r="E565" s="356" t="s">
        <v>174</v>
      </c>
      <c r="F565" s="356" t="s">
        <v>592</v>
      </c>
      <c r="G565" s="356"/>
      <c r="H565" s="356"/>
    </row>
    <row r="566" spans="2:8">
      <c r="B566" s="356" t="s">
        <v>3741</v>
      </c>
      <c r="C566" s="243">
        <v>912</v>
      </c>
      <c r="D566" s="356" t="s">
        <v>591</v>
      </c>
      <c r="E566" s="356" t="s">
        <v>132</v>
      </c>
      <c r="F566" s="356" t="s">
        <v>132</v>
      </c>
      <c r="G566" s="356"/>
      <c r="H566" s="356"/>
    </row>
    <row r="567" spans="2:8">
      <c r="B567" s="356" t="s">
        <v>3742</v>
      </c>
      <c r="C567" s="243">
        <v>905</v>
      </c>
      <c r="D567" s="356" t="s">
        <v>591</v>
      </c>
      <c r="E567" s="356" t="s">
        <v>65</v>
      </c>
      <c r="F567" s="356" t="s">
        <v>65</v>
      </c>
      <c r="G567" s="356"/>
      <c r="H567" s="356"/>
    </row>
    <row r="568" spans="2:8">
      <c r="B568" s="356" t="s">
        <v>3743</v>
      </c>
      <c r="C568" s="243">
        <v>911</v>
      </c>
      <c r="D568" s="356" t="s">
        <v>591</v>
      </c>
      <c r="E568" s="356" t="s">
        <v>130</v>
      </c>
      <c r="F568" s="356" t="s">
        <v>130</v>
      </c>
      <c r="G568" s="356" t="s">
        <v>130</v>
      </c>
      <c r="H568" s="356"/>
    </row>
    <row r="569" spans="2:8">
      <c r="B569" s="356" t="s">
        <v>3744</v>
      </c>
      <c r="C569" s="243">
        <v>903</v>
      </c>
      <c r="D569" s="356" t="s">
        <v>591</v>
      </c>
      <c r="E569" s="356" t="s">
        <v>180</v>
      </c>
      <c r="F569" s="356" t="s">
        <v>598</v>
      </c>
      <c r="G569" s="356" t="s">
        <v>180</v>
      </c>
      <c r="H569" s="356"/>
    </row>
    <row r="570" spans="2:8">
      <c r="B570" s="356" t="s">
        <v>3745</v>
      </c>
      <c r="C570" s="243">
        <v>904</v>
      </c>
      <c r="D570" s="356" t="s">
        <v>591</v>
      </c>
      <c r="E570" s="356" t="s">
        <v>182</v>
      </c>
      <c r="F570" s="356" t="s">
        <v>600</v>
      </c>
      <c r="G570" s="356" t="s">
        <v>182</v>
      </c>
      <c r="H570" s="356"/>
    </row>
    <row r="571" spans="2:8">
      <c r="B571" s="356" t="s">
        <v>3746</v>
      </c>
      <c r="C571" s="243">
        <v>901</v>
      </c>
      <c r="D571" s="356" t="s">
        <v>591</v>
      </c>
      <c r="E571" s="356" t="s">
        <v>176</v>
      </c>
      <c r="F571" s="356" t="s">
        <v>594</v>
      </c>
      <c r="G571" s="356" t="s">
        <v>176</v>
      </c>
      <c r="H571" s="356"/>
    </row>
    <row r="572" spans="2:8">
      <c r="B572" s="356" t="s">
        <v>3747</v>
      </c>
      <c r="C572" s="243">
        <v>902</v>
      </c>
      <c r="D572" s="356" t="s">
        <v>591</v>
      </c>
      <c r="E572" s="356" t="s">
        <v>178</v>
      </c>
      <c r="F572" s="356" t="s">
        <v>596</v>
      </c>
      <c r="G572" s="356" t="s">
        <v>178</v>
      </c>
      <c r="H572" s="356"/>
    </row>
    <row r="573" spans="2:8">
      <c r="B573" s="356" t="s">
        <v>3748</v>
      </c>
      <c r="C573" s="243">
        <v>900</v>
      </c>
      <c r="D573" s="356" t="s">
        <v>591</v>
      </c>
      <c r="E573" s="356" t="s">
        <v>174</v>
      </c>
      <c r="F573" s="356" t="s">
        <v>592</v>
      </c>
      <c r="G573" s="356"/>
      <c r="H573" s="356"/>
    </row>
    <row r="574" spans="2:8">
      <c r="B574" s="356" t="s">
        <v>3749</v>
      </c>
      <c r="C574" s="243">
        <v>912</v>
      </c>
      <c r="D574" s="356" t="s">
        <v>591</v>
      </c>
      <c r="E574" s="356" t="s">
        <v>132</v>
      </c>
      <c r="F574" s="356" t="s">
        <v>132</v>
      </c>
      <c r="G574" s="356"/>
      <c r="H574" s="356"/>
    </row>
    <row r="575" spans="2:8">
      <c r="B575" s="356" t="s">
        <v>3750</v>
      </c>
      <c r="C575" s="243">
        <v>905</v>
      </c>
      <c r="D575" s="356" t="s">
        <v>591</v>
      </c>
      <c r="E575" s="356" t="s">
        <v>65</v>
      </c>
      <c r="F575" s="356" t="s">
        <v>65</v>
      </c>
      <c r="G575" s="356"/>
      <c r="H575" s="356"/>
    </row>
    <row r="576" spans="2:8">
      <c r="B576" s="356" t="s">
        <v>3751</v>
      </c>
      <c r="C576" s="243">
        <v>911</v>
      </c>
      <c r="D576" s="356" t="s">
        <v>591</v>
      </c>
      <c r="E576" s="356" t="s">
        <v>130</v>
      </c>
      <c r="F576" s="356" t="s">
        <v>130</v>
      </c>
      <c r="G576" s="356" t="s">
        <v>130</v>
      </c>
      <c r="H576" s="356"/>
    </row>
    <row r="577" spans="2:8">
      <c r="B577" s="356" t="s">
        <v>3752</v>
      </c>
      <c r="C577" s="243">
        <v>903</v>
      </c>
      <c r="D577" s="356" t="s">
        <v>591</v>
      </c>
      <c r="E577" s="356" t="s">
        <v>180</v>
      </c>
      <c r="F577" s="356" t="s">
        <v>598</v>
      </c>
      <c r="G577" s="356" t="s">
        <v>180</v>
      </c>
      <c r="H577" s="356"/>
    </row>
    <row r="578" spans="2:8">
      <c r="B578" s="356" t="s">
        <v>3753</v>
      </c>
      <c r="C578" s="243">
        <v>904</v>
      </c>
      <c r="D578" s="356" t="s">
        <v>591</v>
      </c>
      <c r="E578" s="356" t="s">
        <v>182</v>
      </c>
      <c r="F578" s="356" t="s">
        <v>600</v>
      </c>
      <c r="G578" s="356" t="s">
        <v>182</v>
      </c>
      <c r="H578" s="356"/>
    </row>
    <row r="579" spans="2:8">
      <c r="B579" s="356" t="s">
        <v>3754</v>
      </c>
      <c r="C579" s="243">
        <v>901</v>
      </c>
      <c r="D579" s="356" t="s">
        <v>591</v>
      </c>
      <c r="E579" s="356" t="s">
        <v>176</v>
      </c>
      <c r="F579" s="356" t="s">
        <v>594</v>
      </c>
      <c r="G579" s="356" t="s">
        <v>176</v>
      </c>
      <c r="H579" s="356"/>
    </row>
    <row r="580" spans="2:8">
      <c r="B580" s="356" t="s">
        <v>3755</v>
      </c>
      <c r="C580" s="243">
        <v>902</v>
      </c>
      <c r="D580" s="356" t="s">
        <v>591</v>
      </c>
      <c r="E580" s="356" t="s">
        <v>178</v>
      </c>
      <c r="F580" s="356" t="s">
        <v>596</v>
      </c>
      <c r="G580" s="356" t="s">
        <v>178</v>
      </c>
      <c r="H580" s="356"/>
    </row>
    <row r="581" spans="2:8">
      <c r="B581" s="356" t="s">
        <v>3756</v>
      </c>
      <c r="C581" s="243">
        <v>900</v>
      </c>
      <c r="D581" s="356" t="s">
        <v>591</v>
      </c>
      <c r="E581" s="356" t="s">
        <v>174</v>
      </c>
      <c r="F581" s="356" t="s">
        <v>592</v>
      </c>
      <c r="G581" s="356"/>
      <c r="H581" s="356"/>
    </row>
    <row r="582" spans="2:8">
      <c r="B582" s="356" t="s">
        <v>3757</v>
      </c>
      <c r="C582" s="243">
        <v>912</v>
      </c>
      <c r="D582" s="356" t="s">
        <v>591</v>
      </c>
      <c r="E582" s="356" t="s">
        <v>132</v>
      </c>
      <c r="F582" s="356" t="s">
        <v>132</v>
      </c>
      <c r="G582" s="356"/>
      <c r="H582" s="356"/>
    </row>
    <row r="583" spans="2:8">
      <c r="B583" s="356" t="s">
        <v>3758</v>
      </c>
      <c r="C583" s="243">
        <v>905</v>
      </c>
      <c r="D583" s="356" t="s">
        <v>591</v>
      </c>
      <c r="E583" s="356" t="s">
        <v>65</v>
      </c>
      <c r="F583" s="356" t="s">
        <v>65</v>
      </c>
      <c r="G583" s="356"/>
      <c r="H583" s="356"/>
    </row>
    <row r="584" spans="2:8">
      <c r="B584" s="356" t="s">
        <v>3759</v>
      </c>
      <c r="C584" s="243">
        <v>911</v>
      </c>
      <c r="D584" s="356" t="s">
        <v>591</v>
      </c>
      <c r="E584" s="356" t="s">
        <v>130</v>
      </c>
      <c r="F584" s="356" t="s">
        <v>130</v>
      </c>
      <c r="G584" s="356" t="s">
        <v>130</v>
      </c>
      <c r="H584" s="356"/>
    </row>
    <row r="585" spans="2:8">
      <c r="B585" s="356" t="s">
        <v>3760</v>
      </c>
      <c r="C585" s="243">
        <v>903</v>
      </c>
      <c r="D585" s="356" t="s">
        <v>591</v>
      </c>
      <c r="E585" s="356" t="s">
        <v>180</v>
      </c>
      <c r="F585" s="356" t="s">
        <v>598</v>
      </c>
      <c r="G585" s="356" t="s">
        <v>180</v>
      </c>
      <c r="H585" s="356"/>
    </row>
    <row r="586" spans="2:8">
      <c r="B586" s="356" t="s">
        <v>3761</v>
      </c>
      <c r="C586" s="243">
        <v>904</v>
      </c>
      <c r="D586" s="356" t="s">
        <v>591</v>
      </c>
      <c r="E586" s="356" t="s">
        <v>182</v>
      </c>
      <c r="F586" s="356" t="s">
        <v>600</v>
      </c>
      <c r="G586" s="356" t="s">
        <v>182</v>
      </c>
      <c r="H586" s="356"/>
    </row>
    <row r="587" spans="2:8">
      <c r="B587" s="356" t="s">
        <v>3762</v>
      </c>
      <c r="C587" s="243">
        <v>901</v>
      </c>
      <c r="D587" s="356" t="s">
        <v>591</v>
      </c>
      <c r="E587" s="356" t="s">
        <v>176</v>
      </c>
      <c r="F587" s="356" t="s">
        <v>594</v>
      </c>
      <c r="G587" s="356" t="s">
        <v>176</v>
      </c>
      <c r="H587" s="356"/>
    </row>
    <row r="588" spans="2:8">
      <c r="B588" s="356" t="s">
        <v>3763</v>
      </c>
      <c r="C588" s="243">
        <v>902</v>
      </c>
      <c r="D588" s="356" t="s">
        <v>591</v>
      </c>
      <c r="E588" s="356" t="s">
        <v>178</v>
      </c>
      <c r="F588" s="356" t="s">
        <v>596</v>
      </c>
      <c r="G588" s="356" t="s">
        <v>178</v>
      </c>
      <c r="H588" s="356"/>
    </row>
    <row r="589" spans="2:8">
      <c r="B589" s="356" t="s">
        <v>3764</v>
      </c>
      <c r="C589" s="243">
        <v>900</v>
      </c>
      <c r="D589" s="356" t="s">
        <v>591</v>
      </c>
      <c r="E589" s="356" t="s">
        <v>174</v>
      </c>
      <c r="F589" s="356" t="s">
        <v>592</v>
      </c>
      <c r="G589" s="356"/>
      <c r="H589" s="356"/>
    </row>
    <row r="590" spans="2:8">
      <c r="B590" s="356" t="s">
        <v>3765</v>
      </c>
      <c r="C590" s="243">
        <v>912</v>
      </c>
      <c r="D590" s="356" t="s">
        <v>591</v>
      </c>
      <c r="E590" s="356" t="s">
        <v>132</v>
      </c>
      <c r="F590" s="356" t="s">
        <v>132</v>
      </c>
      <c r="G590" s="356"/>
      <c r="H590" s="356"/>
    </row>
    <row r="591" spans="2:8">
      <c r="B591" s="356" t="s">
        <v>3766</v>
      </c>
      <c r="C591" s="243">
        <v>905</v>
      </c>
      <c r="D591" s="356" t="s">
        <v>591</v>
      </c>
      <c r="E591" s="356" t="s">
        <v>65</v>
      </c>
      <c r="F591" s="356" t="s">
        <v>65</v>
      </c>
      <c r="G591" s="356"/>
      <c r="H591" s="356"/>
    </row>
    <row r="592" spans="2:8">
      <c r="B592" s="356" t="s">
        <v>3767</v>
      </c>
      <c r="C592" s="243">
        <v>911</v>
      </c>
      <c r="D592" s="356" t="s">
        <v>591</v>
      </c>
      <c r="E592" s="356" t="s">
        <v>130</v>
      </c>
      <c r="F592" s="356" t="s">
        <v>130</v>
      </c>
      <c r="G592" s="356" t="s">
        <v>130</v>
      </c>
      <c r="H592" s="356"/>
    </row>
    <row r="593" spans="2:8">
      <c r="B593" s="356" t="s">
        <v>3768</v>
      </c>
      <c r="C593" s="243">
        <v>903</v>
      </c>
      <c r="D593" s="356" t="s">
        <v>591</v>
      </c>
      <c r="E593" s="356" t="s">
        <v>180</v>
      </c>
      <c r="F593" s="356" t="s">
        <v>598</v>
      </c>
      <c r="G593" s="356" t="s">
        <v>180</v>
      </c>
      <c r="H593" s="356"/>
    </row>
    <row r="594" spans="2:8">
      <c r="B594" s="356" t="s">
        <v>3769</v>
      </c>
      <c r="C594" s="243">
        <v>904</v>
      </c>
      <c r="D594" s="356" t="s">
        <v>591</v>
      </c>
      <c r="E594" s="356" t="s">
        <v>182</v>
      </c>
      <c r="F594" s="356" t="s">
        <v>600</v>
      </c>
      <c r="G594" s="356" t="s">
        <v>182</v>
      </c>
      <c r="H594" s="356"/>
    </row>
    <row r="595" spans="2:8">
      <c r="B595" s="356" t="s">
        <v>3770</v>
      </c>
      <c r="C595" s="243">
        <v>901</v>
      </c>
      <c r="D595" s="356" t="s">
        <v>591</v>
      </c>
      <c r="E595" s="356" t="s">
        <v>176</v>
      </c>
      <c r="F595" s="356" t="s">
        <v>594</v>
      </c>
      <c r="G595" s="356" t="s">
        <v>176</v>
      </c>
      <c r="H595" s="356"/>
    </row>
    <row r="596" spans="2:8">
      <c r="B596" s="356" t="s">
        <v>3771</v>
      </c>
      <c r="C596" s="243">
        <v>902</v>
      </c>
      <c r="D596" s="356" t="s">
        <v>591</v>
      </c>
      <c r="E596" s="356" t="s">
        <v>178</v>
      </c>
      <c r="F596" s="356" t="s">
        <v>596</v>
      </c>
      <c r="G596" s="356" t="s">
        <v>178</v>
      </c>
      <c r="H596" s="356"/>
    </row>
    <row r="597" spans="2:8">
      <c r="B597" s="356" t="s">
        <v>3772</v>
      </c>
      <c r="C597" s="243">
        <v>900</v>
      </c>
      <c r="D597" s="356" t="s">
        <v>591</v>
      </c>
      <c r="E597" s="356" t="s">
        <v>174</v>
      </c>
      <c r="F597" s="356" t="s">
        <v>592</v>
      </c>
      <c r="G597" s="356"/>
      <c r="H597" s="356"/>
    </row>
    <row r="598" spans="2:8">
      <c r="B598" s="356" t="s">
        <v>3773</v>
      </c>
      <c r="C598" s="243">
        <v>912</v>
      </c>
      <c r="D598" s="356" t="s">
        <v>591</v>
      </c>
      <c r="E598" s="356" t="s">
        <v>132</v>
      </c>
      <c r="F598" s="356" t="s">
        <v>132</v>
      </c>
      <c r="G598" s="356"/>
      <c r="H598" s="356"/>
    </row>
    <row r="599" spans="2:8">
      <c r="B599" s="356" t="s">
        <v>3774</v>
      </c>
      <c r="C599" s="243">
        <v>905</v>
      </c>
      <c r="D599" s="356" t="s">
        <v>591</v>
      </c>
      <c r="E599" s="356" t="s">
        <v>65</v>
      </c>
      <c r="F599" s="356" t="s">
        <v>65</v>
      </c>
      <c r="G599" s="356"/>
      <c r="H599" s="356"/>
    </row>
    <row r="600" spans="2:8">
      <c r="B600" s="356" t="s">
        <v>3775</v>
      </c>
      <c r="C600" s="243">
        <v>911</v>
      </c>
      <c r="D600" s="356" t="s">
        <v>591</v>
      </c>
      <c r="E600" s="356" t="s">
        <v>130</v>
      </c>
      <c r="F600" s="356" t="s">
        <v>130</v>
      </c>
      <c r="G600" s="356" t="s">
        <v>130</v>
      </c>
      <c r="H600" s="356"/>
    </row>
    <row r="601" spans="2:8">
      <c r="B601" s="356" t="s">
        <v>3776</v>
      </c>
      <c r="C601" s="243">
        <v>903</v>
      </c>
      <c r="D601" s="356" t="s">
        <v>591</v>
      </c>
      <c r="E601" s="356" t="s">
        <v>180</v>
      </c>
      <c r="F601" s="356" t="s">
        <v>598</v>
      </c>
      <c r="G601" s="356" t="s">
        <v>180</v>
      </c>
      <c r="H601" s="356"/>
    </row>
    <row r="602" spans="2:8">
      <c r="B602" s="356" t="s">
        <v>3777</v>
      </c>
      <c r="C602" s="243">
        <v>904</v>
      </c>
      <c r="D602" s="356" t="s">
        <v>591</v>
      </c>
      <c r="E602" s="356" t="s">
        <v>182</v>
      </c>
      <c r="F602" s="356" t="s">
        <v>600</v>
      </c>
      <c r="G602" s="356" t="s">
        <v>182</v>
      </c>
      <c r="H602" s="356"/>
    </row>
    <row r="603" spans="2:8">
      <c r="B603" s="356" t="s">
        <v>3778</v>
      </c>
      <c r="C603" s="243">
        <v>901</v>
      </c>
      <c r="D603" s="356" t="s">
        <v>591</v>
      </c>
      <c r="E603" s="356" t="s">
        <v>176</v>
      </c>
      <c r="F603" s="356" t="s">
        <v>594</v>
      </c>
      <c r="G603" s="356" t="s">
        <v>176</v>
      </c>
      <c r="H603" s="356"/>
    </row>
    <row r="604" spans="2:8">
      <c r="B604" s="356" t="s">
        <v>3779</v>
      </c>
      <c r="C604" s="243">
        <v>902</v>
      </c>
      <c r="D604" s="356" t="s">
        <v>591</v>
      </c>
      <c r="E604" s="356" t="s">
        <v>178</v>
      </c>
      <c r="F604" s="356" t="s">
        <v>596</v>
      </c>
      <c r="G604" s="356" t="s">
        <v>178</v>
      </c>
      <c r="H604" s="356"/>
    </row>
    <row r="605" spans="2:8">
      <c r="B605" s="356" t="s">
        <v>3780</v>
      </c>
      <c r="C605" s="243">
        <v>900</v>
      </c>
      <c r="D605" s="356" t="s">
        <v>591</v>
      </c>
      <c r="E605" s="356" t="s">
        <v>174</v>
      </c>
      <c r="F605" s="356" t="s">
        <v>592</v>
      </c>
      <c r="G605" s="356"/>
      <c r="H605" s="356"/>
    </row>
    <row r="606" spans="2:8">
      <c r="B606" s="356" t="s">
        <v>3781</v>
      </c>
      <c r="C606" s="243">
        <v>912</v>
      </c>
      <c r="D606" s="356" t="s">
        <v>591</v>
      </c>
      <c r="E606" s="356" t="s">
        <v>132</v>
      </c>
      <c r="F606" s="356" t="s">
        <v>132</v>
      </c>
      <c r="G606" s="356"/>
      <c r="H606" s="356"/>
    </row>
    <row r="607" spans="2:8">
      <c r="B607" s="356" t="s">
        <v>3782</v>
      </c>
      <c r="C607" s="243">
        <v>905</v>
      </c>
      <c r="D607" s="356" t="s">
        <v>591</v>
      </c>
      <c r="E607" s="356" t="s">
        <v>65</v>
      </c>
      <c r="F607" s="356" t="s">
        <v>65</v>
      </c>
      <c r="G607" s="356"/>
      <c r="H607" s="356"/>
    </row>
    <row r="608" spans="2:8">
      <c r="B608" s="356" t="s">
        <v>3783</v>
      </c>
      <c r="C608" s="243">
        <v>911</v>
      </c>
      <c r="D608" s="356" t="s">
        <v>591</v>
      </c>
      <c r="E608" s="356" t="s">
        <v>130</v>
      </c>
      <c r="F608" s="356" t="s">
        <v>130</v>
      </c>
      <c r="G608" s="356" t="s">
        <v>130</v>
      </c>
      <c r="H608" s="356"/>
    </row>
    <row r="609" spans="2:8">
      <c r="B609" s="356" t="s">
        <v>3784</v>
      </c>
      <c r="C609" s="243">
        <v>903</v>
      </c>
      <c r="D609" s="356" t="s">
        <v>591</v>
      </c>
      <c r="E609" s="356" t="s">
        <v>180</v>
      </c>
      <c r="F609" s="356" t="s">
        <v>598</v>
      </c>
      <c r="G609" s="356" t="s">
        <v>180</v>
      </c>
      <c r="H609" s="356"/>
    </row>
    <row r="610" spans="2:8">
      <c r="B610" s="356" t="s">
        <v>3785</v>
      </c>
      <c r="C610" s="243">
        <v>904</v>
      </c>
      <c r="D610" s="356" t="s">
        <v>591</v>
      </c>
      <c r="E610" s="356" t="s">
        <v>182</v>
      </c>
      <c r="F610" s="356" t="s">
        <v>600</v>
      </c>
      <c r="G610" s="356" t="s">
        <v>182</v>
      </c>
      <c r="H610" s="356"/>
    </row>
    <row r="611" spans="2:8">
      <c r="B611" s="356" t="s">
        <v>3786</v>
      </c>
      <c r="C611" s="243">
        <v>901</v>
      </c>
      <c r="D611" s="356" t="s">
        <v>591</v>
      </c>
      <c r="E611" s="356" t="s">
        <v>176</v>
      </c>
      <c r="F611" s="356" t="s">
        <v>594</v>
      </c>
      <c r="G611" s="356" t="s">
        <v>176</v>
      </c>
      <c r="H611" s="356"/>
    </row>
    <row r="612" spans="2:8">
      <c r="B612" s="356" t="s">
        <v>3787</v>
      </c>
      <c r="C612" s="243">
        <v>902</v>
      </c>
      <c r="D612" s="356" t="s">
        <v>591</v>
      </c>
      <c r="E612" s="356" t="s">
        <v>178</v>
      </c>
      <c r="F612" s="356" t="s">
        <v>596</v>
      </c>
      <c r="G612" s="356" t="s">
        <v>178</v>
      </c>
      <c r="H612" s="356"/>
    </row>
    <row r="613" spans="2:8">
      <c r="B613" s="356" t="s">
        <v>3788</v>
      </c>
      <c r="C613" s="243">
        <v>900</v>
      </c>
      <c r="D613" s="356" t="s">
        <v>591</v>
      </c>
      <c r="E613" s="356" t="s">
        <v>174</v>
      </c>
      <c r="F613" s="356" t="s">
        <v>592</v>
      </c>
      <c r="G613" s="356"/>
      <c r="H613" s="356"/>
    </row>
    <row r="614" spans="2:8">
      <c r="B614" s="356" t="s">
        <v>3789</v>
      </c>
      <c r="C614" s="243">
        <v>912</v>
      </c>
      <c r="D614" s="356" t="s">
        <v>591</v>
      </c>
      <c r="E614" s="356" t="s">
        <v>132</v>
      </c>
      <c r="F614" s="356" t="s">
        <v>132</v>
      </c>
      <c r="G614" s="356"/>
      <c r="H614" s="356"/>
    </row>
    <row r="615" spans="2:8">
      <c r="B615" s="356" t="s">
        <v>3790</v>
      </c>
      <c r="C615" s="243">
        <v>905</v>
      </c>
      <c r="D615" s="356" t="s">
        <v>591</v>
      </c>
      <c r="E615" s="356" t="s">
        <v>65</v>
      </c>
      <c r="F615" s="356" t="s">
        <v>65</v>
      </c>
      <c r="G615" s="356"/>
      <c r="H615" s="356"/>
    </row>
    <row r="616" spans="2:8">
      <c r="B616" s="356" t="s">
        <v>3791</v>
      </c>
      <c r="C616" s="243">
        <v>911</v>
      </c>
      <c r="D616" s="356" t="s">
        <v>591</v>
      </c>
      <c r="E616" s="356" t="s">
        <v>130</v>
      </c>
      <c r="F616" s="356" t="s">
        <v>130</v>
      </c>
      <c r="G616" s="356" t="s">
        <v>130</v>
      </c>
      <c r="H616" s="356"/>
    </row>
    <row r="617" spans="2:8">
      <c r="B617" s="356" t="s">
        <v>3792</v>
      </c>
      <c r="C617" s="243">
        <v>903</v>
      </c>
      <c r="D617" s="356" t="s">
        <v>591</v>
      </c>
      <c r="E617" s="356" t="s">
        <v>180</v>
      </c>
      <c r="F617" s="356" t="s">
        <v>598</v>
      </c>
      <c r="G617" s="356" t="s">
        <v>180</v>
      </c>
      <c r="H617" s="356"/>
    </row>
    <row r="618" spans="2:8">
      <c r="B618" s="356" t="s">
        <v>3793</v>
      </c>
      <c r="C618" s="243">
        <v>904</v>
      </c>
      <c r="D618" s="356" t="s">
        <v>591</v>
      </c>
      <c r="E618" s="356" t="s">
        <v>182</v>
      </c>
      <c r="F618" s="356" t="s">
        <v>600</v>
      </c>
      <c r="G618" s="356" t="s">
        <v>182</v>
      </c>
      <c r="H618" s="356"/>
    </row>
    <row r="619" spans="2:8">
      <c r="B619" s="356" t="s">
        <v>3794</v>
      </c>
      <c r="C619" s="243">
        <v>901</v>
      </c>
      <c r="D619" s="356" t="s">
        <v>591</v>
      </c>
      <c r="E619" s="356" t="s">
        <v>176</v>
      </c>
      <c r="F619" s="356" t="s">
        <v>594</v>
      </c>
      <c r="G619" s="356" t="s">
        <v>176</v>
      </c>
      <c r="H619" s="356"/>
    </row>
    <row r="620" spans="2:8">
      <c r="B620" s="356" t="s">
        <v>3795</v>
      </c>
      <c r="C620" s="243">
        <v>902</v>
      </c>
      <c r="D620" s="356" t="s">
        <v>591</v>
      </c>
      <c r="E620" s="356" t="s">
        <v>178</v>
      </c>
      <c r="F620" s="356" t="s">
        <v>596</v>
      </c>
      <c r="G620" s="356" t="s">
        <v>178</v>
      </c>
      <c r="H620" s="356"/>
    </row>
    <row r="621" spans="2:8">
      <c r="B621" s="356" t="s">
        <v>3796</v>
      </c>
      <c r="C621" s="243">
        <v>900</v>
      </c>
      <c r="D621" s="356" t="s">
        <v>591</v>
      </c>
      <c r="E621" s="356" t="s">
        <v>174</v>
      </c>
      <c r="F621" s="356" t="s">
        <v>592</v>
      </c>
      <c r="G621" s="356"/>
      <c r="H621" s="356"/>
    </row>
    <row r="622" spans="2:8">
      <c r="B622" s="356" t="s">
        <v>3797</v>
      </c>
      <c r="C622" s="243">
        <v>912</v>
      </c>
      <c r="D622" s="356" t="s">
        <v>591</v>
      </c>
      <c r="E622" s="356" t="s">
        <v>132</v>
      </c>
      <c r="F622" s="356" t="s">
        <v>132</v>
      </c>
      <c r="G622" s="356"/>
      <c r="H622" s="356"/>
    </row>
    <row r="623" spans="2:8">
      <c r="B623" s="356" t="s">
        <v>3798</v>
      </c>
      <c r="C623" s="243">
        <v>905</v>
      </c>
      <c r="D623" s="356" t="s">
        <v>591</v>
      </c>
      <c r="E623" s="356" t="s">
        <v>65</v>
      </c>
      <c r="F623" s="356" t="s">
        <v>65</v>
      </c>
      <c r="G623" s="356"/>
      <c r="H623" s="356"/>
    </row>
    <row r="624" spans="2:8">
      <c r="B624" s="356" t="s">
        <v>3799</v>
      </c>
      <c r="C624" s="243">
        <v>911</v>
      </c>
      <c r="D624" s="356" t="s">
        <v>591</v>
      </c>
      <c r="E624" s="356" t="s">
        <v>130</v>
      </c>
      <c r="F624" s="356" t="s">
        <v>130</v>
      </c>
      <c r="G624" s="356" t="s">
        <v>130</v>
      </c>
      <c r="H624" s="356"/>
    </row>
    <row r="625" spans="2:8">
      <c r="B625" s="356" t="s">
        <v>3800</v>
      </c>
      <c r="C625" s="243">
        <v>903</v>
      </c>
      <c r="D625" s="356" t="s">
        <v>591</v>
      </c>
      <c r="E625" s="356" t="s">
        <v>180</v>
      </c>
      <c r="F625" s="356" t="s">
        <v>598</v>
      </c>
      <c r="G625" s="356" t="s">
        <v>180</v>
      </c>
      <c r="H625" s="356"/>
    </row>
    <row r="626" spans="2:8">
      <c r="B626" s="356" t="s">
        <v>3801</v>
      </c>
      <c r="C626" s="243">
        <v>904</v>
      </c>
      <c r="D626" s="356" t="s">
        <v>591</v>
      </c>
      <c r="E626" s="356" t="s">
        <v>182</v>
      </c>
      <c r="F626" s="356" t="s">
        <v>600</v>
      </c>
      <c r="G626" s="356" t="s">
        <v>182</v>
      </c>
      <c r="H626" s="356"/>
    </row>
    <row r="627" spans="2:8">
      <c r="B627" s="356" t="s">
        <v>3802</v>
      </c>
      <c r="C627" s="243">
        <v>5300</v>
      </c>
      <c r="D627" s="356" t="s">
        <v>644</v>
      </c>
      <c r="E627" s="356" t="s">
        <v>307</v>
      </c>
      <c r="F627" s="356" t="s">
        <v>307</v>
      </c>
      <c r="G627" s="356"/>
      <c r="H627" s="356"/>
    </row>
    <row r="628" spans="2:8">
      <c r="B628" s="356" t="s">
        <v>3803</v>
      </c>
      <c r="C628" s="243">
        <v>5305</v>
      </c>
      <c r="D628" s="356" t="s">
        <v>644</v>
      </c>
      <c r="E628" s="356" t="s">
        <v>132</v>
      </c>
      <c r="F628" s="356" t="s">
        <v>132</v>
      </c>
      <c r="G628" s="356"/>
      <c r="H628" s="356"/>
    </row>
    <row r="629" spans="2:8">
      <c r="B629" s="356" t="s">
        <v>3804</v>
      </c>
      <c r="C629" s="243">
        <v>5304</v>
      </c>
      <c r="D629" s="356" t="s">
        <v>644</v>
      </c>
      <c r="E629" s="356" t="s">
        <v>130</v>
      </c>
      <c r="F629" s="356" t="s">
        <v>130</v>
      </c>
      <c r="G629" s="356" t="s">
        <v>130</v>
      </c>
      <c r="H629" s="356"/>
    </row>
    <row r="630" spans="2:8">
      <c r="B630" s="356" t="s">
        <v>3805</v>
      </c>
      <c r="C630" s="243">
        <v>5301</v>
      </c>
      <c r="D630" s="356" t="s">
        <v>644</v>
      </c>
      <c r="E630" s="356" t="s">
        <v>310</v>
      </c>
      <c r="F630" s="356" t="s">
        <v>308</v>
      </c>
      <c r="G630" s="356" t="s">
        <v>308</v>
      </c>
      <c r="H630" s="356"/>
    </row>
    <row r="631" spans="2:8">
      <c r="B631" s="356" t="s">
        <v>3806</v>
      </c>
      <c r="C631" s="243">
        <v>5300</v>
      </c>
      <c r="D631" s="356" t="s">
        <v>651</v>
      </c>
      <c r="E631" s="356" t="s">
        <v>307</v>
      </c>
      <c r="F631" s="356" t="s">
        <v>307</v>
      </c>
      <c r="G631" s="356"/>
      <c r="H631" s="356"/>
    </row>
    <row r="632" spans="2:8">
      <c r="B632" s="356" t="s">
        <v>3807</v>
      </c>
      <c r="C632" s="243">
        <v>5305</v>
      </c>
      <c r="D632" s="356" t="s">
        <v>651</v>
      </c>
      <c r="E632" s="356" t="s">
        <v>132</v>
      </c>
      <c r="F632" s="356" t="s">
        <v>132</v>
      </c>
      <c r="G632" s="356"/>
      <c r="H632" s="356"/>
    </row>
    <row r="633" spans="2:8">
      <c r="B633" s="356" t="s">
        <v>3808</v>
      </c>
      <c r="C633" s="243">
        <v>5304</v>
      </c>
      <c r="D633" s="356" t="s">
        <v>651</v>
      </c>
      <c r="E633" s="356" t="s">
        <v>130</v>
      </c>
      <c r="F633" s="356" t="s">
        <v>130</v>
      </c>
      <c r="G633" s="356" t="s">
        <v>130</v>
      </c>
      <c r="H633" s="356"/>
    </row>
    <row r="634" spans="2:8">
      <c r="B634" s="356" t="s">
        <v>3809</v>
      </c>
      <c r="C634" s="243">
        <v>5301</v>
      </c>
      <c r="D634" s="356" t="s">
        <v>651</v>
      </c>
      <c r="E634" s="356" t="s">
        <v>310</v>
      </c>
      <c r="F634" s="356" t="s">
        <v>654</v>
      </c>
      <c r="G634" s="356" t="s">
        <v>654</v>
      </c>
      <c r="H634" s="356"/>
    </row>
    <row r="635" spans="2:8">
      <c r="B635" s="356" t="s">
        <v>3810</v>
      </c>
      <c r="C635" s="243">
        <v>901</v>
      </c>
      <c r="D635" s="356" t="s">
        <v>591</v>
      </c>
      <c r="E635" s="356" t="s">
        <v>176</v>
      </c>
      <c r="F635" s="356" t="s">
        <v>594</v>
      </c>
      <c r="G635" s="356" t="s">
        <v>176</v>
      </c>
      <c r="H635" s="356"/>
    </row>
    <row r="636" spans="2:8">
      <c r="B636" s="356" t="s">
        <v>3811</v>
      </c>
      <c r="C636" s="243">
        <v>902</v>
      </c>
      <c r="D636" s="356" t="s">
        <v>591</v>
      </c>
      <c r="E636" s="356" t="s">
        <v>178</v>
      </c>
      <c r="F636" s="356" t="s">
        <v>596</v>
      </c>
      <c r="G636" s="356" t="s">
        <v>178</v>
      </c>
      <c r="H636" s="356"/>
    </row>
    <row r="637" spans="2:8">
      <c r="B637" s="356" t="s">
        <v>3812</v>
      </c>
      <c r="C637" s="243">
        <v>900</v>
      </c>
      <c r="D637" s="356" t="s">
        <v>591</v>
      </c>
      <c r="E637" s="356" t="s">
        <v>174</v>
      </c>
      <c r="F637" s="356" t="s">
        <v>592</v>
      </c>
      <c r="G637" s="356"/>
      <c r="H637" s="356"/>
    </row>
    <row r="638" spans="2:8">
      <c r="B638" s="356" t="s">
        <v>3813</v>
      </c>
      <c r="C638" s="243">
        <v>912</v>
      </c>
      <c r="D638" s="356" t="s">
        <v>591</v>
      </c>
      <c r="E638" s="356" t="s">
        <v>132</v>
      </c>
      <c r="F638" s="356" t="s">
        <v>132</v>
      </c>
      <c r="G638" s="356"/>
      <c r="H638" s="356"/>
    </row>
    <row r="639" spans="2:8">
      <c r="B639" s="356" t="s">
        <v>3814</v>
      </c>
      <c r="C639" s="243">
        <v>905</v>
      </c>
      <c r="D639" s="356" t="s">
        <v>591</v>
      </c>
      <c r="E639" s="356" t="s">
        <v>65</v>
      </c>
      <c r="F639" s="356" t="s">
        <v>65</v>
      </c>
      <c r="G639" s="356"/>
      <c r="H639" s="356"/>
    </row>
    <row r="640" spans="2:8">
      <c r="B640" s="356" t="s">
        <v>3815</v>
      </c>
      <c r="C640" s="243">
        <v>911</v>
      </c>
      <c r="D640" s="356" t="s">
        <v>591</v>
      </c>
      <c r="E640" s="356" t="s">
        <v>130</v>
      </c>
      <c r="F640" s="356" t="s">
        <v>130</v>
      </c>
      <c r="G640" s="356" t="s">
        <v>130</v>
      </c>
      <c r="H640" s="356"/>
    </row>
    <row r="641" spans="2:8">
      <c r="B641" s="356" t="s">
        <v>3816</v>
      </c>
      <c r="C641" s="243">
        <v>903</v>
      </c>
      <c r="D641" s="356" t="s">
        <v>591</v>
      </c>
      <c r="E641" s="356" t="s">
        <v>180</v>
      </c>
      <c r="F641" s="356" t="s">
        <v>598</v>
      </c>
      <c r="G641" s="356" t="s">
        <v>180</v>
      </c>
      <c r="H641" s="356"/>
    </row>
    <row r="642" spans="2:8">
      <c r="B642" s="356" t="s">
        <v>3817</v>
      </c>
      <c r="C642" s="243">
        <v>904</v>
      </c>
      <c r="D642" s="356" t="s">
        <v>591</v>
      </c>
      <c r="E642" s="356" t="s">
        <v>182</v>
      </c>
      <c r="F642" s="356" t="s">
        <v>600</v>
      </c>
      <c r="G642" s="356" t="s">
        <v>182</v>
      </c>
      <c r="H642" s="356"/>
    </row>
    <row r="643" spans="2:8">
      <c r="B643" s="356" t="s">
        <v>3818</v>
      </c>
      <c r="C643" s="243">
        <v>901</v>
      </c>
      <c r="D643" s="356" t="s">
        <v>591</v>
      </c>
      <c r="E643" s="356" t="s">
        <v>176</v>
      </c>
      <c r="F643" s="356" t="s">
        <v>594</v>
      </c>
      <c r="G643" s="356" t="s">
        <v>176</v>
      </c>
      <c r="H643" s="356"/>
    </row>
    <row r="644" spans="2:8">
      <c r="B644" s="356" t="s">
        <v>3819</v>
      </c>
      <c r="C644" s="243">
        <v>902</v>
      </c>
      <c r="D644" s="356" t="s">
        <v>591</v>
      </c>
      <c r="E644" s="356" t="s">
        <v>178</v>
      </c>
      <c r="F644" s="356" t="s">
        <v>596</v>
      </c>
      <c r="G644" s="356" t="s">
        <v>178</v>
      </c>
      <c r="H644" s="356"/>
    </row>
    <row r="645" spans="2:8">
      <c r="B645" s="356" t="s">
        <v>3820</v>
      </c>
      <c r="C645" s="243">
        <v>900</v>
      </c>
      <c r="D645" s="356" t="s">
        <v>591</v>
      </c>
      <c r="E645" s="356" t="s">
        <v>174</v>
      </c>
      <c r="F645" s="356" t="s">
        <v>592</v>
      </c>
      <c r="G645" s="356"/>
      <c r="H645" s="356"/>
    </row>
    <row r="646" spans="2:8">
      <c r="B646" s="356" t="s">
        <v>3821</v>
      </c>
      <c r="C646" s="243">
        <v>912</v>
      </c>
      <c r="D646" s="356" t="s">
        <v>591</v>
      </c>
      <c r="E646" s="356" t="s">
        <v>132</v>
      </c>
      <c r="F646" s="356" t="s">
        <v>132</v>
      </c>
      <c r="G646" s="356"/>
      <c r="H646" s="356"/>
    </row>
    <row r="647" spans="2:8">
      <c r="B647" s="356" t="s">
        <v>3822</v>
      </c>
      <c r="C647" s="243">
        <v>905</v>
      </c>
      <c r="D647" s="356" t="s">
        <v>591</v>
      </c>
      <c r="E647" s="356" t="s">
        <v>65</v>
      </c>
      <c r="F647" s="356" t="s">
        <v>65</v>
      </c>
      <c r="G647" s="356"/>
      <c r="H647" s="356"/>
    </row>
    <row r="648" spans="2:8">
      <c r="B648" s="356" t="s">
        <v>3823</v>
      </c>
      <c r="C648" s="243">
        <v>911</v>
      </c>
      <c r="D648" s="356" t="s">
        <v>591</v>
      </c>
      <c r="E648" s="356" t="s">
        <v>130</v>
      </c>
      <c r="F648" s="356" t="s">
        <v>130</v>
      </c>
      <c r="G648" s="356" t="s">
        <v>130</v>
      </c>
      <c r="H648" s="356"/>
    </row>
    <row r="649" spans="2:8">
      <c r="B649" s="356" t="s">
        <v>3824</v>
      </c>
      <c r="C649" s="243">
        <v>903</v>
      </c>
      <c r="D649" s="356" t="s">
        <v>591</v>
      </c>
      <c r="E649" s="356" t="s">
        <v>180</v>
      </c>
      <c r="F649" s="356" t="s">
        <v>598</v>
      </c>
      <c r="G649" s="356" t="s">
        <v>180</v>
      </c>
      <c r="H649" s="356"/>
    </row>
    <row r="650" spans="2:8">
      <c r="B650" s="356" t="s">
        <v>3825</v>
      </c>
      <c r="C650" s="243">
        <v>904</v>
      </c>
      <c r="D650" s="356" t="s">
        <v>591</v>
      </c>
      <c r="E650" s="356" t="s">
        <v>182</v>
      </c>
      <c r="F650" s="356" t="s">
        <v>600</v>
      </c>
      <c r="G650" s="356" t="s">
        <v>182</v>
      </c>
      <c r="H650" s="356"/>
    </row>
    <row r="651" spans="2:8">
      <c r="B651" s="356" t="s">
        <v>3826</v>
      </c>
      <c r="C651" s="243">
        <v>901</v>
      </c>
      <c r="D651" s="356" t="s">
        <v>591</v>
      </c>
      <c r="E651" s="356" t="s">
        <v>176</v>
      </c>
      <c r="F651" s="356" t="s">
        <v>594</v>
      </c>
      <c r="G651" s="356" t="s">
        <v>176</v>
      </c>
      <c r="H651" s="356"/>
    </row>
    <row r="652" spans="2:8">
      <c r="B652" s="356" t="s">
        <v>3827</v>
      </c>
      <c r="C652" s="243">
        <v>902</v>
      </c>
      <c r="D652" s="356" t="s">
        <v>591</v>
      </c>
      <c r="E652" s="356" t="s">
        <v>178</v>
      </c>
      <c r="F652" s="356" t="s">
        <v>596</v>
      </c>
      <c r="G652" s="356" t="s">
        <v>178</v>
      </c>
      <c r="H652" s="356"/>
    </row>
    <row r="653" spans="2:8">
      <c r="B653" s="356" t="s">
        <v>3828</v>
      </c>
      <c r="C653" s="243">
        <v>900</v>
      </c>
      <c r="D653" s="356" t="s">
        <v>591</v>
      </c>
      <c r="E653" s="356" t="s">
        <v>174</v>
      </c>
      <c r="F653" s="356" t="s">
        <v>592</v>
      </c>
      <c r="G653" s="356"/>
      <c r="H653" s="356"/>
    </row>
    <row r="654" spans="2:8">
      <c r="B654" s="356" t="s">
        <v>3829</v>
      </c>
      <c r="C654" s="243">
        <v>912</v>
      </c>
      <c r="D654" s="356" t="s">
        <v>591</v>
      </c>
      <c r="E654" s="356" t="s">
        <v>132</v>
      </c>
      <c r="F654" s="356" t="s">
        <v>132</v>
      </c>
      <c r="G654" s="356"/>
      <c r="H654" s="356"/>
    </row>
    <row r="655" spans="2:8">
      <c r="B655" s="356" t="s">
        <v>3830</v>
      </c>
      <c r="C655" s="243">
        <v>905</v>
      </c>
      <c r="D655" s="356" t="s">
        <v>591</v>
      </c>
      <c r="E655" s="356" t="s">
        <v>65</v>
      </c>
      <c r="F655" s="356" t="s">
        <v>65</v>
      </c>
      <c r="G655" s="356"/>
      <c r="H655" s="356"/>
    </row>
    <row r="656" spans="2:8">
      <c r="B656" s="356" t="s">
        <v>3831</v>
      </c>
      <c r="C656" s="243">
        <v>911</v>
      </c>
      <c r="D656" s="356" t="s">
        <v>591</v>
      </c>
      <c r="E656" s="356" t="s">
        <v>130</v>
      </c>
      <c r="F656" s="356" t="s">
        <v>130</v>
      </c>
      <c r="G656" s="356" t="s">
        <v>130</v>
      </c>
      <c r="H656" s="356"/>
    </row>
    <row r="657" spans="2:8">
      <c r="B657" s="356" t="s">
        <v>3832</v>
      </c>
      <c r="C657" s="243">
        <v>903</v>
      </c>
      <c r="D657" s="356" t="s">
        <v>591</v>
      </c>
      <c r="E657" s="356" t="s">
        <v>180</v>
      </c>
      <c r="F657" s="356" t="s">
        <v>598</v>
      </c>
      <c r="G657" s="356" t="s">
        <v>180</v>
      </c>
      <c r="H657" s="356"/>
    </row>
    <row r="658" spans="2:8">
      <c r="B658" s="356" t="s">
        <v>3833</v>
      </c>
      <c r="C658" s="243">
        <v>904</v>
      </c>
      <c r="D658" s="356" t="s">
        <v>591</v>
      </c>
      <c r="E658" s="356" t="s">
        <v>182</v>
      </c>
      <c r="F658" s="356" t="s">
        <v>600</v>
      </c>
      <c r="G658" s="356" t="s">
        <v>182</v>
      </c>
      <c r="H658" s="356"/>
    </row>
    <row r="659" spans="2:8">
      <c r="B659" s="356" t="s">
        <v>3834</v>
      </c>
      <c r="C659" s="243">
        <v>901</v>
      </c>
      <c r="D659" s="356" t="s">
        <v>591</v>
      </c>
      <c r="E659" s="356" t="s">
        <v>176</v>
      </c>
      <c r="F659" s="356" t="s">
        <v>594</v>
      </c>
      <c r="G659" s="356" t="s">
        <v>176</v>
      </c>
      <c r="H659" s="356"/>
    </row>
    <row r="660" spans="2:8">
      <c r="B660" s="356" t="s">
        <v>3835</v>
      </c>
      <c r="C660" s="243">
        <v>902</v>
      </c>
      <c r="D660" s="356" t="s">
        <v>591</v>
      </c>
      <c r="E660" s="356" t="s">
        <v>178</v>
      </c>
      <c r="F660" s="356" t="s">
        <v>596</v>
      </c>
      <c r="G660" s="356" t="s">
        <v>178</v>
      </c>
      <c r="H660" s="356"/>
    </row>
    <row r="661" spans="2:8">
      <c r="B661" s="356" t="s">
        <v>3836</v>
      </c>
      <c r="C661" s="243">
        <v>900</v>
      </c>
      <c r="D661" s="356" t="s">
        <v>591</v>
      </c>
      <c r="E661" s="356" t="s">
        <v>174</v>
      </c>
      <c r="F661" s="356" t="s">
        <v>592</v>
      </c>
      <c r="G661" s="356"/>
      <c r="H661" s="356"/>
    </row>
    <row r="662" spans="2:8">
      <c r="B662" s="356" t="s">
        <v>3837</v>
      </c>
      <c r="C662" s="243">
        <v>912</v>
      </c>
      <c r="D662" s="356" t="s">
        <v>591</v>
      </c>
      <c r="E662" s="356" t="s">
        <v>132</v>
      </c>
      <c r="F662" s="356" t="s">
        <v>132</v>
      </c>
      <c r="G662" s="356"/>
      <c r="H662" s="356"/>
    </row>
    <row r="663" spans="2:8">
      <c r="B663" s="356" t="s">
        <v>3838</v>
      </c>
      <c r="C663" s="243">
        <v>905</v>
      </c>
      <c r="D663" s="356" t="s">
        <v>591</v>
      </c>
      <c r="E663" s="356" t="s">
        <v>65</v>
      </c>
      <c r="F663" s="356" t="s">
        <v>65</v>
      </c>
      <c r="G663" s="356"/>
      <c r="H663" s="356"/>
    </row>
    <row r="664" spans="2:8">
      <c r="B664" s="356" t="s">
        <v>3839</v>
      </c>
      <c r="C664" s="243">
        <v>911</v>
      </c>
      <c r="D664" s="356" t="s">
        <v>591</v>
      </c>
      <c r="E664" s="356" t="s">
        <v>130</v>
      </c>
      <c r="F664" s="356" t="s">
        <v>130</v>
      </c>
      <c r="G664" s="356" t="s">
        <v>130</v>
      </c>
      <c r="H664" s="356"/>
    </row>
    <row r="665" spans="2:8">
      <c r="B665" s="356" t="s">
        <v>3840</v>
      </c>
      <c r="C665" s="243">
        <v>903</v>
      </c>
      <c r="D665" s="356" t="s">
        <v>591</v>
      </c>
      <c r="E665" s="356" t="s">
        <v>180</v>
      </c>
      <c r="F665" s="356" t="s">
        <v>598</v>
      </c>
      <c r="G665" s="356" t="s">
        <v>180</v>
      </c>
      <c r="H665" s="356"/>
    </row>
    <row r="666" spans="2:8">
      <c r="B666" s="356" t="s">
        <v>3841</v>
      </c>
      <c r="C666" s="243">
        <v>904</v>
      </c>
      <c r="D666" s="356" t="s">
        <v>591</v>
      </c>
      <c r="E666" s="356" t="s">
        <v>182</v>
      </c>
      <c r="F666" s="356" t="s">
        <v>600</v>
      </c>
      <c r="G666" s="356" t="s">
        <v>182</v>
      </c>
      <c r="H666" s="356"/>
    </row>
    <row r="667" spans="2:8">
      <c r="B667" s="356" t="s">
        <v>3842</v>
      </c>
      <c r="C667" s="243">
        <v>901</v>
      </c>
      <c r="D667" s="356" t="s">
        <v>591</v>
      </c>
      <c r="E667" s="356" t="s">
        <v>176</v>
      </c>
      <c r="F667" s="356" t="s">
        <v>594</v>
      </c>
      <c r="G667" s="356" t="s">
        <v>176</v>
      </c>
      <c r="H667" s="356"/>
    </row>
    <row r="668" spans="2:8">
      <c r="B668" s="356" t="s">
        <v>3843</v>
      </c>
      <c r="C668" s="243">
        <v>902</v>
      </c>
      <c r="D668" s="356" t="s">
        <v>591</v>
      </c>
      <c r="E668" s="356" t="s">
        <v>178</v>
      </c>
      <c r="F668" s="356" t="s">
        <v>596</v>
      </c>
      <c r="G668" s="356" t="s">
        <v>178</v>
      </c>
      <c r="H668" s="356"/>
    </row>
    <row r="669" spans="2:8">
      <c r="B669" s="356" t="s">
        <v>3844</v>
      </c>
      <c r="C669" s="243">
        <v>900</v>
      </c>
      <c r="D669" s="356" t="s">
        <v>591</v>
      </c>
      <c r="E669" s="356" t="s">
        <v>174</v>
      </c>
      <c r="F669" s="356" t="s">
        <v>592</v>
      </c>
      <c r="G669" s="356"/>
      <c r="H669" s="356"/>
    </row>
    <row r="670" spans="2:8">
      <c r="B670" s="356" t="s">
        <v>3845</v>
      </c>
      <c r="C670" s="243">
        <v>912</v>
      </c>
      <c r="D670" s="356" t="s">
        <v>591</v>
      </c>
      <c r="E670" s="356" t="s">
        <v>132</v>
      </c>
      <c r="F670" s="356" t="s">
        <v>132</v>
      </c>
      <c r="G670" s="356"/>
      <c r="H670" s="356"/>
    </row>
    <row r="671" spans="2:8">
      <c r="B671" s="356" t="s">
        <v>3846</v>
      </c>
      <c r="C671" s="243">
        <v>905</v>
      </c>
      <c r="D671" s="356" t="s">
        <v>591</v>
      </c>
      <c r="E671" s="356" t="s">
        <v>65</v>
      </c>
      <c r="F671" s="356" t="s">
        <v>65</v>
      </c>
      <c r="G671" s="356"/>
      <c r="H671" s="356"/>
    </row>
    <row r="672" spans="2:8">
      <c r="B672" s="356" t="s">
        <v>3847</v>
      </c>
      <c r="C672" s="243">
        <v>911</v>
      </c>
      <c r="D672" s="356" t="s">
        <v>591</v>
      </c>
      <c r="E672" s="356" t="s">
        <v>130</v>
      </c>
      <c r="F672" s="356" t="s">
        <v>130</v>
      </c>
      <c r="G672" s="356" t="s">
        <v>130</v>
      </c>
      <c r="H672" s="356"/>
    </row>
    <row r="673" spans="2:8">
      <c r="B673" s="356" t="s">
        <v>3848</v>
      </c>
      <c r="C673" s="243">
        <v>903</v>
      </c>
      <c r="D673" s="356" t="s">
        <v>591</v>
      </c>
      <c r="E673" s="356" t="s">
        <v>180</v>
      </c>
      <c r="F673" s="356" t="s">
        <v>598</v>
      </c>
      <c r="G673" s="356" t="s">
        <v>180</v>
      </c>
      <c r="H673" s="356"/>
    </row>
    <row r="674" spans="2:8">
      <c r="B674" s="356" t="s">
        <v>3849</v>
      </c>
      <c r="C674" s="243">
        <v>904</v>
      </c>
      <c r="D674" s="356" t="s">
        <v>591</v>
      </c>
      <c r="E674" s="356" t="s">
        <v>182</v>
      </c>
      <c r="F674" s="356" t="s">
        <v>600</v>
      </c>
      <c r="G674" s="356" t="s">
        <v>182</v>
      </c>
      <c r="H674" s="356"/>
    </row>
    <row r="675" spans="2:8">
      <c r="B675" s="356" t="s">
        <v>3850</v>
      </c>
      <c r="C675" s="243">
        <v>901</v>
      </c>
      <c r="D675" s="356" t="s">
        <v>591</v>
      </c>
      <c r="E675" s="356" t="s">
        <v>176</v>
      </c>
      <c r="F675" s="356" t="s">
        <v>594</v>
      </c>
      <c r="G675" s="356" t="s">
        <v>176</v>
      </c>
      <c r="H675" s="356"/>
    </row>
    <row r="676" spans="2:8">
      <c r="B676" s="356" t="s">
        <v>3851</v>
      </c>
      <c r="C676" s="243">
        <v>902</v>
      </c>
      <c r="D676" s="356" t="s">
        <v>591</v>
      </c>
      <c r="E676" s="356" t="s">
        <v>178</v>
      </c>
      <c r="F676" s="356" t="s">
        <v>596</v>
      </c>
      <c r="G676" s="356" t="s">
        <v>178</v>
      </c>
      <c r="H676" s="356"/>
    </row>
    <row r="677" spans="2:8">
      <c r="B677" s="356" t="s">
        <v>3852</v>
      </c>
      <c r="C677" s="243">
        <v>900</v>
      </c>
      <c r="D677" s="356" t="s">
        <v>591</v>
      </c>
      <c r="E677" s="356" t="s">
        <v>174</v>
      </c>
      <c r="F677" s="356" t="s">
        <v>592</v>
      </c>
      <c r="G677" s="356"/>
      <c r="H677" s="356"/>
    </row>
    <row r="678" spans="2:8">
      <c r="B678" s="356" t="s">
        <v>3853</v>
      </c>
      <c r="C678" s="243">
        <v>912</v>
      </c>
      <c r="D678" s="356" t="s">
        <v>591</v>
      </c>
      <c r="E678" s="356" t="s">
        <v>132</v>
      </c>
      <c r="F678" s="356" t="s">
        <v>132</v>
      </c>
      <c r="G678" s="356"/>
      <c r="H678" s="356"/>
    </row>
    <row r="679" spans="2:8">
      <c r="B679" s="356" t="s">
        <v>3854</v>
      </c>
      <c r="C679" s="243">
        <v>905</v>
      </c>
      <c r="D679" s="356" t="s">
        <v>591</v>
      </c>
      <c r="E679" s="356" t="s">
        <v>65</v>
      </c>
      <c r="F679" s="356" t="s">
        <v>65</v>
      </c>
      <c r="G679" s="356"/>
      <c r="H679" s="356"/>
    </row>
    <row r="680" spans="2:8">
      <c r="B680" s="356" t="s">
        <v>3855</v>
      </c>
      <c r="C680" s="243">
        <v>911</v>
      </c>
      <c r="D680" s="356" t="s">
        <v>591</v>
      </c>
      <c r="E680" s="356" t="s">
        <v>130</v>
      </c>
      <c r="F680" s="356" t="s">
        <v>130</v>
      </c>
      <c r="G680" s="356" t="s">
        <v>130</v>
      </c>
      <c r="H680" s="356"/>
    </row>
    <row r="681" spans="2:8">
      <c r="B681" s="356" t="s">
        <v>3856</v>
      </c>
      <c r="C681" s="243">
        <v>903</v>
      </c>
      <c r="D681" s="356" t="s">
        <v>591</v>
      </c>
      <c r="E681" s="356" t="s">
        <v>180</v>
      </c>
      <c r="F681" s="356" t="s">
        <v>598</v>
      </c>
      <c r="G681" s="356" t="s">
        <v>180</v>
      </c>
      <c r="H681" s="356"/>
    </row>
    <row r="682" spans="2:8">
      <c r="B682" s="356" t="s">
        <v>3857</v>
      </c>
      <c r="C682" s="243">
        <v>904</v>
      </c>
      <c r="D682" s="356" t="s">
        <v>591</v>
      </c>
      <c r="E682" s="356" t="s">
        <v>182</v>
      </c>
      <c r="F682" s="356" t="s">
        <v>600</v>
      </c>
      <c r="G682" s="356" t="s">
        <v>182</v>
      </c>
      <c r="H682" s="356"/>
    </row>
    <row r="683" spans="2:8">
      <c r="B683" s="356" t="s">
        <v>3858</v>
      </c>
      <c r="C683" s="243">
        <v>901</v>
      </c>
      <c r="D683" s="356" t="s">
        <v>591</v>
      </c>
      <c r="E683" s="356" t="s">
        <v>176</v>
      </c>
      <c r="F683" s="356" t="s">
        <v>594</v>
      </c>
      <c r="G683" s="356" t="s">
        <v>176</v>
      </c>
      <c r="H683" s="356"/>
    </row>
    <row r="684" spans="2:8">
      <c r="B684" s="356" t="s">
        <v>3859</v>
      </c>
      <c r="C684" s="243">
        <v>902</v>
      </c>
      <c r="D684" s="356" t="s">
        <v>591</v>
      </c>
      <c r="E684" s="356" t="s">
        <v>178</v>
      </c>
      <c r="F684" s="356" t="s">
        <v>596</v>
      </c>
      <c r="G684" s="356" t="s">
        <v>178</v>
      </c>
      <c r="H684" s="356"/>
    </row>
    <row r="685" spans="2:8">
      <c r="B685" s="356" t="s">
        <v>3860</v>
      </c>
      <c r="C685" s="243">
        <v>900</v>
      </c>
      <c r="D685" s="356" t="s">
        <v>591</v>
      </c>
      <c r="E685" s="356" t="s">
        <v>174</v>
      </c>
      <c r="F685" s="356" t="s">
        <v>592</v>
      </c>
      <c r="G685" s="356"/>
      <c r="H685" s="356"/>
    </row>
    <row r="686" spans="2:8">
      <c r="B686" s="356" t="s">
        <v>3861</v>
      </c>
      <c r="C686" s="243">
        <v>912</v>
      </c>
      <c r="D686" s="356" t="s">
        <v>591</v>
      </c>
      <c r="E686" s="356" t="s">
        <v>132</v>
      </c>
      <c r="F686" s="356" t="s">
        <v>132</v>
      </c>
      <c r="G686" s="356"/>
      <c r="H686" s="356"/>
    </row>
    <row r="687" spans="2:8">
      <c r="B687" s="356" t="s">
        <v>3862</v>
      </c>
      <c r="C687" s="243">
        <v>905</v>
      </c>
      <c r="D687" s="356" t="s">
        <v>591</v>
      </c>
      <c r="E687" s="356" t="s">
        <v>65</v>
      </c>
      <c r="F687" s="356" t="s">
        <v>65</v>
      </c>
      <c r="G687" s="356"/>
      <c r="H687" s="356"/>
    </row>
    <row r="688" spans="2:8">
      <c r="B688" s="356" t="s">
        <v>3863</v>
      </c>
      <c r="C688" s="243">
        <v>911</v>
      </c>
      <c r="D688" s="356" t="s">
        <v>591</v>
      </c>
      <c r="E688" s="356" t="s">
        <v>130</v>
      </c>
      <c r="F688" s="356" t="s">
        <v>130</v>
      </c>
      <c r="G688" s="356" t="s">
        <v>130</v>
      </c>
      <c r="H688" s="356"/>
    </row>
    <row r="689" spans="2:8">
      <c r="B689" s="356" t="s">
        <v>3864</v>
      </c>
      <c r="C689" s="243">
        <v>903</v>
      </c>
      <c r="D689" s="356" t="s">
        <v>591</v>
      </c>
      <c r="E689" s="356" t="s">
        <v>180</v>
      </c>
      <c r="F689" s="356" t="s">
        <v>598</v>
      </c>
      <c r="G689" s="356" t="s">
        <v>180</v>
      </c>
      <c r="H689" s="356"/>
    </row>
    <row r="690" spans="2:8">
      <c r="B690" s="356" t="s">
        <v>3865</v>
      </c>
      <c r="C690" s="243">
        <v>904</v>
      </c>
      <c r="D690" s="356" t="s">
        <v>591</v>
      </c>
      <c r="E690" s="356" t="s">
        <v>182</v>
      </c>
      <c r="F690" s="356" t="s">
        <v>600</v>
      </c>
      <c r="G690" s="356" t="s">
        <v>182</v>
      </c>
      <c r="H690" s="356"/>
    </row>
    <row r="691" spans="2:8">
      <c r="B691" s="356" t="s">
        <v>3866</v>
      </c>
      <c r="C691" s="243">
        <v>901</v>
      </c>
      <c r="D691" s="356" t="s">
        <v>591</v>
      </c>
      <c r="E691" s="356" t="s">
        <v>176</v>
      </c>
      <c r="F691" s="356" t="s">
        <v>594</v>
      </c>
      <c r="G691" s="356" t="s">
        <v>176</v>
      </c>
      <c r="H691" s="356"/>
    </row>
    <row r="692" spans="2:8">
      <c r="B692" s="356" t="s">
        <v>3867</v>
      </c>
      <c r="C692" s="243">
        <v>902</v>
      </c>
      <c r="D692" s="356" t="s">
        <v>591</v>
      </c>
      <c r="E692" s="356" t="s">
        <v>178</v>
      </c>
      <c r="F692" s="356" t="s">
        <v>596</v>
      </c>
      <c r="G692" s="356" t="s">
        <v>178</v>
      </c>
      <c r="H692" s="356"/>
    </row>
    <row r="693" spans="2:8">
      <c r="B693" s="356" t="s">
        <v>3868</v>
      </c>
      <c r="C693" s="243">
        <v>900</v>
      </c>
      <c r="D693" s="356" t="s">
        <v>591</v>
      </c>
      <c r="E693" s="356" t="s">
        <v>174</v>
      </c>
      <c r="F693" s="356" t="s">
        <v>592</v>
      </c>
      <c r="G693" s="356"/>
      <c r="H693" s="356"/>
    </row>
    <row r="694" spans="2:8">
      <c r="B694" s="356" t="s">
        <v>3869</v>
      </c>
      <c r="C694" s="243">
        <v>912</v>
      </c>
      <c r="D694" s="356" t="s">
        <v>591</v>
      </c>
      <c r="E694" s="356" t="s">
        <v>132</v>
      </c>
      <c r="F694" s="356" t="s">
        <v>132</v>
      </c>
      <c r="G694" s="356"/>
      <c r="H694" s="356"/>
    </row>
    <row r="695" spans="2:8">
      <c r="B695" s="356" t="s">
        <v>3870</v>
      </c>
      <c r="C695" s="243">
        <v>905</v>
      </c>
      <c r="D695" s="356" t="s">
        <v>591</v>
      </c>
      <c r="E695" s="356" t="s">
        <v>65</v>
      </c>
      <c r="F695" s="356" t="s">
        <v>65</v>
      </c>
      <c r="G695" s="356"/>
      <c r="H695" s="356"/>
    </row>
    <row r="696" spans="2:8">
      <c r="B696" s="356" t="s">
        <v>3871</v>
      </c>
      <c r="C696" s="243">
        <v>911</v>
      </c>
      <c r="D696" s="356" t="s">
        <v>591</v>
      </c>
      <c r="E696" s="356" t="s">
        <v>130</v>
      </c>
      <c r="F696" s="356" t="s">
        <v>130</v>
      </c>
      <c r="G696" s="356" t="s">
        <v>130</v>
      </c>
      <c r="H696" s="356"/>
    </row>
    <row r="697" spans="2:8">
      <c r="B697" s="356" t="s">
        <v>3872</v>
      </c>
      <c r="C697" s="243">
        <v>903</v>
      </c>
      <c r="D697" s="356" t="s">
        <v>591</v>
      </c>
      <c r="E697" s="356" t="s">
        <v>180</v>
      </c>
      <c r="F697" s="356" t="s">
        <v>598</v>
      </c>
      <c r="G697" s="356" t="s">
        <v>180</v>
      </c>
      <c r="H697" s="356"/>
    </row>
    <row r="698" spans="2:8">
      <c r="B698" s="356" t="s">
        <v>3873</v>
      </c>
      <c r="C698" s="243">
        <v>904</v>
      </c>
      <c r="D698" s="356" t="s">
        <v>591</v>
      </c>
      <c r="E698" s="356" t="s">
        <v>182</v>
      </c>
      <c r="F698" s="356" t="s">
        <v>600</v>
      </c>
      <c r="G698" s="356" t="s">
        <v>182</v>
      </c>
      <c r="H698" s="356"/>
    </row>
    <row r="699" spans="2:8">
      <c r="B699" s="356" t="s">
        <v>3874</v>
      </c>
      <c r="C699" s="243">
        <v>901</v>
      </c>
      <c r="D699" s="356" t="s">
        <v>591</v>
      </c>
      <c r="E699" s="356" t="s">
        <v>176</v>
      </c>
      <c r="F699" s="356" t="s">
        <v>594</v>
      </c>
      <c r="G699" s="356" t="s">
        <v>176</v>
      </c>
      <c r="H699" s="356"/>
    </row>
    <row r="700" spans="2:8">
      <c r="B700" s="356" t="s">
        <v>3875</v>
      </c>
      <c r="C700" s="243">
        <v>902</v>
      </c>
      <c r="D700" s="356" t="s">
        <v>591</v>
      </c>
      <c r="E700" s="356" t="s">
        <v>178</v>
      </c>
      <c r="F700" s="356" t="s">
        <v>596</v>
      </c>
      <c r="G700" s="356" t="s">
        <v>178</v>
      </c>
      <c r="H700" s="356"/>
    </row>
    <row r="701" spans="2:8">
      <c r="B701" s="356" t="s">
        <v>3876</v>
      </c>
      <c r="C701" s="243">
        <v>900</v>
      </c>
      <c r="D701" s="356" t="s">
        <v>591</v>
      </c>
      <c r="E701" s="356" t="s">
        <v>174</v>
      </c>
      <c r="F701" s="356" t="s">
        <v>592</v>
      </c>
      <c r="G701" s="356"/>
      <c r="H701" s="356"/>
    </row>
    <row r="702" spans="2:8">
      <c r="B702" s="356" t="s">
        <v>3877</v>
      </c>
      <c r="C702" s="243">
        <v>912</v>
      </c>
      <c r="D702" s="356" t="s">
        <v>591</v>
      </c>
      <c r="E702" s="356" t="s">
        <v>132</v>
      </c>
      <c r="F702" s="356" t="s">
        <v>132</v>
      </c>
      <c r="G702" s="356"/>
      <c r="H702" s="356"/>
    </row>
    <row r="703" spans="2:8">
      <c r="B703" s="356" t="s">
        <v>3878</v>
      </c>
      <c r="C703" s="243">
        <v>905</v>
      </c>
      <c r="D703" s="356" t="s">
        <v>591</v>
      </c>
      <c r="E703" s="356" t="s">
        <v>65</v>
      </c>
      <c r="F703" s="356" t="s">
        <v>65</v>
      </c>
      <c r="G703" s="356"/>
      <c r="H703" s="356"/>
    </row>
    <row r="704" spans="2:8">
      <c r="B704" s="356" t="s">
        <v>3879</v>
      </c>
      <c r="C704" s="243">
        <v>911</v>
      </c>
      <c r="D704" s="356" t="s">
        <v>591</v>
      </c>
      <c r="E704" s="356" t="s">
        <v>130</v>
      </c>
      <c r="F704" s="356" t="s">
        <v>130</v>
      </c>
      <c r="G704" s="356" t="s">
        <v>130</v>
      </c>
      <c r="H704" s="356"/>
    </row>
    <row r="705" spans="2:8">
      <c r="B705" s="356" t="s">
        <v>3880</v>
      </c>
      <c r="C705" s="243">
        <v>903</v>
      </c>
      <c r="D705" s="356" t="s">
        <v>591</v>
      </c>
      <c r="E705" s="356" t="s">
        <v>180</v>
      </c>
      <c r="F705" s="356" t="s">
        <v>598</v>
      </c>
      <c r="G705" s="356" t="s">
        <v>180</v>
      </c>
      <c r="H705" s="356"/>
    </row>
    <row r="706" spans="2:8">
      <c r="B706" s="356" t="s">
        <v>3881</v>
      </c>
      <c r="C706" s="243">
        <v>904</v>
      </c>
      <c r="D706" s="356" t="s">
        <v>591</v>
      </c>
      <c r="E706" s="356" t="s">
        <v>182</v>
      </c>
      <c r="F706" s="356" t="s">
        <v>600</v>
      </c>
      <c r="G706" s="356" t="s">
        <v>182</v>
      </c>
      <c r="H706" s="356"/>
    </row>
    <row r="707" spans="2:8">
      <c r="B707" s="356" t="s">
        <v>3882</v>
      </c>
      <c r="C707" s="243">
        <v>901</v>
      </c>
      <c r="D707" s="356" t="s">
        <v>591</v>
      </c>
      <c r="E707" s="356" t="s">
        <v>176</v>
      </c>
      <c r="F707" s="356" t="s">
        <v>594</v>
      </c>
      <c r="G707" s="356" t="s">
        <v>176</v>
      </c>
      <c r="H707" s="356"/>
    </row>
    <row r="708" spans="2:8">
      <c r="B708" s="356" t="s">
        <v>3883</v>
      </c>
      <c r="C708" s="243">
        <v>902</v>
      </c>
      <c r="D708" s="356" t="s">
        <v>591</v>
      </c>
      <c r="E708" s="356" t="s">
        <v>178</v>
      </c>
      <c r="F708" s="356" t="s">
        <v>596</v>
      </c>
      <c r="G708" s="356" t="s">
        <v>178</v>
      </c>
      <c r="H708" s="356"/>
    </row>
    <row r="709" spans="2:8">
      <c r="B709" s="356" t="s">
        <v>3884</v>
      </c>
      <c r="C709" s="243">
        <v>900</v>
      </c>
      <c r="D709" s="356" t="s">
        <v>591</v>
      </c>
      <c r="E709" s="356" t="s">
        <v>174</v>
      </c>
      <c r="F709" s="356" t="s">
        <v>592</v>
      </c>
      <c r="G709" s="356"/>
      <c r="H709" s="356"/>
    </row>
    <row r="710" spans="2:8">
      <c r="B710" s="356" t="s">
        <v>3885</v>
      </c>
      <c r="C710" s="243">
        <v>912</v>
      </c>
      <c r="D710" s="356" t="s">
        <v>591</v>
      </c>
      <c r="E710" s="356" t="s">
        <v>132</v>
      </c>
      <c r="F710" s="356" t="s">
        <v>132</v>
      </c>
      <c r="G710" s="356"/>
      <c r="H710" s="356"/>
    </row>
    <row r="711" spans="2:8">
      <c r="B711" s="356" t="s">
        <v>3886</v>
      </c>
      <c r="C711" s="243">
        <v>905</v>
      </c>
      <c r="D711" s="356" t="s">
        <v>591</v>
      </c>
      <c r="E711" s="356" t="s">
        <v>65</v>
      </c>
      <c r="F711" s="356" t="s">
        <v>65</v>
      </c>
      <c r="G711" s="356"/>
      <c r="H711" s="356"/>
    </row>
    <row r="712" spans="2:8">
      <c r="B712" s="356" t="s">
        <v>3887</v>
      </c>
      <c r="C712" s="243">
        <v>911</v>
      </c>
      <c r="D712" s="356" t="s">
        <v>591</v>
      </c>
      <c r="E712" s="356" t="s">
        <v>130</v>
      </c>
      <c r="F712" s="356" t="s">
        <v>130</v>
      </c>
      <c r="G712" s="356" t="s">
        <v>130</v>
      </c>
      <c r="H712" s="356"/>
    </row>
    <row r="713" spans="2:8">
      <c r="B713" s="356" t="s">
        <v>3888</v>
      </c>
      <c r="C713" s="243">
        <v>903</v>
      </c>
      <c r="D713" s="356" t="s">
        <v>591</v>
      </c>
      <c r="E713" s="356" t="s">
        <v>180</v>
      </c>
      <c r="F713" s="356" t="s">
        <v>598</v>
      </c>
      <c r="G713" s="356" t="s">
        <v>180</v>
      </c>
      <c r="H713" s="356"/>
    </row>
    <row r="714" spans="2:8">
      <c r="B714" s="356" t="s">
        <v>3889</v>
      </c>
      <c r="C714" s="243">
        <v>904</v>
      </c>
      <c r="D714" s="356" t="s">
        <v>591</v>
      </c>
      <c r="E714" s="356" t="s">
        <v>182</v>
      </c>
      <c r="F714" s="356" t="s">
        <v>600</v>
      </c>
      <c r="G714" s="356" t="s">
        <v>182</v>
      </c>
      <c r="H714" s="356"/>
    </row>
    <row r="715" spans="2:8">
      <c r="B715" s="356" t="s">
        <v>3890</v>
      </c>
      <c r="C715" s="243">
        <v>901</v>
      </c>
      <c r="D715" s="356" t="s">
        <v>591</v>
      </c>
      <c r="E715" s="356" t="s">
        <v>176</v>
      </c>
      <c r="F715" s="356" t="s">
        <v>594</v>
      </c>
      <c r="G715" s="356" t="s">
        <v>176</v>
      </c>
      <c r="H715" s="356"/>
    </row>
    <row r="716" spans="2:8">
      <c r="B716" s="356" t="s">
        <v>3891</v>
      </c>
      <c r="C716" s="243">
        <v>902</v>
      </c>
      <c r="D716" s="356" t="s">
        <v>591</v>
      </c>
      <c r="E716" s="356" t="s">
        <v>178</v>
      </c>
      <c r="F716" s="356" t="s">
        <v>596</v>
      </c>
      <c r="G716" s="356" t="s">
        <v>178</v>
      </c>
      <c r="H716" s="356"/>
    </row>
    <row r="717" spans="2:8">
      <c r="B717" s="356" t="s">
        <v>3892</v>
      </c>
      <c r="C717" s="243">
        <v>900</v>
      </c>
      <c r="D717" s="356" t="s">
        <v>591</v>
      </c>
      <c r="E717" s="356" t="s">
        <v>174</v>
      </c>
      <c r="F717" s="356" t="s">
        <v>592</v>
      </c>
      <c r="G717" s="356"/>
      <c r="H717" s="356"/>
    </row>
    <row r="718" spans="2:8">
      <c r="B718" s="356" t="s">
        <v>3893</v>
      </c>
      <c r="C718" s="243">
        <v>912</v>
      </c>
      <c r="D718" s="356" t="s">
        <v>591</v>
      </c>
      <c r="E718" s="356" t="s">
        <v>132</v>
      </c>
      <c r="F718" s="356" t="s">
        <v>132</v>
      </c>
      <c r="G718" s="356"/>
      <c r="H718" s="356"/>
    </row>
    <row r="719" spans="2:8">
      <c r="B719" s="356" t="s">
        <v>3894</v>
      </c>
      <c r="C719" s="243">
        <v>905</v>
      </c>
      <c r="D719" s="356" t="s">
        <v>591</v>
      </c>
      <c r="E719" s="356" t="s">
        <v>65</v>
      </c>
      <c r="F719" s="356" t="s">
        <v>65</v>
      </c>
      <c r="G719" s="356"/>
      <c r="H719" s="356"/>
    </row>
    <row r="720" spans="2:8">
      <c r="B720" s="356" t="s">
        <v>3895</v>
      </c>
      <c r="C720" s="243">
        <v>911</v>
      </c>
      <c r="D720" s="356" t="s">
        <v>591</v>
      </c>
      <c r="E720" s="356" t="s">
        <v>130</v>
      </c>
      <c r="F720" s="356" t="s">
        <v>130</v>
      </c>
      <c r="G720" s="356" t="s">
        <v>130</v>
      </c>
      <c r="H720" s="356"/>
    </row>
    <row r="721" spans="2:8">
      <c r="B721" s="356" t="s">
        <v>3896</v>
      </c>
      <c r="C721" s="243">
        <v>903</v>
      </c>
      <c r="D721" s="356" t="s">
        <v>591</v>
      </c>
      <c r="E721" s="356" t="s">
        <v>180</v>
      </c>
      <c r="F721" s="356" t="s">
        <v>598</v>
      </c>
      <c r="G721" s="356" t="s">
        <v>180</v>
      </c>
      <c r="H721" s="356"/>
    </row>
    <row r="722" spans="2:8">
      <c r="B722" s="356" t="s">
        <v>3897</v>
      </c>
      <c r="C722" s="243">
        <v>904</v>
      </c>
      <c r="D722" s="356" t="s">
        <v>591</v>
      </c>
      <c r="E722" s="356" t="s">
        <v>182</v>
      </c>
      <c r="F722" s="356" t="s">
        <v>600</v>
      </c>
      <c r="G722" s="356" t="s">
        <v>182</v>
      </c>
      <c r="H722" s="356"/>
    </row>
    <row r="723" spans="2:8">
      <c r="B723" s="356" t="s">
        <v>3898</v>
      </c>
      <c r="C723" s="243">
        <v>901</v>
      </c>
      <c r="D723" s="356" t="s">
        <v>591</v>
      </c>
      <c r="E723" s="356" t="s">
        <v>176</v>
      </c>
      <c r="F723" s="356" t="s">
        <v>594</v>
      </c>
      <c r="G723" s="356" t="s">
        <v>176</v>
      </c>
      <c r="H723" s="356"/>
    </row>
    <row r="724" spans="2:8">
      <c r="B724" s="356" t="s">
        <v>3899</v>
      </c>
      <c r="C724" s="243">
        <v>902</v>
      </c>
      <c r="D724" s="356" t="s">
        <v>591</v>
      </c>
      <c r="E724" s="356" t="s">
        <v>178</v>
      </c>
      <c r="F724" s="356" t="s">
        <v>596</v>
      </c>
      <c r="G724" s="356" t="s">
        <v>178</v>
      </c>
      <c r="H724" s="356"/>
    </row>
    <row r="725" spans="2:8">
      <c r="B725" s="356" t="s">
        <v>3900</v>
      </c>
      <c r="C725" s="243">
        <v>900</v>
      </c>
      <c r="D725" s="356" t="s">
        <v>591</v>
      </c>
      <c r="E725" s="356" t="s">
        <v>174</v>
      </c>
      <c r="F725" s="356" t="s">
        <v>592</v>
      </c>
      <c r="G725" s="356"/>
      <c r="H725" s="356"/>
    </row>
    <row r="726" spans="2:8">
      <c r="B726" s="356" t="s">
        <v>3901</v>
      </c>
      <c r="C726" s="243">
        <v>912</v>
      </c>
      <c r="D726" s="356" t="s">
        <v>591</v>
      </c>
      <c r="E726" s="356" t="s">
        <v>132</v>
      </c>
      <c r="F726" s="356" t="s">
        <v>132</v>
      </c>
      <c r="G726" s="356"/>
      <c r="H726" s="356"/>
    </row>
    <row r="727" spans="2:8">
      <c r="B727" s="356" t="s">
        <v>3902</v>
      </c>
      <c r="C727" s="243">
        <v>905</v>
      </c>
      <c r="D727" s="356" t="s">
        <v>591</v>
      </c>
      <c r="E727" s="356" t="s">
        <v>65</v>
      </c>
      <c r="F727" s="356" t="s">
        <v>65</v>
      </c>
      <c r="G727" s="356"/>
      <c r="H727" s="356"/>
    </row>
    <row r="728" spans="2:8">
      <c r="B728" s="356" t="s">
        <v>3903</v>
      </c>
      <c r="C728" s="243">
        <v>911</v>
      </c>
      <c r="D728" s="356" t="s">
        <v>591</v>
      </c>
      <c r="E728" s="356" t="s">
        <v>130</v>
      </c>
      <c r="F728" s="356" t="s">
        <v>130</v>
      </c>
      <c r="G728" s="356" t="s">
        <v>130</v>
      </c>
      <c r="H728" s="356"/>
    </row>
    <row r="729" spans="2:8">
      <c r="B729" s="356" t="s">
        <v>3904</v>
      </c>
      <c r="C729" s="243">
        <v>903</v>
      </c>
      <c r="D729" s="356" t="s">
        <v>591</v>
      </c>
      <c r="E729" s="356" t="s">
        <v>180</v>
      </c>
      <c r="F729" s="356" t="s">
        <v>598</v>
      </c>
      <c r="G729" s="356" t="s">
        <v>180</v>
      </c>
      <c r="H729" s="356"/>
    </row>
    <row r="730" spans="2:8">
      <c r="B730" s="356" t="s">
        <v>3905</v>
      </c>
      <c r="C730" s="243">
        <v>904</v>
      </c>
      <c r="D730" s="356" t="s">
        <v>591</v>
      </c>
      <c r="E730" s="356" t="s">
        <v>182</v>
      </c>
      <c r="F730" s="356" t="s">
        <v>600</v>
      </c>
      <c r="G730" s="356" t="s">
        <v>182</v>
      </c>
      <c r="H730" s="356"/>
    </row>
    <row r="731" spans="2:8">
      <c r="B731" s="356" t="s">
        <v>3906</v>
      </c>
      <c r="C731" s="243">
        <v>5300</v>
      </c>
      <c r="D731" s="356" t="s">
        <v>644</v>
      </c>
      <c r="E731" s="356" t="s">
        <v>307</v>
      </c>
      <c r="F731" s="356" t="s">
        <v>307</v>
      </c>
      <c r="G731" s="356"/>
      <c r="H731" s="356"/>
    </row>
    <row r="732" spans="2:8">
      <c r="B732" s="356" t="s">
        <v>3907</v>
      </c>
      <c r="C732" s="243">
        <v>5305</v>
      </c>
      <c r="D732" s="356" t="s">
        <v>644</v>
      </c>
      <c r="E732" s="356" t="s">
        <v>132</v>
      </c>
      <c r="F732" s="356" t="s">
        <v>132</v>
      </c>
      <c r="G732" s="356"/>
      <c r="H732" s="356"/>
    </row>
    <row r="733" spans="2:8">
      <c r="B733" s="356" t="s">
        <v>3908</v>
      </c>
      <c r="C733" s="243">
        <v>5304</v>
      </c>
      <c r="D733" s="356" t="s">
        <v>644</v>
      </c>
      <c r="E733" s="356" t="s">
        <v>130</v>
      </c>
      <c r="F733" s="356" t="s">
        <v>130</v>
      </c>
      <c r="G733" s="356" t="s">
        <v>130</v>
      </c>
      <c r="H733" s="356"/>
    </row>
    <row r="734" spans="2:8">
      <c r="B734" s="356" t="s">
        <v>3909</v>
      </c>
      <c r="C734" s="243">
        <v>5301</v>
      </c>
      <c r="D734" s="356" t="s">
        <v>644</v>
      </c>
      <c r="E734" s="356" t="s">
        <v>310</v>
      </c>
      <c r="F734" s="356" t="s">
        <v>308</v>
      </c>
      <c r="G734" s="356" t="s">
        <v>308</v>
      </c>
      <c r="H734" s="356"/>
    </row>
    <row r="735" spans="2:8">
      <c r="B735" s="356" t="s">
        <v>3910</v>
      </c>
      <c r="C735" s="243">
        <v>5300</v>
      </c>
      <c r="D735" s="356" t="s">
        <v>651</v>
      </c>
      <c r="E735" s="356" t="s">
        <v>307</v>
      </c>
      <c r="F735" s="356" t="s">
        <v>307</v>
      </c>
      <c r="G735" s="356"/>
      <c r="H735" s="356"/>
    </row>
    <row r="736" spans="2:8">
      <c r="B736" s="356" t="s">
        <v>3911</v>
      </c>
      <c r="C736" s="243">
        <v>5305</v>
      </c>
      <c r="D736" s="356" t="s">
        <v>651</v>
      </c>
      <c r="E736" s="356" t="s">
        <v>132</v>
      </c>
      <c r="F736" s="356" t="s">
        <v>132</v>
      </c>
      <c r="G736" s="356"/>
      <c r="H736" s="356"/>
    </row>
    <row r="737" spans="2:8">
      <c r="B737" s="356" t="s">
        <v>3912</v>
      </c>
      <c r="C737" s="243">
        <v>5304</v>
      </c>
      <c r="D737" s="356" t="s">
        <v>651</v>
      </c>
      <c r="E737" s="356" t="s">
        <v>130</v>
      </c>
      <c r="F737" s="356" t="s">
        <v>130</v>
      </c>
      <c r="G737" s="356" t="s">
        <v>130</v>
      </c>
      <c r="H737" s="356"/>
    </row>
    <row r="738" spans="2:8">
      <c r="B738" s="356" t="s">
        <v>3913</v>
      </c>
      <c r="C738" s="243">
        <v>5301</v>
      </c>
      <c r="D738" s="356" t="s">
        <v>651</v>
      </c>
      <c r="E738" s="356" t="s">
        <v>310</v>
      </c>
      <c r="F738" s="356" t="s">
        <v>654</v>
      </c>
      <c r="G738" s="356" t="s">
        <v>654</v>
      </c>
      <c r="H738" s="356"/>
    </row>
    <row r="739" spans="2:8">
      <c r="B739" s="356" t="s">
        <v>3914</v>
      </c>
      <c r="C739" s="243">
        <v>901</v>
      </c>
      <c r="D739" s="356" t="s">
        <v>591</v>
      </c>
      <c r="E739" s="356" t="s">
        <v>176</v>
      </c>
      <c r="F739" s="356" t="s">
        <v>594</v>
      </c>
      <c r="G739" s="356" t="s">
        <v>176</v>
      </c>
      <c r="H739" s="356"/>
    </row>
    <row r="740" spans="2:8">
      <c r="B740" s="356" t="s">
        <v>3915</v>
      </c>
      <c r="C740" s="243">
        <v>902</v>
      </c>
      <c r="D740" s="356" t="s">
        <v>591</v>
      </c>
      <c r="E740" s="356" t="s">
        <v>178</v>
      </c>
      <c r="F740" s="356" t="s">
        <v>596</v>
      </c>
      <c r="G740" s="356" t="s">
        <v>178</v>
      </c>
      <c r="H740" s="356"/>
    </row>
    <row r="741" spans="2:8">
      <c r="B741" s="356" t="s">
        <v>3916</v>
      </c>
      <c r="C741" s="243">
        <v>900</v>
      </c>
      <c r="D741" s="356" t="s">
        <v>591</v>
      </c>
      <c r="E741" s="356" t="s">
        <v>174</v>
      </c>
      <c r="F741" s="356" t="s">
        <v>592</v>
      </c>
      <c r="G741" s="356"/>
      <c r="H741" s="356"/>
    </row>
    <row r="742" spans="2:8">
      <c r="B742" s="356" t="s">
        <v>3917</v>
      </c>
      <c r="C742" s="243">
        <v>912</v>
      </c>
      <c r="D742" s="356" t="s">
        <v>591</v>
      </c>
      <c r="E742" s="356" t="s">
        <v>132</v>
      </c>
      <c r="F742" s="356" t="s">
        <v>132</v>
      </c>
      <c r="G742" s="356"/>
      <c r="H742" s="356"/>
    </row>
    <row r="743" spans="2:8">
      <c r="B743" s="356" t="s">
        <v>3918</v>
      </c>
      <c r="C743" s="243">
        <v>905</v>
      </c>
      <c r="D743" s="356" t="s">
        <v>591</v>
      </c>
      <c r="E743" s="356" t="s">
        <v>65</v>
      </c>
      <c r="F743" s="356" t="s">
        <v>65</v>
      </c>
      <c r="G743" s="356"/>
      <c r="H743" s="356"/>
    </row>
    <row r="744" spans="2:8">
      <c r="B744" s="356" t="s">
        <v>3919</v>
      </c>
      <c r="C744" s="243">
        <v>911</v>
      </c>
      <c r="D744" s="356" t="s">
        <v>591</v>
      </c>
      <c r="E744" s="356" t="s">
        <v>130</v>
      </c>
      <c r="F744" s="356" t="s">
        <v>130</v>
      </c>
      <c r="G744" s="356" t="s">
        <v>130</v>
      </c>
      <c r="H744" s="356"/>
    </row>
    <row r="745" spans="2:8">
      <c r="B745" s="356" t="s">
        <v>3920</v>
      </c>
      <c r="C745" s="243">
        <v>903</v>
      </c>
      <c r="D745" s="356" t="s">
        <v>591</v>
      </c>
      <c r="E745" s="356" t="s">
        <v>180</v>
      </c>
      <c r="F745" s="356" t="s">
        <v>598</v>
      </c>
      <c r="G745" s="356" t="s">
        <v>180</v>
      </c>
      <c r="H745" s="356"/>
    </row>
    <row r="746" spans="2:8">
      <c r="B746" s="356" t="s">
        <v>3921</v>
      </c>
      <c r="C746" s="243">
        <v>904</v>
      </c>
      <c r="D746" s="356" t="s">
        <v>591</v>
      </c>
      <c r="E746" s="356" t="s">
        <v>182</v>
      </c>
      <c r="F746" s="356" t="s">
        <v>600</v>
      </c>
      <c r="G746" s="356" t="s">
        <v>182</v>
      </c>
      <c r="H746" s="356"/>
    </row>
    <row r="747" spans="2:8">
      <c r="B747" s="356" t="s">
        <v>3922</v>
      </c>
      <c r="C747" s="243">
        <v>901</v>
      </c>
      <c r="D747" s="356" t="s">
        <v>591</v>
      </c>
      <c r="E747" s="356" t="s">
        <v>176</v>
      </c>
      <c r="F747" s="356" t="s">
        <v>594</v>
      </c>
      <c r="G747" s="356" t="s">
        <v>176</v>
      </c>
      <c r="H747" s="356"/>
    </row>
    <row r="748" spans="2:8">
      <c r="B748" s="356" t="s">
        <v>3923</v>
      </c>
      <c r="C748" s="243">
        <v>902</v>
      </c>
      <c r="D748" s="356" t="s">
        <v>591</v>
      </c>
      <c r="E748" s="356" t="s">
        <v>178</v>
      </c>
      <c r="F748" s="356" t="s">
        <v>596</v>
      </c>
      <c r="G748" s="356" t="s">
        <v>178</v>
      </c>
      <c r="H748" s="356"/>
    </row>
    <row r="749" spans="2:8">
      <c r="B749" s="356" t="s">
        <v>3924</v>
      </c>
      <c r="C749" s="243">
        <v>900</v>
      </c>
      <c r="D749" s="356" t="s">
        <v>591</v>
      </c>
      <c r="E749" s="356" t="s">
        <v>174</v>
      </c>
      <c r="F749" s="356" t="s">
        <v>592</v>
      </c>
      <c r="G749" s="356"/>
      <c r="H749" s="356"/>
    </row>
    <row r="750" spans="2:8">
      <c r="B750" s="356" t="s">
        <v>3925</v>
      </c>
      <c r="C750" s="243">
        <v>912</v>
      </c>
      <c r="D750" s="356" t="s">
        <v>591</v>
      </c>
      <c r="E750" s="356" t="s">
        <v>132</v>
      </c>
      <c r="F750" s="356" t="s">
        <v>132</v>
      </c>
      <c r="G750" s="356"/>
      <c r="H750" s="356"/>
    </row>
    <row r="751" spans="2:8">
      <c r="B751" s="356" t="s">
        <v>3926</v>
      </c>
      <c r="C751" s="243">
        <v>905</v>
      </c>
      <c r="D751" s="356" t="s">
        <v>591</v>
      </c>
      <c r="E751" s="356" t="s">
        <v>65</v>
      </c>
      <c r="F751" s="356" t="s">
        <v>65</v>
      </c>
      <c r="G751" s="356"/>
      <c r="H751" s="356"/>
    </row>
    <row r="752" spans="2:8">
      <c r="B752" s="356" t="s">
        <v>3927</v>
      </c>
      <c r="C752" s="243">
        <v>911</v>
      </c>
      <c r="D752" s="356" t="s">
        <v>591</v>
      </c>
      <c r="E752" s="356" t="s">
        <v>130</v>
      </c>
      <c r="F752" s="356" t="s">
        <v>130</v>
      </c>
      <c r="G752" s="356" t="s">
        <v>130</v>
      </c>
      <c r="H752" s="356"/>
    </row>
    <row r="753" spans="2:8">
      <c r="B753" s="356" t="s">
        <v>3928</v>
      </c>
      <c r="C753" s="243">
        <v>903</v>
      </c>
      <c r="D753" s="356" t="s">
        <v>591</v>
      </c>
      <c r="E753" s="356" t="s">
        <v>180</v>
      </c>
      <c r="F753" s="356" t="s">
        <v>598</v>
      </c>
      <c r="G753" s="356" t="s">
        <v>180</v>
      </c>
      <c r="H753" s="356"/>
    </row>
    <row r="754" spans="2:8">
      <c r="B754" s="356" t="s">
        <v>3929</v>
      </c>
      <c r="C754" s="243">
        <v>904</v>
      </c>
      <c r="D754" s="356" t="s">
        <v>591</v>
      </c>
      <c r="E754" s="356" t="s">
        <v>182</v>
      </c>
      <c r="F754" s="356" t="s">
        <v>600</v>
      </c>
      <c r="G754" s="356" t="s">
        <v>182</v>
      </c>
      <c r="H754" s="356"/>
    </row>
    <row r="755" spans="2:8">
      <c r="B755" s="356" t="s">
        <v>3930</v>
      </c>
      <c r="C755" s="243">
        <v>901</v>
      </c>
      <c r="D755" s="356" t="s">
        <v>591</v>
      </c>
      <c r="E755" s="356" t="s">
        <v>176</v>
      </c>
      <c r="F755" s="356" t="s">
        <v>594</v>
      </c>
      <c r="G755" s="356" t="s">
        <v>176</v>
      </c>
      <c r="H755" s="356"/>
    </row>
    <row r="756" spans="2:8">
      <c r="B756" s="356" t="s">
        <v>3931</v>
      </c>
      <c r="C756" s="243">
        <v>902</v>
      </c>
      <c r="D756" s="356" t="s">
        <v>591</v>
      </c>
      <c r="E756" s="356" t="s">
        <v>178</v>
      </c>
      <c r="F756" s="356" t="s">
        <v>596</v>
      </c>
      <c r="G756" s="356" t="s">
        <v>178</v>
      </c>
      <c r="H756" s="356"/>
    </row>
    <row r="757" spans="2:8">
      <c r="B757" s="356" t="s">
        <v>3932</v>
      </c>
      <c r="C757" s="243">
        <v>900</v>
      </c>
      <c r="D757" s="356" t="s">
        <v>591</v>
      </c>
      <c r="E757" s="356" t="s">
        <v>174</v>
      </c>
      <c r="F757" s="356" t="s">
        <v>592</v>
      </c>
      <c r="G757" s="356"/>
      <c r="H757" s="356"/>
    </row>
    <row r="758" spans="2:8">
      <c r="B758" s="356" t="s">
        <v>3933</v>
      </c>
      <c r="C758" s="243">
        <v>912</v>
      </c>
      <c r="D758" s="356" t="s">
        <v>591</v>
      </c>
      <c r="E758" s="356" t="s">
        <v>132</v>
      </c>
      <c r="F758" s="356" t="s">
        <v>132</v>
      </c>
      <c r="G758" s="356"/>
      <c r="H758" s="356"/>
    </row>
    <row r="759" spans="2:8">
      <c r="B759" s="356" t="s">
        <v>3934</v>
      </c>
      <c r="C759" s="243">
        <v>905</v>
      </c>
      <c r="D759" s="356" t="s">
        <v>591</v>
      </c>
      <c r="E759" s="356" t="s">
        <v>65</v>
      </c>
      <c r="F759" s="356" t="s">
        <v>65</v>
      </c>
      <c r="G759" s="356"/>
      <c r="H759" s="356"/>
    </row>
    <row r="760" spans="2:8">
      <c r="B760" s="356" t="s">
        <v>3935</v>
      </c>
      <c r="C760" s="243">
        <v>911</v>
      </c>
      <c r="D760" s="356" t="s">
        <v>591</v>
      </c>
      <c r="E760" s="356" t="s">
        <v>130</v>
      </c>
      <c r="F760" s="356" t="s">
        <v>130</v>
      </c>
      <c r="G760" s="356" t="s">
        <v>130</v>
      </c>
      <c r="H760" s="356"/>
    </row>
    <row r="761" spans="2:8">
      <c r="B761" s="356" t="s">
        <v>3936</v>
      </c>
      <c r="C761" s="243">
        <v>903</v>
      </c>
      <c r="D761" s="356" t="s">
        <v>591</v>
      </c>
      <c r="E761" s="356" t="s">
        <v>180</v>
      </c>
      <c r="F761" s="356" t="s">
        <v>598</v>
      </c>
      <c r="G761" s="356" t="s">
        <v>180</v>
      </c>
      <c r="H761" s="356"/>
    </row>
    <row r="762" spans="2:8">
      <c r="B762" s="356" t="s">
        <v>3937</v>
      </c>
      <c r="C762" s="243">
        <v>904</v>
      </c>
      <c r="D762" s="356" t="s">
        <v>591</v>
      </c>
      <c r="E762" s="356" t="s">
        <v>182</v>
      </c>
      <c r="F762" s="356" t="s">
        <v>600</v>
      </c>
      <c r="G762" s="356" t="s">
        <v>182</v>
      </c>
      <c r="H762" s="356"/>
    </row>
    <row r="763" spans="2:8">
      <c r="B763" s="356" t="s">
        <v>3938</v>
      </c>
      <c r="C763" s="243">
        <v>901</v>
      </c>
      <c r="D763" s="356" t="s">
        <v>591</v>
      </c>
      <c r="E763" s="356" t="s">
        <v>176</v>
      </c>
      <c r="F763" s="356" t="s">
        <v>594</v>
      </c>
      <c r="G763" s="356" t="s">
        <v>176</v>
      </c>
      <c r="H763" s="356"/>
    </row>
    <row r="764" spans="2:8">
      <c r="B764" s="356" t="s">
        <v>3939</v>
      </c>
      <c r="C764" s="243">
        <v>902</v>
      </c>
      <c r="D764" s="356" t="s">
        <v>591</v>
      </c>
      <c r="E764" s="356" t="s">
        <v>178</v>
      </c>
      <c r="F764" s="356" t="s">
        <v>596</v>
      </c>
      <c r="G764" s="356" t="s">
        <v>178</v>
      </c>
      <c r="H764" s="356"/>
    </row>
    <row r="765" spans="2:8">
      <c r="B765" s="356" t="s">
        <v>3940</v>
      </c>
      <c r="C765" s="243">
        <v>900</v>
      </c>
      <c r="D765" s="356" t="s">
        <v>591</v>
      </c>
      <c r="E765" s="356" t="s">
        <v>174</v>
      </c>
      <c r="F765" s="356" t="s">
        <v>592</v>
      </c>
      <c r="G765" s="356"/>
      <c r="H765" s="356"/>
    </row>
    <row r="766" spans="2:8">
      <c r="B766" s="356" t="s">
        <v>3941</v>
      </c>
      <c r="C766" s="243">
        <v>912</v>
      </c>
      <c r="D766" s="356" t="s">
        <v>591</v>
      </c>
      <c r="E766" s="356" t="s">
        <v>132</v>
      </c>
      <c r="F766" s="356" t="s">
        <v>132</v>
      </c>
      <c r="G766" s="356"/>
      <c r="H766" s="356"/>
    </row>
    <row r="767" spans="2:8">
      <c r="B767" s="356" t="s">
        <v>3942</v>
      </c>
      <c r="C767" s="243">
        <v>905</v>
      </c>
      <c r="D767" s="356" t="s">
        <v>591</v>
      </c>
      <c r="E767" s="356" t="s">
        <v>65</v>
      </c>
      <c r="F767" s="356" t="s">
        <v>65</v>
      </c>
      <c r="G767" s="356"/>
      <c r="H767" s="356"/>
    </row>
    <row r="768" spans="2:8">
      <c r="B768" s="356" t="s">
        <v>3943</v>
      </c>
      <c r="C768" s="243">
        <v>911</v>
      </c>
      <c r="D768" s="356" t="s">
        <v>591</v>
      </c>
      <c r="E768" s="356" t="s">
        <v>130</v>
      </c>
      <c r="F768" s="356" t="s">
        <v>130</v>
      </c>
      <c r="G768" s="356" t="s">
        <v>130</v>
      </c>
      <c r="H768" s="356"/>
    </row>
    <row r="769" spans="2:8">
      <c r="B769" s="356" t="s">
        <v>3944</v>
      </c>
      <c r="C769" s="243">
        <v>903</v>
      </c>
      <c r="D769" s="356" t="s">
        <v>591</v>
      </c>
      <c r="E769" s="356" t="s">
        <v>180</v>
      </c>
      <c r="F769" s="356" t="s">
        <v>598</v>
      </c>
      <c r="G769" s="356" t="s">
        <v>180</v>
      </c>
      <c r="H769" s="356"/>
    </row>
    <row r="770" spans="2:8">
      <c r="B770" s="356" t="s">
        <v>3945</v>
      </c>
      <c r="C770" s="243">
        <v>904</v>
      </c>
      <c r="D770" s="356" t="s">
        <v>591</v>
      </c>
      <c r="E770" s="356" t="s">
        <v>182</v>
      </c>
      <c r="F770" s="356" t="s">
        <v>600</v>
      </c>
      <c r="G770" s="356" t="s">
        <v>182</v>
      </c>
      <c r="H770" s="356"/>
    </row>
    <row r="771" spans="2:8">
      <c r="B771" s="356" t="s">
        <v>3946</v>
      </c>
      <c r="C771" s="243">
        <v>901</v>
      </c>
      <c r="D771" s="356" t="s">
        <v>591</v>
      </c>
      <c r="E771" s="356" t="s">
        <v>176</v>
      </c>
      <c r="F771" s="356" t="s">
        <v>594</v>
      </c>
      <c r="G771" s="356" t="s">
        <v>176</v>
      </c>
      <c r="H771" s="356"/>
    </row>
    <row r="772" spans="2:8">
      <c r="B772" s="356" t="s">
        <v>3947</v>
      </c>
      <c r="C772" s="243">
        <v>902</v>
      </c>
      <c r="D772" s="356" t="s">
        <v>591</v>
      </c>
      <c r="E772" s="356" t="s">
        <v>178</v>
      </c>
      <c r="F772" s="356" t="s">
        <v>596</v>
      </c>
      <c r="G772" s="356" t="s">
        <v>178</v>
      </c>
      <c r="H772" s="356"/>
    </row>
    <row r="773" spans="2:8">
      <c r="B773" s="356" t="s">
        <v>3948</v>
      </c>
      <c r="C773" s="243">
        <v>900</v>
      </c>
      <c r="D773" s="356" t="s">
        <v>591</v>
      </c>
      <c r="E773" s="356" t="s">
        <v>174</v>
      </c>
      <c r="F773" s="356" t="s">
        <v>592</v>
      </c>
      <c r="G773" s="356"/>
      <c r="H773" s="356"/>
    </row>
    <row r="774" spans="2:8">
      <c r="B774" s="356" t="s">
        <v>3949</v>
      </c>
      <c r="C774" s="243">
        <v>912</v>
      </c>
      <c r="D774" s="356" t="s">
        <v>591</v>
      </c>
      <c r="E774" s="356" t="s">
        <v>132</v>
      </c>
      <c r="F774" s="356" t="s">
        <v>132</v>
      </c>
      <c r="G774" s="356"/>
      <c r="H774" s="356"/>
    </row>
    <row r="775" spans="2:8">
      <c r="B775" s="356" t="s">
        <v>3950</v>
      </c>
      <c r="C775" s="243">
        <v>905</v>
      </c>
      <c r="D775" s="356" t="s">
        <v>591</v>
      </c>
      <c r="E775" s="356" t="s">
        <v>65</v>
      </c>
      <c r="F775" s="356" t="s">
        <v>65</v>
      </c>
      <c r="G775" s="356"/>
      <c r="H775" s="356"/>
    </row>
    <row r="776" spans="2:8">
      <c r="B776" s="356" t="s">
        <v>3951</v>
      </c>
      <c r="C776" s="243">
        <v>911</v>
      </c>
      <c r="D776" s="356" t="s">
        <v>591</v>
      </c>
      <c r="E776" s="356" t="s">
        <v>130</v>
      </c>
      <c r="F776" s="356" t="s">
        <v>130</v>
      </c>
      <c r="G776" s="356" t="s">
        <v>130</v>
      </c>
      <c r="H776" s="356"/>
    </row>
    <row r="777" spans="2:8">
      <c r="B777" s="356" t="s">
        <v>3952</v>
      </c>
      <c r="C777" s="243">
        <v>903</v>
      </c>
      <c r="D777" s="356" t="s">
        <v>591</v>
      </c>
      <c r="E777" s="356" t="s">
        <v>180</v>
      </c>
      <c r="F777" s="356" t="s">
        <v>598</v>
      </c>
      <c r="G777" s="356" t="s">
        <v>180</v>
      </c>
      <c r="H777" s="356"/>
    </row>
    <row r="778" spans="2:8">
      <c r="B778" s="356" t="s">
        <v>3953</v>
      </c>
      <c r="C778" s="243">
        <v>904</v>
      </c>
      <c r="D778" s="356" t="s">
        <v>591</v>
      </c>
      <c r="E778" s="356" t="s">
        <v>182</v>
      </c>
      <c r="F778" s="356" t="s">
        <v>600</v>
      </c>
      <c r="G778" s="356" t="s">
        <v>182</v>
      </c>
      <c r="H778" s="356"/>
    </row>
    <row r="779" spans="2:8">
      <c r="B779" s="356" t="s">
        <v>3954</v>
      </c>
      <c r="C779" s="243">
        <v>901</v>
      </c>
      <c r="D779" s="356" t="s">
        <v>591</v>
      </c>
      <c r="E779" s="356" t="s">
        <v>176</v>
      </c>
      <c r="F779" s="356" t="s">
        <v>594</v>
      </c>
      <c r="G779" s="356" t="s">
        <v>176</v>
      </c>
      <c r="H779" s="356"/>
    </row>
    <row r="780" spans="2:8">
      <c r="B780" s="356" t="s">
        <v>3955</v>
      </c>
      <c r="C780" s="243">
        <v>902</v>
      </c>
      <c r="D780" s="356" t="s">
        <v>591</v>
      </c>
      <c r="E780" s="356" t="s">
        <v>178</v>
      </c>
      <c r="F780" s="356" t="s">
        <v>596</v>
      </c>
      <c r="G780" s="356" t="s">
        <v>178</v>
      </c>
      <c r="H780" s="356"/>
    </row>
    <row r="781" spans="2:8">
      <c r="B781" s="356" t="s">
        <v>3956</v>
      </c>
      <c r="C781" s="243">
        <v>900</v>
      </c>
      <c r="D781" s="356" t="s">
        <v>591</v>
      </c>
      <c r="E781" s="356" t="s">
        <v>174</v>
      </c>
      <c r="F781" s="356" t="s">
        <v>592</v>
      </c>
      <c r="G781" s="356"/>
      <c r="H781" s="356"/>
    </row>
    <row r="782" spans="2:8">
      <c r="B782" s="356" t="s">
        <v>3957</v>
      </c>
      <c r="C782" s="243">
        <v>912</v>
      </c>
      <c r="D782" s="356" t="s">
        <v>591</v>
      </c>
      <c r="E782" s="356" t="s">
        <v>132</v>
      </c>
      <c r="F782" s="356" t="s">
        <v>132</v>
      </c>
      <c r="G782" s="356"/>
      <c r="H782" s="356"/>
    </row>
    <row r="783" spans="2:8">
      <c r="B783" s="356" t="s">
        <v>3958</v>
      </c>
      <c r="C783" s="243">
        <v>905</v>
      </c>
      <c r="D783" s="356" t="s">
        <v>591</v>
      </c>
      <c r="E783" s="356" t="s">
        <v>65</v>
      </c>
      <c r="F783" s="356" t="s">
        <v>65</v>
      </c>
      <c r="G783" s="356"/>
      <c r="H783" s="356"/>
    </row>
    <row r="784" spans="2:8">
      <c r="B784" s="356" t="s">
        <v>3959</v>
      </c>
      <c r="C784" s="243">
        <v>911</v>
      </c>
      <c r="D784" s="356" t="s">
        <v>591</v>
      </c>
      <c r="E784" s="356" t="s">
        <v>130</v>
      </c>
      <c r="F784" s="356" t="s">
        <v>130</v>
      </c>
      <c r="G784" s="356" t="s">
        <v>130</v>
      </c>
      <c r="H784" s="356"/>
    </row>
    <row r="785" spans="2:8">
      <c r="B785" s="356" t="s">
        <v>3960</v>
      </c>
      <c r="C785" s="243">
        <v>903</v>
      </c>
      <c r="D785" s="356" t="s">
        <v>591</v>
      </c>
      <c r="E785" s="356" t="s">
        <v>180</v>
      </c>
      <c r="F785" s="356" t="s">
        <v>598</v>
      </c>
      <c r="G785" s="356" t="s">
        <v>180</v>
      </c>
      <c r="H785" s="356"/>
    </row>
    <row r="786" spans="2:8">
      <c r="B786" s="356" t="s">
        <v>3961</v>
      </c>
      <c r="C786" s="243">
        <v>904</v>
      </c>
      <c r="D786" s="356" t="s">
        <v>591</v>
      </c>
      <c r="E786" s="356" t="s">
        <v>182</v>
      </c>
      <c r="F786" s="356" t="s">
        <v>600</v>
      </c>
      <c r="G786" s="356" t="s">
        <v>182</v>
      </c>
      <c r="H786" s="356"/>
    </row>
    <row r="787" spans="2:8">
      <c r="B787" s="356" t="s">
        <v>3962</v>
      </c>
      <c r="C787" s="243">
        <v>901</v>
      </c>
      <c r="D787" s="356" t="s">
        <v>591</v>
      </c>
      <c r="E787" s="356" t="s">
        <v>176</v>
      </c>
      <c r="F787" s="356" t="s">
        <v>594</v>
      </c>
      <c r="G787" s="356" t="s">
        <v>176</v>
      </c>
      <c r="H787" s="356"/>
    </row>
    <row r="788" spans="2:8">
      <c r="B788" s="356" t="s">
        <v>3963</v>
      </c>
      <c r="C788" s="243">
        <v>902</v>
      </c>
      <c r="D788" s="356" t="s">
        <v>591</v>
      </c>
      <c r="E788" s="356" t="s">
        <v>178</v>
      </c>
      <c r="F788" s="356" t="s">
        <v>596</v>
      </c>
      <c r="G788" s="356" t="s">
        <v>178</v>
      </c>
      <c r="H788" s="356"/>
    </row>
    <row r="789" spans="2:8">
      <c r="B789" s="356" t="s">
        <v>3964</v>
      </c>
      <c r="C789" s="243">
        <v>900</v>
      </c>
      <c r="D789" s="356" t="s">
        <v>591</v>
      </c>
      <c r="E789" s="356" t="s">
        <v>174</v>
      </c>
      <c r="F789" s="356" t="s">
        <v>592</v>
      </c>
      <c r="G789" s="356"/>
      <c r="H789" s="356"/>
    </row>
    <row r="790" spans="2:8">
      <c r="B790" s="356" t="s">
        <v>3965</v>
      </c>
      <c r="C790" s="243">
        <v>912</v>
      </c>
      <c r="D790" s="356" t="s">
        <v>591</v>
      </c>
      <c r="E790" s="356" t="s">
        <v>132</v>
      </c>
      <c r="F790" s="356" t="s">
        <v>132</v>
      </c>
      <c r="G790" s="356"/>
      <c r="H790" s="356"/>
    </row>
    <row r="791" spans="2:8">
      <c r="B791" s="356" t="s">
        <v>3966</v>
      </c>
      <c r="C791" s="243">
        <v>905</v>
      </c>
      <c r="D791" s="356" t="s">
        <v>591</v>
      </c>
      <c r="E791" s="356" t="s">
        <v>65</v>
      </c>
      <c r="F791" s="356" t="s">
        <v>65</v>
      </c>
      <c r="G791" s="356"/>
      <c r="H791" s="356"/>
    </row>
    <row r="792" spans="2:8">
      <c r="B792" s="356" t="s">
        <v>3967</v>
      </c>
      <c r="C792" s="243">
        <v>911</v>
      </c>
      <c r="D792" s="356" t="s">
        <v>591</v>
      </c>
      <c r="E792" s="356" t="s">
        <v>130</v>
      </c>
      <c r="F792" s="356" t="s">
        <v>130</v>
      </c>
      <c r="G792" s="356" t="s">
        <v>130</v>
      </c>
      <c r="H792" s="356"/>
    </row>
    <row r="793" spans="2:8">
      <c r="B793" s="356" t="s">
        <v>3968</v>
      </c>
      <c r="C793" s="243">
        <v>903</v>
      </c>
      <c r="D793" s="356" t="s">
        <v>591</v>
      </c>
      <c r="E793" s="356" t="s">
        <v>180</v>
      </c>
      <c r="F793" s="356" t="s">
        <v>598</v>
      </c>
      <c r="G793" s="356" t="s">
        <v>180</v>
      </c>
      <c r="H793" s="356"/>
    </row>
    <row r="794" spans="2:8">
      <c r="B794" s="356" t="s">
        <v>3969</v>
      </c>
      <c r="C794" s="243">
        <v>904</v>
      </c>
      <c r="D794" s="356" t="s">
        <v>591</v>
      </c>
      <c r="E794" s="356" t="s">
        <v>182</v>
      </c>
      <c r="F794" s="356" t="s">
        <v>600</v>
      </c>
      <c r="G794" s="356" t="s">
        <v>182</v>
      </c>
      <c r="H794" s="356"/>
    </row>
    <row r="795" spans="2:8">
      <c r="B795" s="356" t="s">
        <v>3970</v>
      </c>
      <c r="C795" s="243">
        <v>901</v>
      </c>
      <c r="D795" s="356" t="s">
        <v>591</v>
      </c>
      <c r="E795" s="356" t="s">
        <v>176</v>
      </c>
      <c r="F795" s="356" t="s">
        <v>594</v>
      </c>
      <c r="G795" s="356" t="s">
        <v>176</v>
      </c>
      <c r="H795" s="356"/>
    </row>
    <row r="796" spans="2:8">
      <c r="B796" s="356" t="s">
        <v>3971</v>
      </c>
      <c r="C796" s="243">
        <v>902</v>
      </c>
      <c r="D796" s="356" t="s">
        <v>591</v>
      </c>
      <c r="E796" s="356" t="s">
        <v>178</v>
      </c>
      <c r="F796" s="356" t="s">
        <v>596</v>
      </c>
      <c r="G796" s="356" t="s">
        <v>178</v>
      </c>
      <c r="H796" s="356"/>
    </row>
    <row r="797" spans="2:8">
      <c r="B797" s="356" t="s">
        <v>3972</v>
      </c>
      <c r="C797" s="243">
        <v>900</v>
      </c>
      <c r="D797" s="356" t="s">
        <v>591</v>
      </c>
      <c r="E797" s="356" t="s">
        <v>174</v>
      </c>
      <c r="F797" s="356" t="s">
        <v>592</v>
      </c>
      <c r="G797" s="356"/>
      <c r="H797" s="356"/>
    </row>
    <row r="798" spans="2:8">
      <c r="B798" s="356" t="s">
        <v>3973</v>
      </c>
      <c r="C798" s="243">
        <v>912</v>
      </c>
      <c r="D798" s="356" t="s">
        <v>591</v>
      </c>
      <c r="E798" s="356" t="s">
        <v>132</v>
      </c>
      <c r="F798" s="356" t="s">
        <v>132</v>
      </c>
      <c r="G798" s="356"/>
      <c r="H798" s="356"/>
    </row>
    <row r="799" spans="2:8">
      <c r="B799" s="356" t="s">
        <v>3974</v>
      </c>
      <c r="C799" s="243">
        <v>905</v>
      </c>
      <c r="D799" s="356" t="s">
        <v>591</v>
      </c>
      <c r="E799" s="356" t="s">
        <v>65</v>
      </c>
      <c r="F799" s="356" t="s">
        <v>65</v>
      </c>
      <c r="G799" s="356"/>
      <c r="H799" s="356"/>
    </row>
    <row r="800" spans="2:8">
      <c r="B800" s="356" t="s">
        <v>3975</v>
      </c>
      <c r="C800" s="243">
        <v>911</v>
      </c>
      <c r="D800" s="356" t="s">
        <v>591</v>
      </c>
      <c r="E800" s="356" t="s">
        <v>130</v>
      </c>
      <c r="F800" s="356" t="s">
        <v>130</v>
      </c>
      <c r="G800" s="356" t="s">
        <v>130</v>
      </c>
      <c r="H800" s="356"/>
    </row>
    <row r="801" spans="2:8">
      <c r="B801" s="356" t="s">
        <v>3976</v>
      </c>
      <c r="C801" s="243">
        <v>903</v>
      </c>
      <c r="D801" s="356" t="s">
        <v>591</v>
      </c>
      <c r="E801" s="356" t="s">
        <v>180</v>
      </c>
      <c r="F801" s="356" t="s">
        <v>598</v>
      </c>
      <c r="G801" s="356" t="s">
        <v>180</v>
      </c>
      <c r="H801" s="356"/>
    </row>
    <row r="802" spans="2:8">
      <c r="B802" s="356" t="s">
        <v>3977</v>
      </c>
      <c r="C802" s="243">
        <v>904</v>
      </c>
      <c r="D802" s="356" t="s">
        <v>591</v>
      </c>
      <c r="E802" s="356" t="s">
        <v>182</v>
      </c>
      <c r="F802" s="356" t="s">
        <v>600</v>
      </c>
      <c r="G802" s="356" t="s">
        <v>182</v>
      </c>
      <c r="H802" s="356"/>
    </row>
    <row r="803" spans="2:8">
      <c r="B803" s="356" t="s">
        <v>3978</v>
      </c>
      <c r="C803" s="243">
        <v>901</v>
      </c>
      <c r="D803" s="356" t="s">
        <v>591</v>
      </c>
      <c r="E803" s="356" t="s">
        <v>176</v>
      </c>
      <c r="F803" s="356" t="s">
        <v>594</v>
      </c>
      <c r="G803" s="356" t="s">
        <v>176</v>
      </c>
      <c r="H803" s="356"/>
    </row>
    <row r="804" spans="2:8">
      <c r="B804" s="356" t="s">
        <v>3979</v>
      </c>
      <c r="C804" s="243">
        <v>902</v>
      </c>
      <c r="D804" s="356" t="s">
        <v>591</v>
      </c>
      <c r="E804" s="356" t="s">
        <v>178</v>
      </c>
      <c r="F804" s="356" t="s">
        <v>596</v>
      </c>
      <c r="G804" s="356" t="s">
        <v>178</v>
      </c>
      <c r="H804" s="356"/>
    </row>
    <row r="805" spans="2:8">
      <c r="B805" s="356" t="s">
        <v>3980</v>
      </c>
      <c r="C805" s="243">
        <v>900</v>
      </c>
      <c r="D805" s="356" t="s">
        <v>591</v>
      </c>
      <c r="E805" s="356" t="s">
        <v>174</v>
      </c>
      <c r="F805" s="356" t="s">
        <v>592</v>
      </c>
      <c r="G805" s="356"/>
      <c r="H805" s="356"/>
    </row>
    <row r="806" spans="2:8">
      <c r="B806" s="356" t="s">
        <v>3981</v>
      </c>
      <c r="C806" s="243">
        <v>912</v>
      </c>
      <c r="D806" s="356" t="s">
        <v>591</v>
      </c>
      <c r="E806" s="356" t="s">
        <v>132</v>
      </c>
      <c r="F806" s="356" t="s">
        <v>132</v>
      </c>
      <c r="G806" s="356"/>
      <c r="H806" s="356"/>
    </row>
    <row r="807" spans="2:8">
      <c r="B807" s="356" t="s">
        <v>3982</v>
      </c>
      <c r="C807" s="243">
        <v>905</v>
      </c>
      <c r="D807" s="356" t="s">
        <v>591</v>
      </c>
      <c r="E807" s="356" t="s">
        <v>65</v>
      </c>
      <c r="F807" s="356" t="s">
        <v>65</v>
      </c>
      <c r="G807" s="356"/>
      <c r="H807" s="356"/>
    </row>
    <row r="808" spans="2:8">
      <c r="B808" s="356" t="s">
        <v>3983</v>
      </c>
      <c r="C808" s="243">
        <v>911</v>
      </c>
      <c r="D808" s="356" t="s">
        <v>591</v>
      </c>
      <c r="E808" s="356" t="s">
        <v>130</v>
      </c>
      <c r="F808" s="356" t="s">
        <v>130</v>
      </c>
      <c r="G808" s="356" t="s">
        <v>130</v>
      </c>
      <c r="H808" s="356"/>
    </row>
    <row r="809" spans="2:8">
      <c r="B809" s="356" t="s">
        <v>3984</v>
      </c>
      <c r="C809" s="243">
        <v>903</v>
      </c>
      <c r="D809" s="356" t="s">
        <v>591</v>
      </c>
      <c r="E809" s="356" t="s">
        <v>180</v>
      </c>
      <c r="F809" s="356" t="s">
        <v>598</v>
      </c>
      <c r="G809" s="356" t="s">
        <v>180</v>
      </c>
      <c r="H809" s="356"/>
    </row>
    <row r="810" spans="2:8">
      <c r="B810" s="356" t="s">
        <v>3985</v>
      </c>
      <c r="C810" s="243">
        <v>904</v>
      </c>
      <c r="D810" s="356" t="s">
        <v>591</v>
      </c>
      <c r="E810" s="356" t="s">
        <v>182</v>
      </c>
      <c r="F810" s="356" t="s">
        <v>600</v>
      </c>
      <c r="G810" s="356" t="s">
        <v>182</v>
      </c>
      <c r="H810" s="356"/>
    </row>
    <row r="811" spans="2:8">
      <c r="B811" s="356" t="s">
        <v>3986</v>
      </c>
      <c r="C811" s="243">
        <v>901</v>
      </c>
      <c r="D811" s="356" t="s">
        <v>591</v>
      </c>
      <c r="E811" s="356" t="s">
        <v>176</v>
      </c>
      <c r="F811" s="356" t="s">
        <v>594</v>
      </c>
      <c r="G811" s="356" t="s">
        <v>176</v>
      </c>
      <c r="H811" s="356"/>
    </row>
    <row r="812" spans="2:8">
      <c r="B812" s="356" t="s">
        <v>3987</v>
      </c>
      <c r="C812" s="243">
        <v>902</v>
      </c>
      <c r="D812" s="356" t="s">
        <v>591</v>
      </c>
      <c r="E812" s="356" t="s">
        <v>178</v>
      </c>
      <c r="F812" s="356" t="s">
        <v>596</v>
      </c>
      <c r="G812" s="356" t="s">
        <v>178</v>
      </c>
      <c r="H812" s="356"/>
    </row>
    <row r="813" spans="2:8">
      <c r="B813" s="356" t="s">
        <v>3988</v>
      </c>
      <c r="C813" s="243">
        <v>900</v>
      </c>
      <c r="D813" s="356" t="s">
        <v>591</v>
      </c>
      <c r="E813" s="356" t="s">
        <v>174</v>
      </c>
      <c r="F813" s="356" t="s">
        <v>592</v>
      </c>
      <c r="G813" s="356"/>
      <c r="H813" s="356"/>
    </row>
    <row r="814" spans="2:8">
      <c r="B814" s="356" t="s">
        <v>3989</v>
      </c>
      <c r="C814" s="243">
        <v>912</v>
      </c>
      <c r="D814" s="356" t="s">
        <v>591</v>
      </c>
      <c r="E814" s="356" t="s">
        <v>132</v>
      </c>
      <c r="F814" s="356" t="s">
        <v>132</v>
      </c>
      <c r="G814" s="356"/>
      <c r="H814" s="356"/>
    </row>
    <row r="815" spans="2:8">
      <c r="B815" s="356" t="s">
        <v>3990</v>
      </c>
      <c r="C815" s="243">
        <v>905</v>
      </c>
      <c r="D815" s="356" t="s">
        <v>591</v>
      </c>
      <c r="E815" s="356" t="s">
        <v>65</v>
      </c>
      <c r="F815" s="356" t="s">
        <v>65</v>
      </c>
      <c r="G815" s="356"/>
      <c r="H815" s="356"/>
    </row>
    <row r="816" spans="2:8">
      <c r="B816" s="356" t="s">
        <v>3991</v>
      </c>
      <c r="C816" s="243">
        <v>911</v>
      </c>
      <c r="D816" s="356" t="s">
        <v>591</v>
      </c>
      <c r="E816" s="356" t="s">
        <v>130</v>
      </c>
      <c r="F816" s="356" t="s">
        <v>130</v>
      </c>
      <c r="G816" s="356" t="s">
        <v>130</v>
      </c>
      <c r="H816" s="356"/>
    </row>
    <row r="817" spans="2:8">
      <c r="B817" s="356" t="s">
        <v>3992</v>
      </c>
      <c r="C817" s="243">
        <v>903</v>
      </c>
      <c r="D817" s="356" t="s">
        <v>591</v>
      </c>
      <c r="E817" s="356" t="s">
        <v>180</v>
      </c>
      <c r="F817" s="356" t="s">
        <v>598</v>
      </c>
      <c r="G817" s="356" t="s">
        <v>180</v>
      </c>
      <c r="H817" s="356"/>
    </row>
    <row r="818" spans="2:8">
      <c r="B818" s="356" t="s">
        <v>3993</v>
      </c>
      <c r="C818" s="243">
        <v>904</v>
      </c>
      <c r="D818" s="356" t="s">
        <v>591</v>
      </c>
      <c r="E818" s="356" t="s">
        <v>182</v>
      </c>
      <c r="F818" s="356" t="s">
        <v>600</v>
      </c>
      <c r="G818" s="356" t="s">
        <v>182</v>
      </c>
      <c r="H818" s="356"/>
    </row>
    <row r="819" spans="2:8">
      <c r="B819" s="356" t="s">
        <v>3994</v>
      </c>
      <c r="C819" s="243">
        <v>901</v>
      </c>
      <c r="D819" s="356" t="s">
        <v>591</v>
      </c>
      <c r="E819" s="356" t="s">
        <v>176</v>
      </c>
      <c r="F819" s="356" t="s">
        <v>594</v>
      </c>
      <c r="G819" s="356" t="s">
        <v>176</v>
      </c>
      <c r="H819" s="356"/>
    </row>
    <row r="820" spans="2:8">
      <c r="B820" s="356" t="s">
        <v>3995</v>
      </c>
      <c r="C820" s="243">
        <v>902</v>
      </c>
      <c r="D820" s="356" t="s">
        <v>591</v>
      </c>
      <c r="E820" s="356" t="s">
        <v>178</v>
      </c>
      <c r="F820" s="356" t="s">
        <v>596</v>
      </c>
      <c r="G820" s="356" t="s">
        <v>178</v>
      </c>
      <c r="H820" s="356"/>
    </row>
    <row r="821" spans="2:8">
      <c r="B821" s="356" t="s">
        <v>3996</v>
      </c>
      <c r="C821" s="243">
        <v>900</v>
      </c>
      <c r="D821" s="356" t="s">
        <v>591</v>
      </c>
      <c r="E821" s="356" t="s">
        <v>174</v>
      </c>
      <c r="F821" s="356" t="s">
        <v>592</v>
      </c>
      <c r="G821" s="356"/>
      <c r="H821" s="356"/>
    </row>
    <row r="822" spans="2:8">
      <c r="B822" s="356" t="s">
        <v>3997</v>
      </c>
      <c r="C822" s="243">
        <v>912</v>
      </c>
      <c r="D822" s="356" t="s">
        <v>591</v>
      </c>
      <c r="E822" s="356" t="s">
        <v>132</v>
      </c>
      <c r="F822" s="356" t="s">
        <v>132</v>
      </c>
      <c r="G822" s="356"/>
      <c r="H822" s="356"/>
    </row>
    <row r="823" spans="2:8">
      <c r="B823" s="356" t="s">
        <v>3998</v>
      </c>
      <c r="C823" s="243">
        <v>905</v>
      </c>
      <c r="D823" s="356" t="s">
        <v>591</v>
      </c>
      <c r="E823" s="356" t="s">
        <v>65</v>
      </c>
      <c r="F823" s="356" t="s">
        <v>65</v>
      </c>
      <c r="G823" s="356"/>
      <c r="H823" s="356"/>
    </row>
    <row r="824" spans="2:8">
      <c r="B824" s="356" t="s">
        <v>3999</v>
      </c>
      <c r="C824" s="243">
        <v>911</v>
      </c>
      <c r="D824" s="356" t="s">
        <v>591</v>
      </c>
      <c r="E824" s="356" t="s">
        <v>130</v>
      </c>
      <c r="F824" s="356" t="s">
        <v>130</v>
      </c>
      <c r="G824" s="356" t="s">
        <v>130</v>
      </c>
      <c r="H824" s="356"/>
    </row>
    <row r="825" spans="2:8">
      <c r="B825" s="356" t="s">
        <v>4000</v>
      </c>
      <c r="C825" s="243">
        <v>903</v>
      </c>
      <c r="D825" s="356" t="s">
        <v>591</v>
      </c>
      <c r="E825" s="356" t="s">
        <v>180</v>
      </c>
      <c r="F825" s="356" t="s">
        <v>598</v>
      </c>
      <c r="G825" s="356" t="s">
        <v>180</v>
      </c>
      <c r="H825" s="356"/>
    </row>
    <row r="826" spans="2:8">
      <c r="B826" s="356" t="s">
        <v>4001</v>
      </c>
      <c r="C826" s="243">
        <v>904</v>
      </c>
      <c r="D826" s="356" t="s">
        <v>591</v>
      </c>
      <c r="E826" s="356" t="s">
        <v>182</v>
      </c>
      <c r="F826" s="356" t="s">
        <v>600</v>
      </c>
      <c r="G826" s="356" t="s">
        <v>182</v>
      </c>
      <c r="H826" s="356"/>
    </row>
    <row r="827" spans="2:8">
      <c r="B827" s="356" t="s">
        <v>4002</v>
      </c>
      <c r="C827" s="243">
        <v>901</v>
      </c>
      <c r="D827" s="356" t="s">
        <v>591</v>
      </c>
      <c r="E827" s="356" t="s">
        <v>176</v>
      </c>
      <c r="F827" s="356" t="s">
        <v>594</v>
      </c>
      <c r="G827" s="356" t="s">
        <v>176</v>
      </c>
      <c r="H827" s="356"/>
    </row>
    <row r="828" spans="2:8">
      <c r="B828" s="356" t="s">
        <v>4003</v>
      </c>
      <c r="C828" s="243">
        <v>902</v>
      </c>
      <c r="D828" s="356" t="s">
        <v>591</v>
      </c>
      <c r="E828" s="356" t="s">
        <v>178</v>
      </c>
      <c r="F828" s="356" t="s">
        <v>596</v>
      </c>
      <c r="G828" s="356" t="s">
        <v>178</v>
      </c>
      <c r="H828" s="356"/>
    </row>
    <row r="829" spans="2:8">
      <c r="B829" s="356" t="s">
        <v>4004</v>
      </c>
      <c r="C829" s="243">
        <v>900</v>
      </c>
      <c r="D829" s="356" t="s">
        <v>591</v>
      </c>
      <c r="E829" s="356" t="s">
        <v>174</v>
      </c>
      <c r="F829" s="356" t="s">
        <v>592</v>
      </c>
      <c r="G829" s="356"/>
      <c r="H829" s="356"/>
    </row>
    <row r="830" spans="2:8">
      <c r="B830" s="356" t="s">
        <v>4005</v>
      </c>
      <c r="C830" s="243">
        <v>912</v>
      </c>
      <c r="D830" s="356" t="s">
        <v>591</v>
      </c>
      <c r="E830" s="356" t="s">
        <v>132</v>
      </c>
      <c r="F830" s="356" t="s">
        <v>132</v>
      </c>
      <c r="G830" s="356"/>
      <c r="H830" s="356"/>
    </row>
    <row r="831" spans="2:8">
      <c r="B831" s="356" t="s">
        <v>4006</v>
      </c>
      <c r="C831" s="243">
        <v>905</v>
      </c>
      <c r="D831" s="356" t="s">
        <v>591</v>
      </c>
      <c r="E831" s="356" t="s">
        <v>65</v>
      </c>
      <c r="F831" s="356" t="s">
        <v>65</v>
      </c>
      <c r="G831" s="356"/>
      <c r="H831" s="356"/>
    </row>
    <row r="832" spans="2:8">
      <c r="B832" s="356" t="s">
        <v>4007</v>
      </c>
      <c r="C832" s="243">
        <v>911</v>
      </c>
      <c r="D832" s="356" t="s">
        <v>591</v>
      </c>
      <c r="E832" s="356" t="s">
        <v>130</v>
      </c>
      <c r="F832" s="356" t="s">
        <v>130</v>
      </c>
      <c r="G832" s="356" t="s">
        <v>130</v>
      </c>
      <c r="H832" s="356"/>
    </row>
    <row r="833" spans="2:8">
      <c r="B833" s="356" t="s">
        <v>4008</v>
      </c>
      <c r="C833" s="243">
        <v>903</v>
      </c>
      <c r="D833" s="356" t="s">
        <v>591</v>
      </c>
      <c r="E833" s="356" t="s">
        <v>180</v>
      </c>
      <c r="F833" s="356" t="s">
        <v>598</v>
      </c>
      <c r="G833" s="356" t="s">
        <v>180</v>
      </c>
      <c r="H833" s="356"/>
    </row>
    <row r="834" spans="2:8">
      <c r="B834" s="356" t="s">
        <v>4009</v>
      </c>
      <c r="C834" s="243">
        <v>904</v>
      </c>
      <c r="D834" s="356" t="s">
        <v>591</v>
      </c>
      <c r="E834" s="356" t="s">
        <v>182</v>
      </c>
      <c r="F834" s="356" t="s">
        <v>600</v>
      </c>
      <c r="G834" s="356" t="s">
        <v>182</v>
      </c>
      <c r="H834" s="356"/>
    </row>
    <row r="835" spans="2:8">
      <c r="B835" s="356" t="s">
        <v>4010</v>
      </c>
      <c r="C835" s="243">
        <v>5300</v>
      </c>
      <c r="D835" s="356" t="s">
        <v>644</v>
      </c>
      <c r="E835" s="356" t="s">
        <v>307</v>
      </c>
      <c r="F835" s="356" t="s">
        <v>307</v>
      </c>
      <c r="G835" s="356"/>
      <c r="H835" s="356"/>
    </row>
    <row r="836" spans="2:8">
      <c r="B836" s="356" t="s">
        <v>4011</v>
      </c>
      <c r="C836" s="243">
        <v>5305</v>
      </c>
      <c r="D836" s="356" t="s">
        <v>644</v>
      </c>
      <c r="E836" s="356" t="s">
        <v>132</v>
      </c>
      <c r="F836" s="356" t="s">
        <v>132</v>
      </c>
      <c r="G836" s="356"/>
      <c r="H836" s="356"/>
    </row>
    <row r="837" spans="2:8">
      <c r="B837" s="356" t="s">
        <v>4012</v>
      </c>
      <c r="C837" s="243">
        <v>5304</v>
      </c>
      <c r="D837" s="356" t="s">
        <v>644</v>
      </c>
      <c r="E837" s="356" t="s">
        <v>130</v>
      </c>
      <c r="F837" s="356" t="s">
        <v>130</v>
      </c>
      <c r="G837" s="356" t="s">
        <v>130</v>
      </c>
      <c r="H837" s="356"/>
    </row>
    <row r="838" spans="2:8">
      <c r="B838" s="356" t="s">
        <v>4013</v>
      </c>
      <c r="C838" s="243">
        <v>5301</v>
      </c>
      <c r="D838" s="356" t="s">
        <v>644</v>
      </c>
      <c r="E838" s="356" t="s">
        <v>310</v>
      </c>
      <c r="F838" s="356" t="s">
        <v>308</v>
      </c>
      <c r="G838" s="356" t="s">
        <v>308</v>
      </c>
      <c r="H838" s="356"/>
    </row>
    <row r="839" spans="2:8">
      <c r="B839" s="356" t="s">
        <v>4014</v>
      </c>
      <c r="C839" s="243">
        <v>5300</v>
      </c>
      <c r="D839" s="356" t="s">
        <v>651</v>
      </c>
      <c r="E839" s="356" t="s">
        <v>307</v>
      </c>
      <c r="F839" s="356" t="s">
        <v>307</v>
      </c>
      <c r="G839" s="356"/>
      <c r="H839" s="356"/>
    </row>
    <row r="840" spans="2:8">
      <c r="B840" s="356" t="s">
        <v>4015</v>
      </c>
      <c r="C840" s="243">
        <v>5305</v>
      </c>
      <c r="D840" s="356" t="s">
        <v>651</v>
      </c>
      <c r="E840" s="356" t="s">
        <v>132</v>
      </c>
      <c r="F840" s="356" t="s">
        <v>132</v>
      </c>
      <c r="G840" s="356"/>
      <c r="H840" s="356"/>
    </row>
    <row r="841" spans="2:8">
      <c r="B841" s="356" t="s">
        <v>4016</v>
      </c>
      <c r="C841" s="243">
        <v>5304</v>
      </c>
      <c r="D841" s="356" t="s">
        <v>651</v>
      </c>
      <c r="E841" s="356" t="s">
        <v>130</v>
      </c>
      <c r="F841" s="356" t="s">
        <v>130</v>
      </c>
      <c r="G841" s="356" t="s">
        <v>130</v>
      </c>
      <c r="H841" s="356"/>
    </row>
    <row r="842" spans="2:8">
      <c r="B842" s="356" t="s">
        <v>4017</v>
      </c>
      <c r="C842" s="243">
        <v>5301</v>
      </c>
      <c r="D842" s="356" t="s">
        <v>651</v>
      </c>
      <c r="E842" s="356" t="s">
        <v>310</v>
      </c>
      <c r="F842" s="356" t="s">
        <v>654</v>
      </c>
      <c r="G842" s="356" t="s">
        <v>654</v>
      </c>
      <c r="H842" s="356"/>
    </row>
    <row r="843" spans="2:8">
      <c r="B843" s="356" t="s">
        <v>4018</v>
      </c>
      <c r="C843" s="243">
        <v>901</v>
      </c>
      <c r="D843" s="356" t="s">
        <v>591</v>
      </c>
      <c r="E843" s="356" t="s">
        <v>176</v>
      </c>
      <c r="F843" s="356" t="s">
        <v>594</v>
      </c>
      <c r="G843" s="356" t="s">
        <v>176</v>
      </c>
      <c r="H843" s="356"/>
    </row>
    <row r="844" spans="2:8">
      <c r="B844" s="356" t="s">
        <v>4019</v>
      </c>
      <c r="C844" s="243">
        <v>902</v>
      </c>
      <c r="D844" s="356" t="s">
        <v>591</v>
      </c>
      <c r="E844" s="356" t="s">
        <v>178</v>
      </c>
      <c r="F844" s="356" t="s">
        <v>596</v>
      </c>
      <c r="G844" s="356" t="s">
        <v>178</v>
      </c>
      <c r="H844" s="356"/>
    </row>
    <row r="845" spans="2:8">
      <c r="B845" s="356" t="s">
        <v>4020</v>
      </c>
      <c r="C845" s="243">
        <v>900</v>
      </c>
      <c r="D845" s="356" t="s">
        <v>591</v>
      </c>
      <c r="E845" s="356" t="s">
        <v>174</v>
      </c>
      <c r="F845" s="356" t="s">
        <v>592</v>
      </c>
      <c r="G845" s="356"/>
      <c r="H845" s="356"/>
    </row>
    <row r="846" spans="2:8">
      <c r="B846" s="356" t="s">
        <v>4021</v>
      </c>
      <c r="C846" s="243">
        <v>912</v>
      </c>
      <c r="D846" s="356" t="s">
        <v>591</v>
      </c>
      <c r="E846" s="356" t="s">
        <v>132</v>
      </c>
      <c r="F846" s="356" t="s">
        <v>132</v>
      </c>
      <c r="G846" s="356"/>
      <c r="H846" s="356"/>
    </row>
    <row r="847" spans="2:8">
      <c r="B847" s="356" t="s">
        <v>4022</v>
      </c>
      <c r="C847" s="243">
        <v>905</v>
      </c>
      <c r="D847" s="356" t="s">
        <v>591</v>
      </c>
      <c r="E847" s="356" t="s">
        <v>65</v>
      </c>
      <c r="F847" s="356" t="s">
        <v>65</v>
      </c>
      <c r="G847" s="356"/>
      <c r="H847" s="356"/>
    </row>
    <row r="848" spans="2:8">
      <c r="B848" s="356" t="s">
        <v>4023</v>
      </c>
      <c r="C848" s="243">
        <v>911</v>
      </c>
      <c r="D848" s="356" t="s">
        <v>591</v>
      </c>
      <c r="E848" s="356" t="s">
        <v>130</v>
      </c>
      <c r="F848" s="356" t="s">
        <v>130</v>
      </c>
      <c r="G848" s="356" t="s">
        <v>130</v>
      </c>
      <c r="H848" s="356"/>
    </row>
    <row r="849" spans="2:8">
      <c r="B849" s="356" t="s">
        <v>4024</v>
      </c>
      <c r="C849" s="243">
        <v>903</v>
      </c>
      <c r="D849" s="356" t="s">
        <v>591</v>
      </c>
      <c r="E849" s="356" t="s">
        <v>180</v>
      </c>
      <c r="F849" s="356" t="s">
        <v>598</v>
      </c>
      <c r="G849" s="356" t="s">
        <v>180</v>
      </c>
      <c r="H849" s="356"/>
    </row>
    <row r="850" spans="2:8">
      <c r="B850" s="356" t="s">
        <v>4025</v>
      </c>
      <c r="C850" s="243">
        <v>904</v>
      </c>
      <c r="D850" s="356" t="s">
        <v>591</v>
      </c>
      <c r="E850" s="356" t="s">
        <v>182</v>
      </c>
      <c r="F850" s="356" t="s">
        <v>600</v>
      </c>
      <c r="G850" s="356" t="s">
        <v>182</v>
      </c>
      <c r="H850" s="356"/>
    </row>
    <row r="851" spans="2:8">
      <c r="B851" s="356" t="s">
        <v>4026</v>
      </c>
      <c r="C851" s="243">
        <v>901</v>
      </c>
      <c r="D851" s="356" t="s">
        <v>591</v>
      </c>
      <c r="E851" s="356" t="s">
        <v>176</v>
      </c>
      <c r="F851" s="356" t="s">
        <v>594</v>
      </c>
      <c r="G851" s="356" t="s">
        <v>176</v>
      </c>
      <c r="H851" s="356"/>
    </row>
    <row r="852" spans="2:8">
      <c r="B852" s="356" t="s">
        <v>4027</v>
      </c>
      <c r="C852" s="243">
        <v>902</v>
      </c>
      <c r="D852" s="356" t="s">
        <v>591</v>
      </c>
      <c r="E852" s="356" t="s">
        <v>178</v>
      </c>
      <c r="F852" s="356" t="s">
        <v>596</v>
      </c>
      <c r="G852" s="356" t="s">
        <v>178</v>
      </c>
      <c r="H852" s="356"/>
    </row>
    <row r="853" spans="2:8">
      <c r="B853" s="356" t="s">
        <v>4028</v>
      </c>
      <c r="C853" s="243">
        <v>900</v>
      </c>
      <c r="D853" s="356" t="s">
        <v>591</v>
      </c>
      <c r="E853" s="356" t="s">
        <v>174</v>
      </c>
      <c r="F853" s="356" t="s">
        <v>592</v>
      </c>
      <c r="G853" s="356"/>
      <c r="H853" s="356"/>
    </row>
    <row r="854" spans="2:8">
      <c r="B854" s="356" t="s">
        <v>4029</v>
      </c>
      <c r="C854" s="243">
        <v>912</v>
      </c>
      <c r="D854" s="356" t="s">
        <v>591</v>
      </c>
      <c r="E854" s="356" t="s">
        <v>132</v>
      </c>
      <c r="F854" s="356" t="s">
        <v>132</v>
      </c>
      <c r="G854" s="356"/>
      <c r="H854" s="356"/>
    </row>
    <row r="855" spans="2:8">
      <c r="B855" s="356" t="s">
        <v>4030</v>
      </c>
      <c r="C855" s="243">
        <v>905</v>
      </c>
      <c r="D855" s="356" t="s">
        <v>591</v>
      </c>
      <c r="E855" s="356" t="s">
        <v>65</v>
      </c>
      <c r="F855" s="356" t="s">
        <v>65</v>
      </c>
      <c r="G855" s="356"/>
      <c r="H855" s="356"/>
    </row>
    <row r="856" spans="2:8">
      <c r="B856" s="356" t="s">
        <v>4031</v>
      </c>
      <c r="C856" s="243">
        <v>911</v>
      </c>
      <c r="D856" s="356" t="s">
        <v>591</v>
      </c>
      <c r="E856" s="356" t="s">
        <v>130</v>
      </c>
      <c r="F856" s="356" t="s">
        <v>130</v>
      </c>
      <c r="G856" s="356" t="s">
        <v>130</v>
      </c>
      <c r="H856" s="356"/>
    </row>
    <row r="857" spans="2:8">
      <c r="B857" s="356" t="s">
        <v>4032</v>
      </c>
      <c r="C857" s="243">
        <v>903</v>
      </c>
      <c r="D857" s="356" t="s">
        <v>591</v>
      </c>
      <c r="E857" s="356" t="s">
        <v>180</v>
      </c>
      <c r="F857" s="356" t="s">
        <v>598</v>
      </c>
      <c r="G857" s="356" t="s">
        <v>180</v>
      </c>
      <c r="H857" s="356"/>
    </row>
    <row r="858" spans="2:8">
      <c r="B858" s="356" t="s">
        <v>4033</v>
      </c>
      <c r="C858" s="243">
        <v>904</v>
      </c>
      <c r="D858" s="356" t="s">
        <v>591</v>
      </c>
      <c r="E858" s="356" t="s">
        <v>182</v>
      </c>
      <c r="F858" s="356" t="s">
        <v>600</v>
      </c>
      <c r="G858" s="356" t="s">
        <v>182</v>
      </c>
      <c r="H858" s="356"/>
    </row>
    <row r="859" spans="2:8">
      <c r="B859" s="356" t="s">
        <v>4034</v>
      </c>
      <c r="C859" s="243">
        <v>901</v>
      </c>
      <c r="D859" s="356" t="s">
        <v>591</v>
      </c>
      <c r="E859" s="356" t="s">
        <v>176</v>
      </c>
      <c r="F859" s="356" t="s">
        <v>594</v>
      </c>
      <c r="G859" s="356" t="s">
        <v>176</v>
      </c>
      <c r="H859" s="356"/>
    </row>
    <row r="860" spans="2:8">
      <c r="B860" s="356" t="s">
        <v>4035</v>
      </c>
      <c r="C860" s="243">
        <v>902</v>
      </c>
      <c r="D860" s="356" t="s">
        <v>591</v>
      </c>
      <c r="E860" s="356" t="s">
        <v>178</v>
      </c>
      <c r="F860" s="356" t="s">
        <v>596</v>
      </c>
      <c r="G860" s="356" t="s">
        <v>178</v>
      </c>
      <c r="H860" s="356"/>
    </row>
    <row r="861" spans="2:8">
      <c r="B861" s="356" t="s">
        <v>4036</v>
      </c>
      <c r="C861" s="243">
        <v>900</v>
      </c>
      <c r="D861" s="356" t="s">
        <v>591</v>
      </c>
      <c r="E861" s="356" t="s">
        <v>174</v>
      </c>
      <c r="F861" s="356" t="s">
        <v>592</v>
      </c>
      <c r="G861" s="356"/>
      <c r="H861" s="356"/>
    </row>
    <row r="862" spans="2:8">
      <c r="B862" s="356" t="s">
        <v>4037</v>
      </c>
      <c r="C862" s="243">
        <v>912</v>
      </c>
      <c r="D862" s="356" t="s">
        <v>591</v>
      </c>
      <c r="E862" s="356" t="s">
        <v>132</v>
      </c>
      <c r="F862" s="356" t="s">
        <v>132</v>
      </c>
      <c r="G862" s="356"/>
      <c r="H862" s="356"/>
    </row>
    <row r="863" spans="2:8">
      <c r="B863" s="356" t="s">
        <v>4038</v>
      </c>
      <c r="C863" s="243">
        <v>905</v>
      </c>
      <c r="D863" s="356" t="s">
        <v>591</v>
      </c>
      <c r="E863" s="356" t="s">
        <v>65</v>
      </c>
      <c r="F863" s="356" t="s">
        <v>65</v>
      </c>
      <c r="G863" s="356"/>
      <c r="H863" s="356"/>
    </row>
    <row r="864" spans="2:8">
      <c r="B864" s="356" t="s">
        <v>4039</v>
      </c>
      <c r="C864" s="243">
        <v>911</v>
      </c>
      <c r="D864" s="356" t="s">
        <v>591</v>
      </c>
      <c r="E864" s="356" t="s">
        <v>130</v>
      </c>
      <c r="F864" s="356" t="s">
        <v>130</v>
      </c>
      <c r="G864" s="356" t="s">
        <v>130</v>
      </c>
      <c r="H864" s="356"/>
    </row>
    <row r="865" spans="2:8">
      <c r="B865" s="356" t="s">
        <v>4040</v>
      </c>
      <c r="C865" s="243">
        <v>903</v>
      </c>
      <c r="D865" s="356" t="s">
        <v>591</v>
      </c>
      <c r="E865" s="356" t="s">
        <v>180</v>
      </c>
      <c r="F865" s="356" t="s">
        <v>598</v>
      </c>
      <c r="G865" s="356" t="s">
        <v>180</v>
      </c>
      <c r="H865" s="356"/>
    </row>
    <row r="866" spans="2:8">
      <c r="B866" s="356" t="s">
        <v>4041</v>
      </c>
      <c r="C866" s="243">
        <v>904</v>
      </c>
      <c r="D866" s="356" t="s">
        <v>591</v>
      </c>
      <c r="E866" s="356" t="s">
        <v>182</v>
      </c>
      <c r="F866" s="356" t="s">
        <v>600</v>
      </c>
      <c r="G866" s="356" t="s">
        <v>182</v>
      </c>
      <c r="H866" s="356"/>
    </row>
    <row r="867" spans="2:8">
      <c r="B867" s="356" t="s">
        <v>4042</v>
      </c>
      <c r="C867" s="243">
        <v>901</v>
      </c>
      <c r="D867" s="356" t="s">
        <v>591</v>
      </c>
      <c r="E867" s="356" t="s">
        <v>176</v>
      </c>
      <c r="F867" s="356" t="s">
        <v>594</v>
      </c>
      <c r="G867" s="356" t="s">
        <v>176</v>
      </c>
      <c r="H867" s="356"/>
    </row>
    <row r="868" spans="2:8">
      <c r="B868" s="356" t="s">
        <v>4043</v>
      </c>
      <c r="C868" s="243">
        <v>902</v>
      </c>
      <c r="D868" s="356" t="s">
        <v>591</v>
      </c>
      <c r="E868" s="356" t="s">
        <v>178</v>
      </c>
      <c r="F868" s="356" t="s">
        <v>596</v>
      </c>
      <c r="G868" s="356" t="s">
        <v>178</v>
      </c>
      <c r="H868" s="356"/>
    </row>
    <row r="869" spans="2:8">
      <c r="B869" s="356" t="s">
        <v>4044</v>
      </c>
      <c r="C869" s="243">
        <v>900</v>
      </c>
      <c r="D869" s="356" t="s">
        <v>591</v>
      </c>
      <c r="E869" s="356" t="s">
        <v>174</v>
      </c>
      <c r="F869" s="356" t="s">
        <v>592</v>
      </c>
      <c r="G869" s="356"/>
      <c r="H869" s="356"/>
    </row>
    <row r="870" spans="2:8">
      <c r="B870" s="356" t="s">
        <v>4045</v>
      </c>
      <c r="C870" s="243">
        <v>912</v>
      </c>
      <c r="D870" s="356" t="s">
        <v>591</v>
      </c>
      <c r="E870" s="356" t="s">
        <v>132</v>
      </c>
      <c r="F870" s="356" t="s">
        <v>132</v>
      </c>
      <c r="G870" s="356"/>
      <c r="H870" s="356"/>
    </row>
    <row r="871" spans="2:8">
      <c r="B871" s="356" t="s">
        <v>4046</v>
      </c>
      <c r="C871" s="243">
        <v>905</v>
      </c>
      <c r="D871" s="356" t="s">
        <v>591</v>
      </c>
      <c r="E871" s="356" t="s">
        <v>65</v>
      </c>
      <c r="F871" s="356" t="s">
        <v>65</v>
      </c>
      <c r="G871" s="356"/>
      <c r="H871" s="356"/>
    </row>
    <row r="872" spans="2:8">
      <c r="B872" s="356" t="s">
        <v>4047</v>
      </c>
      <c r="C872" s="243">
        <v>911</v>
      </c>
      <c r="D872" s="356" t="s">
        <v>591</v>
      </c>
      <c r="E872" s="356" t="s">
        <v>130</v>
      </c>
      <c r="F872" s="356" t="s">
        <v>130</v>
      </c>
      <c r="G872" s="356" t="s">
        <v>130</v>
      </c>
      <c r="H872" s="356"/>
    </row>
    <row r="873" spans="2:8">
      <c r="B873" s="356" t="s">
        <v>4048</v>
      </c>
      <c r="C873" s="243">
        <v>903</v>
      </c>
      <c r="D873" s="356" t="s">
        <v>591</v>
      </c>
      <c r="E873" s="356" t="s">
        <v>180</v>
      </c>
      <c r="F873" s="356" t="s">
        <v>598</v>
      </c>
      <c r="G873" s="356" t="s">
        <v>180</v>
      </c>
      <c r="H873" s="356"/>
    </row>
    <row r="874" spans="2:8">
      <c r="B874" s="356" t="s">
        <v>4049</v>
      </c>
      <c r="C874" s="243">
        <v>904</v>
      </c>
      <c r="D874" s="356" t="s">
        <v>591</v>
      </c>
      <c r="E874" s="356" t="s">
        <v>182</v>
      </c>
      <c r="F874" s="356" t="s">
        <v>600</v>
      </c>
      <c r="G874" s="356" t="s">
        <v>182</v>
      </c>
      <c r="H874" s="356"/>
    </row>
    <row r="875" spans="2:8">
      <c r="B875" s="356" t="s">
        <v>4050</v>
      </c>
      <c r="C875" s="243">
        <v>901</v>
      </c>
      <c r="D875" s="356" t="s">
        <v>591</v>
      </c>
      <c r="E875" s="356" t="s">
        <v>176</v>
      </c>
      <c r="F875" s="356" t="s">
        <v>594</v>
      </c>
      <c r="G875" s="356" t="s">
        <v>176</v>
      </c>
      <c r="H875" s="356"/>
    </row>
    <row r="876" spans="2:8">
      <c r="B876" s="356" t="s">
        <v>4051</v>
      </c>
      <c r="C876" s="243">
        <v>902</v>
      </c>
      <c r="D876" s="356" t="s">
        <v>591</v>
      </c>
      <c r="E876" s="356" t="s">
        <v>178</v>
      </c>
      <c r="F876" s="356" t="s">
        <v>596</v>
      </c>
      <c r="G876" s="356" t="s">
        <v>178</v>
      </c>
      <c r="H876" s="356"/>
    </row>
    <row r="877" spans="2:8">
      <c r="B877" s="356" t="s">
        <v>4052</v>
      </c>
      <c r="C877" s="243">
        <v>900</v>
      </c>
      <c r="D877" s="356" t="s">
        <v>591</v>
      </c>
      <c r="E877" s="356" t="s">
        <v>174</v>
      </c>
      <c r="F877" s="356" t="s">
        <v>592</v>
      </c>
      <c r="G877" s="356"/>
      <c r="H877" s="356"/>
    </row>
    <row r="878" spans="2:8">
      <c r="B878" s="356" t="s">
        <v>4053</v>
      </c>
      <c r="C878" s="243">
        <v>912</v>
      </c>
      <c r="D878" s="356" t="s">
        <v>591</v>
      </c>
      <c r="E878" s="356" t="s">
        <v>132</v>
      </c>
      <c r="F878" s="356" t="s">
        <v>132</v>
      </c>
      <c r="G878" s="356"/>
      <c r="H878" s="356"/>
    </row>
    <row r="879" spans="2:8">
      <c r="B879" s="356" t="s">
        <v>4054</v>
      </c>
      <c r="C879" s="243">
        <v>905</v>
      </c>
      <c r="D879" s="356" t="s">
        <v>591</v>
      </c>
      <c r="E879" s="356" t="s">
        <v>65</v>
      </c>
      <c r="F879" s="356" t="s">
        <v>65</v>
      </c>
      <c r="G879" s="356"/>
      <c r="H879" s="356"/>
    </row>
    <row r="880" spans="2:8">
      <c r="B880" s="356" t="s">
        <v>4055</v>
      </c>
      <c r="C880" s="243">
        <v>911</v>
      </c>
      <c r="D880" s="356" t="s">
        <v>591</v>
      </c>
      <c r="E880" s="356" t="s">
        <v>130</v>
      </c>
      <c r="F880" s="356" t="s">
        <v>130</v>
      </c>
      <c r="G880" s="356" t="s">
        <v>130</v>
      </c>
      <c r="H880" s="356"/>
    </row>
    <row r="881" spans="2:8">
      <c r="B881" s="356" t="s">
        <v>4056</v>
      </c>
      <c r="C881" s="243">
        <v>903</v>
      </c>
      <c r="D881" s="356" t="s">
        <v>591</v>
      </c>
      <c r="E881" s="356" t="s">
        <v>180</v>
      </c>
      <c r="F881" s="356" t="s">
        <v>598</v>
      </c>
      <c r="G881" s="356" t="s">
        <v>180</v>
      </c>
      <c r="H881" s="356"/>
    </row>
    <row r="882" spans="2:8">
      <c r="B882" s="356" t="s">
        <v>4057</v>
      </c>
      <c r="C882" s="243">
        <v>904</v>
      </c>
      <c r="D882" s="356" t="s">
        <v>591</v>
      </c>
      <c r="E882" s="356" t="s">
        <v>182</v>
      </c>
      <c r="F882" s="356" t="s">
        <v>600</v>
      </c>
      <c r="G882" s="356" t="s">
        <v>182</v>
      </c>
      <c r="H882" s="356"/>
    </row>
    <row r="883" spans="2:8">
      <c r="B883" s="356" t="s">
        <v>4058</v>
      </c>
      <c r="C883" s="243">
        <v>901</v>
      </c>
      <c r="D883" s="356" t="s">
        <v>591</v>
      </c>
      <c r="E883" s="356" t="s">
        <v>176</v>
      </c>
      <c r="F883" s="356" t="s">
        <v>594</v>
      </c>
      <c r="G883" s="356" t="s">
        <v>176</v>
      </c>
      <c r="H883" s="356"/>
    </row>
    <row r="884" spans="2:8">
      <c r="B884" s="356" t="s">
        <v>4059</v>
      </c>
      <c r="C884" s="243">
        <v>902</v>
      </c>
      <c r="D884" s="356" t="s">
        <v>591</v>
      </c>
      <c r="E884" s="356" t="s">
        <v>178</v>
      </c>
      <c r="F884" s="356" t="s">
        <v>596</v>
      </c>
      <c r="G884" s="356" t="s">
        <v>178</v>
      </c>
      <c r="H884" s="356"/>
    </row>
    <row r="885" spans="2:8">
      <c r="B885" s="356" t="s">
        <v>4060</v>
      </c>
      <c r="C885" s="243">
        <v>900</v>
      </c>
      <c r="D885" s="356" t="s">
        <v>591</v>
      </c>
      <c r="E885" s="356" t="s">
        <v>174</v>
      </c>
      <c r="F885" s="356" t="s">
        <v>592</v>
      </c>
      <c r="G885" s="356"/>
      <c r="H885" s="356"/>
    </row>
    <row r="886" spans="2:8">
      <c r="B886" s="356" t="s">
        <v>4061</v>
      </c>
      <c r="C886" s="243">
        <v>912</v>
      </c>
      <c r="D886" s="356" t="s">
        <v>591</v>
      </c>
      <c r="E886" s="356" t="s">
        <v>132</v>
      </c>
      <c r="F886" s="356" t="s">
        <v>132</v>
      </c>
      <c r="G886" s="356"/>
      <c r="H886" s="356"/>
    </row>
    <row r="887" spans="2:8">
      <c r="B887" s="356" t="s">
        <v>4062</v>
      </c>
      <c r="C887" s="243">
        <v>905</v>
      </c>
      <c r="D887" s="356" t="s">
        <v>591</v>
      </c>
      <c r="E887" s="356" t="s">
        <v>65</v>
      </c>
      <c r="F887" s="356" t="s">
        <v>65</v>
      </c>
      <c r="G887" s="356"/>
      <c r="H887" s="356"/>
    </row>
    <row r="888" spans="2:8">
      <c r="B888" s="356" t="s">
        <v>4063</v>
      </c>
      <c r="C888" s="243">
        <v>911</v>
      </c>
      <c r="D888" s="356" t="s">
        <v>591</v>
      </c>
      <c r="E888" s="356" t="s">
        <v>130</v>
      </c>
      <c r="F888" s="356" t="s">
        <v>130</v>
      </c>
      <c r="G888" s="356" t="s">
        <v>130</v>
      </c>
      <c r="H888" s="356"/>
    </row>
    <row r="889" spans="2:8">
      <c r="B889" s="356" t="s">
        <v>4064</v>
      </c>
      <c r="C889" s="243">
        <v>903</v>
      </c>
      <c r="D889" s="356" t="s">
        <v>591</v>
      </c>
      <c r="E889" s="356" t="s">
        <v>180</v>
      </c>
      <c r="F889" s="356" t="s">
        <v>598</v>
      </c>
      <c r="G889" s="356" t="s">
        <v>180</v>
      </c>
      <c r="H889" s="356"/>
    </row>
    <row r="890" spans="2:8">
      <c r="B890" s="356" t="s">
        <v>4065</v>
      </c>
      <c r="C890" s="243">
        <v>904</v>
      </c>
      <c r="D890" s="356" t="s">
        <v>591</v>
      </c>
      <c r="E890" s="356" t="s">
        <v>182</v>
      </c>
      <c r="F890" s="356" t="s">
        <v>600</v>
      </c>
      <c r="G890" s="356" t="s">
        <v>182</v>
      </c>
      <c r="H890" s="356"/>
    </row>
    <row r="891" spans="2:8">
      <c r="B891" s="356" t="s">
        <v>4066</v>
      </c>
      <c r="C891" s="243">
        <v>901</v>
      </c>
      <c r="D891" s="356" t="s">
        <v>591</v>
      </c>
      <c r="E891" s="356" t="s">
        <v>176</v>
      </c>
      <c r="F891" s="356" t="s">
        <v>594</v>
      </c>
      <c r="G891" s="356" t="s">
        <v>176</v>
      </c>
      <c r="H891" s="356"/>
    </row>
    <row r="892" spans="2:8">
      <c r="B892" s="356" t="s">
        <v>4067</v>
      </c>
      <c r="C892" s="243">
        <v>902</v>
      </c>
      <c r="D892" s="356" t="s">
        <v>591</v>
      </c>
      <c r="E892" s="356" t="s">
        <v>178</v>
      </c>
      <c r="F892" s="356" t="s">
        <v>596</v>
      </c>
      <c r="G892" s="356" t="s">
        <v>178</v>
      </c>
      <c r="H892" s="356"/>
    </row>
    <row r="893" spans="2:8">
      <c r="B893" s="356" t="s">
        <v>4068</v>
      </c>
      <c r="C893" s="243">
        <v>900</v>
      </c>
      <c r="D893" s="356" t="s">
        <v>591</v>
      </c>
      <c r="E893" s="356" t="s">
        <v>174</v>
      </c>
      <c r="F893" s="356" t="s">
        <v>592</v>
      </c>
      <c r="G893" s="356"/>
      <c r="H893" s="356"/>
    </row>
    <row r="894" spans="2:8">
      <c r="B894" s="356" t="s">
        <v>4069</v>
      </c>
      <c r="C894" s="243">
        <v>912</v>
      </c>
      <c r="D894" s="356" t="s">
        <v>591</v>
      </c>
      <c r="E894" s="356" t="s">
        <v>132</v>
      </c>
      <c r="F894" s="356" t="s">
        <v>132</v>
      </c>
      <c r="G894" s="356"/>
      <c r="H894" s="356"/>
    </row>
    <row r="895" spans="2:8">
      <c r="B895" s="356" t="s">
        <v>4070</v>
      </c>
      <c r="C895" s="243">
        <v>905</v>
      </c>
      <c r="D895" s="356" t="s">
        <v>591</v>
      </c>
      <c r="E895" s="356" t="s">
        <v>65</v>
      </c>
      <c r="F895" s="356" t="s">
        <v>65</v>
      </c>
      <c r="G895" s="356"/>
      <c r="H895" s="356"/>
    </row>
    <row r="896" spans="2:8">
      <c r="B896" s="356" t="s">
        <v>4071</v>
      </c>
      <c r="C896" s="243">
        <v>911</v>
      </c>
      <c r="D896" s="356" t="s">
        <v>591</v>
      </c>
      <c r="E896" s="356" t="s">
        <v>130</v>
      </c>
      <c r="F896" s="356" t="s">
        <v>130</v>
      </c>
      <c r="G896" s="356" t="s">
        <v>130</v>
      </c>
      <c r="H896" s="356"/>
    </row>
    <row r="897" spans="2:8">
      <c r="B897" s="356" t="s">
        <v>4072</v>
      </c>
      <c r="C897" s="243">
        <v>903</v>
      </c>
      <c r="D897" s="356" t="s">
        <v>591</v>
      </c>
      <c r="E897" s="356" t="s">
        <v>180</v>
      </c>
      <c r="F897" s="356" t="s">
        <v>598</v>
      </c>
      <c r="G897" s="356" t="s">
        <v>180</v>
      </c>
      <c r="H897" s="356"/>
    </row>
    <row r="898" spans="2:8">
      <c r="B898" s="356" t="s">
        <v>4073</v>
      </c>
      <c r="C898" s="243">
        <v>904</v>
      </c>
      <c r="D898" s="356" t="s">
        <v>591</v>
      </c>
      <c r="E898" s="356" t="s">
        <v>182</v>
      </c>
      <c r="F898" s="356" t="s">
        <v>600</v>
      </c>
      <c r="G898" s="356" t="s">
        <v>182</v>
      </c>
      <c r="H898" s="356"/>
    </row>
    <row r="899" spans="2:8">
      <c r="B899" s="356" t="s">
        <v>4074</v>
      </c>
      <c r="C899" s="243">
        <v>901</v>
      </c>
      <c r="D899" s="356" t="s">
        <v>591</v>
      </c>
      <c r="E899" s="356" t="s">
        <v>176</v>
      </c>
      <c r="F899" s="356" t="s">
        <v>594</v>
      </c>
      <c r="G899" s="356" t="s">
        <v>176</v>
      </c>
      <c r="H899" s="356"/>
    </row>
    <row r="900" spans="2:8">
      <c r="B900" s="356" t="s">
        <v>4075</v>
      </c>
      <c r="C900" s="243">
        <v>902</v>
      </c>
      <c r="D900" s="356" t="s">
        <v>591</v>
      </c>
      <c r="E900" s="356" t="s">
        <v>178</v>
      </c>
      <c r="F900" s="356" t="s">
        <v>596</v>
      </c>
      <c r="G900" s="356" t="s">
        <v>178</v>
      </c>
      <c r="H900" s="356"/>
    </row>
    <row r="901" spans="2:8">
      <c r="B901" s="356" t="s">
        <v>4076</v>
      </c>
      <c r="C901" s="243">
        <v>900</v>
      </c>
      <c r="D901" s="356" t="s">
        <v>591</v>
      </c>
      <c r="E901" s="356" t="s">
        <v>174</v>
      </c>
      <c r="F901" s="356" t="s">
        <v>592</v>
      </c>
      <c r="G901" s="356"/>
      <c r="H901" s="356"/>
    </row>
    <row r="902" spans="2:8">
      <c r="B902" s="356" t="s">
        <v>4077</v>
      </c>
      <c r="C902" s="243">
        <v>912</v>
      </c>
      <c r="D902" s="356" t="s">
        <v>591</v>
      </c>
      <c r="E902" s="356" t="s">
        <v>132</v>
      </c>
      <c r="F902" s="356" t="s">
        <v>132</v>
      </c>
      <c r="G902" s="356"/>
      <c r="H902" s="356"/>
    </row>
    <row r="903" spans="2:8">
      <c r="B903" s="356" t="s">
        <v>4078</v>
      </c>
      <c r="C903" s="243">
        <v>905</v>
      </c>
      <c r="D903" s="356" t="s">
        <v>591</v>
      </c>
      <c r="E903" s="356" t="s">
        <v>65</v>
      </c>
      <c r="F903" s="356" t="s">
        <v>65</v>
      </c>
      <c r="G903" s="356"/>
      <c r="H903" s="356"/>
    </row>
    <row r="904" spans="2:8">
      <c r="B904" s="356" t="s">
        <v>4079</v>
      </c>
      <c r="C904" s="243">
        <v>911</v>
      </c>
      <c r="D904" s="356" t="s">
        <v>591</v>
      </c>
      <c r="E904" s="356" t="s">
        <v>130</v>
      </c>
      <c r="F904" s="356" t="s">
        <v>130</v>
      </c>
      <c r="G904" s="356" t="s">
        <v>130</v>
      </c>
      <c r="H904" s="356"/>
    </row>
    <row r="905" spans="2:8">
      <c r="B905" s="356" t="s">
        <v>4080</v>
      </c>
      <c r="C905" s="243">
        <v>903</v>
      </c>
      <c r="D905" s="356" t="s">
        <v>591</v>
      </c>
      <c r="E905" s="356" t="s">
        <v>180</v>
      </c>
      <c r="F905" s="356" t="s">
        <v>598</v>
      </c>
      <c r="G905" s="356" t="s">
        <v>180</v>
      </c>
      <c r="H905" s="356"/>
    </row>
    <row r="906" spans="2:8">
      <c r="B906" s="356" t="s">
        <v>4081</v>
      </c>
      <c r="C906" s="243">
        <v>904</v>
      </c>
      <c r="D906" s="356" t="s">
        <v>591</v>
      </c>
      <c r="E906" s="356" t="s">
        <v>182</v>
      </c>
      <c r="F906" s="356" t="s">
        <v>600</v>
      </c>
      <c r="G906" s="356" t="s">
        <v>182</v>
      </c>
      <c r="H906" s="356"/>
    </row>
    <row r="907" spans="2:8">
      <c r="B907" s="356" t="s">
        <v>4082</v>
      </c>
      <c r="C907" s="243">
        <v>901</v>
      </c>
      <c r="D907" s="356" t="s">
        <v>591</v>
      </c>
      <c r="E907" s="356" t="s">
        <v>176</v>
      </c>
      <c r="F907" s="356" t="s">
        <v>594</v>
      </c>
      <c r="G907" s="356" t="s">
        <v>176</v>
      </c>
      <c r="H907" s="356"/>
    </row>
    <row r="908" spans="2:8">
      <c r="B908" s="356" t="s">
        <v>4083</v>
      </c>
      <c r="C908" s="243">
        <v>902</v>
      </c>
      <c r="D908" s="356" t="s">
        <v>591</v>
      </c>
      <c r="E908" s="356" t="s">
        <v>178</v>
      </c>
      <c r="F908" s="356" t="s">
        <v>596</v>
      </c>
      <c r="G908" s="356" t="s">
        <v>178</v>
      </c>
      <c r="H908" s="356"/>
    </row>
    <row r="909" spans="2:8">
      <c r="B909" s="356" t="s">
        <v>4084</v>
      </c>
      <c r="C909" s="243">
        <v>900</v>
      </c>
      <c r="D909" s="356" t="s">
        <v>591</v>
      </c>
      <c r="E909" s="356" t="s">
        <v>174</v>
      </c>
      <c r="F909" s="356" t="s">
        <v>592</v>
      </c>
      <c r="G909" s="356"/>
      <c r="H909" s="356"/>
    </row>
    <row r="910" spans="2:8">
      <c r="B910" s="356" t="s">
        <v>4085</v>
      </c>
      <c r="C910" s="243">
        <v>912</v>
      </c>
      <c r="D910" s="356" t="s">
        <v>591</v>
      </c>
      <c r="E910" s="356" t="s">
        <v>132</v>
      </c>
      <c r="F910" s="356" t="s">
        <v>132</v>
      </c>
      <c r="G910" s="356"/>
      <c r="H910" s="356"/>
    </row>
    <row r="911" spans="2:8">
      <c r="B911" s="356" t="s">
        <v>4086</v>
      </c>
      <c r="C911" s="243">
        <v>905</v>
      </c>
      <c r="D911" s="356" t="s">
        <v>591</v>
      </c>
      <c r="E911" s="356" t="s">
        <v>65</v>
      </c>
      <c r="F911" s="356" t="s">
        <v>65</v>
      </c>
      <c r="G911" s="356"/>
      <c r="H911" s="356"/>
    </row>
    <row r="912" spans="2:8">
      <c r="B912" s="356" t="s">
        <v>4087</v>
      </c>
      <c r="C912" s="243">
        <v>911</v>
      </c>
      <c r="D912" s="356" t="s">
        <v>591</v>
      </c>
      <c r="E912" s="356" t="s">
        <v>130</v>
      </c>
      <c r="F912" s="356" t="s">
        <v>130</v>
      </c>
      <c r="G912" s="356" t="s">
        <v>130</v>
      </c>
      <c r="H912" s="356"/>
    </row>
    <row r="913" spans="2:8">
      <c r="B913" s="356" t="s">
        <v>4088</v>
      </c>
      <c r="C913" s="243">
        <v>903</v>
      </c>
      <c r="D913" s="356" t="s">
        <v>591</v>
      </c>
      <c r="E913" s="356" t="s">
        <v>180</v>
      </c>
      <c r="F913" s="356" t="s">
        <v>598</v>
      </c>
      <c r="G913" s="356" t="s">
        <v>180</v>
      </c>
      <c r="H913" s="356"/>
    </row>
    <row r="914" spans="2:8">
      <c r="B914" s="356" t="s">
        <v>4089</v>
      </c>
      <c r="C914" s="243">
        <v>904</v>
      </c>
      <c r="D914" s="356" t="s">
        <v>591</v>
      </c>
      <c r="E914" s="356" t="s">
        <v>182</v>
      </c>
      <c r="F914" s="356" t="s">
        <v>600</v>
      </c>
      <c r="G914" s="356" t="s">
        <v>182</v>
      </c>
      <c r="H914" s="356"/>
    </row>
    <row r="915" spans="2:8">
      <c r="B915" s="356" t="s">
        <v>4090</v>
      </c>
      <c r="C915" s="243">
        <v>901</v>
      </c>
      <c r="D915" s="356" t="s">
        <v>591</v>
      </c>
      <c r="E915" s="356" t="s">
        <v>176</v>
      </c>
      <c r="F915" s="356" t="s">
        <v>594</v>
      </c>
      <c r="G915" s="356" t="s">
        <v>176</v>
      </c>
      <c r="H915" s="356"/>
    </row>
    <row r="916" spans="2:8">
      <c r="B916" s="356" t="s">
        <v>4091</v>
      </c>
      <c r="C916" s="243">
        <v>902</v>
      </c>
      <c r="D916" s="356" t="s">
        <v>591</v>
      </c>
      <c r="E916" s="356" t="s">
        <v>178</v>
      </c>
      <c r="F916" s="356" t="s">
        <v>596</v>
      </c>
      <c r="G916" s="356" t="s">
        <v>178</v>
      </c>
      <c r="H916" s="356"/>
    </row>
    <row r="917" spans="2:8">
      <c r="B917" s="356" t="s">
        <v>4092</v>
      </c>
      <c r="C917" s="243">
        <v>900</v>
      </c>
      <c r="D917" s="356" t="s">
        <v>591</v>
      </c>
      <c r="E917" s="356" t="s">
        <v>174</v>
      </c>
      <c r="F917" s="356" t="s">
        <v>592</v>
      </c>
      <c r="G917" s="356"/>
      <c r="H917" s="356"/>
    </row>
    <row r="918" spans="2:8">
      <c r="B918" s="356" t="s">
        <v>4093</v>
      </c>
      <c r="C918" s="243">
        <v>912</v>
      </c>
      <c r="D918" s="356" t="s">
        <v>591</v>
      </c>
      <c r="E918" s="356" t="s">
        <v>132</v>
      </c>
      <c r="F918" s="356" t="s">
        <v>132</v>
      </c>
      <c r="G918" s="356"/>
      <c r="H918" s="356"/>
    </row>
    <row r="919" spans="2:8">
      <c r="B919" s="356" t="s">
        <v>4094</v>
      </c>
      <c r="C919" s="243">
        <v>905</v>
      </c>
      <c r="D919" s="356" t="s">
        <v>591</v>
      </c>
      <c r="E919" s="356" t="s">
        <v>65</v>
      </c>
      <c r="F919" s="356" t="s">
        <v>65</v>
      </c>
      <c r="G919" s="356"/>
      <c r="H919" s="356"/>
    </row>
    <row r="920" spans="2:8">
      <c r="B920" s="356" t="s">
        <v>4095</v>
      </c>
      <c r="C920" s="243">
        <v>911</v>
      </c>
      <c r="D920" s="356" t="s">
        <v>591</v>
      </c>
      <c r="E920" s="356" t="s">
        <v>130</v>
      </c>
      <c r="F920" s="356" t="s">
        <v>130</v>
      </c>
      <c r="G920" s="356" t="s">
        <v>130</v>
      </c>
      <c r="H920" s="356"/>
    </row>
    <row r="921" spans="2:8">
      <c r="B921" s="356" t="s">
        <v>4096</v>
      </c>
      <c r="C921" s="243">
        <v>903</v>
      </c>
      <c r="D921" s="356" t="s">
        <v>591</v>
      </c>
      <c r="E921" s="356" t="s">
        <v>180</v>
      </c>
      <c r="F921" s="356" t="s">
        <v>598</v>
      </c>
      <c r="G921" s="356" t="s">
        <v>180</v>
      </c>
      <c r="H921" s="356"/>
    </row>
    <row r="922" spans="2:8">
      <c r="B922" s="356" t="s">
        <v>4097</v>
      </c>
      <c r="C922" s="243">
        <v>904</v>
      </c>
      <c r="D922" s="356" t="s">
        <v>591</v>
      </c>
      <c r="E922" s="356" t="s">
        <v>182</v>
      </c>
      <c r="F922" s="356" t="s">
        <v>600</v>
      </c>
      <c r="G922" s="356" t="s">
        <v>182</v>
      </c>
      <c r="H922" s="356"/>
    </row>
    <row r="923" spans="2:8">
      <c r="B923" s="356" t="s">
        <v>4098</v>
      </c>
      <c r="C923" s="243">
        <v>901</v>
      </c>
      <c r="D923" s="356" t="s">
        <v>591</v>
      </c>
      <c r="E923" s="356" t="s">
        <v>176</v>
      </c>
      <c r="F923" s="356" t="s">
        <v>594</v>
      </c>
      <c r="G923" s="356" t="s">
        <v>176</v>
      </c>
      <c r="H923" s="356"/>
    </row>
    <row r="924" spans="2:8">
      <c r="B924" s="356" t="s">
        <v>4099</v>
      </c>
      <c r="C924" s="243">
        <v>902</v>
      </c>
      <c r="D924" s="356" t="s">
        <v>591</v>
      </c>
      <c r="E924" s="356" t="s">
        <v>178</v>
      </c>
      <c r="F924" s="356" t="s">
        <v>596</v>
      </c>
      <c r="G924" s="356" t="s">
        <v>178</v>
      </c>
      <c r="H924" s="356"/>
    </row>
    <row r="925" spans="2:8">
      <c r="B925" s="356" t="s">
        <v>4100</v>
      </c>
      <c r="C925" s="243">
        <v>900</v>
      </c>
      <c r="D925" s="356" t="s">
        <v>591</v>
      </c>
      <c r="E925" s="356" t="s">
        <v>174</v>
      </c>
      <c r="F925" s="356" t="s">
        <v>592</v>
      </c>
      <c r="G925" s="356"/>
      <c r="H925" s="356"/>
    </row>
    <row r="926" spans="2:8">
      <c r="B926" s="356" t="s">
        <v>4101</v>
      </c>
      <c r="C926" s="243">
        <v>912</v>
      </c>
      <c r="D926" s="356" t="s">
        <v>591</v>
      </c>
      <c r="E926" s="356" t="s">
        <v>132</v>
      </c>
      <c r="F926" s="356" t="s">
        <v>132</v>
      </c>
      <c r="G926" s="356"/>
      <c r="H926" s="356"/>
    </row>
    <row r="927" spans="2:8">
      <c r="B927" s="356" t="s">
        <v>4102</v>
      </c>
      <c r="C927" s="243">
        <v>905</v>
      </c>
      <c r="D927" s="356" t="s">
        <v>591</v>
      </c>
      <c r="E927" s="356" t="s">
        <v>65</v>
      </c>
      <c r="F927" s="356" t="s">
        <v>65</v>
      </c>
      <c r="G927" s="356"/>
      <c r="H927" s="356"/>
    </row>
    <row r="928" spans="2:8">
      <c r="B928" s="356" t="s">
        <v>4103</v>
      </c>
      <c r="C928" s="243">
        <v>911</v>
      </c>
      <c r="D928" s="356" t="s">
        <v>591</v>
      </c>
      <c r="E928" s="356" t="s">
        <v>130</v>
      </c>
      <c r="F928" s="356" t="s">
        <v>130</v>
      </c>
      <c r="G928" s="356" t="s">
        <v>130</v>
      </c>
      <c r="H928" s="356"/>
    </row>
    <row r="929" spans="2:8">
      <c r="B929" s="356" t="s">
        <v>4104</v>
      </c>
      <c r="C929" s="243">
        <v>903</v>
      </c>
      <c r="D929" s="356" t="s">
        <v>591</v>
      </c>
      <c r="E929" s="356" t="s">
        <v>180</v>
      </c>
      <c r="F929" s="356" t="s">
        <v>598</v>
      </c>
      <c r="G929" s="356" t="s">
        <v>180</v>
      </c>
      <c r="H929" s="356"/>
    </row>
    <row r="930" spans="2:8">
      <c r="B930" s="356" t="s">
        <v>4105</v>
      </c>
      <c r="C930" s="243">
        <v>904</v>
      </c>
      <c r="D930" s="356" t="s">
        <v>591</v>
      </c>
      <c r="E930" s="356" t="s">
        <v>182</v>
      </c>
      <c r="F930" s="356" t="s">
        <v>600</v>
      </c>
      <c r="G930" s="356" t="s">
        <v>182</v>
      </c>
      <c r="H930" s="356"/>
    </row>
    <row r="931" spans="2:8">
      <c r="B931" s="356" t="s">
        <v>4106</v>
      </c>
      <c r="C931" s="243">
        <v>901</v>
      </c>
      <c r="D931" s="356" t="s">
        <v>591</v>
      </c>
      <c r="E931" s="356" t="s">
        <v>176</v>
      </c>
      <c r="F931" s="356" t="s">
        <v>594</v>
      </c>
      <c r="G931" s="356" t="s">
        <v>176</v>
      </c>
      <c r="H931" s="356"/>
    </row>
    <row r="932" spans="2:8">
      <c r="B932" s="356" t="s">
        <v>4107</v>
      </c>
      <c r="C932" s="243">
        <v>902</v>
      </c>
      <c r="D932" s="356" t="s">
        <v>591</v>
      </c>
      <c r="E932" s="356" t="s">
        <v>178</v>
      </c>
      <c r="F932" s="356" t="s">
        <v>596</v>
      </c>
      <c r="G932" s="356" t="s">
        <v>178</v>
      </c>
      <c r="H932" s="356"/>
    </row>
    <row r="933" spans="2:8">
      <c r="B933" s="356" t="s">
        <v>4108</v>
      </c>
      <c r="C933" s="243">
        <v>900</v>
      </c>
      <c r="D933" s="356" t="s">
        <v>591</v>
      </c>
      <c r="E933" s="356" t="s">
        <v>174</v>
      </c>
      <c r="F933" s="356" t="s">
        <v>592</v>
      </c>
      <c r="G933" s="356"/>
      <c r="H933" s="356"/>
    </row>
    <row r="934" spans="2:8">
      <c r="B934" s="356" t="s">
        <v>4109</v>
      </c>
      <c r="C934" s="243">
        <v>912</v>
      </c>
      <c r="D934" s="356" t="s">
        <v>591</v>
      </c>
      <c r="E934" s="356" t="s">
        <v>132</v>
      </c>
      <c r="F934" s="356" t="s">
        <v>132</v>
      </c>
      <c r="G934" s="356"/>
      <c r="H934" s="356"/>
    </row>
    <row r="935" spans="2:8">
      <c r="B935" s="356" t="s">
        <v>4110</v>
      </c>
      <c r="C935" s="243">
        <v>905</v>
      </c>
      <c r="D935" s="356" t="s">
        <v>591</v>
      </c>
      <c r="E935" s="356" t="s">
        <v>65</v>
      </c>
      <c r="F935" s="356" t="s">
        <v>65</v>
      </c>
      <c r="G935" s="356"/>
      <c r="H935" s="356"/>
    </row>
    <row r="936" spans="2:8">
      <c r="B936" s="356" t="s">
        <v>4111</v>
      </c>
      <c r="C936" s="243">
        <v>911</v>
      </c>
      <c r="D936" s="356" t="s">
        <v>591</v>
      </c>
      <c r="E936" s="356" t="s">
        <v>130</v>
      </c>
      <c r="F936" s="356" t="s">
        <v>130</v>
      </c>
      <c r="G936" s="356" t="s">
        <v>130</v>
      </c>
      <c r="H936" s="356"/>
    </row>
    <row r="937" spans="2:8">
      <c r="B937" s="356" t="s">
        <v>4112</v>
      </c>
      <c r="C937" s="243">
        <v>903</v>
      </c>
      <c r="D937" s="356" t="s">
        <v>591</v>
      </c>
      <c r="E937" s="356" t="s">
        <v>180</v>
      </c>
      <c r="F937" s="356" t="s">
        <v>598</v>
      </c>
      <c r="G937" s="356" t="s">
        <v>180</v>
      </c>
      <c r="H937" s="356"/>
    </row>
    <row r="938" spans="2:8">
      <c r="B938" s="356" t="s">
        <v>4113</v>
      </c>
      <c r="C938" s="243">
        <v>904</v>
      </c>
      <c r="D938" s="356" t="s">
        <v>591</v>
      </c>
      <c r="E938" s="356" t="s">
        <v>182</v>
      </c>
      <c r="F938" s="356" t="s">
        <v>600</v>
      </c>
      <c r="G938" s="356" t="s">
        <v>182</v>
      </c>
      <c r="H938" s="356"/>
    </row>
    <row r="939" spans="2:8">
      <c r="B939" s="356" t="s">
        <v>558</v>
      </c>
      <c r="C939" s="243">
        <v>15000</v>
      </c>
      <c r="D939" s="356" t="s">
        <v>556</v>
      </c>
      <c r="E939" s="356" t="s">
        <v>557</v>
      </c>
      <c r="F939" s="356" t="s">
        <v>557</v>
      </c>
      <c r="G939" s="356"/>
      <c r="H939" s="356"/>
    </row>
    <row r="940" spans="2:8">
      <c r="B940" s="356" t="s">
        <v>560</v>
      </c>
      <c r="C940" s="243">
        <v>15001</v>
      </c>
      <c r="D940" s="356" t="s">
        <v>556</v>
      </c>
      <c r="E940" s="356" t="s">
        <v>559</v>
      </c>
      <c r="F940" s="356" t="s">
        <v>559</v>
      </c>
      <c r="G940" s="356" t="s">
        <v>559</v>
      </c>
      <c r="H940" s="356"/>
    </row>
    <row r="941" spans="2:8">
      <c r="B941" s="356" t="s">
        <v>563</v>
      </c>
      <c r="C941" s="243">
        <v>15200</v>
      </c>
      <c r="D941" s="356" t="s">
        <v>561</v>
      </c>
      <c r="E941" s="356" t="s">
        <v>562</v>
      </c>
      <c r="F941" s="356" t="s">
        <v>562</v>
      </c>
      <c r="G941" s="356"/>
      <c r="H941" s="356"/>
    </row>
    <row r="942" spans="2:8">
      <c r="B942" s="356" t="s">
        <v>299</v>
      </c>
      <c r="C942" s="243">
        <v>6104</v>
      </c>
      <c r="D942" s="356" t="s">
        <v>295</v>
      </c>
      <c r="E942" s="356" t="s">
        <v>298</v>
      </c>
      <c r="F942" s="356" t="s">
        <v>298</v>
      </c>
      <c r="G942" s="356"/>
      <c r="H942" s="356"/>
    </row>
    <row r="943" spans="2:8">
      <c r="B943" s="356" t="s">
        <v>303</v>
      </c>
      <c r="C943" s="243">
        <v>6110</v>
      </c>
      <c r="D943" s="356" t="s">
        <v>295</v>
      </c>
      <c r="E943" s="356" t="s">
        <v>132</v>
      </c>
      <c r="F943" s="356" t="s">
        <v>132</v>
      </c>
      <c r="G943" s="356"/>
      <c r="H943" s="356"/>
    </row>
    <row r="944" spans="2:8">
      <c r="B944" s="356" t="s">
        <v>302</v>
      </c>
      <c r="C944" s="243">
        <v>6109</v>
      </c>
      <c r="D944" s="356" t="s">
        <v>295</v>
      </c>
      <c r="E944" s="356" t="s">
        <v>130</v>
      </c>
      <c r="F944" s="356" t="s">
        <v>130</v>
      </c>
      <c r="G944" s="356" t="s">
        <v>130</v>
      </c>
      <c r="H944" s="356"/>
    </row>
    <row r="945" spans="2:8">
      <c r="B945" s="356" t="s">
        <v>297</v>
      </c>
      <c r="C945" s="243">
        <v>6102</v>
      </c>
      <c r="D945" s="356" t="s">
        <v>295</v>
      </c>
      <c r="E945" s="356" t="s">
        <v>296</v>
      </c>
      <c r="F945" s="356" t="s">
        <v>296</v>
      </c>
      <c r="G945" s="356"/>
      <c r="H945" s="356"/>
    </row>
    <row r="946" spans="2:8">
      <c r="B946" s="356" t="s">
        <v>301</v>
      </c>
      <c r="C946" s="243">
        <v>6103</v>
      </c>
      <c r="D946" s="356" t="s">
        <v>295</v>
      </c>
      <c r="E946" s="356" t="s">
        <v>300</v>
      </c>
      <c r="F946" s="356" t="s">
        <v>300</v>
      </c>
      <c r="G946" s="356" t="s">
        <v>300</v>
      </c>
      <c r="H946" s="356"/>
    </row>
    <row r="947" spans="2:8">
      <c r="B947" s="356" t="s">
        <v>133</v>
      </c>
      <c r="C947" s="243">
        <v>3302</v>
      </c>
      <c r="D947" s="356" t="s">
        <v>126</v>
      </c>
      <c r="E947" s="356" t="s">
        <v>132</v>
      </c>
      <c r="F947" s="356" t="s">
        <v>132</v>
      </c>
      <c r="G947" s="356"/>
      <c r="H947" s="356"/>
    </row>
    <row r="948" spans="2:8">
      <c r="B948" s="356" t="s">
        <v>131</v>
      </c>
      <c r="C948" s="243">
        <v>3301</v>
      </c>
      <c r="D948" s="356" t="s">
        <v>126</v>
      </c>
      <c r="E948" s="356" t="s">
        <v>130</v>
      </c>
      <c r="F948" s="356" t="s">
        <v>130</v>
      </c>
      <c r="G948" s="356" t="s">
        <v>130</v>
      </c>
      <c r="H948" s="356"/>
    </row>
    <row r="949" spans="2:8">
      <c r="B949" s="356" t="s">
        <v>128</v>
      </c>
      <c r="C949" s="243">
        <v>3300</v>
      </c>
      <c r="D949" s="356" t="s">
        <v>126</v>
      </c>
      <c r="E949" s="356" t="s">
        <v>127</v>
      </c>
      <c r="F949" s="356" t="s">
        <v>127</v>
      </c>
      <c r="G949" s="356"/>
      <c r="H949" s="356"/>
    </row>
    <row r="950" spans="2:8">
      <c r="B950" s="356" t="s">
        <v>140</v>
      </c>
      <c r="C950" s="243">
        <v>3403</v>
      </c>
      <c r="D950" s="356" t="s">
        <v>134</v>
      </c>
      <c r="E950" s="356" t="s">
        <v>132</v>
      </c>
      <c r="F950" s="356" t="s">
        <v>132</v>
      </c>
      <c r="G950" s="356"/>
      <c r="H950" s="356"/>
    </row>
    <row r="951" spans="2:8">
      <c r="B951" s="356" t="s">
        <v>139</v>
      </c>
      <c r="C951" s="243">
        <v>3402</v>
      </c>
      <c r="D951" s="356" t="s">
        <v>134</v>
      </c>
      <c r="E951" s="356" t="s">
        <v>130</v>
      </c>
      <c r="F951" s="356" t="s">
        <v>130</v>
      </c>
      <c r="G951" s="356" t="s">
        <v>130</v>
      </c>
      <c r="H951" s="356"/>
    </row>
    <row r="952" spans="2:8">
      <c r="B952" s="356" t="s">
        <v>136</v>
      </c>
      <c r="C952" s="243">
        <v>3400</v>
      </c>
      <c r="D952" s="356" t="s">
        <v>134</v>
      </c>
      <c r="E952" s="356" t="s">
        <v>135</v>
      </c>
      <c r="F952" s="356" t="s">
        <v>135</v>
      </c>
      <c r="G952" s="356"/>
      <c r="H952" s="356"/>
    </row>
    <row r="953" spans="2:8">
      <c r="B953" s="356" t="s">
        <v>138</v>
      </c>
      <c r="C953" s="243">
        <v>3401</v>
      </c>
      <c r="D953" s="356" t="s">
        <v>134</v>
      </c>
      <c r="E953" s="356" t="s">
        <v>137</v>
      </c>
      <c r="F953" s="356" t="s">
        <v>137</v>
      </c>
      <c r="G953" s="356" t="s">
        <v>137</v>
      </c>
      <c r="H953" s="356"/>
    </row>
    <row r="954" spans="2:8">
      <c r="B954" s="356" t="s">
        <v>2771</v>
      </c>
      <c r="C954" s="243">
        <v>407</v>
      </c>
      <c r="D954" s="356" t="s">
        <v>141</v>
      </c>
      <c r="E954" s="356" t="s">
        <v>2770</v>
      </c>
      <c r="F954" s="356" t="s">
        <v>2770</v>
      </c>
      <c r="G954" s="356"/>
      <c r="H954" s="356"/>
    </row>
    <row r="955" spans="2:8">
      <c r="B955" s="356" t="s">
        <v>2769</v>
      </c>
      <c r="C955" s="243">
        <v>406</v>
      </c>
      <c r="D955" s="356" t="s">
        <v>141</v>
      </c>
      <c r="E955" s="356" t="s">
        <v>2768</v>
      </c>
      <c r="F955" s="356" t="s">
        <v>2768</v>
      </c>
      <c r="G955" s="356" t="s">
        <v>2768</v>
      </c>
      <c r="H955" s="356"/>
    </row>
    <row r="956" spans="2:8">
      <c r="B956" s="356" t="s">
        <v>2765</v>
      </c>
      <c r="C956" s="243">
        <v>402</v>
      </c>
      <c r="D956" s="356" t="s">
        <v>141</v>
      </c>
      <c r="E956" s="356" t="s">
        <v>2764</v>
      </c>
      <c r="F956" s="356" t="s">
        <v>2764</v>
      </c>
      <c r="G956" s="356"/>
      <c r="H956" s="356"/>
    </row>
    <row r="957" spans="2:8">
      <c r="B957" s="356" t="s">
        <v>2767</v>
      </c>
      <c r="C957" s="243">
        <v>403</v>
      </c>
      <c r="D957" s="356" t="s">
        <v>141</v>
      </c>
      <c r="E957" s="356" t="s">
        <v>2766</v>
      </c>
      <c r="F957" s="356" t="s">
        <v>2766</v>
      </c>
      <c r="G957" s="356" t="s">
        <v>2766</v>
      </c>
      <c r="H957" s="356"/>
    </row>
    <row r="958" spans="2:8">
      <c r="B958" s="356" t="s">
        <v>147</v>
      </c>
      <c r="C958" s="243">
        <v>405</v>
      </c>
      <c r="D958" s="356" t="s">
        <v>141</v>
      </c>
      <c r="E958" s="356" t="s">
        <v>132</v>
      </c>
      <c r="F958" s="356" t="s">
        <v>132</v>
      </c>
      <c r="G958" s="356"/>
      <c r="H958" s="356"/>
    </row>
    <row r="959" spans="2:8">
      <c r="B959" s="356" t="s">
        <v>146</v>
      </c>
      <c r="C959" s="243">
        <v>404</v>
      </c>
      <c r="D959" s="356" t="s">
        <v>141</v>
      </c>
      <c r="E959" s="356" t="s">
        <v>130</v>
      </c>
      <c r="F959" s="356" t="s">
        <v>130</v>
      </c>
      <c r="G959" s="356" t="s">
        <v>130</v>
      </c>
      <c r="H959" s="356"/>
    </row>
    <row r="960" spans="2:8">
      <c r="B960" s="356" t="s">
        <v>143</v>
      </c>
      <c r="C960" s="243">
        <v>400</v>
      </c>
      <c r="D960" s="356" t="s">
        <v>141</v>
      </c>
      <c r="E960" s="356" t="s">
        <v>142</v>
      </c>
      <c r="F960" s="356" t="s">
        <v>142</v>
      </c>
      <c r="G960" s="356"/>
      <c r="H960" s="356"/>
    </row>
    <row r="961" spans="2:8">
      <c r="B961" s="356" t="s">
        <v>145</v>
      </c>
      <c r="C961" s="243">
        <v>401</v>
      </c>
      <c r="D961" s="356" t="s">
        <v>141</v>
      </c>
      <c r="E961" s="356" t="s">
        <v>144</v>
      </c>
      <c r="F961" s="356" t="s">
        <v>144</v>
      </c>
      <c r="G961" s="356" t="s">
        <v>144</v>
      </c>
      <c r="H961" s="356"/>
    </row>
    <row r="962" spans="2:8">
      <c r="B962" s="356" t="s">
        <v>566</v>
      </c>
      <c r="C962" s="243">
        <v>15800</v>
      </c>
      <c r="D962" s="356" t="s">
        <v>564</v>
      </c>
      <c r="E962" s="356" t="s">
        <v>565</v>
      </c>
      <c r="F962" s="356" t="s">
        <v>565</v>
      </c>
      <c r="G962" s="356"/>
      <c r="H962" s="356"/>
    </row>
    <row r="963" spans="2:8">
      <c r="B963" s="356" t="s">
        <v>387</v>
      </c>
      <c r="C963" s="243">
        <v>10400</v>
      </c>
      <c r="D963" s="356" t="s">
        <v>385</v>
      </c>
      <c r="E963" s="356" t="s">
        <v>386</v>
      </c>
      <c r="F963" s="356" t="s">
        <v>4114</v>
      </c>
      <c r="G963" s="356"/>
      <c r="H963" s="356"/>
    </row>
    <row r="964" spans="2:8">
      <c r="B964" s="356" t="s">
        <v>389</v>
      </c>
      <c r="C964" s="243">
        <v>10401</v>
      </c>
      <c r="D964" s="356" t="s">
        <v>385</v>
      </c>
      <c r="E964" s="356" t="s">
        <v>388</v>
      </c>
      <c r="F964" s="356" t="s">
        <v>388</v>
      </c>
      <c r="G964" s="356" t="s">
        <v>388</v>
      </c>
      <c r="H964" s="356"/>
    </row>
    <row r="965" spans="2:8">
      <c r="B965" s="356" t="s">
        <v>720</v>
      </c>
      <c r="C965" s="243">
        <v>18400</v>
      </c>
      <c r="D965" s="356" t="s">
        <v>718</v>
      </c>
      <c r="E965" s="356" t="s">
        <v>719</v>
      </c>
      <c r="F965" s="356" t="s">
        <v>719</v>
      </c>
      <c r="G965" s="356"/>
      <c r="H965" s="356"/>
    </row>
    <row r="966" spans="2:8">
      <c r="B966" s="356" t="s">
        <v>2976</v>
      </c>
      <c r="C966" s="243">
        <v>15901</v>
      </c>
      <c r="D966" s="356" t="s">
        <v>570</v>
      </c>
      <c r="E966" s="356" t="s">
        <v>2975</v>
      </c>
      <c r="F966" s="356" t="s">
        <v>2975</v>
      </c>
      <c r="G966" s="356"/>
      <c r="H966" s="356"/>
    </row>
    <row r="967" spans="2:8">
      <c r="B967" s="356" t="s">
        <v>572</v>
      </c>
      <c r="C967" s="243">
        <v>15900</v>
      </c>
      <c r="D967" s="356" t="s">
        <v>570</v>
      </c>
      <c r="E967" s="356" t="s">
        <v>571</v>
      </c>
      <c r="F967" s="356" t="s">
        <v>571</v>
      </c>
      <c r="G967" s="356"/>
      <c r="H967" s="356"/>
    </row>
    <row r="968" spans="2:8">
      <c r="B968" s="356" t="s">
        <v>569</v>
      </c>
      <c r="C968" s="243">
        <v>15100</v>
      </c>
      <c r="D968" s="356" t="s">
        <v>567</v>
      </c>
      <c r="E968" s="356" t="s">
        <v>568</v>
      </c>
      <c r="F968" s="356" t="s">
        <v>568</v>
      </c>
      <c r="G968" s="356"/>
      <c r="H968" s="356"/>
    </row>
    <row r="969" spans="2:8">
      <c r="B969" s="356" t="s">
        <v>734</v>
      </c>
      <c r="C969" s="243">
        <v>21905</v>
      </c>
      <c r="D969" s="356" t="s">
        <v>729</v>
      </c>
      <c r="E969" s="356" t="s">
        <v>132</v>
      </c>
      <c r="F969" s="356" t="s">
        <v>132</v>
      </c>
      <c r="G969" s="356"/>
      <c r="H969" s="356"/>
    </row>
    <row r="970" spans="2:8">
      <c r="B970" s="356" t="s">
        <v>733</v>
      </c>
      <c r="C970" s="243">
        <v>21901</v>
      </c>
      <c r="D970" s="356" t="s">
        <v>729</v>
      </c>
      <c r="E970" s="356" t="s">
        <v>732</v>
      </c>
      <c r="F970" s="356" t="s">
        <v>4115</v>
      </c>
      <c r="G970" s="356"/>
      <c r="H970" s="356"/>
    </row>
    <row r="971" spans="2:8">
      <c r="B971" s="356" t="s">
        <v>731</v>
      </c>
      <c r="C971" s="243">
        <v>21900</v>
      </c>
      <c r="D971" s="356" t="s">
        <v>729</v>
      </c>
      <c r="E971" s="356" t="s">
        <v>730</v>
      </c>
      <c r="F971" s="356" t="s">
        <v>730</v>
      </c>
      <c r="G971" s="356" t="s">
        <v>730</v>
      </c>
      <c r="H971" s="356"/>
    </row>
    <row r="972" spans="2:8">
      <c r="B972" s="356" t="s">
        <v>2922</v>
      </c>
      <c r="C972" s="243">
        <v>23005</v>
      </c>
      <c r="D972" s="356" t="s">
        <v>392</v>
      </c>
      <c r="E972" s="356" t="s">
        <v>2921</v>
      </c>
      <c r="F972" s="356" t="s">
        <v>2921</v>
      </c>
      <c r="G972" s="356"/>
      <c r="H972" s="356"/>
    </row>
    <row r="973" spans="2:8">
      <c r="B973" s="356" t="s">
        <v>2926</v>
      </c>
      <c r="C973" s="243">
        <v>23007</v>
      </c>
      <c r="D973" s="356" t="s">
        <v>392</v>
      </c>
      <c r="E973" s="356" t="s">
        <v>2925</v>
      </c>
      <c r="F973" s="356" t="s">
        <v>2925</v>
      </c>
      <c r="G973" s="356" t="s">
        <v>2925</v>
      </c>
      <c r="H973" s="356"/>
    </row>
    <row r="974" spans="2:8">
      <c r="B974" s="356" t="s">
        <v>394</v>
      </c>
      <c r="C974" s="243">
        <v>23001</v>
      </c>
      <c r="D974" s="356" t="s">
        <v>392</v>
      </c>
      <c r="E974" s="356" t="s">
        <v>4116</v>
      </c>
      <c r="F974" s="356" t="s">
        <v>4116</v>
      </c>
      <c r="G974" s="356"/>
      <c r="H974" s="356"/>
    </row>
    <row r="975" spans="2:8">
      <c r="B975" s="356" t="s">
        <v>398</v>
      </c>
      <c r="C975" s="243">
        <v>23003</v>
      </c>
      <c r="D975" s="356" t="s">
        <v>392</v>
      </c>
      <c r="E975" s="356" t="s">
        <v>4117</v>
      </c>
      <c r="F975" s="356" t="s">
        <v>4117</v>
      </c>
      <c r="G975" s="356" t="s">
        <v>4117</v>
      </c>
      <c r="H975" s="356"/>
    </row>
    <row r="976" spans="2:8">
      <c r="B976" s="356" t="s">
        <v>2924</v>
      </c>
      <c r="C976" s="243">
        <v>23006</v>
      </c>
      <c r="D976" s="356" t="s">
        <v>392</v>
      </c>
      <c r="E976" s="356" t="s">
        <v>2923</v>
      </c>
      <c r="F976" s="356" t="s">
        <v>2923</v>
      </c>
      <c r="G976" s="356"/>
      <c r="H976" s="356"/>
    </row>
    <row r="977" spans="1:8">
      <c r="A977" s="241"/>
      <c r="B977" s="356" t="s">
        <v>2928</v>
      </c>
      <c r="C977" s="243">
        <v>23008</v>
      </c>
      <c r="D977" s="356" t="s">
        <v>392</v>
      </c>
      <c r="E977" s="356" t="s">
        <v>2927</v>
      </c>
      <c r="F977" s="356" t="s">
        <v>2927</v>
      </c>
      <c r="G977" s="356" t="s">
        <v>2927</v>
      </c>
      <c r="H977" s="356"/>
    </row>
    <row r="978" spans="1:8">
      <c r="A978" s="241"/>
      <c r="B978" s="356" t="s">
        <v>396</v>
      </c>
      <c r="C978" s="243">
        <v>23002</v>
      </c>
      <c r="D978" s="356" t="s">
        <v>392</v>
      </c>
      <c r="E978" s="356" t="s">
        <v>4118</v>
      </c>
      <c r="F978" s="356" t="s">
        <v>4118</v>
      </c>
      <c r="G978" s="356"/>
      <c r="H978" s="356"/>
    </row>
    <row r="979" spans="1:8">
      <c r="A979" s="241"/>
      <c r="B979" s="356" t="s">
        <v>400</v>
      </c>
      <c r="C979" s="243">
        <v>23004</v>
      </c>
      <c r="D979" s="356" t="s">
        <v>392</v>
      </c>
      <c r="E979" s="356" t="s">
        <v>4119</v>
      </c>
      <c r="F979" s="356" t="s">
        <v>4119</v>
      </c>
      <c r="G979" s="356" t="s">
        <v>4119</v>
      </c>
      <c r="H979" s="356"/>
    </row>
    <row r="980" spans="1:8">
      <c r="A980" s="241"/>
      <c r="B980" s="356" t="s">
        <v>2930</v>
      </c>
      <c r="C980" s="243">
        <v>2211</v>
      </c>
      <c r="D980" s="356" t="s">
        <v>401</v>
      </c>
      <c r="E980" s="356" t="s">
        <v>2929</v>
      </c>
      <c r="F980" s="356" t="s">
        <v>2929</v>
      </c>
      <c r="G980" s="356"/>
      <c r="H980" s="356"/>
    </row>
    <row r="981" spans="1:8">
      <c r="A981" s="241"/>
      <c r="B981" s="356" t="s">
        <v>2934</v>
      </c>
      <c r="C981" s="243">
        <v>604</v>
      </c>
      <c r="D981" s="356" t="s">
        <v>401</v>
      </c>
      <c r="E981" s="356" t="s">
        <v>2768</v>
      </c>
      <c r="F981" s="356" t="s">
        <v>2768</v>
      </c>
      <c r="G981" s="356" t="s">
        <v>2768</v>
      </c>
      <c r="H981" s="356"/>
    </row>
    <row r="982" spans="1:8">
      <c r="A982" s="241"/>
      <c r="B982" s="356" t="s">
        <v>2933</v>
      </c>
      <c r="C982" s="243">
        <v>2213</v>
      </c>
      <c r="D982" s="356" t="s">
        <v>401</v>
      </c>
      <c r="E982" s="356" t="s">
        <v>4120</v>
      </c>
      <c r="F982" s="356" t="s">
        <v>4120</v>
      </c>
      <c r="G982" s="356"/>
      <c r="H982" s="356"/>
    </row>
    <row r="983" spans="1:8">
      <c r="A983" s="241"/>
      <c r="B983" s="356" t="s">
        <v>2932</v>
      </c>
      <c r="C983" s="243">
        <v>2231</v>
      </c>
      <c r="D983" s="356" t="s">
        <v>401</v>
      </c>
      <c r="E983" s="356" t="s">
        <v>2931</v>
      </c>
      <c r="F983" s="356" t="s">
        <v>2931</v>
      </c>
      <c r="G983" s="356" t="s">
        <v>2931</v>
      </c>
      <c r="H983" s="356"/>
    </row>
    <row r="984" spans="1:8">
      <c r="A984" s="241"/>
      <c r="B984" s="356" t="s">
        <v>403</v>
      </c>
      <c r="C984" s="243">
        <v>2210</v>
      </c>
      <c r="D984" s="356" t="s">
        <v>401</v>
      </c>
      <c r="E984" s="356" t="s">
        <v>402</v>
      </c>
      <c r="F984" s="356" t="s">
        <v>2929</v>
      </c>
      <c r="G984" s="356"/>
      <c r="H984" s="356"/>
    </row>
    <row r="985" spans="1:8">
      <c r="A985" s="241"/>
      <c r="B985" s="356" t="s">
        <v>407</v>
      </c>
      <c r="C985" s="243">
        <v>602</v>
      </c>
      <c r="D985" s="356" t="s">
        <v>401</v>
      </c>
      <c r="E985" s="356" t="s">
        <v>130</v>
      </c>
      <c r="F985" s="356" t="s">
        <v>2768</v>
      </c>
      <c r="G985" s="356" t="s">
        <v>2768</v>
      </c>
      <c r="H985" s="356"/>
    </row>
    <row r="986" spans="1:8">
      <c r="A986" s="241"/>
      <c r="B986" s="356" t="s">
        <v>406</v>
      </c>
      <c r="C986" s="243">
        <v>2212</v>
      </c>
      <c r="D986" s="356" t="s">
        <v>401</v>
      </c>
      <c r="E986" s="356" t="s">
        <v>2758</v>
      </c>
      <c r="F986" s="356" t="s">
        <v>4120</v>
      </c>
      <c r="G986" s="356"/>
      <c r="H986" s="356"/>
    </row>
    <row r="987" spans="1:8">
      <c r="A987" s="241"/>
      <c r="B987" s="356" t="s">
        <v>405</v>
      </c>
      <c r="C987" s="243">
        <v>2230</v>
      </c>
      <c r="D987" s="356" t="s">
        <v>401</v>
      </c>
      <c r="E987" s="356" t="s">
        <v>404</v>
      </c>
      <c r="F987" s="356" t="s">
        <v>2931</v>
      </c>
      <c r="G987" s="356" t="s">
        <v>2931</v>
      </c>
      <c r="H987" s="356"/>
    </row>
    <row r="988" spans="1:8">
      <c r="A988" s="241"/>
      <c r="B988" s="356" t="s">
        <v>739</v>
      </c>
      <c r="C988" s="243">
        <v>22000</v>
      </c>
      <c r="D988" s="356" t="s">
        <v>740</v>
      </c>
      <c r="E988" s="356" t="s">
        <v>738</v>
      </c>
      <c r="F988" s="356" t="s">
        <v>738</v>
      </c>
      <c r="G988" s="356"/>
      <c r="H988" s="356"/>
    </row>
    <row r="989" spans="1:8">
      <c r="A989" s="241"/>
      <c r="B989" s="356" t="s">
        <v>742</v>
      </c>
      <c r="C989" s="243">
        <v>22001</v>
      </c>
      <c r="D989" s="356" t="s">
        <v>740</v>
      </c>
      <c r="E989" s="356" t="s">
        <v>741</v>
      </c>
      <c r="F989" s="356" t="s">
        <v>741</v>
      </c>
      <c r="G989" s="356" t="s">
        <v>741</v>
      </c>
      <c r="H989" s="356"/>
    </row>
    <row r="990" spans="1:8" s="238" customFormat="1">
      <c r="A990" s="239"/>
      <c r="B990" s="359" t="s">
        <v>410</v>
      </c>
      <c r="C990" s="240">
        <v>701</v>
      </c>
      <c r="D990" s="359" t="s">
        <v>408</v>
      </c>
      <c r="E990" s="359" t="s">
        <v>409</v>
      </c>
      <c r="F990" s="359" t="s">
        <v>409</v>
      </c>
      <c r="G990" s="359"/>
      <c r="H990" s="359"/>
    </row>
    <row r="991" spans="1:8">
      <c r="A991" s="241"/>
      <c r="B991" s="356" t="s">
        <v>2777</v>
      </c>
      <c r="C991" s="243">
        <v>707</v>
      </c>
      <c r="D991" s="356" t="s">
        <v>148</v>
      </c>
      <c r="E991" s="356" t="s">
        <v>2770</v>
      </c>
      <c r="F991" s="356" t="s">
        <v>2770</v>
      </c>
      <c r="G991" s="356"/>
      <c r="H991" s="356"/>
    </row>
    <row r="992" spans="1:8">
      <c r="A992" s="241"/>
      <c r="B992" s="356" t="s">
        <v>2776</v>
      </c>
      <c r="C992" s="243">
        <v>706</v>
      </c>
      <c r="D992" s="356" t="s">
        <v>148</v>
      </c>
      <c r="E992" s="356" t="s">
        <v>2768</v>
      </c>
      <c r="F992" s="356" t="s">
        <v>2768</v>
      </c>
      <c r="G992" s="356" t="s">
        <v>2768</v>
      </c>
      <c r="H992" s="356"/>
    </row>
    <row r="993" spans="2:8">
      <c r="B993" s="356" t="s">
        <v>2773</v>
      </c>
      <c r="C993" s="243">
        <v>702</v>
      </c>
      <c r="D993" s="356" t="s">
        <v>148</v>
      </c>
      <c r="E993" s="356" t="s">
        <v>2772</v>
      </c>
      <c r="F993" s="356" t="s">
        <v>2772</v>
      </c>
      <c r="G993" s="356"/>
      <c r="H993" s="356"/>
    </row>
    <row r="994" spans="2:8">
      <c r="B994" s="356" t="s">
        <v>2775</v>
      </c>
      <c r="C994" s="243">
        <v>703</v>
      </c>
      <c r="D994" s="356" t="s">
        <v>148</v>
      </c>
      <c r="E994" s="356" t="s">
        <v>2774</v>
      </c>
      <c r="F994" s="356" t="s">
        <v>2774</v>
      </c>
      <c r="G994" s="356" t="s">
        <v>2774</v>
      </c>
      <c r="H994" s="356"/>
    </row>
    <row r="995" spans="2:8">
      <c r="B995" s="356" t="s">
        <v>154</v>
      </c>
      <c r="C995" s="243">
        <v>705</v>
      </c>
      <c r="D995" s="356" t="s">
        <v>148</v>
      </c>
      <c r="E995" s="356" t="s">
        <v>132</v>
      </c>
      <c r="F995" s="356" t="s">
        <v>132</v>
      </c>
      <c r="G995" s="356"/>
      <c r="H995" s="356"/>
    </row>
    <row r="996" spans="2:8">
      <c r="B996" s="356" t="s">
        <v>153</v>
      </c>
      <c r="C996" s="243">
        <v>704</v>
      </c>
      <c r="D996" s="356" t="s">
        <v>148</v>
      </c>
      <c r="E996" s="356" t="s">
        <v>130</v>
      </c>
      <c r="F996" s="356" t="s">
        <v>130</v>
      </c>
      <c r="G996" s="356" t="s">
        <v>130</v>
      </c>
      <c r="H996" s="356"/>
    </row>
    <row r="997" spans="2:8">
      <c r="B997" s="356" t="s">
        <v>150</v>
      </c>
      <c r="C997" s="243">
        <v>700</v>
      </c>
      <c r="D997" s="356" t="s">
        <v>148</v>
      </c>
      <c r="E997" s="356" t="s">
        <v>149</v>
      </c>
      <c r="F997" s="356" t="s">
        <v>149</v>
      </c>
      <c r="G997" s="356"/>
      <c r="H997" s="356"/>
    </row>
    <row r="998" spans="2:8">
      <c r="B998" s="356" t="s">
        <v>152</v>
      </c>
      <c r="C998" s="243">
        <v>701</v>
      </c>
      <c r="D998" s="356" t="s">
        <v>148</v>
      </c>
      <c r="E998" s="356" t="s">
        <v>151</v>
      </c>
      <c r="F998" s="356" t="s">
        <v>151</v>
      </c>
      <c r="G998" s="356" t="s">
        <v>151</v>
      </c>
      <c r="H998" s="356"/>
    </row>
    <row r="999" spans="2:8">
      <c r="B999" s="356" t="s">
        <v>744</v>
      </c>
      <c r="C999" s="243">
        <v>18600</v>
      </c>
      <c r="D999" s="356" t="s">
        <v>53</v>
      </c>
      <c r="E999" s="356" t="s">
        <v>743</v>
      </c>
      <c r="F999" s="356" t="s">
        <v>743</v>
      </c>
      <c r="G999" s="356"/>
      <c r="H999" s="356"/>
    </row>
    <row r="1000" spans="2:8">
      <c r="B1000" s="356" t="s">
        <v>746</v>
      </c>
      <c r="C1000" s="243">
        <v>18601</v>
      </c>
      <c r="D1000" s="356" t="s">
        <v>53</v>
      </c>
      <c r="E1000" s="356" t="s">
        <v>745</v>
      </c>
      <c r="F1000" s="356" t="s">
        <v>743</v>
      </c>
      <c r="G1000" s="356"/>
      <c r="H1000" s="356"/>
    </row>
    <row r="1001" spans="2:8">
      <c r="B1001" s="356" t="s">
        <v>4121</v>
      </c>
      <c r="C1001" s="243">
        <v>74201</v>
      </c>
      <c r="D1001" s="356" t="s">
        <v>796</v>
      </c>
      <c r="E1001" s="356" t="s">
        <v>3104</v>
      </c>
      <c r="F1001" s="356" t="s">
        <v>3104</v>
      </c>
      <c r="G1001" s="356"/>
      <c r="H1001" s="356"/>
    </row>
    <row r="1002" spans="2:8">
      <c r="B1002" s="356" t="s">
        <v>799</v>
      </c>
      <c r="C1002" s="243">
        <v>74200</v>
      </c>
      <c r="D1002" s="356" t="s">
        <v>796</v>
      </c>
      <c r="E1002" s="356" t="s">
        <v>798</v>
      </c>
      <c r="F1002" s="356" t="s">
        <v>798</v>
      </c>
      <c r="G1002" s="356"/>
      <c r="H1002" s="356"/>
    </row>
    <row r="1003" spans="2:8">
      <c r="B1003" s="356" t="s">
        <v>159</v>
      </c>
      <c r="C1003" s="243">
        <v>1404</v>
      </c>
      <c r="D1003" s="356" t="s">
        <v>155</v>
      </c>
      <c r="E1003" s="356" t="s">
        <v>132</v>
      </c>
      <c r="F1003" s="356" t="s">
        <v>132</v>
      </c>
      <c r="G1003" s="356"/>
      <c r="H1003" s="356"/>
    </row>
    <row r="1004" spans="2:8">
      <c r="B1004" s="356" t="s">
        <v>158</v>
      </c>
      <c r="C1004" s="243">
        <v>1403</v>
      </c>
      <c r="D1004" s="356" t="s">
        <v>155</v>
      </c>
      <c r="E1004" s="356" t="s">
        <v>130</v>
      </c>
      <c r="F1004" s="356" t="s">
        <v>130</v>
      </c>
      <c r="G1004" s="356" t="s">
        <v>130</v>
      </c>
      <c r="H1004" s="356"/>
    </row>
    <row r="1005" spans="2:8">
      <c r="B1005" s="356" t="s">
        <v>157</v>
      </c>
      <c r="C1005" s="243">
        <v>1400</v>
      </c>
      <c r="D1005" s="356" t="s">
        <v>155</v>
      </c>
      <c r="E1005" s="356" t="s">
        <v>156</v>
      </c>
      <c r="F1005" s="356" t="s">
        <v>156</v>
      </c>
      <c r="G1005" s="356"/>
      <c r="H1005" s="356"/>
    </row>
    <row r="1006" spans="2:8">
      <c r="B1006" s="356" t="s">
        <v>437</v>
      </c>
      <c r="C1006" s="243">
        <v>10500</v>
      </c>
      <c r="D1006" s="356" t="s">
        <v>435</v>
      </c>
      <c r="E1006" s="356" t="s">
        <v>436</v>
      </c>
      <c r="F1006" s="356" t="s">
        <v>436</v>
      </c>
      <c r="G1006" s="356"/>
      <c r="H1006" s="356"/>
    </row>
    <row r="1007" spans="2:8">
      <c r="B1007" s="356" t="s">
        <v>439</v>
      </c>
      <c r="C1007" s="243">
        <v>10502</v>
      </c>
      <c r="D1007" s="356" t="s">
        <v>435</v>
      </c>
      <c r="E1007" s="356" t="s">
        <v>132</v>
      </c>
      <c r="F1007" s="356" t="s">
        <v>132</v>
      </c>
      <c r="G1007" s="356"/>
      <c r="H1007" s="356"/>
    </row>
    <row r="1008" spans="2:8">
      <c r="B1008" s="356" t="s">
        <v>438</v>
      </c>
      <c r="C1008" s="243">
        <v>10501</v>
      </c>
      <c r="D1008" s="356" t="s">
        <v>435</v>
      </c>
      <c r="E1008" s="356" t="s">
        <v>130</v>
      </c>
      <c r="F1008" s="356" t="s">
        <v>130</v>
      </c>
      <c r="G1008" s="356" t="s">
        <v>130</v>
      </c>
      <c r="H1008" s="356"/>
    </row>
    <row r="1009" spans="2:8">
      <c r="B1009" s="356" t="s">
        <v>2936</v>
      </c>
      <c r="C1009" s="243">
        <v>21005</v>
      </c>
      <c r="D1009" s="356" t="s">
        <v>69</v>
      </c>
      <c r="E1009" s="356" t="s">
        <v>2935</v>
      </c>
      <c r="F1009" s="356" t="s">
        <v>2935</v>
      </c>
      <c r="G1009" s="356"/>
      <c r="H1009" s="356"/>
    </row>
    <row r="1010" spans="2:8">
      <c r="B1010" s="356" t="s">
        <v>2940</v>
      </c>
      <c r="C1010" s="243">
        <v>21007</v>
      </c>
      <c r="D1010" s="356" t="s">
        <v>69</v>
      </c>
      <c r="E1010" s="356" t="s">
        <v>2939</v>
      </c>
      <c r="F1010" s="356" t="s">
        <v>2939</v>
      </c>
      <c r="G1010" s="356" t="s">
        <v>2939</v>
      </c>
      <c r="H1010" s="356"/>
    </row>
    <row r="1011" spans="2:8">
      <c r="B1011" s="356" t="s">
        <v>412</v>
      </c>
      <c r="C1011" s="243">
        <v>21001</v>
      </c>
      <c r="D1011" s="356" t="s">
        <v>69</v>
      </c>
      <c r="E1011" s="356" t="s">
        <v>4122</v>
      </c>
      <c r="F1011" s="356" t="s">
        <v>4122</v>
      </c>
      <c r="G1011" s="356"/>
      <c r="H1011" s="356"/>
    </row>
    <row r="1012" spans="2:8">
      <c r="B1012" s="356" t="s">
        <v>416</v>
      </c>
      <c r="C1012" s="243">
        <v>21003</v>
      </c>
      <c r="D1012" s="356" t="s">
        <v>69</v>
      </c>
      <c r="E1012" s="356" t="s">
        <v>4123</v>
      </c>
      <c r="F1012" s="356" t="s">
        <v>4123</v>
      </c>
      <c r="G1012" s="356" t="s">
        <v>4123</v>
      </c>
      <c r="H1012" s="356"/>
    </row>
    <row r="1013" spans="2:8">
      <c r="B1013" s="356" t="s">
        <v>2938</v>
      </c>
      <c r="C1013" s="243">
        <v>21006</v>
      </c>
      <c r="D1013" s="356" t="s">
        <v>69</v>
      </c>
      <c r="E1013" s="356" t="s">
        <v>2937</v>
      </c>
      <c r="F1013" s="356" t="s">
        <v>2937</v>
      </c>
      <c r="G1013" s="356"/>
      <c r="H1013" s="356"/>
    </row>
    <row r="1014" spans="2:8">
      <c r="B1014" s="356" t="s">
        <v>2942</v>
      </c>
      <c r="C1014" s="243">
        <v>21008</v>
      </c>
      <c r="D1014" s="356" t="s">
        <v>69</v>
      </c>
      <c r="E1014" s="356" t="s">
        <v>2941</v>
      </c>
      <c r="F1014" s="356" t="s">
        <v>2941</v>
      </c>
      <c r="G1014" s="356" t="s">
        <v>2941</v>
      </c>
      <c r="H1014" s="356"/>
    </row>
    <row r="1015" spans="2:8">
      <c r="B1015" s="356" t="s">
        <v>414</v>
      </c>
      <c r="C1015" s="243">
        <v>21002</v>
      </c>
      <c r="D1015" s="356" t="s">
        <v>69</v>
      </c>
      <c r="E1015" s="356" t="s">
        <v>4124</v>
      </c>
      <c r="F1015" s="356" t="s">
        <v>4124</v>
      </c>
      <c r="G1015" s="356"/>
      <c r="H1015" s="356"/>
    </row>
    <row r="1016" spans="2:8">
      <c r="B1016" s="356" t="s">
        <v>418</v>
      </c>
      <c r="C1016" s="243">
        <v>21004</v>
      </c>
      <c r="D1016" s="356" t="s">
        <v>69</v>
      </c>
      <c r="E1016" s="356" t="s">
        <v>4125</v>
      </c>
      <c r="F1016" s="356" t="s">
        <v>4125</v>
      </c>
      <c r="G1016" s="356" t="s">
        <v>4125</v>
      </c>
      <c r="H1016" s="356"/>
    </row>
    <row r="1017" spans="2:8">
      <c r="B1017" s="356" t="s">
        <v>4126</v>
      </c>
      <c r="C1017" s="243">
        <v>230002</v>
      </c>
      <c r="D1017" s="356" t="s">
        <v>419</v>
      </c>
      <c r="E1017" s="356" t="s">
        <v>422</v>
      </c>
      <c r="F1017" s="356" t="s">
        <v>422</v>
      </c>
      <c r="G1017" s="356" t="s">
        <v>422</v>
      </c>
      <c r="H1017" s="356"/>
    </row>
    <row r="1018" spans="2:8">
      <c r="B1018" s="356" t="s">
        <v>4127</v>
      </c>
      <c r="C1018" s="243">
        <v>230007</v>
      </c>
      <c r="D1018" s="356" t="s">
        <v>419</v>
      </c>
      <c r="E1018" s="356" t="s">
        <v>2770</v>
      </c>
      <c r="F1018" s="356" t="s">
        <v>2770</v>
      </c>
      <c r="G1018" s="356"/>
      <c r="H1018" s="356"/>
    </row>
    <row r="1019" spans="2:8">
      <c r="B1019" s="356" t="s">
        <v>4128</v>
      </c>
      <c r="C1019" s="243">
        <v>230006</v>
      </c>
      <c r="D1019" s="356" t="s">
        <v>419</v>
      </c>
      <c r="E1019" s="356" t="s">
        <v>2768</v>
      </c>
      <c r="F1019" s="356" t="s">
        <v>2768</v>
      </c>
      <c r="G1019" s="356" t="s">
        <v>2768</v>
      </c>
      <c r="H1019" s="356"/>
    </row>
    <row r="1020" spans="2:8">
      <c r="B1020" s="356" t="s">
        <v>4129</v>
      </c>
      <c r="C1020" s="243">
        <v>230003</v>
      </c>
      <c r="D1020" s="356" t="s">
        <v>419</v>
      </c>
      <c r="E1020" s="356" t="s">
        <v>2943</v>
      </c>
      <c r="F1020" s="356" t="s">
        <v>2943</v>
      </c>
      <c r="G1020" s="356"/>
      <c r="H1020" s="356"/>
    </row>
    <row r="1021" spans="2:8">
      <c r="B1021" s="356" t="s">
        <v>4130</v>
      </c>
      <c r="C1021" s="243">
        <v>230005</v>
      </c>
      <c r="D1021" s="356" t="s">
        <v>419</v>
      </c>
      <c r="E1021" s="356" t="s">
        <v>132</v>
      </c>
      <c r="F1021" s="356" t="s">
        <v>132</v>
      </c>
      <c r="G1021" s="356"/>
      <c r="H1021" s="356"/>
    </row>
    <row r="1022" spans="2:8">
      <c r="B1022" s="356" t="s">
        <v>4131</v>
      </c>
      <c r="C1022" s="243">
        <v>230004</v>
      </c>
      <c r="D1022" s="356" t="s">
        <v>419</v>
      </c>
      <c r="E1022" s="356" t="s">
        <v>130</v>
      </c>
      <c r="F1022" s="356" t="s">
        <v>130</v>
      </c>
      <c r="G1022" s="356" t="s">
        <v>130</v>
      </c>
      <c r="H1022" s="356"/>
    </row>
    <row r="1023" spans="2:8">
      <c r="B1023" s="356" t="s">
        <v>4132</v>
      </c>
      <c r="C1023" s="243">
        <v>230001</v>
      </c>
      <c r="D1023" s="356" t="s">
        <v>419</v>
      </c>
      <c r="E1023" s="356" t="s">
        <v>420</v>
      </c>
      <c r="F1023" s="356" t="s">
        <v>420</v>
      </c>
      <c r="G1023" s="356"/>
      <c r="H1023" s="356"/>
    </row>
    <row r="1024" spans="2:8">
      <c r="B1024" s="356" t="s">
        <v>447</v>
      </c>
      <c r="C1024" s="243">
        <v>10603</v>
      </c>
      <c r="D1024" s="356" t="s">
        <v>440</v>
      </c>
      <c r="E1024" s="356" t="s">
        <v>422</v>
      </c>
      <c r="F1024" s="356" t="s">
        <v>422</v>
      </c>
      <c r="G1024" s="356" t="s">
        <v>422</v>
      </c>
      <c r="H1024" s="356"/>
    </row>
    <row r="1025" spans="2:8">
      <c r="B1025" s="356" t="s">
        <v>2962</v>
      </c>
      <c r="C1025" s="243">
        <v>10610</v>
      </c>
      <c r="D1025" s="356" t="s">
        <v>440</v>
      </c>
      <c r="E1025" s="356" t="s">
        <v>2770</v>
      </c>
      <c r="F1025" s="356" t="s">
        <v>2770</v>
      </c>
      <c r="G1025" s="356"/>
      <c r="H1025" s="356"/>
    </row>
    <row r="1026" spans="2:8">
      <c r="B1026" s="356" t="s">
        <v>2961</v>
      </c>
      <c r="C1026" s="243">
        <v>10609</v>
      </c>
      <c r="D1026" s="356" t="s">
        <v>440</v>
      </c>
      <c r="E1026" s="356" t="s">
        <v>2768</v>
      </c>
      <c r="F1026" s="356" t="s">
        <v>2768</v>
      </c>
      <c r="G1026" s="356" t="s">
        <v>2768</v>
      </c>
      <c r="H1026" s="356"/>
    </row>
    <row r="1027" spans="2:8">
      <c r="B1027" s="356" t="s">
        <v>2956</v>
      </c>
      <c r="C1027" s="243">
        <v>10604</v>
      </c>
      <c r="D1027" s="356" t="s">
        <v>440</v>
      </c>
      <c r="E1027" s="356" t="s">
        <v>2955</v>
      </c>
      <c r="F1027" s="356" t="s">
        <v>2955</v>
      </c>
      <c r="G1027" s="356"/>
      <c r="H1027" s="356"/>
    </row>
    <row r="1028" spans="2:8">
      <c r="B1028" s="356" t="s">
        <v>2958</v>
      </c>
      <c r="C1028" s="243">
        <v>10605</v>
      </c>
      <c r="D1028" s="356" t="s">
        <v>440</v>
      </c>
      <c r="E1028" s="356" t="s">
        <v>2957</v>
      </c>
      <c r="F1028" s="356" t="s">
        <v>2957</v>
      </c>
      <c r="G1028" s="356" t="s">
        <v>2957</v>
      </c>
      <c r="H1028" s="356"/>
    </row>
    <row r="1029" spans="2:8">
      <c r="B1029" s="356" t="s">
        <v>2960</v>
      </c>
      <c r="C1029" s="243">
        <v>10606</v>
      </c>
      <c r="D1029" s="356" t="s">
        <v>440</v>
      </c>
      <c r="E1029" s="356" t="s">
        <v>2959</v>
      </c>
      <c r="F1029" s="356" t="s">
        <v>2959</v>
      </c>
      <c r="G1029" s="356" t="s">
        <v>2959</v>
      </c>
      <c r="H1029" s="356"/>
    </row>
    <row r="1030" spans="2:8">
      <c r="B1030" s="356" t="s">
        <v>446</v>
      </c>
      <c r="C1030" s="243">
        <v>10602</v>
      </c>
      <c r="D1030" s="356" t="s">
        <v>440</v>
      </c>
      <c r="E1030" s="356" t="s">
        <v>445</v>
      </c>
      <c r="F1030" s="356" t="s">
        <v>445</v>
      </c>
      <c r="G1030" s="356" t="s">
        <v>445</v>
      </c>
      <c r="H1030" s="356"/>
    </row>
    <row r="1031" spans="2:8">
      <c r="B1031" s="356" t="s">
        <v>449</v>
      </c>
      <c r="C1031" s="243">
        <v>10608</v>
      </c>
      <c r="D1031" s="356" t="s">
        <v>440</v>
      </c>
      <c r="E1031" s="356" t="s">
        <v>132</v>
      </c>
      <c r="F1031" s="356" t="s">
        <v>132</v>
      </c>
      <c r="G1031" s="356"/>
      <c r="H1031" s="356"/>
    </row>
    <row r="1032" spans="2:8">
      <c r="B1032" s="356" t="s">
        <v>448</v>
      </c>
      <c r="C1032" s="243">
        <v>10607</v>
      </c>
      <c r="D1032" s="356" t="s">
        <v>440</v>
      </c>
      <c r="E1032" s="356" t="s">
        <v>130</v>
      </c>
      <c r="F1032" s="356" t="s">
        <v>130</v>
      </c>
      <c r="G1032" s="356" t="s">
        <v>130</v>
      </c>
      <c r="H1032" s="356"/>
    </row>
    <row r="1033" spans="2:8">
      <c r="B1033" s="356" t="s">
        <v>442</v>
      </c>
      <c r="C1033" s="243">
        <v>10600</v>
      </c>
      <c r="D1033" s="356" t="s">
        <v>440</v>
      </c>
      <c r="E1033" s="356" t="s">
        <v>441</v>
      </c>
      <c r="F1033" s="356" t="s">
        <v>441</v>
      </c>
      <c r="G1033" s="356"/>
      <c r="H1033" s="356"/>
    </row>
    <row r="1034" spans="2:8">
      <c r="B1034" s="356" t="s">
        <v>444</v>
      </c>
      <c r="C1034" s="243">
        <v>10601</v>
      </c>
      <c r="D1034" s="356" t="s">
        <v>440</v>
      </c>
      <c r="E1034" s="356" t="s">
        <v>443</v>
      </c>
      <c r="F1034" s="356" t="s">
        <v>443</v>
      </c>
      <c r="G1034" s="356" t="s">
        <v>443</v>
      </c>
      <c r="H1034" s="356"/>
    </row>
    <row r="1035" spans="2:8">
      <c r="B1035" s="356" t="s">
        <v>4133</v>
      </c>
      <c r="C1035" s="243">
        <v>18700</v>
      </c>
      <c r="D1035" s="356" t="s">
        <v>747</v>
      </c>
      <c r="E1035" s="356" t="s">
        <v>748</v>
      </c>
      <c r="F1035" s="356" t="s">
        <v>748</v>
      </c>
      <c r="G1035" s="356"/>
      <c r="H1035" s="356"/>
    </row>
    <row r="1036" spans="2:8">
      <c r="B1036" s="356" t="s">
        <v>458</v>
      </c>
      <c r="C1036" s="243">
        <v>10704</v>
      </c>
      <c r="D1036" s="356" t="s">
        <v>450</v>
      </c>
      <c r="E1036" s="356" t="s">
        <v>132</v>
      </c>
      <c r="F1036" s="356" t="s">
        <v>132</v>
      </c>
      <c r="G1036" s="356"/>
      <c r="H1036" s="356"/>
    </row>
    <row r="1037" spans="2:8">
      <c r="B1037" s="356" t="s">
        <v>457</v>
      </c>
      <c r="C1037" s="243">
        <v>10703</v>
      </c>
      <c r="D1037" s="356" t="s">
        <v>450</v>
      </c>
      <c r="E1037" s="356" t="s">
        <v>130</v>
      </c>
      <c r="F1037" s="356" t="s">
        <v>130</v>
      </c>
      <c r="G1037" s="356" t="s">
        <v>130</v>
      </c>
      <c r="H1037" s="356"/>
    </row>
    <row r="1038" spans="2:8">
      <c r="B1038" s="356" t="s">
        <v>452</v>
      </c>
      <c r="C1038" s="243">
        <v>10700</v>
      </c>
      <c r="D1038" s="356" t="s">
        <v>450</v>
      </c>
      <c r="E1038" s="356" t="s">
        <v>451</v>
      </c>
      <c r="F1038" s="356" t="s">
        <v>451</v>
      </c>
      <c r="G1038" s="356"/>
      <c r="H1038" s="356"/>
    </row>
    <row r="1039" spans="2:8">
      <c r="B1039" s="356" t="s">
        <v>454</v>
      </c>
      <c r="C1039" s="243">
        <v>10705</v>
      </c>
      <c r="D1039" s="356" t="s">
        <v>450</v>
      </c>
      <c r="E1039" s="356" t="s">
        <v>453</v>
      </c>
      <c r="F1039" s="356" t="s">
        <v>453</v>
      </c>
      <c r="G1039" s="356"/>
      <c r="H1039" s="356"/>
    </row>
    <row r="1040" spans="2:8">
      <c r="B1040" s="356" t="s">
        <v>456</v>
      </c>
      <c r="C1040" s="243">
        <v>10702</v>
      </c>
      <c r="D1040" s="356" t="s">
        <v>450</v>
      </c>
      <c r="E1040" s="356" t="s">
        <v>455</v>
      </c>
      <c r="F1040" s="356" t="s">
        <v>455</v>
      </c>
      <c r="G1040" s="356" t="s">
        <v>455</v>
      </c>
      <c r="H1040" s="356"/>
    </row>
    <row r="1041" spans="2:8">
      <c r="B1041" s="356" t="s">
        <v>2851</v>
      </c>
      <c r="C1041" s="243">
        <v>15705</v>
      </c>
      <c r="D1041" s="356" t="s">
        <v>55</v>
      </c>
      <c r="E1041" s="356" t="s">
        <v>2770</v>
      </c>
      <c r="F1041" s="356" t="s">
        <v>2770</v>
      </c>
      <c r="G1041" s="356"/>
      <c r="H1041" s="356"/>
    </row>
    <row r="1042" spans="2:8">
      <c r="B1042" s="356" t="s">
        <v>2850</v>
      </c>
      <c r="C1042" s="243">
        <v>15704</v>
      </c>
      <c r="D1042" s="356" t="s">
        <v>55</v>
      </c>
      <c r="E1042" s="356" t="s">
        <v>2768</v>
      </c>
      <c r="F1042" s="356" t="s">
        <v>2768</v>
      </c>
      <c r="G1042" s="356" t="s">
        <v>2768</v>
      </c>
      <c r="H1042" s="356"/>
    </row>
    <row r="1043" spans="2:8">
      <c r="B1043" s="356" t="s">
        <v>2849</v>
      </c>
      <c r="C1043" s="243">
        <v>15701</v>
      </c>
      <c r="D1043" s="356" t="s">
        <v>55</v>
      </c>
      <c r="E1043" s="356" t="s">
        <v>2848</v>
      </c>
      <c r="F1043" s="356" t="s">
        <v>2848</v>
      </c>
      <c r="G1043" s="356"/>
      <c r="H1043" s="356"/>
    </row>
    <row r="1044" spans="2:8">
      <c r="B1044" s="356" t="s">
        <v>465</v>
      </c>
      <c r="C1044" s="243">
        <v>10803</v>
      </c>
      <c r="D1044" s="356" t="s">
        <v>459</v>
      </c>
      <c r="E1044" s="356" t="s">
        <v>132</v>
      </c>
      <c r="F1044" s="356" t="s">
        <v>132</v>
      </c>
      <c r="G1044" s="356"/>
      <c r="H1044" s="356"/>
    </row>
    <row r="1045" spans="2:8">
      <c r="B1045" s="356" t="s">
        <v>464</v>
      </c>
      <c r="C1045" s="243">
        <v>10802</v>
      </c>
      <c r="D1045" s="356" t="s">
        <v>459</v>
      </c>
      <c r="E1045" s="356" t="s">
        <v>130</v>
      </c>
      <c r="F1045" s="356" t="s">
        <v>130</v>
      </c>
      <c r="G1045" s="356" t="s">
        <v>130</v>
      </c>
      <c r="H1045" s="356"/>
    </row>
    <row r="1046" spans="2:8">
      <c r="B1046" s="356" t="s">
        <v>461</v>
      </c>
      <c r="C1046" s="243">
        <v>10800</v>
      </c>
      <c r="D1046" s="356" t="s">
        <v>459</v>
      </c>
      <c r="E1046" s="356" t="s">
        <v>460</v>
      </c>
      <c r="F1046" s="356" t="s">
        <v>460</v>
      </c>
      <c r="G1046" s="356"/>
      <c r="H1046" s="356"/>
    </row>
    <row r="1047" spans="2:8">
      <c r="B1047" s="356" t="s">
        <v>463</v>
      </c>
      <c r="C1047" s="243">
        <v>10801</v>
      </c>
      <c r="D1047" s="356" t="s">
        <v>459</v>
      </c>
      <c r="E1047" s="356" t="s">
        <v>462</v>
      </c>
      <c r="F1047" s="356" t="s">
        <v>462</v>
      </c>
      <c r="G1047" s="356" t="s">
        <v>462</v>
      </c>
      <c r="H1047" s="356"/>
    </row>
    <row r="1048" spans="2:8">
      <c r="B1048" s="356" t="s">
        <v>735</v>
      </c>
      <c r="C1048" s="243">
        <v>22503</v>
      </c>
      <c r="D1048" s="356" t="s">
        <v>736</v>
      </c>
      <c r="E1048" s="356" t="s">
        <v>132</v>
      </c>
      <c r="F1048" s="356" t="s">
        <v>132</v>
      </c>
      <c r="G1048" s="356"/>
      <c r="H1048" s="356"/>
    </row>
    <row r="1049" spans="2:8">
      <c r="B1049" s="356" t="s">
        <v>751</v>
      </c>
      <c r="C1049" s="243">
        <v>22500</v>
      </c>
      <c r="D1049" s="356" t="s">
        <v>736</v>
      </c>
      <c r="E1049" s="356" t="s">
        <v>750</v>
      </c>
      <c r="F1049" s="356" t="s">
        <v>750</v>
      </c>
      <c r="G1049" s="356" t="s">
        <v>750</v>
      </c>
      <c r="H1049" s="356"/>
    </row>
    <row r="1050" spans="2:8">
      <c r="B1050" s="356" t="s">
        <v>754</v>
      </c>
      <c r="C1050" s="243">
        <v>22600</v>
      </c>
      <c r="D1050" s="356" t="s">
        <v>752</v>
      </c>
      <c r="E1050" s="356" t="s">
        <v>753</v>
      </c>
      <c r="F1050" s="356" t="s">
        <v>753</v>
      </c>
      <c r="G1050" s="356"/>
      <c r="H1050" s="356"/>
    </row>
    <row r="1051" spans="2:8">
      <c r="B1051" s="356" t="s">
        <v>756</v>
      </c>
      <c r="C1051" s="243">
        <v>22601</v>
      </c>
      <c r="D1051" s="356" t="s">
        <v>752</v>
      </c>
      <c r="E1051" s="356" t="s">
        <v>755</v>
      </c>
      <c r="F1051" s="356" t="s">
        <v>755</v>
      </c>
      <c r="G1051" s="356" t="s">
        <v>755</v>
      </c>
      <c r="H1051" s="356"/>
    </row>
    <row r="1052" spans="2:8">
      <c r="B1052" s="356" t="s">
        <v>4134</v>
      </c>
      <c r="C1052" s="243">
        <v>18800</v>
      </c>
      <c r="D1052" s="356" t="s">
        <v>4135</v>
      </c>
      <c r="E1052" s="356" t="s">
        <v>4135</v>
      </c>
      <c r="F1052" s="356" t="s">
        <v>4135</v>
      </c>
      <c r="G1052" s="356"/>
      <c r="H1052" s="356"/>
    </row>
    <row r="1053" spans="2:8">
      <c r="B1053" s="356" t="s">
        <v>4136</v>
      </c>
      <c r="C1053" s="243">
        <v>18801</v>
      </c>
      <c r="D1053" s="356" t="s">
        <v>4135</v>
      </c>
      <c r="E1053" s="356" t="s">
        <v>4137</v>
      </c>
      <c r="F1053" s="356" t="s">
        <v>4137</v>
      </c>
      <c r="G1053" s="356" t="s">
        <v>4137</v>
      </c>
      <c r="H1053" s="356"/>
    </row>
    <row r="1054" spans="2:8">
      <c r="B1054" s="356" t="s">
        <v>472</v>
      </c>
      <c r="C1054" s="243">
        <v>11001</v>
      </c>
      <c r="D1054" s="356" t="s">
        <v>466</v>
      </c>
      <c r="E1054" s="356" t="s">
        <v>473</v>
      </c>
      <c r="F1054" s="356" t="s">
        <v>471</v>
      </c>
      <c r="G1054" s="356"/>
      <c r="H1054" s="356"/>
    </row>
    <row r="1055" spans="2:8">
      <c r="B1055" s="356" t="s">
        <v>475</v>
      </c>
      <c r="C1055" s="243">
        <v>11002</v>
      </c>
      <c r="D1055" s="356" t="s">
        <v>466</v>
      </c>
      <c r="E1055" s="356" t="s">
        <v>474</v>
      </c>
      <c r="F1055" s="356" t="s">
        <v>474</v>
      </c>
      <c r="G1055" s="356" t="s">
        <v>474</v>
      </c>
      <c r="H1055" s="356"/>
    </row>
    <row r="1056" spans="2:8">
      <c r="B1056" s="356" t="s">
        <v>479</v>
      </c>
      <c r="C1056" s="243">
        <v>11005</v>
      </c>
      <c r="D1056" s="356" t="s">
        <v>466</v>
      </c>
      <c r="E1056" s="356" t="s">
        <v>132</v>
      </c>
      <c r="F1056" s="356" t="s">
        <v>132</v>
      </c>
      <c r="G1056" s="356"/>
      <c r="H1056" s="356"/>
    </row>
    <row r="1057" spans="2:8">
      <c r="B1057" s="356" t="s">
        <v>478</v>
      </c>
      <c r="C1057" s="243">
        <v>11004</v>
      </c>
      <c r="D1057" s="356" t="s">
        <v>466</v>
      </c>
      <c r="E1057" s="356" t="s">
        <v>130</v>
      </c>
      <c r="F1057" s="356" t="s">
        <v>130</v>
      </c>
      <c r="G1057" s="356" t="s">
        <v>130</v>
      </c>
      <c r="H1057" s="356"/>
    </row>
    <row r="1058" spans="2:8">
      <c r="B1058" s="356" t="s">
        <v>470</v>
      </c>
      <c r="C1058" s="243">
        <v>11001</v>
      </c>
      <c r="D1058" s="356" t="s">
        <v>466</v>
      </c>
      <c r="E1058" s="356" t="s">
        <v>469</v>
      </c>
      <c r="F1058" s="356" t="s">
        <v>4138</v>
      </c>
      <c r="G1058" s="356"/>
      <c r="H1058" s="356"/>
    </row>
    <row r="1059" spans="2:8">
      <c r="B1059" s="356" t="s">
        <v>468</v>
      </c>
      <c r="C1059" s="243">
        <v>11000</v>
      </c>
      <c r="D1059" s="356" t="s">
        <v>466</v>
      </c>
      <c r="E1059" s="356" t="s">
        <v>467</v>
      </c>
      <c r="F1059" s="356" t="s">
        <v>467</v>
      </c>
      <c r="G1059" s="356"/>
      <c r="H1059" s="356"/>
    </row>
    <row r="1060" spans="2:8">
      <c r="B1060" s="356" t="s">
        <v>477</v>
      </c>
      <c r="C1060" s="243">
        <v>11003</v>
      </c>
      <c r="D1060" s="356" t="s">
        <v>466</v>
      </c>
      <c r="E1060" s="356" t="s">
        <v>476</v>
      </c>
      <c r="F1060" s="356" t="s">
        <v>476</v>
      </c>
      <c r="G1060" s="356" t="s">
        <v>476</v>
      </c>
      <c r="H1060" s="356"/>
    </row>
    <row r="1061" spans="2:8">
      <c r="B1061" s="356" t="s">
        <v>217</v>
      </c>
      <c r="C1061" s="243">
        <v>1202</v>
      </c>
      <c r="D1061" s="356" t="s">
        <v>50</v>
      </c>
      <c r="E1061" s="356" t="s">
        <v>132</v>
      </c>
      <c r="F1061" s="356" t="s">
        <v>132</v>
      </c>
      <c r="G1061" s="356"/>
      <c r="H1061" s="356"/>
    </row>
    <row r="1062" spans="2:8">
      <c r="B1062" s="356" t="s">
        <v>216</v>
      </c>
      <c r="C1062" s="243">
        <v>1201</v>
      </c>
      <c r="D1062" s="356" t="s">
        <v>50</v>
      </c>
      <c r="E1062" s="356" t="s">
        <v>130</v>
      </c>
      <c r="F1062" s="356" t="s">
        <v>130</v>
      </c>
      <c r="G1062" s="356" t="s">
        <v>130</v>
      </c>
      <c r="H1062" s="356"/>
    </row>
    <row r="1063" spans="2:8">
      <c r="B1063" s="356" t="s">
        <v>215</v>
      </c>
      <c r="C1063" s="243">
        <v>1200</v>
      </c>
      <c r="D1063" s="356" t="s">
        <v>50</v>
      </c>
      <c r="E1063" s="356" t="s">
        <v>214</v>
      </c>
      <c r="F1063" s="356" t="s">
        <v>214</v>
      </c>
      <c r="G1063" s="356"/>
      <c r="H1063" s="356"/>
    </row>
    <row r="1064" spans="2:8">
      <c r="B1064" s="356" t="s">
        <v>164</v>
      </c>
      <c r="C1064" s="243">
        <v>801</v>
      </c>
      <c r="D1064" s="356" t="s">
        <v>160</v>
      </c>
      <c r="E1064" s="356" t="s">
        <v>163</v>
      </c>
      <c r="F1064" s="356" t="s">
        <v>163</v>
      </c>
      <c r="G1064" s="356" t="s">
        <v>163</v>
      </c>
      <c r="H1064" s="356"/>
    </row>
    <row r="1065" spans="2:8">
      <c r="B1065" s="356" t="s">
        <v>2779</v>
      </c>
      <c r="C1065" s="243">
        <v>805</v>
      </c>
      <c r="D1065" s="356" t="s">
        <v>160</v>
      </c>
      <c r="E1065" s="356" t="s">
        <v>2778</v>
      </c>
      <c r="F1065" s="356" t="s">
        <v>4139</v>
      </c>
      <c r="G1065" s="356"/>
      <c r="H1065" s="356"/>
    </row>
    <row r="1066" spans="2:8">
      <c r="B1066" s="356" t="s">
        <v>2789</v>
      </c>
      <c r="C1066" s="243">
        <v>813</v>
      </c>
      <c r="D1066" s="356" t="s">
        <v>160</v>
      </c>
      <c r="E1066" s="356" t="s">
        <v>2770</v>
      </c>
      <c r="F1066" s="356" t="s">
        <v>2770</v>
      </c>
      <c r="G1066" s="356"/>
      <c r="H1066" s="356"/>
    </row>
    <row r="1067" spans="2:8">
      <c r="B1067" s="356" t="s">
        <v>2788</v>
      </c>
      <c r="C1067" s="243">
        <v>812</v>
      </c>
      <c r="D1067" s="356" t="s">
        <v>160</v>
      </c>
      <c r="E1067" s="356" t="s">
        <v>2768</v>
      </c>
      <c r="F1067" s="356" t="s">
        <v>2768</v>
      </c>
      <c r="G1067" s="356" t="s">
        <v>2768</v>
      </c>
      <c r="H1067" s="356"/>
    </row>
    <row r="1068" spans="2:8">
      <c r="B1068" s="356" t="s">
        <v>2781</v>
      </c>
      <c r="C1068" s="243">
        <v>806</v>
      </c>
      <c r="D1068" s="356" t="s">
        <v>160</v>
      </c>
      <c r="E1068" s="356" t="s">
        <v>2780</v>
      </c>
      <c r="F1068" s="356" t="s">
        <v>2780</v>
      </c>
      <c r="G1068" s="356" t="s">
        <v>2780</v>
      </c>
      <c r="H1068" s="356"/>
    </row>
    <row r="1069" spans="2:8">
      <c r="B1069" s="356" t="s">
        <v>2783</v>
      </c>
      <c r="C1069" s="243">
        <v>807</v>
      </c>
      <c r="D1069" s="356" t="s">
        <v>160</v>
      </c>
      <c r="E1069" s="356" t="s">
        <v>2782</v>
      </c>
      <c r="F1069" s="356" t="s">
        <v>2782</v>
      </c>
      <c r="G1069" s="356" t="s">
        <v>2782</v>
      </c>
      <c r="H1069" s="356"/>
    </row>
    <row r="1070" spans="2:8">
      <c r="B1070" s="356" t="s">
        <v>166</v>
      </c>
      <c r="C1070" s="243">
        <v>802</v>
      </c>
      <c r="D1070" s="356" t="s">
        <v>160</v>
      </c>
      <c r="E1070" s="356" t="s">
        <v>165</v>
      </c>
      <c r="F1070" s="356" t="s">
        <v>165</v>
      </c>
      <c r="G1070" s="356" t="s">
        <v>165</v>
      </c>
      <c r="H1070" s="356"/>
    </row>
    <row r="1071" spans="2:8">
      <c r="B1071" s="356" t="s">
        <v>162</v>
      </c>
      <c r="C1071" s="243">
        <v>800</v>
      </c>
      <c r="D1071" s="356" t="s">
        <v>160</v>
      </c>
      <c r="E1071" s="356" t="s">
        <v>161</v>
      </c>
      <c r="F1071" s="356" t="s">
        <v>4139</v>
      </c>
      <c r="G1071" s="356"/>
      <c r="H1071" s="356"/>
    </row>
    <row r="1072" spans="2:8">
      <c r="B1072" s="356" t="s">
        <v>172</v>
      </c>
      <c r="C1072" s="243">
        <v>811</v>
      </c>
      <c r="D1072" s="356" t="s">
        <v>160</v>
      </c>
      <c r="E1072" s="356" t="s">
        <v>132</v>
      </c>
      <c r="F1072" s="356" t="s">
        <v>132</v>
      </c>
      <c r="G1072" s="356"/>
      <c r="H1072" s="356"/>
    </row>
    <row r="1073" spans="2:8">
      <c r="B1073" s="356" t="s">
        <v>171</v>
      </c>
      <c r="C1073" s="243">
        <v>810</v>
      </c>
      <c r="D1073" s="356" t="s">
        <v>160</v>
      </c>
      <c r="E1073" s="356" t="s">
        <v>130</v>
      </c>
      <c r="F1073" s="356" t="s">
        <v>130</v>
      </c>
      <c r="G1073" s="356" t="s">
        <v>130</v>
      </c>
      <c r="H1073" s="356"/>
    </row>
    <row r="1074" spans="2:8">
      <c r="B1074" s="356" t="s">
        <v>2785</v>
      </c>
      <c r="C1074" s="243">
        <v>808</v>
      </c>
      <c r="D1074" s="356" t="s">
        <v>160</v>
      </c>
      <c r="E1074" s="356" t="s">
        <v>2784</v>
      </c>
      <c r="F1074" s="356" t="s">
        <v>2784</v>
      </c>
      <c r="G1074" s="356" t="s">
        <v>2784</v>
      </c>
      <c r="H1074" s="356"/>
    </row>
    <row r="1075" spans="2:8">
      <c r="B1075" s="356" t="s">
        <v>168</v>
      </c>
      <c r="C1075" s="243">
        <v>803</v>
      </c>
      <c r="D1075" s="356" t="s">
        <v>160</v>
      </c>
      <c r="E1075" s="356" t="s">
        <v>167</v>
      </c>
      <c r="F1075" s="356" t="s">
        <v>167</v>
      </c>
      <c r="G1075" s="356" t="s">
        <v>167</v>
      </c>
      <c r="H1075" s="356"/>
    </row>
    <row r="1076" spans="2:8">
      <c r="B1076" s="356" t="s">
        <v>2787</v>
      </c>
      <c r="C1076" s="243">
        <v>809</v>
      </c>
      <c r="D1076" s="356" t="s">
        <v>160</v>
      </c>
      <c r="E1076" s="356" t="s">
        <v>2786</v>
      </c>
      <c r="F1076" s="356" t="s">
        <v>2786</v>
      </c>
      <c r="G1076" s="356" t="s">
        <v>2786</v>
      </c>
      <c r="H1076" s="356"/>
    </row>
    <row r="1077" spans="2:8">
      <c r="B1077" s="356" t="s">
        <v>170</v>
      </c>
      <c r="C1077" s="243">
        <v>804</v>
      </c>
      <c r="D1077" s="356" t="s">
        <v>160</v>
      </c>
      <c r="E1077" s="356" t="s">
        <v>169</v>
      </c>
      <c r="F1077" s="356" t="s">
        <v>169</v>
      </c>
      <c r="G1077" s="356" t="s">
        <v>169</v>
      </c>
      <c r="H1077" s="356"/>
    </row>
    <row r="1078" spans="2:8">
      <c r="B1078" s="356" t="s">
        <v>582</v>
      </c>
      <c r="C1078" s="243">
        <v>801</v>
      </c>
      <c r="D1078" s="356" t="s">
        <v>578</v>
      </c>
      <c r="E1078" s="356" t="s">
        <v>163</v>
      </c>
      <c r="F1078" s="356" t="s">
        <v>581</v>
      </c>
      <c r="G1078" s="356" t="s">
        <v>581</v>
      </c>
      <c r="H1078" s="356"/>
    </row>
    <row r="1079" spans="2:8">
      <c r="B1079" s="356" t="s">
        <v>2980</v>
      </c>
      <c r="C1079" s="243">
        <v>805</v>
      </c>
      <c r="D1079" s="356" t="s">
        <v>578</v>
      </c>
      <c r="E1079" s="356" t="s">
        <v>2778</v>
      </c>
      <c r="F1079" s="356" t="s">
        <v>4139</v>
      </c>
      <c r="G1079" s="356"/>
      <c r="H1079" s="356"/>
    </row>
    <row r="1080" spans="2:8">
      <c r="B1080" s="356" t="s">
        <v>2990</v>
      </c>
      <c r="C1080" s="243">
        <v>813</v>
      </c>
      <c r="D1080" s="356" t="s">
        <v>578</v>
      </c>
      <c r="E1080" s="356" t="s">
        <v>2770</v>
      </c>
      <c r="F1080" s="356" t="s">
        <v>2770</v>
      </c>
      <c r="G1080" s="356"/>
      <c r="H1080" s="356"/>
    </row>
    <row r="1081" spans="2:8">
      <c r="B1081" s="356" t="s">
        <v>2989</v>
      </c>
      <c r="C1081" s="243">
        <v>812</v>
      </c>
      <c r="D1081" s="356" t="s">
        <v>578</v>
      </c>
      <c r="E1081" s="356" t="s">
        <v>2768</v>
      </c>
      <c r="F1081" s="356" t="s">
        <v>2768</v>
      </c>
      <c r="G1081" s="356" t="s">
        <v>2768</v>
      </c>
      <c r="H1081" s="356"/>
    </row>
    <row r="1082" spans="2:8">
      <c r="B1082" s="356" t="s">
        <v>2982</v>
      </c>
      <c r="C1082" s="243">
        <v>806</v>
      </c>
      <c r="D1082" s="356" t="s">
        <v>578</v>
      </c>
      <c r="E1082" s="356" t="s">
        <v>2780</v>
      </c>
      <c r="F1082" s="356" t="s">
        <v>2981</v>
      </c>
      <c r="G1082" s="356" t="s">
        <v>2981</v>
      </c>
      <c r="H1082" s="356"/>
    </row>
    <row r="1083" spans="2:8">
      <c r="B1083" s="356" t="s">
        <v>2984</v>
      </c>
      <c r="C1083" s="243">
        <v>807</v>
      </c>
      <c r="D1083" s="356" t="s">
        <v>578</v>
      </c>
      <c r="E1083" s="356" t="s">
        <v>2782</v>
      </c>
      <c r="F1083" s="356" t="s">
        <v>2983</v>
      </c>
      <c r="G1083" s="356" t="s">
        <v>2983</v>
      </c>
      <c r="H1083" s="356"/>
    </row>
    <row r="1084" spans="2:8">
      <c r="B1084" s="356" t="s">
        <v>584</v>
      </c>
      <c r="C1084" s="243">
        <v>802</v>
      </c>
      <c r="D1084" s="356" t="s">
        <v>578</v>
      </c>
      <c r="E1084" s="356" t="s">
        <v>165</v>
      </c>
      <c r="F1084" s="356" t="s">
        <v>583</v>
      </c>
      <c r="G1084" s="356" t="s">
        <v>583</v>
      </c>
      <c r="H1084" s="356"/>
    </row>
    <row r="1085" spans="2:8">
      <c r="B1085" s="356" t="s">
        <v>580</v>
      </c>
      <c r="C1085" s="243">
        <v>800</v>
      </c>
      <c r="D1085" s="356" t="s">
        <v>578</v>
      </c>
      <c r="E1085" s="356" t="s">
        <v>161</v>
      </c>
      <c r="F1085" s="356" t="s">
        <v>4139</v>
      </c>
      <c r="G1085" s="356"/>
      <c r="H1085" s="356"/>
    </row>
    <row r="1086" spans="2:8">
      <c r="B1086" s="356" t="s">
        <v>590</v>
      </c>
      <c r="C1086" s="243">
        <v>811</v>
      </c>
      <c r="D1086" s="356" t="s">
        <v>578</v>
      </c>
      <c r="E1086" s="356" t="s">
        <v>132</v>
      </c>
      <c r="F1086" s="356" t="s">
        <v>132</v>
      </c>
      <c r="G1086" s="356"/>
      <c r="H1086" s="356"/>
    </row>
    <row r="1087" spans="2:8">
      <c r="B1087" s="356" t="s">
        <v>589</v>
      </c>
      <c r="C1087" s="243">
        <v>810</v>
      </c>
      <c r="D1087" s="356" t="s">
        <v>578</v>
      </c>
      <c r="E1087" s="356" t="s">
        <v>130</v>
      </c>
      <c r="F1087" s="356" t="s">
        <v>130</v>
      </c>
      <c r="G1087" s="356" t="s">
        <v>130</v>
      </c>
      <c r="H1087" s="356"/>
    </row>
    <row r="1088" spans="2:8">
      <c r="B1088" s="356" t="s">
        <v>2986</v>
      </c>
      <c r="C1088" s="243">
        <v>808</v>
      </c>
      <c r="D1088" s="356" t="s">
        <v>578</v>
      </c>
      <c r="E1088" s="356" t="s">
        <v>2784</v>
      </c>
      <c r="F1088" s="356" t="s">
        <v>2985</v>
      </c>
      <c r="G1088" s="356" t="s">
        <v>2985</v>
      </c>
      <c r="H1088" s="356"/>
    </row>
    <row r="1089" spans="2:8">
      <c r="B1089" s="356" t="s">
        <v>586</v>
      </c>
      <c r="C1089" s="243">
        <v>803</v>
      </c>
      <c r="D1089" s="356" t="s">
        <v>578</v>
      </c>
      <c r="E1089" s="356" t="s">
        <v>167</v>
      </c>
      <c r="F1089" s="356" t="s">
        <v>585</v>
      </c>
      <c r="G1089" s="356" t="s">
        <v>585</v>
      </c>
      <c r="H1089" s="356"/>
    </row>
    <row r="1090" spans="2:8">
      <c r="B1090" s="356" t="s">
        <v>2988</v>
      </c>
      <c r="C1090" s="243">
        <v>809</v>
      </c>
      <c r="D1090" s="356" t="s">
        <v>578</v>
      </c>
      <c r="E1090" s="356" t="s">
        <v>2786</v>
      </c>
      <c r="F1090" s="356" t="s">
        <v>2987</v>
      </c>
      <c r="G1090" s="356" t="s">
        <v>2987</v>
      </c>
      <c r="H1090" s="356"/>
    </row>
    <row r="1091" spans="2:8">
      <c r="B1091" s="356" t="s">
        <v>588</v>
      </c>
      <c r="C1091" s="243">
        <v>804</v>
      </c>
      <c r="D1091" s="356" t="s">
        <v>578</v>
      </c>
      <c r="E1091" s="356" t="s">
        <v>169</v>
      </c>
      <c r="F1091" s="356" t="s">
        <v>587</v>
      </c>
      <c r="G1091" s="356" t="s">
        <v>587</v>
      </c>
      <c r="H1091" s="356"/>
    </row>
    <row r="1092" spans="2:8">
      <c r="B1092" s="356" t="s">
        <v>177</v>
      </c>
      <c r="C1092" s="243">
        <v>901</v>
      </c>
      <c r="D1092" s="356" t="s">
        <v>173</v>
      </c>
      <c r="E1092" s="356" t="s">
        <v>176</v>
      </c>
      <c r="F1092" s="356" t="s">
        <v>176</v>
      </c>
      <c r="G1092" s="356" t="s">
        <v>176</v>
      </c>
      <c r="H1092" s="356"/>
    </row>
    <row r="1093" spans="2:8">
      <c r="B1093" s="356" t="s">
        <v>2791</v>
      </c>
      <c r="C1093" s="243">
        <v>906</v>
      </c>
      <c r="D1093" s="356" t="s">
        <v>173</v>
      </c>
      <c r="E1093" s="356" t="s">
        <v>2790</v>
      </c>
      <c r="F1093" s="356" t="s">
        <v>2790</v>
      </c>
      <c r="G1093" s="356"/>
      <c r="H1093" s="356"/>
    </row>
    <row r="1094" spans="2:8">
      <c r="B1094" s="356" t="s">
        <v>2802</v>
      </c>
      <c r="C1094" s="243">
        <v>914</v>
      </c>
      <c r="D1094" s="356" t="s">
        <v>173</v>
      </c>
      <c r="E1094" s="356" t="s">
        <v>2770</v>
      </c>
      <c r="F1094" s="356" t="s">
        <v>2770</v>
      </c>
      <c r="G1094" s="356"/>
      <c r="H1094" s="356"/>
    </row>
    <row r="1095" spans="2:8">
      <c r="B1095" s="356" t="s">
        <v>2801</v>
      </c>
      <c r="C1095" s="243">
        <v>913</v>
      </c>
      <c r="D1095" s="356" t="s">
        <v>173</v>
      </c>
      <c r="E1095" s="356" t="s">
        <v>2768</v>
      </c>
      <c r="F1095" s="356" t="s">
        <v>2768</v>
      </c>
      <c r="G1095" s="356" t="s">
        <v>2768</v>
      </c>
      <c r="H1095" s="356"/>
    </row>
    <row r="1096" spans="2:8">
      <c r="B1096" s="356" t="s">
        <v>2793</v>
      </c>
      <c r="C1096" s="243">
        <v>907</v>
      </c>
      <c r="D1096" s="356" t="s">
        <v>173</v>
      </c>
      <c r="E1096" s="356" t="s">
        <v>2792</v>
      </c>
      <c r="F1096" s="356" t="s">
        <v>2792</v>
      </c>
      <c r="G1096" s="356" t="s">
        <v>2792</v>
      </c>
      <c r="H1096" s="356"/>
    </row>
    <row r="1097" spans="2:8">
      <c r="B1097" s="356" t="s">
        <v>2795</v>
      </c>
      <c r="C1097" s="243">
        <v>908</v>
      </c>
      <c r="D1097" s="356" t="s">
        <v>173</v>
      </c>
      <c r="E1097" s="356" t="s">
        <v>2794</v>
      </c>
      <c r="F1097" s="356" t="s">
        <v>2794</v>
      </c>
      <c r="G1097" s="356" t="s">
        <v>2794</v>
      </c>
      <c r="H1097" s="356"/>
    </row>
    <row r="1098" spans="2:8">
      <c r="B1098" s="356" t="s">
        <v>179</v>
      </c>
      <c r="C1098" s="243">
        <v>902</v>
      </c>
      <c r="D1098" s="356" t="s">
        <v>173</v>
      </c>
      <c r="E1098" s="356" t="s">
        <v>178</v>
      </c>
      <c r="F1098" s="356" t="s">
        <v>178</v>
      </c>
      <c r="G1098" s="356" t="s">
        <v>178</v>
      </c>
      <c r="H1098" s="356"/>
    </row>
    <row r="1099" spans="2:8">
      <c r="B1099" s="356" t="s">
        <v>175</v>
      </c>
      <c r="C1099" s="243">
        <v>900</v>
      </c>
      <c r="D1099" s="356" t="s">
        <v>173</v>
      </c>
      <c r="E1099" s="356" t="s">
        <v>174</v>
      </c>
      <c r="F1099" s="356" t="s">
        <v>4139</v>
      </c>
      <c r="G1099" s="356"/>
      <c r="H1099" s="356"/>
    </row>
    <row r="1100" spans="2:8">
      <c r="B1100" s="356" t="s">
        <v>185</v>
      </c>
      <c r="C1100" s="243">
        <v>912</v>
      </c>
      <c r="D1100" s="356" t="s">
        <v>173</v>
      </c>
      <c r="E1100" s="356" t="s">
        <v>132</v>
      </c>
      <c r="F1100" s="356" t="s">
        <v>132</v>
      </c>
      <c r="G1100" s="356"/>
      <c r="H1100" s="356"/>
    </row>
    <row r="1101" spans="2:8">
      <c r="B1101" s="356" t="s">
        <v>4140</v>
      </c>
      <c r="C1101" s="243">
        <v>905</v>
      </c>
      <c r="D1101" s="356" t="s">
        <v>173</v>
      </c>
      <c r="E1101" s="356" t="s">
        <v>65</v>
      </c>
      <c r="F1101" s="356" t="s">
        <v>65</v>
      </c>
      <c r="G1101" s="356"/>
      <c r="H1101" s="356"/>
    </row>
    <row r="1102" spans="2:8">
      <c r="B1102" s="356" t="s">
        <v>184</v>
      </c>
      <c r="C1102" s="243">
        <v>911</v>
      </c>
      <c r="D1102" s="356" t="s">
        <v>173</v>
      </c>
      <c r="E1102" s="356" t="s">
        <v>130</v>
      </c>
      <c r="F1102" s="356" t="s">
        <v>130</v>
      </c>
      <c r="G1102" s="356" t="s">
        <v>130</v>
      </c>
      <c r="H1102" s="356"/>
    </row>
    <row r="1103" spans="2:8">
      <c r="B1103" s="356" t="s">
        <v>2797</v>
      </c>
      <c r="C1103" s="243">
        <v>909</v>
      </c>
      <c r="D1103" s="356" t="s">
        <v>173</v>
      </c>
      <c r="E1103" s="356" t="s">
        <v>2796</v>
      </c>
      <c r="F1103" s="356" t="s">
        <v>2796</v>
      </c>
      <c r="G1103" s="356" t="s">
        <v>2796</v>
      </c>
      <c r="H1103" s="356"/>
    </row>
    <row r="1104" spans="2:8">
      <c r="B1104" s="356" t="s">
        <v>181</v>
      </c>
      <c r="C1104" s="243">
        <v>903</v>
      </c>
      <c r="D1104" s="356" t="s">
        <v>173</v>
      </c>
      <c r="E1104" s="356" t="s">
        <v>180</v>
      </c>
      <c r="F1104" s="356" t="s">
        <v>180</v>
      </c>
      <c r="G1104" s="356" t="s">
        <v>180</v>
      </c>
      <c r="H1104" s="356"/>
    </row>
    <row r="1105" spans="2:8">
      <c r="B1105" s="356" t="s">
        <v>2799</v>
      </c>
      <c r="C1105" s="243">
        <v>910</v>
      </c>
      <c r="D1105" s="356" t="s">
        <v>173</v>
      </c>
      <c r="E1105" s="356" t="s">
        <v>2798</v>
      </c>
      <c r="F1105" s="356" t="s">
        <v>2798</v>
      </c>
      <c r="G1105" s="356" t="s">
        <v>2798</v>
      </c>
      <c r="H1105" s="356"/>
    </row>
    <row r="1106" spans="2:8">
      <c r="B1106" s="356" t="s">
        <v>183</v>
      </c>
      <c r="C1106" s="243">
        <v>904</v>
      </c>
      <c r="D1106" s="356" t="s">
        <v>173</v>
      </c>
      <c r="E1106" s="356" t="s">
        <v>182</v>
      </c>
      <c r="F1106" s="356" t="s">
        <v>182</v>
      </c>
      <c r="G1106" s="356" t="s">
        <v>182</v>
      </c>
      <c r="H1106" s="356"/>
    </row>
    <row r="1107" spans="2:8">
      <c r="B1107" s="356" t="s">
        <v>595</v>
      </c>
      <c r="C1107" s="243">
        <v>901</v>
      </c>
      <c r="D1107" s="356" t="s">
        <v>591</v>
      </c>
      <c r="E1107" s="356" t="s">
        <v>176</v>
      </c>
      <c r="F1107" s="356" t="s">
        <v>594</v>
      </c>
      <c r="G1107" s="356" t="s">
        <v>594</v>
      </c>
      <c r="H1107" s="356"/>
    </row>
    <row r="1108" spans="2:8">
      <c r="B1108" s="356" t="s">
        <v>2992</v>
      </c>
      <c r="C1108" s="243">
        <v>906</v>
      </c>
      <c r="D1108" s="356" t="s">
        <v>591</v>
      </c>
      <c r="E1108" s="356" t="s">
        <v>2790</v>
      </c>
      <c r="F1108" s="356" t="s">
        <v>2991</v>
      </c>
      <c r="G1108" s="356"/>
      <c r="H1108" s="356"/>
    </row>
    <row r="1109" spans="2:8">
      <c r="B1109" s="356" t="s">
        <v>3003</v>
      </c>
      <c r="C1109" s="243">
        <v>914</v>
      </c>
      <c r="D1109" s="356" t="s">
        <v>591</v>
      </c>
      <c r="E1109" s="356" t="s">
        <v>2770</v>
      </c>
      <c r="F1109" s="356" t="s">
        <v>2770</v>
      </c>
      <c r="G1109" s="356"/>
      <c r="H1109" s="356"/>
    </row>
    <row r="1110" spans="2:8">
      <c r="B1110" s="356" t="s">
        <v>3002</v>
      </c>
      <c r="C1110" s="243">
        <v>913</v>
      </c>
      <c r="D1110" s="356" t="s">
        <v>591</v>
      </c>
      <c r="E1110" s="356" t="s">
        <v>2768</v>
      </c>
      <c r="F1110" s="356" t="s">
        <v>2768</v>
      </c>
      <c r="G1110" s="356" t="s">
        <v>2768</v>
      </c>
      <c r="H1110" s="356"/>
    </row>
    <row r="1111" spans="2:8">
      <c r="B1111" s="356" t="s">
        <v>2994</v>
      </c>
      <c r="C1111" s="243">
        <v>907</v>
      </c>
      <c r="D1111" s="356" t="s">
        <v>591</v>
      </c>
      <c r="E1111" s="356" t="s">
        <v>2792</v>
      </c>
      <c r="F1111" s="356" t="s">
        <v>2993</v>
      </c>
      <c r="G1111" s="356" t="s">
        <v>2993</v>
      </c>
      <c r="H1111" s="356"/>
    </row>
    <row r="1112" spans="2:8">
      <c r="B1112" s="356" t="s">
        <v>2996</v>
      </c>
      <c r="C1112" s="243">
        <v>908</v>
      </c>
      <c r="D1112" s="356" t="s">
        <v>591</v>
      </c>
      <c r="E1112" s="356" t="s">
        <v>2794</v>
      </c>
      <c r="F1112" s="356" t="s">
        <v>2995</v>
      </c>
      <c r="G1112" s="356" t="s">
        <v>2995</v>
      </c>
      <c r="H1112" s="356"/>
    </row>
    <row r="1113" spans="2:8">
      <c r="B1113" s="356" t="s">
        <v>597</v>
      </c>
      <c r="C1113" s="243">
        <v>902</v>
      </c>
      <c r="D1113" s="356" t="s">
        <v>591</v>
      </c>
      <c r="E1113" s="356" t="s">
        <v>178</v>
      </c>
      <c r="F1113" s="356" t="s">
        <v>596</v>
      </c>
      <c r="G1113" s="356" t="s">
        <v>596</v>
      </c>
      <c r="H1113" s="356"/>
    </row>
    <row r="1114" spans="2:8">
      <c r="B1114" s="356" t="s">
        <v>593</v>
      </c>
      <c r="C1114" s="243">
        <v>900</v>
      </c>
      <c r="D1114" s="356" t="s">
        <v>591</v>
      </c>
      <c r="E1114" s="356" t="s">
        <v>174</v>
      </c>
      <c r="F1114" s="356" t="s">
        <v>592</v>
      </c>
      <c r="G1114" s="356"/>
      <c r="H1114" s="356"/>
    </row>
    <row r="1115" spans="2:8">
      <c r="B1115" s="356" t="s">
        <v>603</v>
      </c>
      <c r="C1115" s="243">
        <v>912</v>
      </c>
      <c r="D1115" s="356" t="s">
        <v>591</v>
      </c>
      <c r="E1115" s="356" t="s">
        <v>132</v>
      </c>
      <c r="F1115" s="356" t="s">
        <v>132</v>
      </c>
      <c r="G1115" s="356"/>
      <c r="H1115" s="356"/>
    </row>
    <row r="1116" spans="2:8">
      <c r="B1116" s="356" t="s">
        <v>4141</v>
      </c>
      <c r="C1116" s="243">
        <v>905</v>
      </c>
      <c r="D1116" s="356" t="s">
        <v>591</v>
      </c>
      <c r="E1116" s="356" t="s">
        <v>65</v>
      </c>
      <c r="F1116" s="356" t="s">
        <v>65</v>
      </c>
      <c r="G1116" s="356"/>
      <c r="H1116" s="356"/>
    </row>
    <row r="1117" spans="2:8">
      <c r="B1117" s="356" t="s">
        <v>602</v>
      </c>
      <c r="C1117" s="243">
        <v>911</v>
      </c>
      <c r="D1117" s="356" t="s">
        <v>591</v>
      </c>
      <c r="E1117" s="356" t="s">
        <v>130</v>
      </c>
      <c r="F1117" s="356" t="s">
        <v>130</v>
      </c>
      <c r="G1117" s="356" t="s">
        <v>130</v>
      </c>
      <c r="H1117" s="356"/>
    </row>
    <row r="1118" spans="2:8">
      <c r="B1118" s="356" t="s">
        <v>2998</v>
      </c>
      <c r="C1118" s="243">
        <v>909</v>
      </c>
      <c r="D1118" s="356" t="s">
        <v>591</v>
      </c>
      <c r="E1118" s="356" t="s">
        <v>2796</v>
      </c>
      <c r="F1118" s="356" t="s">
        <v>2997</v>
      </c>
      <c r="G1118" s="356" t="s">
        <v>2997</v>
      </c>
      <c r="H1118" s="356"/>
    </row>
    <row r="1119" spans="2:8">
      <c r="B1119" s="356" t="s">
        <v>599</v>
      </c>
      <c r="C1119" s="243">
        <v>903</v>
      </c>
      <c r="D1119" s="356" t="s">
        <v>591</v>
      </c>
      <c r="E1119" s="356" t="s">
        <v>180</v>
      </c>
      <c r="F1119" s="356" t="s">
        <v>598</v>
      </c>
      <c r="G1119" s="356" t="s">
        <v>598</v>
      </c>
      <c r="H1119" s="356"/>
    </row>
    <row r="1120" spans="2:8">
      <c r="B1120" s="356" t="s">
        <v>3000</v>
      </c>
      <c r="C1120" s="243">
        <v>910</v>
      </c>
      <c r="D1120" s="356" t="s">
        <v>591</v>
      </c>
      <c r="E1120" s="356" t="s">
        <v>2798</v>
      </c>
      <c r="F1120" s="356" t="s">
        <v>2999</v>
      </c>
      <c r="G1120" s="356" t="s">
        <v>2999</v>
      </c>
      <c r="H1120" s="356"/>
    </row>
    <row r="1121" spans="2:8">
      <c r="B1121" s="356" t="s">
        <v>601</v>
      </c>
      <c r="C1121" s="243">
        <v>904</v>
      </c>
      <c r="D1121" s="356" t="s">
        <v>591</v>
      </c>
      <c r="E1121" s="356" t="s">
        <v>182</v>
      </c>
      <c r="F1121" s="356" t="s">
        <v>600</v>
      </c>
      <c r="G1121" s="356" t="s">
        <v>600</v>
      </c>
      <c r="H1121" s="356"/>
    </row>
    <row r="1122" spans="2:8">
      <c r="B1122" s="356" t="s">
        <v>192</v>
      </c>
      <c r="C1122" s="243">
        <v>1003</v>
      </c>
      <c r="D1122" s="356" t="s">
        <v>186</v>
      </c>
      <c r="E1122" s="356" t="s">
        <v>132</v>
      </c>
      <c r="F1122" s="356" t="s">
        <v>132</v>
      </c>
      <c r="G1122" s="356"/>
      <c r="H1122" s="356"/>
    </row>
    <row r="1123" spans="2:8">
      <c r="B1123" s="356" t="s">
        <v>191</v>
      </c>
      <c r="C1123" s="243">
        <v>1002</v>
      </c>
      <c r="D1123" s="356" t="s">
        <v>186</v>
      </c>
      <c r="E1123" s="356" t="s">
        <v>130</v>
      </c>
      <c r="F1123" s="356" t="s">
        <v>130</v>
      </c>
      <c r="G1123" s="356" t="s">
        <v>130</v>
      </c>
      <c r="H1123" s="356"/>
    </row>
    <row r="1124" spans="2:8">
      <c r="B1124" s="356" t="s">
        <v>188</v>
      </c>
      <c r="C1124" s="243">
        <v>1000</v>
      </c>
      <c r="D1124" s="356" t="s">
        <v>186</v>
      </c>
      <c r="E1124" s="356" t="s">
        <v>187</v>
      </c>
      <c r="F1124" s="356" t="s">
        <v>187</v>
      </c>
      <c r="G1124" s="356"/>
      <c r="H1124" s="356"/>
    </row>
    <row r="1125" spans="2:8">
      <c r="B1125" s="356" t="s">
        <v>190</v>
      </c>
      <c r="C1125" s="243">
        <v>1001</v>
      </c>
      <c r="D1125" s="356" t="s">
        <v>186</v>
      </c>
      <c r="E1125" s="356" t="s">
        <v>189</v>
      </c>
      <c r="F1125" s="356" t="s">
        <v>189</v>
      </c>
      <c r="G1125" s="356" t="s">
        <v>189</v>
      </c>
      <c r="H1125" s="356"/>
    </row>
    <row r="1126" spans="2:8">
      <c r="B1126" s="356" t="s">
        <v>484</v>
      </c>
      <c r="C1126" s="243">
        <v>502</v>
      </c>
      <c r="D1126" s="356" t="s">
        <v>480</v>
      </c>
      <c r="E1126" s="356" t="s">
        <v>132</v>
      </c>
      <c r="F1126" s="356" t="s">
        <v>132</v>
      </c>
      <c r="G1126" s="356"/>
      <c r="H1126" s="356"/>
    </row>
    <row r="1127" spans="2:8">
      <c r="B1127" s="356" t="s">
        <v>483</v>
      </c>
      <c r="C1127" s="243">
        <v>501</v>
      </c>
      <c r="D1127" s="356" t="s">
        <v>480</v>
      </c>
      <c r="E1127" s="356" t="s">
        <v>130</v>
      </c>
      <c r="F1127" s="356" t="s">
        <v>130</v>
      </c>
      <c r="G1127" s="356" t="s">
        <v>130</v>
      </c>
      <c r="H1127" s="356"/>
    </row>
    <row r="1128" spans="2:8">
      <c r="B1128" s="356" t="s">
        <v>482</v>
      </c>
      <c r="C1128" s="243">
        <v>500</v>
      </c>
      <c r="D1128" s="356" t="s">
        <v>480</v>
      </c>
      <c r="E1128" s="356" t="s">
        <v>481</v>
      </c>
      <c r="F1128" s="356" t="s">
        <v>481</v>
      </c>
      <c r="G1128" s="356"/>
      <c r="H1128" s="356"/>
    </row>
    <row r="1129" spans="2:8">
      <c r="B1129" s="356" t="s">
        <v>4142</v>
      </c>
      <c r="C1129" s="243">
        <v>1109</v>
      </c>
      <c r="D1129" s="356" t="s">
        <v>604</v>
      </c>
      <c r="E1129" s="356" t="s">
        <v>2770</v>
      </c>
      <c r="F1129" s="356" t="s">
        <v>2770</v>
      </c>
      <c r="G1129" s="356"/>
      <c r="H1129" s="356"/>
    </row>
    <row r="1130" spans="2:8">
      <c r="B1130" s="356" t="s">
        <v>4143</v>
      </c>
      <c r="C1130" s="243">
        <v>1108</v>
      </c>
      <c r="D1130" s="356" t="s">
        <v>604</v>
      </c>
      <c r="E1130" s="356" t="s">
        <v>2768</v>
      </c>
      <c r="F1130" s="356" t="s">
        <v>2768</v>
      </c>
      <c r="G1130" s="356" t="s">
        <v>2768</v>
      </c>
      <c r="H1130" s="356"/>
    </row>
    <row r="1131" spans="2:8">
      <c r="B1131" s="356" t="s">
        <v>4144</v>
      </c>
      <c r="C1131" s="243">
        <v>1103</v>
      </c>
      <c r="D1131" s="356" t="s">
        <v>604</v>
      </c>
      <c r="E1131" s="356" t="s">
        <v>2805</v>
      </c>
      <c r="F1131" s="356" t="s">
        <v>3004</v>
      </c>
      <c r="G1131" s="356"/>
      <c r="H1131" s="356"/>
    </row>
    <row r="1132" spans="2:8">
      <c r="B1132" s="356" t="s">
        <v>4145</v>
      </c>
      <c r="C1132" s="243">
        <v>1104</v>
      </c>
      <c r="D1132" s="356" t="s">
        <v>604</v>
      </c>
      <c r="E1132" s="356" t="s">
        <v>2808</v>
      </c>
      <c r="F1132" s="356" t="s">
        <v>3006</v>
      </c>
      <c r="G1132" s="356" t="s">
        <v>3006</v>
      </c>
      <c r="H1132" s="356"/>
    </row>
    <row r="1133" spans="2:8">
      <c r="B1133" s="356" t="s">
        <v>4146</v>
      </c>
      <c r="C1133" s="243">
        <v>1101</v>
      </c>
      <c r="D1133" s="356" t="s">
        <v>604</v>
      </c>
      <c r="E1133" s="356" t="s">
        <v>199</v>
      </c>
      <c r="F1133" s="356" t="s">
        <v>607</v>
      </c>
      <c r="G1133" s="356" t="s">
        <v>607</v>
      </c>
      <c r="H1133" s="356"/>
    </row>
    <row r="1134" spans="2:8">
      <c r="B1134" s="356" t="s">
        <v>4147</v>
      </c>
      <c r="C1134" s="243">
        <v>1107</v>
      </c>
      <c r="D1134" s="356" t="s">
        <v>604</v>
      </c>
      <c r="E1134" s="356" t="s">
        <v>132</v>
      </c>
      <c r="F1134" s="356" t="s">
        <v>132</v>
      </c>
      <c r="G1134" s="356"/>
      <c r="H1134" s="356"/>
    </row>
    <row r="1135" spans="2:8">
      <c r="B1135" s="356" t="s">
        <v>4148</v>
      </c>
      <c r="C1135" s="243">
        <v>1106</v>
      </c>
      <c r="D1135" s="356" t="s">
        <v>604</v>
      </c>
      <c r="E1135" s="356" t="s">
        <v>130</v>
      </c>
      <c r="F1135" s="356" t="s">
        <v>130</v>
      </c>
      <c r="G1135" s="356" t="s">
        <v>130</v>
      </c>
      <c r="H1135" s="356"/>
    </row>
    <row r="1136" spans="2:8">
      <c r="B1136" s="356" t="s">
        <v>4149</v>
      </c>
      <c r="C1136" s="243">
        <v>1100</v>
      </c>
      <c r="D1136" s="356" t="s">
        <v>604</v>
      </c>
      <c r="E1136" s="356" t="s">
        <v>196</v>
      </c>
      <c r="F1136" s="356" t="s">
        <v>605</v>
      </c>
      <c r="G1136" s="356"/>
      <c r="H1136" s="356"/>
    </row>
    <row r="1137" spans="2:8">
      <c r="B1137" s="356" t="s">
        <v>4150</v>
      </c>
      <c r="C1137" s="243">
        <v>1103</v>
      </c>
      <c r="D1137" s="356" t="s">
        <v>604</v>
      </c>
      <c r="E1137" s="356" t="s">
        <v>2805</v>
      </c>
      <c r="F1137" s="356" t="s">
        <v>4151</v>
      </c>
      <c r="G1137" s="356"/>
      <c r="H1137" s="356"/>
    </row>
    <row r="1138" spans="2:8">
      <c r="B1138" s="356" t="s">
        <v>4152</v>
      </c>
      <c r="C1138" s="243">
        <v>1100</v>
      </c>
      <c r="D1138" s="356" t="s">
        <v>604</v>
      </c>
      <c r="E1138" s="356" t="s">
        <v>196</v>
      </c>
      <c r="F1138" s="356" t="s">
        <v>4153</v>
      </c>
      <c r="G1138" s="356"/>
      <c r="H1138" s="356"/>
    </row>
    <row r="1139" spans="2:8">
      <c r="B1139" s="356" t="s">
        <v>4154</v>
      </c>
      <c r="C1139" s="243">
        <v>1105</v>
      </c>
      <c r="D1139" s="356" t="s">
        <v>604</v>
      </c>
      <c r="E1139" s="356" t="s">
        <v>2811</v>
      </c>
      <c r="F1139" s="356" t="s">
        <v>3008</v>
      </c>
      <c r="G1139" s="356" t="s">
        <v>3008</v>
      </c>
      <c r="H1139" s="356"/>
    </row>
    <row r="1140" spans="2:8">
      <c r="B1140" s="356" t="s">
        <v>4155</v>
      </c>
      <c r="C1140" s="243">
        <v>1102</v>
      </c>
      <c r="D1140" s="356" t="s">
        <v>604</v>
      </c>
      <c r="E1140" s="356" t="s">
        <v>202</v>
      </c>
      <c r="F1140" s="356" t="s">
        <v>609</v>
      </c>
      <c r="G1140" s="356" t="s">
        <v>609</v>
      </c>
      <c r="H1140" s="356"/>
    </row>
    <row r="1141" spans="2:8">
      <c r="B1141" s="356" t="s">
        <v>2813</v>
      </c>
      <c r="C1141" s="243">
        <v>1109</v>
      </c>
      <c r="D1141" s="356" t="s">
        <v>193</v>
      </c>
      <c r="E1141" s="356" t="s">
        <v>2770</v>
      </c>
      <c r="F1141" s="356" t="s">
        <v>2770</v>
      </c>
      <c r="G1141" s="356"/>
      <c r="H1141" s="356"/>
    </row>
    <row r="1142" spans="2:8">
      <c r="B1142" s="356" t="s">
        <v>2812</v>
      </c>
      <c r="C1142" s="243">
        <v>1108</v>
      </c>
      <c r="D1142" s="356" t="s">
        <v>193</v>
      </c>
      <c r="E1142" s="356" t="s">
        <v>2768</v>
      </c>
      <c r="F1142" s="356" t="s">
        <v>2768</v>
      </c>
      <c r="G1142" s="356" t="s">
        <v>2768</v>
      </c>
      <c r="H1142" s="356"/>
    </row>
    <row r="1143" spans="2:8">
      <c r="B1143" s="356" t="s">
        <v>2804</v>
      </c>
      <c r="C1143" s="243">
        <v>1103</v>
      </c>
      <c r="D1143" s="356" t="s">
        <v>193</v>
      </c>
      <c r="E1143" s="356" t="s">
        <v>2805</v>
      </c>
      <c r="F1143" s="356" t="s">
        <v>2803</v>
      </c>
      <c r="G1143" s="356"/>
      <c r="H1143" s="356"/>
    </row>
    <row r="1144" spans="2:8">
      <c r="B1144" s="356" t="s">
        <v>2807</v>
      </c>
      <c r="C1144" s="243">
        <v>1104</v>
      </c>
      <c r="D1144" s="356" t="s">
        <v>193</v>
      </c>
      <c r="E1144" s="356" t="s">
        <v>2808</v>
      </c>
      <c r="F1144" s="356" t="s">
        <v>2806</v>
      </c>
      <c r="G1144" s="356" t="s">
        <v>2806</v>
      </c>
      <c r="H1144" s="356"/>
    </row>
    <row r="1145" spans="2:8">
      <c r="B1145" s="356" t="s">
        <v>198</v>
      </c>
      <c r="C1145" s="243">
        <v>1101</v>
      </c>
      <c r="D1145" s="356" t="s">
        <v>193</v>
      </c>
      <c r="E1145" s="356" t="s">
        <v>199</v>
      </c>
      <c r="F1145" s="356" t="s">
        <v>197</v>
      </c>
      <c r="G1145" s="356" t="s">
        <v>197</v>
      </c>
      <c r="H1145" s="356"/>
    </row>
    <row r="1146" spans="2:8">
      <c r="B1146" s="356" t="s">
        <v>204</v>
      </c>
      <c r="C1146" s="243">
        <v>1107</v>
      </c>
      <c r="D1146" s="356" t="s">
        <v>193</v>
      </c>
      <c r="E1146" s="356" t="s">
        <v>132</v>
      </c>
      <c r="F1146" s="356" t="s">
        <v>132</v>
      </c>
      <c r="G1146" s="356"/>
      <c r="H1146" s="356"/>
    </row>
    <row r="1147" spans="2:8">
      <c r="B1147" s="356" t="s">
        <v>203</v>
      </c>
      <c r="C1147" s="243">
        <v>1106</v>
      </c>
      <c r="D1147" s="356" t="s">
        <v>193</v>
      </c>
      <c r="E1147" s="356" t="s">
        <v>130</v>
      </c>
      <c r="F1147" s="356" t="s">
        <v>130</v>
      </c>
      <c r="G1147" s="356" t="s">
        <v>130</v>
      </c>
      <c r="H1147" s="356"/>
    </row>
    <row r="1148" spans="2:8">
      <c r="B1148" s="356" t="s">
        <v>195</v>
      </c>
      <c r="C1148" s="243">
        <v>1100</v>
      </c>
      <c r="D1148" s="356" t="s">
        <v>193</v>
      </c>
      <c r="E1148" s="356" t="s">
        <v>196</v>
      </c>
      <c r="F1148" s="356" t="s">
        <v>194</v>
      </c>
      <c r="G1148" s="356"/>
      <c r="H1148" s="356"/>
    </row>
    <row r="1149" spans="2:8">
      <c r="B1149" s="356" t="s">
        <v>4156</v>
      </c>
      <c r="C1149" s="243">
        <v>1103</v>
      </c>
      <c r="D1149" s="356" t="s">
        <v>193</v>
      </c>
      <c r="E1149" s="356" t="s">
        <v>2805</v>
      </c>
      <c r="F1149" s="356" t="s">
        <v>4157</v>
      </c>
      <c r="G1149" s="356"/>
      <c r="H1149" s="356"/>
    </row>
    <row r="1150" spans="2:8">
      <c r="B1150" s="356" t="s">
        <v>4158</v>
      </c>
      <c r="C1150" s="243">
        <v>1100</v>
      </c>
      <c r="D1150" s="356" t="s">
        <v>193</v>
      </c>
      <c r="E1150" s="356" t="s">
        <v>196</v>
      </c>
      <c r="F1150" s="356" t="s">
        <v>4159</v>
      </c>
      <c r="G1150" s="356"/>
      <c r="H1150" s="356"/>
    </row>
    <row r="1151" spans="2:8">
      <c r="B1151" s="356" t="s">
        <v>2810</v>
      </c>
      <c r="C1151" s="243">
        <v>1105</v>
      </c>
      <c r="D1151" s="356" t="s">
        <v>193</v>
      </c>
      <c r="E1151" s="356" t="s">
        <v>2811</v>
      </c>
      <c r="F1151" s="356" t="s">
        <v>2809</v>
      </c>
      <c r="G1151" s="356" t="s">
        <v>2809</v>
      </c>
      <c r="H1151" s="356"/>
    </row>
    <row r="1152" spans="2:8">
      <c r="B1152" s="356" t="s">
        <v>201</v>
      </c>
      <c r="C1152" s="243">
        <v>1102</v>
      </c>
      <c r="D1152" s="356" t="s">
        <v>193</v>
      </c>
      <c r="E1152" s="356" t="s">
        <v>202</v>
      </c>
      <c r="F1152" s="356" t="s">
        <v>200</v>
      </c>
      <c r="G1152" s="356" t="s">
        <v>200</v>
      </c>
      <c r="H1152" s="356"/>
    </row>
    <row r="1153" spans="2:8">
      <c r="B1153" s="356" t="s">
        <v>2821</v>
      </c>
      <c r="C1153" s="243">
        <v>1109</v>
      </c>
      <c r="D1153" s="356" t="s">
        <v>205</v>
      </c>
      <c r="E1153" s="356" t="s">
        <v>2770</v>
      </c>
      <c r="F1153" s="356" t="s">
        <v>2770</v>
      </c>
      <c r="G1153" s="356"/>
      <c r="H1153" s="356"/>
    </row>
    <row r="1154" spans="2:8">
      <c r="B1154" s="356" t="s">
        <v>2820</v>
      </c>
      <c r="C1154" s="243">
        <v>1108</v>
      </c>
      <c r="D1154" s="356" t="s">
        <v>205</v>
      </c>
      <c r="E1154" s="356" t="s">
        <v>2768</v>
      </c>
      <c r="F1154" s="356" t="s">
        <v>2768</v>
      </c>
      <c r="G1154" s="356" t="s">
        <v>2768</v>
      </c>
      <c r="H1154" s="356"/>
    </row>
    <row r="1155" spans="2:8">
      <c r="B1155" s="356" t="s">
        <v>2815</v>
      </c>
      <c r="C1155" s="243">
        <v>1103</v>
      </c>
      <c r="D1155" s="356" t="s">
        <v>205</v>
      </c>
      <c r="E1155" s="356" t="s">
        <v>2805</v>
      </c>
      <c r="F1155" s="356" t="s">
        <v>2814</v>
      </c>
      <c r="G1155" s="356"/>
      <c r="H1155" s="356"/>
    </row>
    <row r="1156" spans="2:8">
      <c r="B1156" s="356" t="s">
        <v>2817</v>
      </c>
      <c r="C1156" s="243">
        <v>1104</v>
      </c>
      <c r="D1156" s="356" t="s">
        <v>205</v>
      </c>
      <c r="E1156" s="356" t="s">
        <v>2808</v>
      </c>
      <c r="F1156" s="356" t="s">
        <v>2816</v>
      </c>
      <c r="G1156" s="356" t="s">
        <v>2816</v>
      </c>
      <c r="H1156" s="356"/>
    </row>
    <row r="1157" spans="2:8">
      <c r="B1157" s="356" t="s">
        <v>209</v>
      </c>
      <c r="C1157" s="243">
        <v>1101</v>
      </c>
      <c r="D1157" s="356" t="s">
        <v>205</v>
      </c>
      <c r="E1157" s="356" t="s">
        <v>199</v>
      </c>
      <c r="F1157" s="356" t="s">
        <v>208</v>
      </c>
      <c r="G1157" s="356" t="s">
        <v>208</v>
      </c>
      <c r="H1157" s="356"/>
    </row>
    <row r="1158" spans="2:8">
      <c r="B1158" s="356" t="s">
        <v>213</v>
      </c>
      <c r="C1158" s="243">
        <v>1107</v>
      </c>
      <c r="D1158" s="356" t="s">
        <v>205</v>
      </c>
      <c r="E1158" s="356" t="s">
        <v>132</v>
      </c>
      <c r="F1158" s="356" t="s">
        <v>132</v>
      </c>
      <c r="G1158" s="356"/>
      <c r="H1158" s="356"/>
    </row>
    <row r="1159" spans="2:8">
      <c r="B1159" s="356" t="s">
        <v>212</v>
      </c>
      <c r="C1159" s="243">
        <v>1106</v>
      </c>
      <c r="D1159" s="356" t="s">
        <v>205</v>
      </c>
      <c r="E1159" s="356" t="s">
        <v>130</v>
      </c>
      <c r="F1159" s="356" t="s">
        <v>130</v>
      </c>
      <c r="G1159" s="356" t="s">
        <v>130</v>
      </c>
      <c r="H1159" s="356"/>
    </row>
    <row r="1160" spans="2:8">
      <c r="B1160" s="356" t="s">
        <v>207</v>
      </c>
      <c r="C1160" s="243">
        <v>1100</v>
      </c>
      <c r="D1160" s="356" t="s">
        <v>205</v>
      </c>
      <c r="E1160" s="356" t="s">
        <v>196</v>
      </c>
      <c r="F1160" s="356" t="s">
        <v>206</v>
      </c>
      <c r="G1160" s="356"/>
      <c r="H1160" s="356"/>
    </row>
    <row r="1161" spans="2:8">
      <c r="B1161" s="356" t="s">
        <v>4160</v>
      </c>
      <c r="C1161" s="243">
        <v>1103</v>
      </c>
      <c r="D1161" s="356" t="s">
        <v>205</v>
      </c>
      <c r="E1161" s="356" t="s">
        <v>2805</v>
      </c>
      <c r="F1161" s="356" t="s">
        <v>4161</v>
      </c>
      <c r="G1161" s="356"/>
      <c r="H1161" s="356"/>
    </row>
    <row r="1162" spans="2:8">
      <c r="B1162" s="356" t="s">
        <v>4162</v>
      </c>
      <c r="C1162" s="243">
        <v>1100</v>
      </c>
      <c r="D1162" s="356" t="s">
        <v>205</v>
      </c>
      <c r="E1162" s="356" t="s">
        <v>196</v>
      </c>
      <c r="F1162" s="356" t="s">
        <v>4163</v>
      </c>
      <c r="G1162" s="356"/>
      <c r="H1162" s="356"/>
    </row>
    <row r="1163" spans="2:8">
      <c r="B1163" s="356" t="s">
        <v>2819</v>
      </c>
      <c r="C1163" s="243">
        <v>1105</v>
      </c>
      <c r="D1163" s="356" t="s">
        <v>205</v>
      </c>
      <c r="E1163" s="356" t="s">
        <v>2811</v>
      </c>
      <c r="F1163" s="356" t="s">
        <v>2818</v>
      </c>
      <c r="G1163" s="356" t="s">
        <v>2818</v>
      </c>
      <c r="H1163" s="356"/>
    </row>
    <row r="1164" spans="2:8">
      <c r="B1164" s="356" t="s">
        <v>211</v>
      </c>
      <c r="C1164" s="243">
        <v>1102</v>
      </c>
      <c r="D1164" s="356" t="s">
        <v>205</v>
      </c>
      <c r="E1164" s="356" t="s">
        <v>202</v>
      </c>
      <c r="F1164" s="356" t="s">
        <v>210</v>
      </c>
      <c r="G1164" s="356" t="s">
        <v>210</v>
      </c>
      <c r="H1164" s="356"/>
    </row>
    <row r="1165" spans="2:8">
      <c r="B1165" s="356" t="s">
        <v>3019</v>
      </c>
      <c r="C1165" s="243">
        <v>1109</v>
      </c>
      <c r="D1165" s="356" t="s">
        <v>613</v>
      </c>
      <c r="E1165" s="356" t="s">
        <v>2770</v>
      </c>
      <c r="F1165" s="356" t="s">
        <v>2770</v>
      </c>
      <c r="G1165" s="356"/>
      <c r="H1165" s="356"/>
    </row>
    <row r="1166" spans="2:8">
      <c r="B1166" s="356" t="s">
        <v>3018</v>
      </c>
      <c r="C1166" s="243">
        <v>1108</v>
      </c>
      <c r="D1166" s="356" t="s">
        <v>613</v>
      </c>
      <c r="E1166" s="356" t="s">
        <v>2768</v>
      </c>
      <c r="F1166" s="356" t="s">
        <v>2768</v>
      </c>
      <c r="G1166" s="356" t="s">
        <v>2768</v>
      </c>
      <c r="H1166" s="356"/>
    </row>
    <row r="1167" spans="2:8">
      <c r="B1167" s="356" t="s">
        <v>3013</v>
      </c>
      <c r="C1167" s="243">
        <v>1103</v>
      </c>
      <c r="D1167" s="356" t="s">
        <v>613</v>
      </c>
      <c r="E1167" s="356" t="s">
        <v>2805</v>
      </c>
      <c r="F1167" s="356" t="s">
        <v>3012</v>
      </c>
      <c r="G1167" s="356"/>
      <c r="H1167" s="356"/>
    </row>
    <row r="1168" spans="2:8">
      <c r="B1168" s="356" t="s">
        <v>3015</v>
      </c>
      <c r="C1168" s="243">
        <v>1104</v>
      </c>
      <c r="D1168" s="356" t="s">
        <v>613</v>
      </c>
      <c r="E1168" s="356" t="s">
        <v>2808</v>
      </c>
      <c r="F1168" s="356" t="s">
        <v>3014</v>
      </c>
      <c r="G1168" s="356" t="s">
        <v>3014</v>
      </c>
      <c r="H1168" s="356"/>
    </row>
    <row r="1169" spans="2:8">
      <c r="B1169" s="356" t="s">
        <v>617</v>
      </c>
      <c r="C1169" s="243">
        <v>1101</v>
      </c>
      <c r="D1169" s="356" t="s">
        <v>613</v>
      </c>
      <c r="E1169" s="356" t="s">
        <v>199</v>
      </c>
      <c r="F1169" s="356" t="s">
        <v>616</v>
      </c>
      <c r="G1169" s="356" t="s">
        <v>616</v>
      </c>
      <c r="H1169" s="356"/>
    </row>
    <row r="1170" spans="2:8">
      <c r="B1170" s="356" t="s">
        <v>621</v>
      </c>
      <c r="C1170" s="243">
        <v>1107</v>
      </c>
      <c r="D1170" s="356" t="s">
        <v>613</v>
      </c>
      <c r="E1170" s="356" t="s">
        <v>132</v>
      </c>
      <c r="F1170" s="356" t="s">
        <v>132</v>
      </c>
      <c r="G1170" s="356"/>
      <c r="H1170" s="356"/>
    </row>
    <row r="1171" spans="2:8">
      <c r="B1171" s="356" t="s">
        <v>620</v>
      </c>
      <c r="C1171" s="243">
        <v>1106</v>
      </c>
      <c r="D1171" s="356" t="s">
        <v>613</v>
      </c>
      <c r="E1171" s="356" t="s">
        <v>130</v>
      </c>
      <c r="F1171" s="356" t="s">
        <v>130</v>
      </c>
      <c r="G1171" s="356" t="s">
        <v>130</v>
      </c>
      <c r="H1171" s="356"/>
    </row>
    <row r="1172" spans="2:8">
      <c r="B1172" s="356" t="s">
        <v>615</v>
      </c>
      <c r="C1172" s="243">
        <v>1100</v>
      </c>
      <c r="D1172" s="356" t="s">
        <v>613</v>
      </c>
      <c r="E1172" s="356" t="s">
        <v>196</v>
      </c>
      <c r="F1172" s="356" t="s">
        <v>614</v>
      </c>
      <c r="G1172" s="356"/>
      <c r="H1172" s="356"/>
    </row>
    <row r="1173" spans="2:8">
      <c r="B1173" s="356" t="s">
        <v>4164</v>
      </c>
      <c r="C1173" s="243">
        <v>1103</v>
      </c>
      <c r="D1173" s="356" t="s">
        <v>613</v>
      </c>
      <c r="E1173" s="356" t="s">
        <v>2805</v>
      </c>
      <c r="F1173" s="356" t="s">
        <v>4165</v>
      </c>
      <c r="G1173" s="356"/>
      <c r="H1173" s="356"/>
    </row>
    <row r="1174" spans="2:8">
      <c r="B1174" s="356" t="s">
        <v>4166</v>
      </c>
      <c r="C1174" s="243">
        <v>1100</v>
      </c>
      <c r="D1174" s="356" t="s">
        <v>613</v>
      </c>
      <c r="E1174" s="356" t="s">
        <v>196</v>
      </c>
      <c r="F1174" s="356" t="s">
        <v>4167</v>
      </c>
      <c r="G1174" s="356"/>
      <c r="H1174" s="356"/>
    </row>
    <row r="1175" spans="2:8">
      <c r="B1175" s="356" t="s">
        <v>3017</v>
      </c>
      <c r="C1175" s="243">
        <v>1105</v>
      </c>
      <c r="D1175" s="356" t="s">
        <v>613</v>
      </c>
      <c r="E1175" s="356" t="s">
        <v>2811</v>
      </c>
      <c r="F1175" s="356" t="s">
        <v>3016</v>
      </c>
      <c r="G1175" s="356" t="s">
        <v>3016</v>
      </c>
      <c r="H1175" s="356"/>
    </row>
    <row r="1176" spans="2:8">
      <c r="B1176" s="356" t="s">
        <v>619</v>
      </c>
      <c r="C1176" s="243">
        <v>1102</v>
      </c>
      <c r="D1176" s="356" t="s">
        <v>613</v>
      </c>
      <c r="E1176" s="356" t="s">
        <v>202</v>
      </c>
      <c r="F1176" s="356" t="s">
        <v>618</v>
      </c>
      <c r="G1176" s="356" t="s">
        <v>618</v>
      </c>
      <c r="H1176" s="356"/>
    </row>
    <row r="1177" spans="2:8">
      <c r="B1177" s="356" t="s">
        <v>224</v>
      </c>
      <c r="C1177" s="243">
        <v>10903</v>
      </c>
      <c r="D1177" s="356" t="s">
        <v>218</v>
      </c>
      <c r="E1177" s="356" t="s">
        <v>132</v>
      </c>
      <c r="F1177" s="356" t="s">
        <v>132</v>
      </c>
      <c r="G1177" s="356"/>
      <c r="H1177" s="356"/>
    </row>
    <row r="1178" spans="2:8">
      <c r="B1178" s="356" t="s">
        <v>223</v>
      </c>
      <c r="C1178" s="243">
        <v>10902</v>
      </c>
      <c r="D1178" s="356" t="s">
        <v>218</v>
      </c>
      <c r="E1178" s="356" t="s">
        <v>130</v>
      </c>
      <c r="F1178" s="356" t="s">
        <v>130</v>
      </c>
      <c r="G1178" s="356" t="s">
        <v>130</v>
      </c>
      <c r="H1178" s="356"/>
    </row>
    <row r="1179" spans="2:8">
      <c r="B1179" s="356" t="s">
        <v>220</v>
      </c>
      <c r="C1179" s="243">
        <v>10900</v>
      </c>
      <c r="D1179" s="356" t="s">
        <v>218</v>
      </c>
      <c r="E1179" s="356" t="s">
        <v>219</v>
      </c>
      <c r="F1179" s="356" t="s">
        <v>219</v>
      </c>
      <c r="G1179" s="356"/>
      <c r="H1179" s="356"/>
    </row>
    <row r="1180" spans="2:8">
      <c r="B1180" s="356" t="s">
        <v>222</v>
      </c>
      <c r="C1180" s="243">
        <v>10901</v>
      </c>
      <c r="D1180" s="356" t="s">
        <v>218</v>
      </c>
      <c r="E1180" s="356" t="s">
        <v>221</v>
      </c>
      <c r="F1180" s="356" t="s">
        <v>221</v>
      </c>
      <c r="G1180" s="356" t="s">
        <v>221</v>
      </c>
      <c r="H1180" s="356"/>
    </row>
    <row r="1181" spans="2:8">
      <c r="B1181" s="356" t="s">
        <v>2824</v>
      </c>
      <c r="C1181" s="243">
        <v>2100</v>
      </c>
      <c r="D1181" s="356" t="s">
        <v>2822</v>
      </c>
      <c r="E1181" s="356" t="s">
        <v>2823</v>
      </c>
      <c r="F1181" s="356" t="s">
        <v>2823</v>
      </c>
      <c r="G1181" s="356"/>
      <c r="H1181" s="356"/>
    </row>
    <row r="1182" spans="2:8">
      <c r="B1182" s="356" t="s">
        <v>2826</v>
      </c>
      <c r="C1182" s="243">
        <v>2101</v>
      </c>
      <c r="D1182" s="356" t="s">
        <v>2822</v>
      </c>
      <c r="E1182" s="356" t="s">
        <v>2825</v>
      </c>
      <c r="F1182" s="356" t="s">
        <v>2825</v>
      </c>
      <c r="G1182" s="356" t="s">
        <v>2825</v>
      </c>
      <c r="H1182" s="356"/>
    </row>
    <row r="1183" spans="2:8">
      <c r="B1183" s="356" t="s">
        <v>3022</v>
      </c>
      <c r="C1183" s="243">
        <v>2200</v>
      </c>
      <c r="D1183" s="356" t="s">
        <v>3020</v>
      </c>
      <c r="E1183" s="356" t="s">
        <v>2823</v>
      </c>
      <c r="F1183" s="356" t="s">
        <v>2823</v>
      </c>
      <c r="G1183" s="356"/>
      <c r="H1183" s="356"/>
    </row>
    <row r="1184" spans="2:8">
      <c r="B1184" s="356" t="s">
        <v>3024</v>
      </c>
      <c r="C1184" s="243">
        <v>2201</v>
      </c>
      <c r="D1184" s="356" t="s">
        <v>3020</v>
      </c>
      <c r="E1184" s="356" t="s">
        <v>2825</v>
      </c>
      <c r="F1184" s="356" t="s">
        <v>2825</v>
      </c>
      <c r="G1184" s="356" t="s">
        <v>2825</v>
      </c>
      <c r="H1184" s="356"/>
    </row>
    <row r="1185" spans="2:8">
      <c r="B1185" s="356" t="s">
        <v>2840</v>
      </c>
      <c r="C1185" s="243">
        <v>1905</v>
      </c>
      <c r="D1185" s="356" t="s">
        <v>251</v>
      </c>
      <c r="E1185" s="356" t="s">
        <v>2839</v>
      </c>
      <c r="F1185" s="356" t="s">
        <v>2839</v>
      </c>
      <c r="G1185" s="356" t="s">
        <v>2839</v>
      </c>
      <c r="H1185" s="356"/>
    </row>
    <row r="1186" spans="2:8">
      <c r="B1186" s="356" t="s">
        <v>2842</v>
      </c>
      <c r="C1186" s="243">
        <v>1909</v>
      </c>
      <c r="D1186" s="356" t="s">
        <v>251</v>
      </c>
      <c r="E1186" s="356" t="s">
        <v>2770</v>
      </c>
      <c r="F1186" s="356" t="s">
        <v>2770</v>
      </c>
      <c r="G1186" s="356"/>
      <c r="H1186" s="356"/>
    </row>
    <row r="1187" spans="2:8">
      <c r="B1187" s="356" t="s">
        <v>2841</v>
      </c>
      <c r="C1187" s="243">
        <v>1908</v>
      </c>
      <c r="D1187" s="356" t="s">
        <v>251</v>
      </c>
      <c r="E1187" s="356" t="s">
        <v>2768</v>
      </c>
      <c r="F1187" s="356" t="s">
        <v>2768</v>
      </c>
      <c r="G1187" s="356" t="s">
        <v>2768</v>
      </c>
      <c r="H1187" s="356"/>
    </row>
    <row r="1188" spans="2:8">
      <c r="B1188" s="356" t="s">
        <v>2836</v>
      </c>
      <c r="C1188" s="243">
        <v>1903</v>
      </c>
      <c r="D1188" s="356" t="s">
        <v>251</v>
      </c>
      <c r="E1188" s="356" t="s">
        <v>2835</v>
      </c>
      <c r="F1188" s="356" t="s">
        <v>2835</v>
      </c>
      <c r="G1188" s="356"/>
      <c r="H1188" s="356"/>
    </row>
    <row r="1189" spans="2:8">
      <c r="B1189" s="356" t="s">
        <v>2838</v>
      </c>
      <c r="C1189" s="243">
        <v>1904</v>
      </c>
      <c r="D1189" s="356" t="s">
        <v>251</v>
      </c>
      <c r="E1189" s="356" t="s">
        <v>2837</v>
      </c>
      <c r="F1189" s="356" t="s">
        <v>2837</v>
      </c>
      <c r="G1189" s="356" t="s">
        <v>2837</v>
      </c>
      <c r="H1189" s="356"/>
    </row>
    <row r="1190" spans="2:8">
      <c r="B1190" s="356" t="s">
        <v>265</v>
      </c>
      <c r="C1190" s="243">
        <v>1907</v>
      </c>
      <c r="D1190" s="356" t="s">
        <v>251</v>
      </c>
      <c r="E1190" s="356" t="s">
        <v>132</v>
      </c>
      <c r="F1190" s="356" t="s">
        <v>132</v>
      </c>
      <c r="G1190" s="356"/>
      <c r="H1190" s="356"/>
    </row>
    <row r="1191" spans="2:8">
      <c r="B1191" s="356" t="s">
        <v>264</v>
      </c>
      <c r="C1191" s="243">
        <v>1906</v>
      </c>
      <c r="D1191" s="356" t="s">
        <v>251</v>
      </c>
      <c r="E1191" s="356" t="s">
        <v>130</v>
      </c>
      <c r="F1191" s="356" t="s">
        <v>130</v>
      </c>
      <c r="G1191" s="356" t="s">
        <v>130</v>
      </c>
      <c r="H1191" s="356"/>
    </row>
    <row r="1192" spans="2:8">
      <c r="B1192" s="356" t="s">
        <v>253</v>
      </c>
      <c r="C1192" s="243">
        <v>1900</v>
      </c>
      <c r="D1192" s="356" t="s">
        <v>251</v>
      </c>
      <c r="E1192" s="356" t="s">
        <v>252</v>
      </c>
      <c r="F1192" s="356" t="s">
        <v>252</v>
      </c>
      <c r="G1192" s="356"/>
      <c r="H1192" s="356"/>
    </row>
    <row r="1193" spans="2:8">
      <c r="B1193" s="356" t="s">
        <v>255</v>
      </c>
      <c r="C1193" s="243">
        <v>1901</v>
      </c>
      <c r="D1193" s="356" t="s">
        <v>251</v>
      </c>
      <c r="E1193" s="356" t="s">
        <v>254</v>
      </c>
      <c r="F1193" s="356" t="s">
        <v>254</v>
      </c>
      <c r="G1193" s="356" t="s">
        <v>254</v>
      </c>
      <c r="H1193" s="356"/>
    </row>
    <row r="1194" spans="2:8">
      <c r="B1194" s="356" t="s">
        <v>2845</v>
      </c>
      <c r="C1194" s="243">
        <v>2000</v>
      </c>
      <c r="D1194" s="356" t="s">
        <v>2843</v>
      </c>
      <c r="E1194" s="356" t="s">
        <v>2844</v>
      </c>
      <c r="F1194" s="356" t="s">
        <v>2844</v>
      </c>
      <c r="G1194" s="356"/>
      <c r="H1194" s="356"/>
    </row>
    <row r="1195" spans="2:8">
      <c r="B1195" s="356" t="s">
        <v>2847</v>
      </c>
      <c r="C1195" s="243">
        <v>2002</v>
      </c>
      <c r="D1195" s="356" t="s">
        <v>2843</v>
      </c>
      <c r="E1195" s="356" t="s">
        <v>2770</v>
      </c>
      <c r="F1195" s="356" t="s">
        <v>2770</v>
      </c>
      <c r="G1195" s="356"/>
      <c r="H1195" s="356"/>
    </row>
    <row r="1196" spans="2:8">
      <c r="B1196" s="356" t="s">
        <v>2846</v>
      </c>
      <c r="C1196" s="243">
        <v>2001</v>
      </c>
      <c r="D1196" s="356" t="s">
        <v>2843</v>
      </c>
      <c r="E1196" s="356" t="s">
        <v>2768</v>
      </c>
      <c r="F1196" s="356" t="s">
        <v>2768</v>
      </c>
      <c r="G1196" s="356" t="s">
        <v>2768</v>
      </c>
      <c r="H1196" s="356"/>
    </row>
    <row r="1197" spans="2:8">
      <c r="B1197" s="356" t="s">
        <v>4168</v>
      </c>
      <c r="C1197" s="243">
        <v>1301</v>
      </c>
      <c r="D1197" s="356" t="s">
        <v>622</v>
      </c>
      <c r="E1197" s="356" t="s">
        <v>231</v>
      </c>
      <c r="F1197" s="356" t="s">
        <v>231</v>
      </c>
      <c r="G1197" s="356"/>
      <c r="H1197" s="356"/>
    </row>
    <row r="1198" spans="2:8">
      <c r="B1198" s="356" t="s">
        <v>4169</v>
      </c>
      <c r="C1198" s="243">
        <v>1301</v>
      </c>
      <c r="D1198" s="356" t="s">
        <v>622</v>
      </c>
      <c r="E1198" s="356" t="s">
        <v>231</v>
      </c>
      <c r="F1198" s="356" t="s">
        <v>4170</v>
      </c>
      <c r="G1198" s="356"/>
      <c r="H1198" s="356"/>
    </row>
    <row r="1199" spans="2:8">
      <c r="B1199" s="356" t="s">
        <v>4171</v>
      </c>
      <c r="C1199" s="243">
        <v>1303</v>
      </c>
      <c r="D1199" s="356" t="s">
        <v>622</v>
      </c>
      <c r="E1199" s="356" t="s">
        <v>237</v>
      </c>
      <c r="F1199" s="356" t="s">
        <v>629</v>
      </c>
      <c r="G1199" s="356" t="s">
        <v>629</v>
      </c>
      <c r="H1199" s="356"/>
    </row>
    <row r="1200" spans="2:8">
      <c r="B1200" s="356" t="s">
        <v>4172</v>
      </c>
      <c r="C1200" s="243">
        <v>1307</v>
      </c>
      <c r="D1200" s="356" t="s">
        <v>622</v>
      </c>
      <c r="E1200" s="356" t="s">
        <v>132</v>
      </c>
      <c r="F1200" s="356" t="s">
        <v>132</v>
      </c>
      <c r="G1200" s="356"/>
      <c r="H1200" s="356"/>
    </row>
    <row r="1201" spans="2:8">
      <c r="B1201" s="356" t="s">
        <v>4173</v>
      </c>
      <c r="C1201" s="243">
        <v>1306</v>
      </c>
      <c r="D1201" s="356" t="s">
        <v>622</v>
      </c>
      <c r="E1201" s="356" t="s">
        <v>130</v>
      </c>
      <c r="F1201" s="356" t="s">
        <v>130</v>
      </c>
      <c r="G1201" s="356" t="s">
        <v>130</v>
      </c>
      <c r="H1201" s="356"/>
    </row>
    <row r="1202" spans="2:8">
      <c r="B1202" s="356" t="s">
        <v>4174</v>
      </c>
      <c r="C1202" s="243">
        <v>1300</v>
      </c>
      <c r="D1202" s="356" t="s">
        <v>622</v>
      </c>
      <c r="E1202" s="356" t="s">
        <v>228</v>
      </c>
      <c r="F1202" s="356" t="s">
        <v>228</v>
      </c>
      <c r="G1202" s="356"/>
      <c r="H1202" s="356"/>
    </row>
    <row r="1203" spans="2:8">
      <c r="B1203" s="356" t="s">
        <v>4175</v>
      </c>
      <c r="C1203" s="243">
        <v>1300</v>
      </c>
      <c r="D1203" s="356" t="s">
        <v>622</v>
      </c>
      <c r="E1203" s="356" t="s">
        <v>228</v>
      </c>
      <c r="F1203" s="356" t="s">
        <v>4176</v>
      </c>
      <c r="G1203" s="356"/>
      <c r="H1203" s="356"/>
    </row>
    <row r="1204" spans="2:8">
      <c r="B1204" s="356" t="s">
        <v>4177</v>
      </c>
      <c r="C1204" s="243">
        <v>1302</v>
      </c>
      <c r="D1204" s="356" t="s">
        <v>622</v>
      </c>
      <c r="E1204" s="356" t="s">
        <v>234</v>
      </c>
      <c r="F1204" s="356" t="s">
        <v>627</v>
      </c>
      <c r="G1204" s="356" t="s">
        <v>627</v>
      </c>
      <c r="H1204" s="356"/>
    </row>
    <row r="1205" spans="2:8">
      <c r="B1205" s="356" t="s">
        <v>239</v>
      </c>
      <c r="C1205" s="243">
        <v>1307</v>
      </c>
      <c r="D1205" s="356" t="s">
        <v>225</v>
      </c>
      <c r="E1205" s="356" t="s">
        <v>132</v>
      </c>
      <c r="F1205" s="356" t="s">
        <v>132</v>
      </c>
      <c r="G1205" s="356"/>
      <c r="H1205" s="356"/>
    </row>
    <row r="1206" spans="2:8">
      <c r="B1206" s="356" t="s">
        <v>230</v>
      </c>
      <c r="C1206" s="243">
        <v>1301</v>
      </c>
      <c r="D1206" s="356" t="s">
        <v>225</v>
      </c>
      <c r="E1206" s="356" t="s">
        <v>231</v>
      </c>
      <c r="F1206" s="356" t="s">
        <v>231</v>
      </c>
      <c r="G1206" s="356"/>
      <c r="H1206" s="356"/>
    </row>
    <row r="1207" spans="2:8">
      <c r="B1207" s="356" t="s">
        <v>236</v>
      </c>
      <c r="C1207" s="243">
        <v>1303</v>
      </c>
      <c r="D1207" s="356" t="s">
        <v>225</v>
      </c>
      <c r="E1207" s="356" t="s">
        <v>237</v>
      </c>
      <c r="F1207" s="356" t="s">
        <v>235</v>
      </c>
      <c r="G1207" s="356" t="s">
        <v>235</v>
      </c>
      <c r="H1207" s="356"/>
    </row>
    <row r="1208" spans="2:8">
      <c r="B1208" s="356" t="s">
        <v>238</v>
      </c>
      <c r="C1208" s="243">
        <v>1306</v>
      </c>
      <c r="D1208" s="356" t="s">
        <v>225</v>
      </c>
      <c r="E1208" s="356" t="s">
        <v>130</v>
      </c>
      <c r="F1208" s="356" t="s">
        <v>130</v>
      </c>
      <c r="G1208" s="356" t="s">
        <v>130</v>
      </c>
      <c r="H1208" s="356"/>
    </row>
    <row r="1209" spans="2:8">
      <c r="B1209" s="356" t="s">
        <v>227</v>
      </c>
      <c r="C1209" s="243">
        <v>1300</v>
      </c>
      <c r="D1209" s="356" t="s">
        <v>225</v>
      </c>
      <c r="E1209" s="356" t="s">
        <v>228</v>
      </c>
      <c r="F1209" s="356" t="s">
        <v>228</v>
      </c>
      <c r="G1209" s="356"/>
      <c r="H1209" s="356"/>
    </row>
    <row r="1210" spans="2:8">
      <c r="B1210" s="356" t="s">
        <v>259</v>
      </c>
      <c r="C1210" s="243">
        <v>1301</v>
      </c>
      <c r="D1210" s="356" t="s">
        <v>225</v>
      </c>
      <c r="E1210" s="356" t="s">
        <v>231</v>
      </c>
      <c r="F1210" s="356" t="s">
        <v>4170</v>
      </c>
      <c r="G1210" s="356"/>
      <c r="H1210" s="356"/>
    </row>
    <row r="1211" spans="2:8">
      <c r="B1211" s="356" t="s">
        <v>257</v>
      </c>
      <c r="C1211" s="243">
        <v>1300</v>
      </c>
      <c r="D1211" s="356" t="s">
        <v>225</v>
      </c>
      <c r="E1211" s="356" t="s">
        <v>228</v>
      </c>
      <c r="F1211" s="356" t="s">
        <v>4176</v>
      </c>
      <c r="G1211" s="356"/>
      <c r="H1211" s="356"/>
    </row>
    <row r="1212" spans="2:8">
      <c r="B1212" s="356" t="s">
        <v>233</v>
      </c>
      <c r="C1212" s="243">
        <v>1302</v>
      </c>
      <c r="D1212" s="356" t="s">
        <v>225</v>
      </c>
      <c r="E1212" s="356" t="s">
        <v>234</v>
      </c>
      <c r="F1212" s="356" t="s">
        <v>232</v>
      </c>
      <c r="G1212" s="356" t="s">
        <v>232</v>
      </c>
      <c r="H1212" s="356"/>
    </row>
    <row r="1213" spans="2:8">
      <c r="B1213" s="356" t="s">
        <v>2834</v>
      </c>
      <c r="C1213" s="243">
        <v>1309</v>
      </c>
      <c r="D1213" s="356" t="s">
        <v>240</v>
      </c>
      <c r="E1213" s="356" t="s">
        <v>2770</v>
      </c>
      <c r="F1213" s="356" t="s">
        <v>2770</v>
      </c>
      <c r="G1213" s="356"/>
      <c r="H1213" s="356"/>
    </row>
    <row r="1214" spans="2:8">
      <c r="B1214" s="356" t="s">
        <v>2833</v>
      </c>
      <c r="C1214" s="243">
        <v>1308</v>
      </c>
      <c r="D1214" s="356" t="s">
        <v>240</v>
      </c>
      <c r="E1214" s="356" t="s">
        <v>2768</v>
      </c>
      <c r="F1214" s="356" t="s">
        <v>2768</v>
      </c>
      <c r="G1214" s="356" t="s">
        <v>2768</v>
      </c>
      <c r="H1214" s="356"/>
    </row>
    <row r="1215" spans="2:8">
      <c r="B1215" s="356" t="s">
        <v>2828</v>
      </c>
      <c r="C1215" s="243">
        <v>1304</v>
      </c>
      <c r="D1215" s="356" t="s">
        <v>240</v>
      </c>
      <c r="E1215" s="356" t="s">
        <v>2829</v>
      </c>
      <c r="F1215" s="356" t="s">
        <v>2829</v>
      </c>
      <c r="G1215" s="356"/>
      <c r="H1215" s="356"/>
    </row>
    <row r="1216" spans="2:8">
      <c r="B1216" s="356" t="s">
        <v>2831</v>
      </c>
      <c r="C1216" s="243">
        <v>1305</v>
      </c>
      <c r="D1216" s="356" t="s">
        <v>240</v>
      </c>
      <c r="E1216" s="356" t="s">
        <v>2832</v>
      </c>
      <c r="F1216" s="356" t="s">
        <v>2830</v>
      </c>
      <c r="G1216" s="356" t="s">
        <v>2830</v>
      </c>
      <c r="H1216" s="356"/>
    </row>
    <row r="1217" spans="2:8">
      <c r="B1217" s="356" t="s">
        <v>250</v>
      </c>
      <c r="C1217" s="243">
        <v>1307</v>
      </c>
      <c r="D1217" s="356" t="s">
        <v>240</v>
      </c>
      <c r="E1217" s="356" t="s">
        <v>132</v>
      </c>
      <c r="F1217" s="356" t="s">
        <v>132</v>
      </c>
      <c r="G1217" s="356"/>
      <c r="H1217" s="356"/>
    </row>
    <row r="1218" spans="2:8">
      <c r="B1218" s="356" t="s">
        <v>244</v>
      </c>
      <c r="C1218" s="243">
        <v>1301</v>
      </c>
      <c r="D1218" s="356" t="s">
        <v>240</v>
      </c>
      <c r="E1218" s="356" t="s">
        <v>231</v>
      </c>
      <c r="F1218" s="356" t="s">
        <v>231</v>
      </c>
      <c r="G1218" s="356"/>
      <c r="H1218" s="356"/>
    </row>
    <row r="1219" spans="2:8">
      <c r="B1219" s="356" t="s">
        <v>248</v>
      </c>
      <c r="C1219" s="243">
        <v>1303</v>
      </c>
      <c r="D1219" s="356" t="s">
        <v>240</v>
      </c>
      <c r="E1219" s="356" t="s">
        <v>237</v>
      </c>
      <c r="F1219" s="356" t="s">
        <v>247</v>
      </c>
      <c r="G1219" s="356" t="s">
        <v>247</v>
      </c>
      <c r="H1219" s="356"/>
    </row>
    <row r="1220" spans="2:8">
      <c r="B1220" s="356" t="s">
        <v>249</v>
      </c>
      <c r="C1220" s="243">
        <v>1306</v>
      </c>
      <c r="D1220" s="356" t="s">
        <v>240</v>
      </c>
      <c r="E1220" s="356" t="s">
        <v>130</v>
      </c>
      <c r="F1220" s="356" t="s">
        <v>130</v>
      </c>
      <c r="G1220" s="356" t="s">
        <v>130</v>
      </c>
      <c r="H1220" s="356"/>
    </row>
    <row r="1221" spans="2:8">
      <c r="B1221" s="356" t="s">
        <v>242</v>
      </c>
      <c r="C1221" s="243">
        <v>1300</v>
      </c>
      <c r="D1221" s="356" t="s">
        <v>240</v>
      </c>
      <c r="E1221" s="356" t="s">
        <v>228</v>
      </c>
      <c r="F1221" s="356" t="s">
        <v>228</v>
      </c>
      <c r="G1221" s="356"/>
      <c r="H1221" s="356"/>
    </row>
    <row r="1222" spans="2:8">
      <c r="B1222" s="356" t="s">
        <v>4178</v>
      </c>
      <c r="C1222" s="243">
        <v>1300</v>
      </c>
      <c r="D1222" s="356" t="s">
        <v>240</v>
      </c>
      <c r="E1222" s="356" t="s">
        <v>228</v>
      </c>
      <c r="F1222" s="356" t="s">
        <v>4179</v>
      </c>
      <c r="G1222" s="356"/>
      <c r="H1222" s="356"/>
    </row>
    <row r="1223" spans="2:8">
      <c r="B1223" s="356" t="s">
        <v>263</v>
      </c>
      <c r="C1223" s="243">
        <v>1301</v>
      </c>
      <c r="D1223" s="356" t="s">
        <v>240</v>
      </c>
      <c r="E1223" s="356" t="s">
        <v>231</v>
      </c>
      <c r="F1223" s="356" t="s">
        <v>4170</v>
      </c>
      <c r="G1223" s="356"/>
      <c r="H1223" s="356"/>
    </row>
    <row r="1224" spans="2:8">
      <c r="B1224" s="356" t="s">
        <v>261</v>
      </c>
      <c r="C1224" s="243">
        <v>1300</v>
      </c>
      <c r="D1224" s="356" t="s">
        <v>240</v>
      </c>
      <c r="E1224" s="356" t="s">
        <v>228</v>
      </c>
      <c r="F1224" s="356" t="s">
        <v>4176</v>
      </c>
      <c r="G1224" s="356"/>
      <c r="H1224" s="356"/>
    </row>
    <row r="1225" spans="2:8">
      <c r="B1225" s="356" t="s">
        <v>246</v>
      </c>
      <c r="C1225" s="243">
        <v>1302</v>
      </c>
      <c r="D1225" s="356" t="s">
        <v>240</v>
      </c>
      <c r="E1225" s="356" t="s">
        <v>234</v>
      </c>
      <c r="F1225" s="356" t="s">
        <v>245</v>
      </c>
      <c r="G1225" s="356" t="s">
        <v>245</v>
      </c>
      <c r="H1225" s="356"/>
    </row>
    <row r="1226" spans="2:8">
      <c r="B1226" s="356" t="s">
        <v>3030</v>
      </c>
      <c r="C1226" s="243">
        <v>1309</v>
      </c>
      <c r="D1226" s="356" t="s">
        <v>633</v>
      </c>
      <c r="E1226" s="356" t="s">
        <v>2770</v>
      </c>
      <c r="F1226" s="356" t="s">
        <v>2770</v>
      </c>
      <c r="G1226" s="356"/>
      <c r="H1226" s="356"/>
    </row>
    <row r="1227" spans="2:8">
      <c r="B1227" s="356" t="s">
        <v>3029</v>
      </c>
      <c r="C1227" s="243">
        <v>1308</v>
      </c>
      <c r="D1227" s="356" t="s">
        <v>633</v>
      </c>
      <c r="E1227" s="356" t="s">
        <v>2768</v>
      </c>
      <c r="F1227" s="356" t="s">
        <v>2768</v>
      </c>
      <c r="G1227" s="356" t="s">
        <v>2768</v>
      </c>
      <c r="H1227" s="356"/>
    </row>
    <row r="1228" spans="2:8">
      <c r="B1228" s="356" t="s">
        <v>3026</v>
      </c>
      <c r="C1228" s="243">
        <v>1304</v>
      </c>
      <c r="D1228" s="356" t="s">
        <v>633</v>
      </c>
      <c r="E1228" s="356" t="s">
        <v>2829</v>
      </c>
      <c r="F1228" s="356" t="s">
        <v>2829</v>
      </c>
      <c r="G1228" s="356"/>
      <c r="H1228" s="356"/>
    </row>
    <row r="1229" spans="2:8">
      <c r="B1229" s="356" t="s">
        <v>3028</v>
      </c>
      <c r="C1229" s="243">
        <v>1305</v>
      </c>
      <c r="D1229" s="356" t="s">
        <v>633</v>
      </c>
      <c r="E1229" s="356" t="s">
        <v>2832</v>
      </c>
      <c r="F1229" s="356" t="s">
        <v>3027</v>
      </c>
      <c r="G1229" s="356" t="s">
        <v>3027</v>
      </c>
      <c r="H1229" s="356"/>
    </row>
    <row r="1230" spans="2:8">
      <c r="B1230" s="356" t="s">
        <v>643</v>
      </c>
      <c r="C1230" s="243">
        <v>1307</v>
      </c>
      <c r="D1230" s="356" t="s">
        <v>633</v>
      </c>
      <c r="E1230" s="356" t="s">
        <v>132</v>
      </c>
      <c r="F1230" s="356" t="s">
        <v>132</v>
      </c>
      <c r="G1230" s="356"/>
      <c r="H1230" s="356"/>
    </row>
    <row r="1231" spans="2:8">
      <c r="B1231" s="356" t="s">
        <v>637</v>
      </c>
      <c r="C1231" s="243">
        <v>1301</v>
      </c>
      <c r="D1231" s="356" t="s">
        <v>633</v>
      </c>
      <c r="E1231" s="356" t="s">
        <v>231</v>
      </c>
      <c r="F1231" s="356" t="s">
        <v>231</v>
      </c>
      <c r="G1231" s="356"/>
      <c r="H1231" s="356"/>
    </row>
    <row r="1232" spans="2:8">
      <c r="B1232" s="356" t="s">
        <v>641</v>
      </c>
      <c r="C1232" s="243">
        <v>1303</v>
      </c>
      <c r="D1232" s="356" t="s">
        <v>633</v>
      </c>
      <c r="E1232" s="356" t="s">
        <v>237</v>
      </c>
      <c r="F1232" s="356" t="s">
        <v>640</v>
      </c>
      <c r="G1232" s="356" t="s">
        <v>640</v>
      </c>
      <c r="H1232" s="356"/>
    </row>
    <row r="1233" spans="2:8">
      <c r="B1233" s="356" t="s">
        <v>642</v>
      </c>
      <c r="C1233" s="243">
        <v>1306</v>
      </c>
      <c r="D1233" s="356" t="s">
        <v>633</v>
      </c>
      <c r="E1233" s="356" t="s">
        <v>130</v>
      </c>
      <c r="F1233" s="356" t="s">
        <v>130</v>
      </c>
      <c r="G1233" s="356" t="s">
        <v>130</v>
      </c>
      <c r="H1233" s="356"/>
    </row>
    <row r="1234" spans="2:8">
      <c r="B1234" s="356" t="s">
        <v>635</v>
      </c>
      <c r="C1234" s="243">
        <v>1300</v>
      </c>
      <c r="D1234" s="356" t="s">
        <v>633</v>
      </c>
      <c r="E1234" s="356" t="s">
        <v>228</v>
      </c>
      <c r="F1234" s="356" t="s">
        <v>228</v>
      </c>
      <c r="G1234" s="356"/>
      <c r="H1234" s="356"/>
    </row>
    <row r="1235" spans="2:8">
      <c r="B1235" s="356" t="s">
        <v>4180</v>
      </c>
      <c r="C1235" s="243">
        <v>1304</v>
      </c>
      <c r="D1235" s="356" t="s">
        <v>633</v>
      </c>
      <c r="E1235" s="356" t="s">
        <v>2829</v>
      </c>
      <c r="F1235" s="356" t="s">
        <v>4179</v>
      </c>
      <c r="G1235" s="356"/>
      <c r="H1235" s="356"/>
    </row>
    <row r="1236" spans="2:8">
      <c r="B1236" s="356" t="s">
        <v>2757</v>
      </c>
      <c r="C1236" s="243">
        <v>1301</v>
      </c>
      <c r="D1236" s="356" t="s">
        <v>633</v>
      </c>
      <c r="E1236" s="356" t="s">
        <v>231</v>
      </c>
      <c r="F1236" s="356" t="s">
        <v>4170</v>
      </c>
      <c r="G1236" s="356"/>
      <c r="H1236" s="356"/>
    </row>
    <row r="1237" spans="2:8">
      <c r="B1237" s="356" t="s">
        <v>2755</v>
      </c>
      <c r="C1237" s="243">
        <v>1300</v>
      </c>
      <c r="D1237" s="356" t="s">
        <v>633</v>
      </c>
      <c r="E1237" s="356" t="s">
        <v>228</v>
      </c>
      <c r="F1237" s="356" t="s">
        <v>4176</v>
      </c>
      <c r="G1237" s="356"/>
      <c r="H1237" s="356"/>
    </row>
    <row r="1238" spans="2:8">
      <c r="B1238" s="356" t="s">
        <v>639</v>
      </c>
      <c r="C1238" s="243">
        <v>1302</v>
      </c>
      <c r="D1238" s="356" t="s">
        <v>633</v>
      </c>
      <c r="E1238" s="356" t="s">
        <v>234</v>
      </c>
      <c r="F1238" s="356" t="s">
        <v>638</v>
      </c>
      <c r="G1238" s="356" t="s">
        <v>638</v>
      </c>
      <c r="H1238" s="356"/>
    </row>
    <row r="1239" spans="2:8">
      <c r="B1239" s="356" t="s">
        <v>489</v>
      </c>
      <c r="C1239" s="243">
        <v>11102</v>
      </c>
      <c r="D1239" s="356" t="s">
        <v>485</v>
      </c>
      <c r="E1239" s="356" t="s">
        <v>132</v>
      </c>
      <c r="F1239" s="356" t="s">
        <v>132</v>
      </c>
      <c r="G1239" s="356"/>
      <c r="H1239" s="356"/>
    </row>
    <row r="1240" spans="2:8">
      <c r="B1240" s="356" t="s">
        <v>488</v>
      </c>
      <c r="C1240" s="243">
        <v>11101</v>
      </c>
      <c r="D1240" s="356" t="s">
        <v>485</v>
      </c>
      <c r="E1240" s="356" t="s">
        <v>130</v>
      </c>
      <c r="F1240" s="356" t="s">
        <v>130</v>
      </c>
      <c r="G1240" s="356" t="s">
        <v>130</v>
      </c>
      <c r="H1240" s="356"/>
    </row>
    <row r="1241" spans="2:8">
      <c r="B1241" s="356" t="s">
        <v>487</v>
      </c>
      <c r="C1241" s="243">
        <v>11100</v>
      </c>
      <c r="D1241" s="356" t="s">
        <v>485</v>
      </c>
      <c r="E1241" s="356" t="s">
        <v>486</v>
      </c>
      <c r="F1241" s="356" t="s">
        <v>486</v>
      </c>
      <c r="G1241" s="356"/>
      <c r="H1241" s="356"/>
    </row>
    <row r="1242" spans="2:8">
      <c r="B1242" s="356" t="s">
        <v>277</v>
      </c>
      <c r="C1242" s="243">
        <v>1404</v>
      </c>
      <c r="D1242" s="356" t="s">
        <v>266</v>
      </c>
      <c r="E1242" s="356" t="s">
        <v>132</v>
      </c>
      <c r="F1242" s="356" t="s">
        <v>132</v>
      </c>
      <c r="G1242" s="356"/>
      <c r="H1242" s="356"/>
    </row>
    <row r="1243" spans="2:8">
      <c r="B1243" s="356" t="s">
        <v>274</v>
      </c>
      <c r="C1243" s="243">
        <v>1402</v>
      </c>
      <c r="D1243" s="356" t="s">
        <v>266</v>
      </c>
      <c r="E1243" s="356" t="s">
        <v>275</v>
      </c>
      <c r="F1243" s="356" t="s">
        <v>275</v>
      </c>
      <c r="G1243" s="356" t="s">
        <v>275</v>
      </c>
      <c r="H1243" s="356"/>
    </row>
    <row r="1244" spans="2:8">
      <c r="B1244" s="356" t="s">
        <v>276</v>
      </c>
      <c r="C1244" s="243">
        <v>1403</v>
      </c>
      <c r="D1244" s="356" t="s">
        <v>266</v>
      </c>
      <c r="E1244" s="356" t="s">
        <v>130</v>
      </c>
      <c r="F1244" s="356" t="s">
        <v>130</v>
      </c>
      <c r="G1244" s="356" t="s">
        <v>130</v>
      </c>
      <c r="H1244" s="356"/>
    </row>
    <row r="1245" spans="2:8">
      <c r="B1245" s="356" t="s">
        <v>268</v>
      </c>
      <c r="C1245" s="243">
        <v>1400</v>
      </c>
      <c r="D1245" s="356" t="s">
        <v>266</v>
      </c>
      <c r="E1245" s="356" t="s">
        <v>269</v>
      </c>
      <c r="F1245" s="356" t="s">
        <v>269</v>
      </c>
      <c r="G1245" s="356"/>
      <c r="H1245" s="356"/>
    </row>
    <row r="1246" spans="2:8">
      <c r="B1246" s="356" t="s">
        <v>271</v>
      </c>
      <c r="C1246" s="243">
        <v>1401</v>
      </c>
      <c r="D1246" s="356" t="s">
        <v>266</v>
      </c>
      <c r="E1246" s="356" t="s">
        <v>272</v>
      </c>
      <c r="F1246" s="356" t="s">
        <v>272</v>
      </c>
      <c r="G1246" s="356" t="s">
        <v>272</v>
      </c>
      <c r="H1246" s="356"/>
    </row>
    <row r="1247" spans="2:8">
      <c r="B1247" s="356" t="s">
        <v>286</v>
      </c>
      <c r="C1247" s="243">
        <v>1404</v>
      </c>
      <c r="D1247" s="356" t="s">
        <v>278</v>
      </c>
      <c r="E1247" s="356" t="s">
        <v>132</v>
      </c>
      <c r="F1247" s="356" t="s">
        <v>132</v>
      </c>
      <c r="G1247" s="356"/>
      <c r="H1247" s="356"/>
    </row>
    <row r="1248" spans="2:8">
      <c r="B1248" s="356" t="s">
        <v>284</v>
      </c>
      <c r="C1248" s="243">
        <v>1402</v>
      </c>
      <c r="D1248" s="356" t="s">
        <v>278</v>
      </c>
      <c r="E1248" s="356" t="s">
        <v>275</v>
      </c>
      <c r="F1248" s="356" t="s">
        <v>275</v>
      </c>
      <c r="G1248" s="356" t="s">
        <v>275</v>
      </c>
      <c r="H1248" s="356"/>
    </row>
    <row r="1249" spans="2:8">
      <c r="B1249" s="356" t="s">
        <v>285</v>
      </c>
      <c r="C1249" s="243">
        <v>1403</v>
      </c>
      <c r="D1249" s="356" t="s">
        <v>278</v>
      </c>
      <c r="E1249" s="356" t="s">
        <v>130</v>
      </c>
      <c r="F1249" s="356" t="s">
        <v>130</v>
      </c>
      <c r="G1249" s="356" t="s">
        <v>130</v>
      </c>
      <c r="H1249" s="356"/>
    </row>
    <row r="1250" spans="2:8">
      <c r="B1250" s="356" t="s">
        <v>280</v>
      </c>
      <c r="C1250" s="243">
        <v>1400</v>
      </c>
      <c r="D1250" s="356" t="s">
        <v>278</v>
      </c>
      <c r="E1250" s="356" t="s">
        <v>269</v>
      </c>
      <c r="F1250" s="356" t="s">
        <v>269</v>
      </c>
      <c r="G1250" s="356"/>
      <c r="H1250" s="356"/>
    </row>
    <row r="1251" spans="2:8">
      <c r="B1251" s="356" t="s">
        <v>282</v>
      </c>
      <c r="C1251" s="243">
        <v>1401</v>
      </c>
      <c r="D1251" s="356" t="s">
        <v>278</v>
      </c>
      <c r="E1251" s="356" t="s">
        <v>272</v>
      </c>
      <c r="F1251" s="356" t="s">
        <v>272</v>
      </c>
      <c r="G1251" s="356" t="s">
        <v>272</v>
      </c>
      <c r="H1251" s="356"/>
    </row>
    <row r="1252" spans="2:8">
      <c r="B1252" s="356" t="s">
        <v>2968</v>
      </c>
      <c r="C1252" s="243">
        <v>11201</v>
      </c>
      <c r="D1252" s="356" t="s">
        <v>490</v>
      </c>
      <c r="E1252" s="356" t="s">
        <v>2967</v>
      </c>
      <c r="F1252" s="356" t="s">
        <v>2967</v>
      </c>
      <c r="G1252" s="356"/>
      <c r="H1252" s="356"/>
    </row>
    <row r="1253" spans="2:8">
      <c r="B1253" s="356" t="s">
        <v>494</v>
      </c>
      <c r="C1253" s="243">
        <v>11203</v>
      </c>
      <c r="D1253" s="356" t="s">
        <v>490</v>
      </c>
      <c r="E1253" s="356" t="s">
        <v>132</v>
      </c>
      <c r="F1253" s="356" t="s">
        <v>132</v>
      </c>
      <c r="G1253" s="356"/>
      <c r="H1253" s="356"/>
    </row>
    <row r="1254" spans="2:8">
      <c r="B1254" s="356" t="s">
        <v>493</v>
      </c>
      <c r="C1254" s="243">
        <v>11202</v>
      </c>
      <c r="D1254" s="356" t="s">
        <v>490</v>
      </c>
      <c r="E1254" s="356" t="s">
        <v>130</v>
      </c>
      <c r="F1254" s="356" t="s">
        <v>130</v>
      </c>
      <c r="G1254" s="356" t="s">
        <v>130</v>
      </c>
      <c r="H1254" s="356"/>
    </row>
    <row r="1255" spans="2:8">
      <c r="B1255" s="356" t="s">
        <v>492</v>
      </c>
      <c r="C1255" s="243">
        <v>11200</v>
      </c>
      <c r="D1255" s="356" t="s">
        <v>490</v>
      </c>
      <c r="E1255" s="356" t="s">
        <v>491</v>
      </c>
      <c r="F1255" s="356" t="s">
        <v>491</v>
      </c>
      <c r="G1255" s="356"/>
      <c r="H1255" s="356"/>
    </row>
    <row r="1256" spans="2:8">
      <c r="B1256" s="356" t="s">
        <v>2978</v>
      </c>
      <c r="C1256" s="243">
        <v>16001</v>
      </c>
      <c r="D1256" s="356" t="s">
        <v>573</v>
      </c>
      <c r="E1256" s="356" t="s">
        <v>2977</v>
      </c>
      <c r="F1256" s="356" t="s">
        <v>2977</v>
      </c>
      <c r="G1256" s="356"/>
      <c r="H1256" s="356"/>
    </row>
    <row r="1257" spans="2:8">
      <c r="B1257" s="356" t="s">
        <v>575</v>
      </c>
      <c r="C1257" s="243">
        <v>16000</v>
      </c>
      <c r="D1257" s="356" t="s">
        <v>573</v>
      </c>
      <c r="E1257" s="356" t="s">
        <v>574</v>
      </c>
      <c r="F1257" s="356" t="s">
        <v>574</v>
      </c>
      <c r="G1257" s="356"/>
      <c r="H1257" s="356"/>
    </row>
    <row r="1258" spans="2:8">
      <c r="B1258" s="356" t="s">
        <v>500</v>
      </c>
      <c r="C1258" s="243">
        <v>11303</v>
      </c>
      <c r="D1258" s="356" t="s">
        <v>60</v>
      </c>
      <c r="E1258" s="356" t="s">
        <v>132</v>
      </c>
      <c r="F1258" s="356" t="s">
        <v>132</v>
      </c>
      <c r="G1258" s="356"/>
      <c r="H1258" s="356"/>
    </row>
    <row r="1259" spans="2:8">
      <c r="B1259" s="356" t="s">
        <v>499</v>
      </c>
      <c r="C1259" s="243">
        <v>11302</v>
      </c>
      <c r="D1259" s="356" t="s">
        <v>60</v>
      </c>
      <c r="E1259" s="356" t="s">
        <v>130</v>
      </c>
      <c r="F1259" s="356" t="s">
        <v>130</v>
      </c>
      <c r="G1259" s="356" t="s">
        <v>130</v>
      </c>
      <c r="H1259" s="356"/>
    </row>
    <row r="1260" spans="2:8">
      <c r="B1260" s="356" t="s">
        <v>496</v>
      </c>
      <c r="C1260" s="243">
        <v>11300</v>
      </c>
      <c r="D1260" s="356" t="s">
        <v>60</v>
      </c>
      <c r="E1260" s="356" t="s">
        <v>495</v>
      </c>
      <c r="F1260" s="356" t="s">
        <v>495</v>
      </c>
      <c r="G1260" s="356"/>
      <c r="H1260" s="356"/>
    </row>
    <row r="1261" spans="2:8">
      <c r="B1261" s="356" t="s">
        <v>498</v>
      </c>
      <c r="C1261" s="243">
        <v>11301</v>
      </c>
      <c r="D1261" s="356" t="s">
        <v>60</v>
      </c>
      <c r="E1261" s="356" t="s">
        <v>497</v>
      </c>
      <c r="F1261" s="356" t="s">
        <v>497</v>
      </c>
      <c r="G1261" s="356" t="s">
        <v>497</v>
      </c>
      <c r="H1261" s="356"/>
    </row>
    <row r="1262" spans="2:8">
      <c r="B1262" s="356" t="s">
        <v>2854</v>
      </c>
      <c r="C1262" s="243">
        <v>15400</v>
      </c>
      <c r="D1262" s="356" t="s">
        <v>2852</v>
      </c>
      <c r="E1262" s="356" t="s">
        <v>2853</v>
      </c>
      <c r="F1262" s="356" t="s">
        <v>2853</v>
      </c>
      <c r="G1262" s="356"/>
      <c r="H1262" s="356"/>
    </row>
    <row r="1263" spans="2:8">
      <c r="B1263" s="356" t="s">
        <v>2856</v>
      </c>
      <c r="C1263" s="243">
        <v>15401</v>
      </c>
      <c r="D1263" s="356" t="s">
        <v>2852</v>
      </c>
      <c r="E1263" s="356" t="s">
        <v>2855</v>
      </c>
      <c r="F1263" s="356" t="s">
        <v>2855</v>
      </c>
      <c r="G1263" s="356" t="s">
        <v>2855</v>
      </c>
      <c r="H1263" s="356"/>
    </row>
    <row r="1264" spans="2:8">
      <c r="B1264" s="356" t="s">
        <v>3033</v>
      </c>
      <c r="C1264" s="243">
        <v>15400</v>
      </c>
      <c r="D1264" s="356" t="s">
        <v>3031</v>
      </c>
      <c r="E1264" s="356" t="s">
        <v>2853</v>
      </c>
      <c r="F1264" s="356" t="s">
        <v>4181</v>
      </c>
      <c r="G1264" s="356"/>
      <c r="H1264" s="356"/>
    </row>
    <row r="1265" spans="2:8">
      <c r="B1265" s="356" t="s">
        <v>3035</v>
      </c>
      <c r="C1265" s="243">
        <v>15401</v>
      </c>
      <c r="D1265" s="356" t="s">
        <v>3031</v>
      </c>
      <c r="E1265" s="356" t="s">
        <v>2855</v>
      </c>
      <c r="F1265" s="356" t="s">
        <v>4182</v>
      </c>
      <c r="G1265" s="356" t="s">
        <v>4182</v>
      </c>
      <c r="H1265" s="356"/>
    </row>
    <row r="1266" spans="2:8">
      <c r="B1266" s="356" t="s">
        <v>2859</v>
      </c>
      <c r="C1266" s="243">
        <v>5200</v>
      </c>
      <c r="D1266" s="356" t="s">
        <v>2857</v>
      </c>
      <c r="E1266" s="356" t="s">
        <v>2858</v>
      </c>
      <c r="F1266" s="356" t="s">
        <v>2858</v>
      </c>
      <c r="G1266" s="356"/>
      <c r="H1266" s="356"/>
    </row>
    <row r="1267" spans="2:8">
      <c r="B1267" s="356" t="s">
        <v>2861</v>
      </c>
      <c r="C1267" s="243">
        <v>5202</v>
      </c>
      <c r="D1267" s="356" t="s">
        <v>2857</v>
      </c>
      <c r="E1267" s="356" t="s">
        <v>2770</v>
      </c>
      <c r="F1267" s="356" t="s">
        <v>2770</v>
      </c>
      <c r="G1267" s="356"/>
      <c r="H1267" s="356"/>
    </row>
    <row r="1268" spans="2:8">
      <c r="B1268" s="356" t="s">
        <v>2860</v>
      </c>
      <c r="C1268" s="243">
        <v>5201</v>
      </c>
      <c r="D1268" s="356" t="s">
        <v>2857</v>
      </c>
      <c r="E1268" s="356" t="s">
        <v>2768</v>
      </c>
      <c r="F1268" s="356" t="s">
        <v>2768</v>
      </c>
      <c r="G1268" s="356" t="s">
        <v>2768</v>
      </c>
      <c r="H1268" s="356"/>
    </row>
    <row r="1269" spans="2:8">
      <c r="B1269" s="356" t="s">
        <v>3038</v>
      </c>
      <c r="C1269" s="243">
        <v>5200</v>
      </c>
      <c r="D1269" s="356" t="s">
        <v>3036</v>
      </c>
      <c r="E1269" s="356" t="s">
        <v>2858</v>
      </c>
      <c r="F1269" s="356" t="s">
        <v>4183</v>
      </c>
      <c r="G1269" s="356"/>
      <c r="H1269" s="356"/>
    </row>
    <row r="1270" spans="2:8">
      <c r="B1270" s="356" t="s">
        <v>3040</v>
      </c>
      <c r="C1270" s="243">
        <v>5202</v>
      </c>
      <c r="D1270" s="356" t="s">
        <v>3036</v>
      </c>
      <c r="E1270" s="356" t="s">
        <v>2770</v>
      </c>
      <c r="F1270" s="356" t="s">
        <v>2770</v>
      </c>
      <c r="G1270" s="356"/>
      <c r="H1270" s="356"/>
    </row>
    <row r="1271" spans="2:8">
      <c r="B1271" s="356" t="s">
        <v>3039</v>
      </c>
      <c r="C1271" s="243">
        <v>5201</v>
      </c>
      <c r="D1271" s="356" t="s">
        <v>3036</v>
      </c>
      <c r="E1271" s="356" t="s">
        <v>2768</v>
      </c>
      <c r="F1271" s="356" t="s">
        <v>2768</v>
      </c>
      <c r="G1271" s="356" t="s">
        <v>2768</v>
      </c>
      <c r="H1271" s="356"/>
    </row>
    <row r="1272" spans="2:8">
      <c r="B1272" s="356" t="s">
        <v>326</v>
      </c>
      <c r="C1272" s="243">
        <v>16203</v>
      </c>
      <c r="D1272" s="356" t="s">
        <v>320</v>
      </c>
      <c r="E1272" s="356" t="s">
        <v>132</v>
      </c>
      <c r="F1272" s="356" t="s">
        <v>132</v>
      </c>
      <c r="G1272" s="356"/>
      <c r="H1272" s="356"/>
    </row>
    <row r="1273" spans="2:8">
      <c r="B1273" s="356" t="s">
        <v>325</v>
      </c>
      <c r="C1273" s="243">
        <v>16202</v>
      </c>
      <c r="D1273" s="356" t="s">
        <v>320</v>
      </c>
      <c r="E1273" s="356" t="s">
        <v>130</v>
      </c>
      <c r="F1273" s="356" t="s">
        <v>130</v>
      </c>
      <c r="G1273" s="356" t="s">
        <v>130</v>
      </c>
      <c r="H1273" s="356"/>
    </row>
    <row r="1274" spans="2:8">
      <c r="B1274" s="356" t="s">
        <v>322</v>
      </c>
      <c r="C1274" s="243">
        <v>16200</v>
      </c>
      <c r="D1274" s="356" t="s">
        <v>320</v>
      </c>
      <c r="E1274" s="356" t="s">
        <v>321</v>
      </c>
      <c r="F1274" s="356" t="s">
        <v>321</v>
      </c>
      <c r="G1274" s="356"/>
      <c r="H1274" s="356"/>
    </row>
    <row r="1275" spans="2:8">
      <c r="B1275" s="356" t="s">
        <v>324</v>
      </c>
      <c r="C1275" s="243">
        <v>16201</v>
      </c>
      <c r="D1275" s="356" t="s">
        <v>320</v>
      </c>
      <c r="E1275" s="356" t="s">
        <v>323</v>
      </c>
      <c r="F1275" s="356" t="s">
        <v>323</v>
      </c>
      <c r="G1275" s="356" t="s">
        <v>323</v>
      </c>
      <c r="H1275" s="356"/>
    </row>
    <row r="1276" spans="2:8">
      <c r="B1276" s="356" t="s">
        <v>2863</v>
      </c>
      <c r="C1276" s="243">
        <v>5302</v>
      </c>
      <c r="D1276" s="356" t="s">
        <v>304</v>
      </c>
      <c r="E1276" s="356" t="s">
        <v>4184</v>
      </c>
      <c r="F1276" s="356" t="s">
        <v>307</v>
      </c>
      <c r="G1276" s="356"/>
      <c r="H1276" s="356"/>
    </row>
    <row r="1277" spans="2:8">
      <c r="B1277" s="356" t="s">
        <v>2866</v>
      </c>
      <c r="C1277" s="243">
        <v>5303</v>
      </c>
      <c r="D1277" s="356" t="s">
        <v>304</v>
      </c>
      <c r="E1277" s="356" t="s">
        <v>2867</v>
      </c>
      <c r="F1277" s="356" t="s">
        <v>2865</v>
      </c>
      <c r="G1277" s="356" t="s">
        <v>2865</v>
      </c>
      <c r="H1277" s="356"/>
    </row>
    <row r="1278" spans="2:8">
      <c r="B1278" s="356" t="s">
        <v>306</v>
      </c>
      <c r="C1278" s="243">
        <v>5300</v>
      </c>
      <c r="D1278" s="356" t="s">
        <v>304</v>
      </c>
      <c r="E1278" s="356" t="s">
        <v>307</v>
      </c>
      <c r="F1278" s="356" t="s">
        <v>307</v>
      </c>
      <c r="G1278" s="356"/>
      <c r="H1278" s="356"/>
    </row>
    <row r="1279" spans="2:8">
      <c r="B1279" s="356" t="s">
        <v>312</v>
      </c>
      <c r="C1279" s="243">
        <v>5305</v>
      </c>
      <c r="D1279" s="356" t="s">
        <v>304</v>
      </c>
      <c r="E1279" s="356" t="s">
        <v>132</v>
      </c>
      <c r="F1279" s="356" t="s">
        <v>132</v>
      </c>
      <c r="G1279" s="356"/>
      <c r="H1279" s="356"/>
    </row>
    <row r="1280" spans="2:8">
      <c r="B1280" s="356" t="s">
        <v>311</v>
      </c>
      <c r="C1280" s="243">
        <v>5304</v>
      </c>
      <c r="D1280" s="356" t="s">
        <v>304</v>
      </c>
      <c r="E1280" s="356" t="s">
        <v>130</v>
      </c>
      <c r="F1280" s="356" t="s">
        <v>130</v>
      </c>
      <c r="G1280" s="356" t="s">
        <v>130</v>
      </c>
      <c r="H1280" s="356"/>
    </row>
    <row r="1281" spans="2:8">
      <c r="B1281" s="356" t="s">
        <v>309</v>
      </c>
      <c r="C1281" s="243">
        <v>5301</v>
      </c>
      <c r="D1281" s="356" t="s">
        <v>304</v>
      </c>
      <c r="E1281" s="356" t="s">
        <v>310</v>
      </c>
      <c r="F1281" s="356" t="s">
        <v>308</v>
      </c>
      <c r="G1281" s="356" t="s">
        <v>308</v>
      </c>
      <c r="H1281" s="356"/>
    </row>
    <row r="1282" spans="2:8">
      <c r="B1282" s="356" t="s">
        <v>4185</v>
      </c>
      <c r="C1282" s="243">
        <v>5302</v>
      </c>
      <c r="D1282" s="356" t="s">
        <v>644</v>
      </c>
      <c r="E1282" s="356" t="s">
        <v>4184</v>
      </c>
      <c r="F1282" s="356" t="s">
        <v>307</v>
      </c>
      <c r="G1282" s="356"/>
      <c r="H1282" s="356"/>
    </row>
    <row r="1283" spans="2:8">
      <c r="B1283" s="356" t="s">
        <v>4186</v>
      </c>
      <c r="C1283" s="243">
        <v>5303</v>
      </c>
      <c r="D1283" s="356" t="s">
        <v>644</v>
      </c>
      <c r="E1283" s="356" t="s">
        <v>2867</v>
      </c>
      <c r="F1283" s="356" t="s">
        <v>4187</v>
      </c>
      <c r="G1283" s="356" t="s">
        <v>4187</v>
      </c>
      <c r="H1283" s="356"/>
    </row>
    <row r="1284" spans="2:8">
      <c r="B1284" s="356" t="s">
        <v>646</v>
      </c>
      <c r="C1284" s="243">
        <v>5300</v>
      </c>
      <c r="D1284" s="356" t="s">
        <v>644</v>
      </c>
      <c r="E1284" s="356" t="s">
        <v>307</v>
      </c>
      <c r="F1284" s="356" t="s">
        <v>307</v>
      </c>
      <c r="G1284" s="356"/>
      <c r="H1284" s="356"/>
    </row>
    <row r="1285" spans="2:8">
      <c r="B1285" s="356" t="s">
        <v>650</v>
      </c>
      <c r="C1285" s="243">
        <v>5305</v>
      </c>
      <c r="D1285" s="356" t="s">
        <v>644</v>
      </c>
      <c r="E1285" s="356" t="s">
        <v>132</v>
      </c>
      <c r="F1285" s="356" t="s">
        <v>132</v>
      </c>
      <c r="G1285" s="356"/>
      <c r="H1285" s="356"/>
    </row>
    <row r="1286" spans="2:8">
      <c r="B1286" s="356" t="s">
        <v>649</v>
      </c>
      <c r="C1286" s="243">
        <v>5304</v>
      </c>
      <c r="D1286" s="356" t="s">
        <v>644</v>
      </c>
      <c r="E1286" s="356" t="s">
        <v>130</v>
      </c>
      <c r="F1286" s="356" t="s">
        <v>130</v>
      </c>
      <c r="G1286" s="356" t="s">
        <v>130</v>
      </c>
      <c r="H1286" s="356"/>
    </row>
    <row r="1287" spans="2:8">
      <c r="B1287" s="356" t="s">
        <v>648</v>
      </c>
      <c r="C1287" s="243">
        <v>5301</v>
      </c>
      <c r="D1287" s="356" t="s">
        <v>644</v>
      </c>
      <c r="E1287" s="356" t="s">
        <v>310</v>
      </c>
      <c r="F1287" s="356" t="s">
        <v>647</v>
      </c>
      <c r="G1287" s="356" t="s">
        <v>647</v>
      </c>
      <c r="H1287" s="356"/>
    </row>
    <row r="1288" spans="2:8">
      <c r="B1288" s="356" t="s">
        <v>2869</v>
      </c>
      <c r="C1288" s="243">
        <v>5302</v>
      </c>
      <c r="D1288" s="356" t="s">
        <v>313</v>
      </c>
      <c r="E1288" s="356" t="s">
        <v>4184</v>
      </c>
      <c r="F1288" s="356" t="s">
        <v>307</v>
      </c>
      <c r="G1288" s="356"/>
      <c r="H1288" s="356"/>
    </row>
    <row r="1289" spans="2:8">
      <c r="B1289" s="356" t="s">
        <v>2871</v>
      </c>
      <c r="C1289" s="243">
        <v>5303</v>
      </c>
      <c r="D1289" s="356" t="s">
        <v>313</v>
      </c>
      <c r="E1289" s="356" t="s">
        <v>2867</v>
      </c>
      <c r="F1289" s="356" t="s">
        <v>2870</v>
      </c>
      <c r="G1289" s="356" t="s">
        <v>2870</v>
      </c>
      <c r="H1289" s="356"/>
    </row>
    <row r="1290" spans="2:8">
      <c r="B1290" s="356" t="s">
        <v>315</v>
      </c>
      <c r="C1290" s="243">
        <v>5300</v>
      </c>
      <c r="D1290" s="356" t="s">
        <v>313</v>
      </c>
      <c r="E1290" s="356" t="s">
        <v>307</v>
      </c>
      <c r="F1290" s="356" t="s">
        <v>307</v>
      </c>
      <c r="G1290" s="356"/>
      <c r="H1290" s="356"/>
    </row>
    <row r="1291" spans="2:8">
      <c r="B1291" s="356" t="s">
        <v>319</v>
      </c>
      <c r="C1291" s="243">
        <v>5305</v>
      </c>
      <c r="D1291" s="356" t="s">
        <v>313</v>
      </c>
      <c r="E1291" s="356" t="s">
        <v>132</v>
      </c>
      <c r="F1291" s="356" t="s">
        <v>132</v>
      </c>
      <c r="G1291" s="356"/>
      <c r="H1291" s="356"/>
    </row>
    <row r="1292" spans="2:8">
      <c r="B1292" s="356" t="s">
        <v>318</v>
      </c>
      <c r="C1292" s="243">
        <v>5304</v>
      </c>
      <c r="D1292" s="356" t="s">
        <v>313</v>
      </c>
      <c r="E1292" s="356" t="s">
        <v>130</v>
      </c>
      <c r="F1292" s="356" t="s">
        <v>130</v>
      </c>
      <c r="G1292" s="356" t="s">
        <v>130</v>
      </c>
      <c r="H1292" s="356"/>
    </row>
    <row r="1293" spans="2:8">
      <c r="B1293" s="356" t="s">
        <v>317</v>
      </c>
      <c r="C1293" s="243">
        <v>5301</v>
      </c>
      <c r="D1293" s="356" t="s">
        <v>313</v>
      </c>
      <c r="E1293" s="356" t="s">
        <v>310</v>
      </c>
      <c r="F1293" s="356" t="s">
        <v>316</v>
      </c>
      <c r="G1293" s="356" t="s">
        <v>316</v>
      </c>
      <c r="H1293" s="356"/>
    </row>
    <row r="1294" spans="2:8">
      <c r="B1294" s="356" t="s">
        <v>4188</v>
      </c>
      <c r="C1294" s="243">
        <v>5302</v>
      </c>
      <c r="D1294" s="356" t="s">
        <v>651</v>
      </c>
      <c r="E1294" s="356" t="s">
        <v>4184</v>
      </c>
      <c r="F1294" s="356" t="s">
        <v>307</v>
      </c>
      <c r="G1294" s="356"/>
      <c r="H1294" s="356"/>
    </row>
    <row r="1295" spans="2:8">
      <c r="B1295" s="356" t="s">
        <v>4189</v>
      </c>
      <c r="C1295" s="243">
        <v>5303</v>
      </c>
      <c r="D1295" s="356" t="s">
        <v>651</v>
      </c>
      <c r="E1295" s="356" t="s">
        <v>2867</v>
      </c>
      <c r="F1295" s="356" t="s">
        <v>4190</v>
      </c>
      <c r="G1295" s="356" t="s">
        <v>4190</v>
      </c>
      <c r="H1295" s="356"/>
    </row>
    <row r="1296" spans="2:8">
      <c r="B1296" s="356" t="s">
        <v>653</v>
      </c>
      <c r="C1296" s="243">
        <v>5300</v>
      </c>
      <c r="D1296" s="356" t="s">
        <v>651</v>
      </c>
      <c r="E1296" s="356" t="s">
        <v>307</v>
      </c>
      <c r="F1296" s="356" t="s">
        <v>307</v>
      </c>
      <c r="G1296" s="356"/>
      <c r="H1296" s="356"/>
    </row>
    <row r="1297" spans="2:8">
      <c r="B1297" s="356" t="s">
        <v>657</v>
      </c>
      <c r="C1297" s="243">
        <v>5305</v>
      </c>
      <c r="D1297" s="356" t="s">
        <v>651</v>
      </c>
      <c r="E1297" s="356" t="s">
        <v>132</v>
      </c>
      <c r="F1297" s="356" t="s">
        <v>132</v>
      </c>
      <c r="G1297" s="356"/>
      <c r="H1297" s="356"/>
    </row>
    <row r="1298" spans="2:8">
      <c r="B1298" s="356" t="s">
        <v>656</v>
      </c>
      <c r="C1298" s="243">
        <v>5304</v>
      </c>
      <c r="D1298" s="356" t="s">
        <v>651</v>
      </c>
      <c r="E1298" s="356" t="s">
        <v>130</v>
      </c>
      <c r="F1298" s="356" t="s">
        <v>130</v>
      </c>
      <c r="G1298" s="356" t="s">
        <v>130</v>
      </c>
      <c r="H1298" s="356"/>
    </row>
    <row r="1299" spans="2:8">
      <c r="B1299" s="356" t="s">
        <v>655</v>
      </c>
      <c r="C1299" s="243">
        <v>5301</v>
      </c>
      <c r="D1299" s="356" t="s">
        <v>651</v>
      </c>
      <c r="E1299" s="356" t="s">
        <v>310</v>
      </c>
      <c r="F1299" s="356" t="s">
        <v>654</v>
      </c>
      <c r="G1299" s="356" t="s">
        <v>654</v>
      </c>
      <c r="H1299" s="356"/>
    </row>
    <row r="1300" spans="2:8">
      <c r="B1300" s="356" t="s">
        <v>505</v>
      </c>
      <c r="C1300" s="243">
        <v>12002</v>
      </c>
      <c r="D1300" s="356" t="s">
        <v>501</v>
      </c>
      <c r="E1300" s="356" t="s">
        <v>132</v>
      </c>
      <c r="F1300" s="356" t="s">
        <v>132</v>
      </c>
      <c r="G1300" s="356"/>
      <c r="H1300" s="356"/>
    </row>
    <row r="1301" spans="2:8">
      <c r="B1301" s="356" t="s">
        <v>504</v>
      </c>
      <c r="C1301" s="243">
        <v>12001</v>
      </c>
      <c r="D1301" s="356" t="s">
        <v>501</v>
      </c>
      <c r="E1301" s="356" t="s">
        <v>130</v>
      </c>
      <c r="F1301" s="356" t="s">
        <v>130</v>
      </c>
      <c r="G1301" s="356" t="s">
        <v>130</v>
      </c>
      <c r="H1301" s="356"/>
    </row>
    <row r="1302" spans="2:8">
      <c r="B1302" s="356" t="s">
        <v>503</v>
      </c>
      <c r="C1302" s="243">
        <v>12000</v>
      </c>
      <c r="D1302" s="356" t="s">
        <v>501</v>
      </c>
      <c r="E1302" s="356" t="s">
        <v>502</v>
      </c>
      <c r="F1302" s="356" t="s">
        <v>481</v>
      </c>
      <c r="G1302" s="356"/>
      <c r="H1302" s="356"/>
    </row>
    <row r="1303" spans="2:8">
      <c r="B1303" s="356" t="s">
        <v>2878</v>
      </c>
      <c r="C1303" s="243">
        <v>16107</v>
      </c>
      <c r="D1303" s="356" t="s">
        <v>2872</v>
      </c>
      <c r="E1303" s="356" t="s">
        <v>2770</v>
      </c>
      <c r="F1303" s="356" t="s">
        <v>2770</v>
      </c>
      <c r="G1303" s="356"/>
      <c r="H1303" s="356"/>
    </row>
    <row r="1304" spans="2:8">
      <c r="B1304" s="356" t="s">
        <v>2877</v>
      </c>
      <c r="C1304" s="243">
        <v>16106</v>
      </c>
      <c r="D1304" s="356" t="s">
        <v>2872</v>
      </c>
      <c r="E1304" s="356" t="s">
        <v>2768</v>
      </c>
      <c r="F1304" s="356" t="s">
        <v>2768</v>
      </c>
      <c r="G1304" s="356" t="s">
        <v>2768</v>
      </c>
      <c r="H1304" s="356"/>
    </row>
    <row r="1305" spans="2:8">
      <c r="B1305" s="356" t="s">
        <v>2874</v>
      </c>
      <c r="C1305" s="243">
        <v>16102</v>
      </c>
      <c r="D1305" s="356" t="s">
        <v>2872</v>
      </c>
      <c r="E1305" s="356" t="s">
        <v>2873</v>
      </c>
      <c r="F1305" s="356" t="s">
        <v>2873</v>
      </c>
      <c r="G1305" s="356"/>
      <c r="H1305" s="356"/>
    </row>
    <row r="1306" spans="2:8">
      <c r="B1306" s="356" t="s">
        <v>2876</v>
      </c>
      <c r="C1306" s="243">
        <v>16103</v>
      </c>
      <c r="D1306" s="356" t="s">
        <v>2872</v>
      </c>
      <c r="E1306" s="356" t="s">
        <v>2875</v>
      </c>
      <c r="F1306" s="356" t="s">
        <v>2875</v>
      </c>
      <c r="G1306" s="356" t="s">
        <v>2875</v>
      </c>
      <c r="H1306" s="356"/>
    </row>
    <row r="1307" spans="2:8">
      <c r="B1307" s="356" t="s">
        <v>3045</v>
      </c>
      <c r="C1307" s="243">
        <v>8607</v>
      </c>
      <c r="D1307" s="356" t="s">
        <v>3041</v>
      </c>
      <c r="E1307" s="356" t="s">
        <v>2770</v>
      </c>
      <c r="F1307" s="356" t="s">
        <v>2770</v>
      </c>
      <c r="G1307" s="356"/>
      <c r="H1307" s="356"/>
    </row>
    <row r="1308" spans="2:8">
      <c r="B1308" s="356" t="s">
        <v>3044</v>
      </c>
      <c r="C1308" s="243">
        <v>8606</v>
      </c>
      <c r="D1308" s="356" t="s">
        <v>3041</v>
      </c>
      <c r="E1308" s="356" t="s">
        <v>2768</v>
      </c>
      <c r="F1308" s="356" t="s">
        <v>2768</v>
      </c>
      <c r="G1308" s="356" t="s">
        <v>2768</v>
      </c>
      <c r="H1308" s="356"/>
    </row>
    <row r="1309" spans="2:8">
      <c r="B1309" s="356" t="s">
        <v>3042</v>
      </c>
      <c r="C1309" s="243">
        <v>8602</v>
      </c>
      <c r="D1309" s="356" t="s">
        <v>3041</v>
      </c>
      <c r="E1309" s="356" t="s">
        <v>2873</v>
      </c>
      <c r="F1309" s="356" t="s">
        <v>2873</v>
      </c>
      <c r="G1309" s="356"/>
      <c r="H1309" s="356"/>
    </row>
    <row r="1310" spans="2:8">
      <c r="B1310" s="356" t="s">
        <v>3043</v>
      </c>
      <c r="C1310" s="243">
        <v>8603</v>
      </c>
      <c r="D1310" s="356" t="s">
        <v>3041</v>
      </c>
      <c r="E1310" s="356" t="s">
        <v>2875</v>
      </c>
      <c r="F1310" s="356" t="s">
        <v>2875</v>
      </c>
      <c r="G1310" s="356" t="s">
        <v>2875</v>
      </c>
      <c r="H1310" s="356"/>
    </row>
    <row r="1311" spans="2:8">
      <c r="B1311" s="356" t="s">
        <v>2891</v>
      </c>
      <c r="C1311" s="243">
        <v>15305</v>
      </c>
      <c r="D1311" s="356" t="s">
        <v>2886</v>
      </c>
      <c r="E1311" s="356" t="s">
        <v>2839</v>
      </c>
      <c r="F1311" s="356" t="s">
        <v>2839</v>
      </c>
      <c r="G1311" s="356" t="s">
        <v>2839</v>
      </c>
      <c r="H1311" s="356"/>
    </row>
    <row r="1312" spans="2:8">
      <c r="B1312" s="356" t="s">
        <v>2893</v>
      </c>
      <c r="C1312" s="243">
        <v>15309</v>
      </c>
      <c r="D1312" s="356" t="s">
        <v>2886</v>
      </c>
      <c r="E1312" s="356" t="s">
        <v>2770</v>
      </c>
      <c r="F1312" s="356" t="s">
        <v>2770</v>
      </c>
      <c r="G1312" s="356"/>
      <c r="H1312" s="356"/>
    </row>
    <row r="1313" spans="2:8">
      <c r="B1313" s="356" t="s">
        <v>2892</v>
      </c>
      <c r="C1313" s="243">
        <v>15308</v>
      </c>
      <c r="D1313" s="356" t="s">
        <v>2886</v>
      </c>
      <c r="E1313" s="356" t="s">
        <v>2768</v>
      </c>
      <c r="F1313" s="356" t="s">
        <v>2768</v>
      </c>
      <c r="G1313" s="356" t="s">
        <v>2768</v>
      </c>
      <c r="H1313" s="356"/>
    </row>
    <row r="1314" spans="2:8">
      <c r="B1314" s="356" t="s">
        <v>2888</v>
      </c>
      <c r="C1314" s="243">
        <v>15303</v>
      </c>
      <c r="D1314" s="356" t="s">
        <v>2886</v>
      </c>
      <c r="E1314" s="356" t="s">
        <v>2887</v>
      </c>
      <c r="F1314" s="356" t="s">
        <v>2887</v>
      </c>
      <c r="G1314" s="356"/>
      <c r="H1314" s="356"/>
    </row>
    <row r="1315" spans="2:8">
      <c r="B1315" s="356" t="s">
        <v>2890</v>
      </c>
      <c r="C1315" s="243">
        <v>15304</v>
      </c>
      <c r="D1315" s="356" t="s">
        <v>2886</v>
      </c>
      <c r="E1315" s="356" t="s">
        <v>2889</v>
      </c>
      <c r="F1315" s="356" t="s">
        <v>2889</v>
      </c>
      <c r="G1315" s="356" t="s">
        <v>2889</v>
      </c>
      <c r="H1315" s="356"/>
    </row>
    <row r="1316" spans="2:8">
      <c r="B1316" s="356" t="s">
        <v>2896</v>
      </c>
      <c r="C1316" s="243">
        <v>15500</v>
      </c>
      <c r="D1316" s="356" t="s">
        <v>2894</v>
      </c>
      <c r="E1316" s="356" t="s">
        <v>2895</v>
      </c>
      <c r="F1316" s="356" t="s">
        <v>2895</v>
      </c>
      <c r="G1316" s="356"/>
      <c r="H1316" s="356"/>
    </row>
    <row r="1317" spans="2:8">
      <c r="B1317" s="356" t="s">
        <v>2898</v>
      </c>
      <c r="C1317" s="243">
        <v>15502</v>
      </c>
      <c r="D1317" s="356" t="s">
        <v>2894</v>
      </c>
      <c r="E1317" s="356" t="s">
        <v>2770</v>
      </c>
      <c r="F1317" s="356" t="s">
        <v>2770</v>
      </c>
      <c r="G1317" s="356"/>
      <c r="H1317" s="356"/>
    </row>
    <row r="1318" spans="2:8">
      <c r="B1318" s="356" t="s">
        <v>2897</v>
      </c>
      <c r="C1318" s="243">
        <v>15501</v>
      </c>
      <c r="D1318" s="356" t="s">
        <v>2894</v>
      </c>
      <c r="E1318" s="356" t="s">
        <v>2768</v>
      </c>
      <c r="F1318" s="356" t="s">
        <v>2768</v>
      </c>
      <c r="G1318" s="356" t="s">
        <v>2768</v>
      </c>
      <c r="H1318" s="356"/>
    </row>
    <row r="1319" spans="2:8">
      <c r="B1319" s="356" t="s">
        <v>2902</v>
      </c>
      <c r="C1319" s="243">
        <v>15602</v>
      </c>
      <c r="D1319" s="356" t="s">
        <v>58</v>
      </c>
      <c r="E1319" s="356" t="s">
        <v>2770</v>
      </c>
      <c r="F1319" s="356" t="s">
        <v>2770</v>
      </c>
      <c r="G1319" s="356"/>
      <c r="H1319" s="356"/>
    </row>
    <row r="1320" spans="2:8">
      <c r="B1320" s="356" t="s">
        <v>2901</v>
      </c>
      <c r="C1320" s="243">
        <v>15601</v>
      </c>
      <c r="D1320" s="356" t="s">
        <v>58</v>
      </c>
      <c r="E1320" s="356" t="s">
        <v>2768</v>
      </c>
      <c r="F1320" s="356" t="s">
        <v>2768</v>
      </c>
      <c r="G1320" s="356" t="s">
        <v>130</v>
      </c>
      <c r="H1320" s="356"/>
    </row>
    <row r="1321" spans="2:8">
      <c r="B1321" s="356" t="s">
        <v>2900</v>
      </c>
      <c r="C1321" s="243">
        <v>15600</v>
      </c>
      <c r="D1321" s="356" t="s">
        <v>58</v>
      </c>
      <c r="E1321" s="356" t="s">
        <v>2899</v>
      </c>
      <c r="F1321" s="356" t="s">
        <v>2899</v>
      </c>
      <c r="G1321" s="356"/>
      <c r="H1321" s="356"/>
    </row>
    <row r="1322" spans="2:8">
      <c r="B1322" s="356" t="s">
        <v>328</v>
      </c>
      <c r="C1322" s="243">
        <v>5400</v>
      </c>
      <c r="D1322" s="356" t="s">
        <v>43</v>
      </c>
      <c r="E1322" s="356" t="s">
        <v>327</v>
      </c>
      <c r="F1322" s="356" t="s">
        <v>327</v>
      </c>
      <c r="G1322" s="356"/>
      <c r="H1322" s="356"/>
    </row>
    <row r="1323" spans="2:8">
      <c r="B1323" s="356" t="s">
        <v>332</v>
      </c>
      <c r="C1323" s="243">
        <v>5403</v>
      </c>
      <c r="D1323" s="356" t="s">
        <v>43</v>
      </c>
      <c r="E1323" s="356" t="s">
        <v>132</v>
      </c>
      <c r="F1323" s="356" t="s">
        <v>132</v>
      </c>
      <c r="G1323" s="356"/>
      <c r="H1323" s="356"/>
    </row>
    <row r="1324" spans="2:8">
      <c r="B1324" s="356" t="s">
        <v>331</v>
      </c>
      <c r="C1324" s="243">
        <v>5402</v>
      </c>
      <c r="D1324" s="356" t="s">
        <v>43</v>
      </c>
      <c r="E1324" s="356" t="s">
        <v>130</v>
      </c>
      <c r="F1324" s="356" t="s">
        <v>130</v>
      </c>
      <c r="G1324" s="356" t="s">
        <v>130</v>
      </c>
      <c r="H1324" s="356"/>
    </row>
    <row r="1325" spans="2:8">
      <c r="B1325" s="356" t="s">
        <v>330</v>
      </c>
      <c r="C1325" s="243">
        <v>5401</v>
      </c>
      <c r="D1325" s="356" t="s">
        <v>43</v>
      </c>
      <c r="E1325" s="356" t="s">
        <v>329</v>
      </c>
      <c r="F1325" s="356" t="s">
        <v>329</v>
      </c>
      <c r="G1325" s="356" t="s">
        <v>329</v>
      </c>
      <c r="H1325" s="356"/>
    </row>
    <row r="1326" spans="2:8">
      <c r="B1326" s="356" t="s">
        <v>338</v>
      </c>
      <c r="C1326" s="243">
        <v>5503</v>
      </c>
      <c r="D1326" s="356" t="s">
        <v>41</v>
      </c>
      <c r="E1326" s="356" t="s">
        <v>132</v>
      </c>
      <c r="F1326" s="356" t="s">
        <v>132</v>
      </c>
      <c r="G1326" s="356"/>
      <c r="H1326" s="356"/>
    </row>
    <row r="1327" spans="2:8">
      <c r="B1327" s="356" t="s">
        <v>337</v>
      </c>
      <c r="C1327" s="243">
        <v>5502</v>
      </c>
      <c r="D1327" s="356" t="s">
        <v>41</v>
      </c>
      <c r="E1327" s="356" t="s">
        <v>130</v>
      </c>
      <c r="F1327" s="356" t="s">
        <v>130</v>
      </c>
      <c r="G1327" s="356" t="s">
        <v>130</v>
      </c>
      <c r="H1327" s="356"/>
    </row>
    <row r="1328" spans="2:8">
      <c r="B1328" s="356" t="s">
        <v>334</v>
      </c>
      <c r="C1328" s="243">
        <v>5500</v>
      </c>
      <c r="D1328" s="356" t="s">
        <v>41</v>
      </c>
      <c r="E1328" s="356" t="s">
        <v>333</v>
      </c>
      <c r="F1328" s="356" t="s">
        <v>333</v>
      </c>
      <c r="G1328" s="356"/>
      <c r="H1328" s="356"/>
    </row>
    <row r="1329" spans="2:8">
      <c r="B1329" s="356" t="s">
        <v>336</v>
      </c>
      <c r="C1329" s="243">
        <v>5501</v>
      </c>
      <c r="D1329" s="356" t="s">
        <v>41</v>
      </c>
      <c r="E1329" s="356" t="s">
        <v>335</v>
      </c>
      <c r="F1329" s="356" t="s">
        <v>335</v>
      </c>
      <c r="G1329" s="356" t="s">
        <v>335</v>
      </c>
      <c r="H1329" s="356"/>
    </row>
    <row r="1330" spans="2:8">
      <c r="B1330" s="356" t="s">
        <v>509</v>
      </c>
      <c r="C1330" s="243">
        <v>11401</v>
      </c>
      <c r="D1330" s="356" t="s">
        <v>506</v>
      </c>
      <c r="E1330" s="356" t="s">
        <v>469</v>
      </c>
      <c r="F1330" s="356" t="s">
        <v>4191</v>
      </c>
      <c r="G1330" s="356"/>
      <c r="H1330" s="356"/>
    </row>
    <row r="1331" spans="2:8">
      <c r="B1331" s="356" t="s">
        <v>4192</v>
      </c>
      <c r="C1331" s="243">
        <v>2300</v>
      </c>
      <c r="D1331" s="356" t="s">
        <v>2879</v>
      </c>
      <c r="E1331" s="356" t="s">
        <v>2882</v>
      </c>
      <c r="F1331" s="356" t="s">
        <v>2882</v>
      </c>
      <c r="G1331" s="356"/>
      <c r="H1331" s="356"/>
    </row>
    <row r="1332" spans="2:8">
      <c r="B1332" s="356" t="s">
        <v>4193</v>
      </c>
      <c r="C1332" s="243">
        <v>2301</v>
      </c>
      <c r="D1332" s="356" t="s">
        <v>2879</v>
      </c>
      <c r="E1332" s="356" t="s">
        <v>2885</v>
      </c>
      <c r="F1332" s="356" t="s">
        <v>2885</v>
      </c>
      <c r="G1332" s="356" t="s">
        <v>2885</v>
      </c>
      <c r="H1332" s="356"/>
    </row>
    <row r="1333" spans="2:8">
      <c r="B1333" s="356" t="s">
        <v>353</v>
      </c>
      <c r="C1333" s="243">
        <v>5601</v>
      </c>
      <c r="D1333" s="356" t="s">
        <v>77</v>
      </c>
      <c r="E1333" s="356" t="s">
        <v>342</v>
      </c>
      <c r="F1333" s="356" t="s">
        <v>342</v>
      </c>
      <c r="G1333" s="356"/>
      <c r="H1333" s="356"/>
    </row>
    <row r="1334" spans="2:8">
      <c r="B1334" s="356" t="s">
        <v>354</v>
      </c>
      <c r="C1334" s="243">
        <v>5602</v>
      </c>
      <c r="D1334" s="356" t="s">
        <v>77</v>
      </c>
      <c r="E1334" s="356" t="s">
        <v>344</v>
      </c>
      <c r="F1334" s="356" t="s">
        <v>344</v>
      </c>
      <c r="G1334" s="356"/>
      <c r="H1334" s="356"/>
    </row>
    <row r="1335" spans="2:8">
      <c r="B1335" s="356" t="s">
        <v>345</v>
      </c>
      <c r="C1335" s="243">
        <v>5607</v>
      </c>
      <c r="D1335" s="356" t="s">
        <v>77</v>
      </c>
      <c r="E1335" s="356" t="s">
        <v>342</v>
      </c>
      <c r="F1335" s="356" t="s">
        <v>342</v>
      </c>
      <c r="G1335" s="356"/>
      <c r="H1335" s="356" t="s">
        <v>4194</v>
      </c>
    </row>
    <row r="1336" spans="2:8">
      <c r="B1336" s="356" t="s">
        <v>347</v>
      </c>
      <c r="C1336" s="243">
        <v>5608</v>
      </c>
      <c r="D1336" s="356" t="s">
        <v>77</v>
      </c>
      <c r="E1336" s="356" t="s">
        <v>344</v>
      </c>
      <c r="F1336" s="356" t="s">
        <v>344</v>
      </c>
      <c r="G1336" s="356"/>
      <c r="H1336" s="356" t="s">
        <v>4194</v>
      </c>
    </row>
    <row r="1337" spans="2:8">
      <c r="B1337" s="356" t="s">
        <v>341</v>
      </c>
      <c r="C1337" s="243">
        <v>5611</v>
      </c>
      <c r="D1337" s="356" t="s">
        <v>77</v>
      </c>
      <c r="E1337" s="356" t="s">
        <v>132</v>
      </c>
      <c r="F1337" s="356" t="s">
        <v>132</v>
      </c>
      <c r="G1337" s="356"/>
      <c r="H1337" s="356" t="s">
        <v>4194</v>
      </c>
    </row>
    <row r="1338" spans="2:8">
      <c r="B1338" s="356" t="s">
        <v>343</v>
      </c>
      <c r="C1338" s="243">
        <v>5610</v>
      </c>
      <c r="D1338" s="356" t="s">
        <v>77</v>
      </c>
      <c r="E1338" s="356" t="s">
        <v>130</v>
      </c>
      <c r="F1338" s="356" t="s">
        <v>130</v>
      </c>
      <c r="G1338" s="356" t="s">
        <v>130</v>
      </c>
      <c r="H1338" s="356" t="s">
        <v>4194</v>
      </c>
    </row>
    <row r="1339" spans="2:8">
      <c r="B1339" s="356" t="s">
        <v>349</v>
      </c>
      <c r="C1339" s="243">
        <v>5606</v>
      </c>
      <c r="D1339" s="356" t="s">
        <v>77</v>
      </c>
      <c r="E1339" s="356" t="s">
        <v>340</v>
      </c>
      <c r="F1339" s="356" t="s">
        <v>340</v>
      </c>
      <c r="G1339" s="356"/>
      <c r="H1339" s="356" t="s">
        <v>4194</v>
      </c>
    </row>
    <row r="1340" spans="2:8">
      <c r="B1340" s="356" t="s">
        <v>348</v>
      </c>
      <c r="C1340" s="243">
        <v>5609</v>
      </c>
      <c r="D1340" s="356" t="s">
        <v>77</v>
      </c>
      <c r="E1340" s="356" t="s">
        <v>346</v>
      </c>
      <c r="F1340" s="356" t="s">
        <v>346</v>
      </c>
      <c r="G1340" s="356" t="s">
        <v>346</v>
      </c>
      <c r="H1340" s="356" t="s">
        <v>4194</v>
      </c>
    </row>
    <row r="1341" spans="2:8">
      <c r="B1341" s="356" t="s">
        <v>357</v>
      </c>
      <c r="C1341" s="243">
        <v>5605</v>
      </c>
      <c r="D1341" s="356" t="s">
        <v>77</v>
      </c>
      <c r="E1341" s="356" t="s">
        <v>132</v>
      </c>
      <c r="F1341" s="356" t="s">
        <v>132</v>
      </c>
      <c r="G1341" s="356"/>
      <c r="H1341" s="356"/>
    </row>
    <row r="1342" spans="2:8">
      <c r="B1342" s="356" t="s">
        <v>356</v>
      </c>
      <c r="C1342" s="243">
        <v>5604</v>
      </c>
      <c r="D1342" s="356" t="s">
        <v>77</v>
      </c>
      <c r="E1342" s="356" t="s">
        <v>130</v>
      </c>
      <c r="F1342" s="356" t="s">
        <v>130</v>
      </c>
      <c r="G1342" s="356" t="s">
        <v>130</v>
      </c>
      <c r="H1342" s="356"/>
    </row>
    <row r="1343" spans="2:8">
      <c r="B1343" s="356" t="s">
        <v>352</v>
      </c>
      <c r="C1343" s="243">
        <v>5600</v>
      </c>
      <c r="D1343" s="356" t="s">
        <v>77</v>
      </c>
      <c r="E1343" s="356" t="s">
        <v>340</v>
      </c>
      <c r="F1343" s="356" t="s">
        <v>340</v>
      </c>
      <c r="G1343" s="356"/>
      <c r="H1343" s="356"/>
    </row>
    <row r="1344" spans="2:8">
      <c r="B1344" s="356" t="s">
        <v>355</v>
      </c>
      <c r="C1344" s="243">
        <v>5603</v>
      </c>
      <c r="D1344" s="356" t="s">
        <v>77</v>
      </c>
      <c r="E1344" s="356" t="s">
        <v>346</v>
      </c>
      <c r="F1344" s="356" t="s">
        <v>346</v>
      </c>
      <c r="G1344" s="356" t="s">
        <v>346</v>
      </c>
      <c r="H1344" s="356"/>
    </row>
    <row r="1345" spans="2:8">
      <c r="B1345" s="356" t="s">
        <v>362</v>
      </c>
      <c r="C1345" s="243">
        <v>5802</v>
      </c>
      <c r="D1345" s="356" t="s">
        <v>358</v>
      </c>
      <c r="E1345" s="356" t="s">
        <v>132</v>
      </c>
      <c r="F1345" s="356" t="s">
        <v>132</v>
      </c>
      <c r="G1345" s="356"/>
      <c r="H1345" s="356"/>
    </row>
    <row r="1346" spans="2:8">
      <c r="B1346" s="356" t="s">
        <v>361</v>
      </c>
      <c r="C1346" s="243">
        <v>5801</v>
      </c>
      <c r="D1346" s="356" t="s">
        <v>358</v>
      </c>
      <c r="E1346" s="356" t="s">
        <v>130</v>
      </c>
      <c r="F1346" s="356" t="s">
        <v>130</v>
      </c>
      <c r="G1346" s="356" t="s">
        <v>130</v>
      </c>
      <c r="H1346" s="356"/>
    </row>
    <row r="1347" spans="2:8">
      <c r="B1347" s="356" t="s">
        <v>360</v>
      </c>
      <c r="C1347" s="243">
        <v>5800</v>
      </c>
      <c r="D1347" s="356" t="s">
        <v>358</v>
      </c>
      <c r="E1347" s="356" t="s">
        <v>359</v>
      </c>
      <c r="F1347" s="356" t="s">
        <v>359</v>
      </c>
      <c r="G1347" s="356"/>
      <c r="H1347" s="356"/>
    </row>
    <row r="1348" spans="2:8">
      <c r="B1348" s="356" t="s">
        <v>511</v>
      </c>
      <c r="C1348" s="243">
        <v>11001</v>
      </c>
      <c r="D1348" s="356" t="s">
        <v>506</v>
      </c>
      <c r="E1348" s="356" t="s">
        <v>473</v>
      </c>
      <c r="F1348" s="356" t="s">
        <v>510</v>
      </c>
      <c r="G1348" s="356"/>
      <c r="H1348" s="356"/>
    </row>
    <row r="1349" spans="2:8">
      <c r="B1349" s="356" t="s">
        <v>515</v>
      </c>
      <c r="C1349" s="243">
        <v>11500</v>
      </c>
      <c r="D1349" s="356" t="s">
        <v>506</v>
      </c>
      <c r="E1349" s="356" t="s">
        <v>132</v>
      </c>
      <c r="F1349" s="356" t="s">
        <v>132</v>
      </c>
      <c r="G1349" s="356"/>
      <c r="H1349" s="356"/>
    </row>
    <row r="1350" spans="2:8">
      <c r="B1350" s="356" t="s">
        <v>514</v>
      </c>
      <c r="C1350" s="243">
        <v>11403</v>
      </c>
      <c r="D1350" s="356" t="s">
        <v>506</v>
      </c>
      <c r="E1350" s="356" t="s">
        <v>130</v>
      </c>
      <c r="F1350" s="356" t="s">
        <v>130</v>
      </c>
      <c r="G1350" s="356" t="s">
        <v>130</v>
      </c>
      <c r="H1350" s="356"/>
    </row>
    <row r="1351" spans="2:8">
      <c r="B1351" s="356" t="s">
        <v>508</v>
      </c>
      <c r="C1351" s="243">
        <v>11400</v>
      </c>
      <c r="D1351" s="356" t="s">
        <v>506</v>
      </c>
      <c r="E1351" s="356" t="s">
        <v>507</v>
      </c>
      <c r="F1351" s="356" t="s">
        <v>507</v>
      </c>
      <c r="G1351" s="356"/>
      <c r="H1351" s="356"/>
    </row>
    <row r="1352" spans="2:8">
      <c r="B1352" s="356" t="s">
        <v>513</v>
      </c>
      <c r="C1352" s="243">
        <v>11402</v>
      </c>
      <c r="D1352" s="356" t="s">
        <v>506</v>
      </c>
      <c r="E1352" s="356" t="s">
        <v>512</v>
      </c>
      <c r="F1352" s="356" t="s">
        <v>512</v>
      </c>
      <c r="G1352" s="356" t="s">
        <v>512</v>
      </c>
      <c r="H1352" s="356"/>
    </row>
    <row r="1353" spans="2:8">
      <c r="B1353" s="356" t="s">
        <v>542</v>
      </c>
      <c r="C1353" s="243">
        <v>1600</v>
      </c>
      <c r="D1353" s="356" t="s">
        <v>540</v>
      </c>
      <c r="E1353" s="356" t="s">
        <v>541</v>
      </c>
      <c r="F1353" s="356" t="s">
        <v>541</v>
      </c>
      <c r="G1353" s="356"/>
      <c r="H1353" s="356"/>
    </row>
    <row r="1354" spans="2:8">
      <c r="B1354" s="356" t="s">
        <v>544</v>
      </c>
      <c r="C1354" s="243">
        <v>1601</v>
      </c>
      <c r="D1354" s="356" t="s">
        <v>540</v>
      </c>
      <c r="E1354" s="356" t="s">
        <v>543</v>
      </c>
      <c r="F1354" s="356" t="s">
        <v>543</v>
      </c>
      <c r="G1354" s="356" t="s">
        <v>543</v>
      </c>
      <c r="H1354" s="356"/>
    </row>
    <row r="1355" spans="2:8">
      <c r="B1355" s="356" t="s">
        <v>660</v>
      </c>
      <c r="C1355" s="243">
        <v>1600</v>
      </c>
      <c r="D1355" s="356" t="s">
        <v>658</v>
      </c>
      <c r="E1355" s="356" t="s">
        <v>541</v>
      </c>
      <c r="F1355" s="356" t="s">
        <v>4195</v>
      </c>
      <c r="G1355" s="356"/>
      <c r="H1355" s="356"/>
    </row>
    <row r="1356" spans="2:8">
      <c r="B1356" s="356" t="s">
        <v>662</v>
      </c>
      <c r="C1356" s="243">
        <v>1601</v>
      </c>
      <c r="D1356" s="356" t="s">
        <v>658</v>
      </c>
      <c r="E1356" s="356" t="s">
        <v>543</v>
      </c>
      <c r="F1356" s="356" t="s">
        <v>4196</v>
      </c>
      <c r="G1356" s="356" t="s">
        <v>4196</v>
      </c>
      <c r="H1356" s="356"/>
    </row>
    <row r="1357" spans="2:8">
      <c r="B1357" s="356" t="s">
        <v>547</v>
      </c>
      <c r="C1357" s="243">
        <v>1700</v>
      </c>
      <c r="D1357" s="356" t="s">
        <v>545</v>
      </c>
      <c r="E1357" s="356" t="s">
        <v>546</v>
      </c>
      <c r="F1357" s="356" t="s">
        <v>546</v>
      </c>
      <c r="G1357" s="356"/>
      <c r="H1357" s="356"/>
    </row>
    <row r="1358" spans="2:8">
      <c r="B1358" s="356" t="s">
        <v>539</v>
      </c>
      <c r="C1358" s="243">
        <v>11504</v>
      </c>
      <c r="D1358" s="356" t="s">
        <v>533</v>
      </c>
      <c r="E1358" s="356" t="s">
        <v>132</v>
      </c>
      <c r="F1358" s="356" t="s">
        <v>132</v>
      </c>
      <c r="G1358" s="356"/>
      <c r="H1358" s="356"/>
    </row>
    <row r="1359" spans="2:8">
      <c r="B1359" s="356" t="s">
        <v>538</v>
      </c>
      <c r="C1359" s="243">
        <v>11503</v>
      </c>
      <c r="D1359" s="356" t="s">
        <v>533</v>
      </c>
      <c r="E1359" s="356" t="s">
        <v>130</v>
      </c>
      <c r="F1359" s="356" t="s">
        <v>130</v>
      </c>
      <c r="G1359" s="356" t="s">
        <v>130</v>
      </c>
      <c r="H1359" s="356"/>
    </row>
    <row r="1360" spans="2:8">
      <c r="B1360" s="356" t="s">
        <v>535</v>
      </c>
      <c r="C1360" s="243">
        <v>11501</v>
      </c>
      <c r="D1360" s="356" t="s">
        <v>533</v>
      </c>
      <c r="E1360" s="356" t="s">
        <v>534</v>
      </c>
      <c r="F1360" s="356" t="s">
        <v>534</v>
      </c>
      <c r="G1360" s="356"/>
      <c r="H1360" s="356"/>
    </row>
    <row r="1361" spans="2:8">
      <c r="B1361" s="356" t="s">
        <v>537</v>
      </c>
      <c r="C1361" s="243">
        <v>11502</v>
      </c>
      <c r="D1361" s="356" t="s">
        <v>533</v>
      </c>
      <c r="E1361" s="356" t="s">
        <v>536</v>
      </c>
      <c r="F1361" s="356" t="s">
        <v>536</v>
      </c>
      <c r="G1361" s="356" t="s">
        <v>536</v>
      </c>
      <c r="H1361" s="356"/>
    </row>
    <row r="1362" spans="2:8">
      <c r="B1362" s="356" t="s">
        <v>554</v>
      </c>
      <c r="C1362" s="243">
        <v>1803</v>
      </c>
      <c r="D1362" s="356" t="s">
        <v>548</v>
      </c>
      <c r="E1362" s="356" t="s">
        <v>132</v>
      </c>
      <c r="F1362" s="356" t="s">
        <v>132</v>
      </c>
      <c r="G1362" s="356"/>
      <c r="H1362" s="356"/>
    </row>
    <row r="1363" spans="2:8">
      <c r="B1363" s="356" t="s">
        <v>553</v>
      </c>
      <c r="C1363" s="243">
        <v>1802</v>
      </c>
      <c r="D1363" s="356" t="s">
        <v>548</v>
      </c>
      <c r="E1363" s="356" t="s">
        <v>130</v>
      </c>
      <c r="F1363" s="356" t="s">
        <v>130</v>
      </c>
      <c r="G1363" s="356" t="s">
        <v>130</v>
      </c>
      <c r="H1363" s="356"/>
    </row>
    <row r="1364" spans="2:8">
      <c r="B1364" s="356" t="s">
        <v>550</v>
      </c>
      <c r="C1364" s="243">
        <v>1800</v>
      </c>
      <c r="D1364" s="356" t="s">
        <v>548</v>
      </c>
      <c r="E1364" s="356" t="s">
        <v>549</v>
      </c>
      <c r="F1364" s="356" t="s">
        <v>549</v>
      </c>
      <c r="G1364" s="356"/>
      <c r="H1364" s="356"/>
    </row>
    <row r="1365" spans="2:8">
      <c r="B1365" s="356" t="s">
        <v>552</v>
      </c>
      <c r="C1365" s="243">
        <v>1801</v>
      </c>
      <c r="D1365" s="356" t="s">
        <v>548</v>
      </c>
      <c r="E1365" s="356" t="s">
        <v>551</v>
      </c>
      <c r="F1365" s="356" t="s">
        <v>551</v>
      </c>
      <c r="G1365" s="356" t="s">
        <v>551</v>
      </c>
      <c r="H1365" s="356"/>
    </row>
    <row r="1366" spans="2:8">
      <c r="B1366" s="356" t="s">
        <v>522</v>
      </c>
      <c r="C1366" s="243">
        <v>11602</v>
      </c>
      <c r="D1366" s="356" t="s">
        <v>516</v>
      </c>
      <c r="E1366" s="356" t="s">
        <v>132</v>
      </c>
      <c r="F1366" s="356" t="s">
        <v>132</v>
      </c>
      <c r="G1366" s="356"/>
      <c r="H1366" s="356"/>
    </row>
    <row r="1367" spans="2:8">
      <c r="B1367" s="356" t="s">
        <v>521</v>
      </c>
      <c r="C1367" s="243">
        <v>11602</v>
      </c>
      <c r="D1367" s="356" t="s">
        <v>516</v>
      </c>
      <c r="E1367" s="356" t="s">
        <v>130</v>
      </c>
      <c r="F1367" s="356" t="s">
        <v>130</v>
      </c>
      <c r="G1367" s="356" t="s">
        <v>130</v>
      </c>
      <c r="H1367" s="356"/>
    </row>
    <row r="1368" spans="2:8">
      <c r="B1368" s="356" t="s">
        <v>518</v>
      </c>
      <c r="C1368" s="243">
        <v>11600</v>
      </c>
      <c r="D1368" s="356" t="s">
        <v>516</v>
      </c>
      <c r="E1368" s="356" t="s">
        <v>517</v>
      </c>
      <c r="F1368" s="356" t="s">
        <v>517</v>
      </c>
      <c r="G1368" s="356"/>
      <c r="H1368" s="356"/>
    </row>
    <row r="1369" spans="2:8">
      <c r="B1369" s="356" t="s">
        <v>520</v>
      </c>
      <c r="C1369" s="243">
        <v>11602</v>
      </c>
      <c r="D1369" s="356" t="s">
        <v>516</v>
      </c>
      <c r="E1369" s="356" t="s">
        <v>519</v>
      </c>
      <c r="F1369" s="356" t="s">
        <v>519</v>
      </c>
      <c r="G1369" s="356" t="s">
        <v>519</v>
      </c>
      <c r="H1369" s="356"/>
    </row>
    <row r="1370" spans="2:8">
      <c r="B1370" s="356" t="s">
        <v>759</v>
      </c>
      <c r="C1370" s="243">
        <v>19000</v>
      </c>
      <c r="D1370" s="356" t="s">
        <v>757</v>
      </c>
      <c r="E1370" s="356" t="s">
        <v>758</v>
      </c>
      <c r="F1370" s="356" t="s">
        <v>758</v>
      </c>
      <c r="G1370" s="356"/>
      <c r="H1370" s="356"/>
    </row>
    <row r="1371" spans="2:8">
      <c r="B1371" s="356" t="s">
        <v>761</v>
      </c>
      <c r="C1371" s="243">
        <v>19001</v>
      </c>
      <c r="D1371" s="356" t="s">
        <v>757</v>
      </c>
      <c r="E1371" s="356" t="s">
        <v>760</v>
      </c>
      <c r="F1371" s="356" t="s">
        <v>760</v>
      </c>
      <c r="G1371" s="356" t="s">
        <v>760</v>
      </c>
      <c r="H1371" s="356"/>
    </row>
    <row r="1372" spans="2:8">
      <c r="B1372" s="356" t="s">
        <v>765</v>
      </c>
      <c r="C1372" s="243">
        <v>19004</v>
      </c>
      <c r="D1372" s="356" t="s">
        <v>757</v>
      </c>
      <c r="E1372" s="356" t="s">
        <v>132</v>
      </c>
      <c r="F1372" s="356" t="s">
        <v>132</v>
      </c>
      <c r="G1372" s="356"/>
      <c r="H1372" s="356"/>
    </row>
    <row r="1373" spans="2:8">
      <c r="B1373" s="356" t="s">
        <v>764</v>
      </c>
      <c r="C1373" s="243">
        <v>19003</v>
      </c>
      <c r="D1373" s="356" t="s">
        <v>757</v>
      </c>
      <c r="E1373" s="356" t="s">
        <v>130</v>
      </c>
      <c r="F1373" s="356" t="s">
        <v>130</v>
      </c>
      <c r="G1373" s="356" t="s">
        <v>130</v>
      </c>
      <c r="H1373" s="356"/>
    </row>
    <row r="1374" spans="2:8">
      <c r="B1374" s="356" t="s">
        <v>763</v>
      </c>
      <c r="C1374" s="243">
        <v>19002</v>
      </c>
      <c r="D1374" s="356" t="s">
        <v>757</v>
      </c>
      <c r="E1374" s="356" t="s">
        <v>4197</v>
      </c>
      <c r="F1374" s="356" t="s">
        <v>762</v>
      </c>
      <c r="G1374" s="356" t="s">
        <v>762</v>
      </c>
      <c r="H1374" s="356"/>
    </row>
    <row r="1375" spans="2:8">
      <c r="B1375" s="356" t="s">
        <v>369</v>
      </c>
      <c r="C1375" s="243">
        <v>6210</v>
      </c>
      <c r="D1375" s="356" t="s">
        <v>363</v>
      </c>
      <c r="E1375" s="356" t="s">
        <v>132</v>
      </c>
      <c r="F1375" s="356" t="s">
        <v>132</v>
      </c>
      <c r="G1375" s="356"/>
      <c r="H1375" s="356"/>
    </row>
    <row r="1376" spans="2:8">
      <c r="B1376" s="356" t="s">
        <v>368</v>
      </c>
      <c r="C1376" s="243">
        <v>6209</v>
      </c>
      <c r="D1376" s="356" t="s">
        <v>363</v>
      </c>
      <c r="E1376" s="356" t="s">
        <v>130</v>
      </c>
      <c r="F1376" s="356" t="s">
        <v>130</v>
      </c>
      <c r="G1376" s="356" t="s">
        <v>130</v>
      </c>
      <c r="H1376" s="356"/>
    </row>
    <row r="1377" spans="2:8">
      <c r="B1377" s="356" t="s">
        <v>365</v>
      </c>
      <c r="C1377" s="243">
        <v>6202</v>
      </c>
      <c r="D1377" s="356" t="s">
        <v>363</v>
      </c>
      <c r="E1377" s="356" t="s">
        <v>364</v>
      </c>
      <c r="F1377" s="356" t="s">
        <v>364</v>
      </c>
      <c r="G1377" s="356"/>
      <c r="H1377" s="356"/>
    </row>
    <row r="1378" spans="2:8">
      <c r="B1378" s="356" t="s">
        <v>367</v>
      </c>
      <c r="C1378" s="243">
        <v>6203</v>
      </c>
      <c r="D1378" s="356" t="s">
        <v>363</v>
      </c>
      <c r="E1378" s="356" t="s">
        <v>366</v>
      </c>
      <c r="F1378" s="356" t="s">
        <v>366</v>
      </c>
      <c r="G1378" s="356" t="s">
        <v>366</v>
      </c>
      <c r="H1378" s="356"/>
    </row>
    <row r="1379" spans="2:8">
      <c r="B1379" s="356" t="s">
        <v>530</v>
      </c>
      <c r="C1379" s="243">
        <v>11703</v>
      </c>
      <c r="D1379" s="356" t="s">
        <v>523</v>
      </c>
      <c r="E1379" s="356" t="s">
        <v>422</v>
      </c>
      <c r="F1379" s="356" t="s">
        <v>422</v>
      </c>
      <c r="G1379" s="356" t="s">
        <v>422</v>
      </c>
      <c r="H1379" s="356"/>
    </row>
    <row r="1380" spans="2:8">
      <c r="B1380" s="356" t="s">
        <v>2974</v>
      </c>
      <c r="C1380" s="243">
        <v>11709</v>
      </c>
      <c r="D1380" s="356" t="s">
        <v>523</v>
      </c>
      <c r="E1380" s="356" t="s">
        <v>2770</v>
      </c>
      <c r="F1380" s="356" t="s">
        <v>2770</v>
      </c>
      <c r="G1380" s="356"/>
      <c r="H1380" s="356"/>
    </row>
    <row r="1381" spans="2:8">
      <c r="B1381" s="356" t="s">
        <v>2973</v>
      </c>
      <c r="C1381" s="243">
        <v>11708</v>
      </c>
      <c r="D1381" s="356" t="s">
        <v>523</v>
      </c>
      <c r="E1381" s="356" t="s">
        <v>2768</v>
      </c>
      <c r="F1381" s="356" t="s">
        <v>2768</v>
      </c>
      <c r="G1381" s="356" t="s">
        <v>2768</v>
      </c>
      <c r="H1381" s="356"/>
    </row>
    <row r="1382" spans="2:8">
      <c r="B1382" s="356" t="s">
        <v>2970</v>
      </c>
      <c r="C1382" s="243">
        <v>11704</v>
      </c>
      <c r="D1382" s="356" t="s">
        <v>523</v>
      </c>
      <c r="E1382" s="356" t="s">
        <v>2969</v>
      </c>
      <c r="F1382" s="356" t="s">
        <v>2969</v>
      </c>
      <c r="G1382" s="356"/>
      <c r="H1382" s="356"/>
    </row>
    <row r="1383" spans="2:8">
      <c r="B1383" s="356" t="s">
        <v>2972</v>
      </c>
      <c r="C1383" s="243">
        <v>11705</v>
      </c>
      <c r="D1383" s="356" t="s">
        <v>523</v>
      </c>
      <c r="E1383" s="356" t="s">
        <v>2971</v>
      </c>
      <c r="F1383" s="356" t="s">
        <v>2971</v>
      </c>
      <c r="G1383" s="356" t="s">
        <v>2971</v>
      </c>
      <c r="H1383" s="356"/>
    </row>
    <row r="1384" spans="2:8">
      <c r="B1384" s="356" t="s">
        <v>529</v>
      </c>
      <c r="C1384" s="243">
        <v>11702</v>
      </c>
      <c r="D1384" s="356" t="s">
        <v>523</v>
      </c>
      <c r="E1384" s="356" t="s">
        <v>528</v>
      </c>
      <c r="F1384" s="356" t="s">
        <v>528</v>
      </c>
      <c r="G1384" s="356" t="s">
        <v>528</v>
      </c>
      <c r="H1384" s="356"/>
    </row>
    <row r="1385" spans="2:8">
      <c r="B1385" s="356" t="s">
        <v>532</v>
      </c>
      <c r="C1385" s="243">
        <v>11707</v>
      </c>
      <c r="D1385" s="356" t="s">
        <v>523</v>
      </c>
      <c r="E1385" s="356" t="s">
        <v>132</v>
      </c>
      <c r="F1385" s="356" t="s">
        <v>132</v>
      </c>
      <c r="G1385" s="356"/>
      <c r="H1385" s="356"/>
    </row>
    <row r="1386" spans="2:8">
      <c r="B1386" s="356" t="s">
        <v>531</v>
      </c>
      <c r="C1386" s="243">
        <v>11706</v>
      </c>
      <c r="D1386" s="356" t="s">
        <v>523</v>
      </c>
      <c r="E1386" s="356" t="s">
        <v>130</v>
      </c>
      <c r="F1386" s="356" t="s">
        <v>130</v>
      </c>
      <c r="G1386" s="356" t="s">
        <v>130</v>
      </c>
      <c r="H1386" s="356"/>
    </row>
    <row r="1387" spans="2:8">
      <c r="B1387" s="356" t="s">
        <v>525</v>
      </c>
      <c r="C1387" s="243">
        <v>11700</v>
      </c>
      <c r="D1387" s="356" t="s">
        <v>523</v>
      </c>
      <c r="E1387" s="356" t="s">
        <v>524</v>
      </c>
      <c r="F1387" s="356" t="s">
        <v>524</v>
      </c>
      <c r="G1387" s="356"/>
      <c r="H1387" s="356"/>
    </row>
    <row r="1388" spans="2:8">
      <c r="B1388" s="356" t="s">
        <v>527</v>
      </c>
      <c r="C1388" s="243">
        <v>11701</v>
      </c>
      <c r="D1388" s="356" t="s">
        <v>523</v>
      </c>
      <c r="E1388" s="356" t="s">
        <v>526</v>
      </c>
      <c r="F1388" s="356" t="s">
        <v>526</v>
      </c>
      <c r="G1388" s="356" t="s">
        <v>526</v>
      </c>
      <c r="H1388" s="356"/>
    </row>
    <row r="1389" spans="2:8">
      <c r="B1389" s="356" t="s">
        <v>3063</v>
      </c>
      <c r="C1389" s="243">
        <v>605</v>
      </c>
      <c r="D1389" s="356" t="s">
        <v>701</v>
      </c>
      <c r="E1389" s="356" t="s">
        <v>2770</v>
      </c>
      <c r="F1389" s="356" t="s">
        <v>2770</v>
      </c>
      <c r="G1389" s="356"/>
      <c r="H1389" s="356"/>
    </row>
    <row r="1390" spans="2:8">
      <c r="B1390" s="356" t="s">
        <v>3062</v>
      </c>
      <c r="C1390" s="243">
        <v>604</v>
      </c>
      <c r="D1390" s="356" t="s">
        <v>701</v>
      </c>
      <c r="E1390" s="356" t="s">
        <v>2768</v>
      </c>
      <c r="F1390" s="356" t="s">
        <v>2768</v>
      </c>
      <c r="G1390" s="356" t="s">
        <v>2768</v>
      </c>
      <c r="H1390" s="356"/>
    </row>
    <row r="1391" spans="2:8">
      <c r="B1391" s="356" t="s">
        <v>3060</v>
      </c>
      <c r="C1391" s="243">
        <v>601</v>
      </c>
      <c r="D1391" s="356" t="s">
        <v>701</v>
      </c>
      <c r="E1391" s="356" t="s">
        <v>3061</v>
      </c>
      <c r="F1391" s="356" t="s">
        <v>3059</v>
      </c>
      <c r="G1391" s="356"/>
      <c r="H1391" s="356"/>
    </row>
    <row r="1392" spans="2:8">
      <c r="B1392" s="356" t="s">
        <v>704</v>
      </c>
      <c r="C1392" s="243">
        <v>603</v>
      </c>
      <c r="D1392" s="356" t="s">
        <v>701</v>
      </c>
      <c r="E1392" s="356" t="s">
        <v>132</v>
      </c>
      <c r="F1392" s="356" t="s">
        <v>132</v>
      </c>
      <c r="G1392" s="356"/>
      <c r="H1392" s="356"/>
    </row>
    <row r="1393" spans="2:8">
      <c r="B1393" s="356" t="s">
        <v>703</v>
      </c>
      <c r="C1393" s="243">
        <v>602</v>
      </c>
      <c r="D1393" s="356" t="s">
        <v>701</v>
      </c>
      <c r="E1393" s="356" t="s">
        <v>130</v>
      </c>
      <c r="F1393" s="356" t="s">
        <v>130</v>
      </c>
      <c r="G1393" s="356" t="s">
        <v>130</v>
      </c>
      <c r="H1393" s="356"/>
    </row>
    <row r="1394" spans="2:8">
      <c r="B1394" s="356" t="s">
        <v>702</v>
      </c>
      <c r="C1394" s="243">
        <v>600</v>
      </c>
      <c r="D1394" s="356" t="s">
        <v>701</v>
      </c>
      <c r="E1394" s="356" t="s">
        <v>682</v>
      </c>
      <c r="F1394" s="356" t="s">
        <v>680</v>
      </c>
      <c r="G1394" s="356"/>
      <c r="H1394" s="356"/>
    </row>
    <row r="1395" spans="2:8">
      <c r="B1395" s="356" t="s">
        <v>3078</v>
      </c>
      <c r="C1395" s="243">
        <v>605</v>
      </c>
      <c r="D1395" s="356" t="s">
        <v>679</v>
      </c>
      <c r="E1395" s="356" t="s">
        <v>2770</v>
      </c>
      <c r="F1395" s="356" t="s">
        <v>2770</v>
      </c>
      <c r="G1395" s="356"/>
      <c r="H1395" s="356"/>
    </row>
    <row r="1396" spans="2:8">
      <c r="B1396" s="356" t="s">
        <v>3077</v>
      </c>
      <c r="C1396" s="243">
        <v>604</v>
      </c>
      <c r="D1396" s="356" t="s">
        <v>679</v>
      </c>
      <c r="E1396" s="356" t="s">
        <v>2768</v>
      </c>
      <c r="F1396" s="356" t="s">
        <v>2768</v>
      </c>
      <c r="G1396" s="356" t="s">
        <v>2768</v>
      </c>
      <c r="H1396" s="356"/>
    </row>
    <row r="1397" spans="2:8">
      <c r="B1397" s="356" t="s">
        <v>3076</v>
      </c>
      <c r="C1397" s="243">
        <v>601</v>
      </c>
      <c r="D1397" s="356" t="s">
        <v>679</v>
      </c>
      <c r="E1397" s="356" t="s">
        <v>3061</v>
      </c>
      <c r="F1397" s="356" t="s">
        <v>3059</v>
      </c>
      <c r="G1397" s="356"/>
      <c r="H1397" s="356"/>
    </row>
    <row r="1398" spans="2:8">
      <c r="B1398" s="356" t="s">
        <v>684</v>
      </c>
      <c r="C1398" s="243">
        <v>603</v>
      </c>
      <c r="D1398" s="356" t="s">
        <v>679</v>
      </c>
      <c r="E1398" s="356" t="s">
        <v>132</v>
      </c>
      <c r="F1398" s="356" t="s">
        <v>132</v>
      </c>
      <c r="G1398" s="356"/>
      <c r="H1398" s="356"/>
    </row>
    <row r="1399" spans="2:8">
      <c r="B1399" s="356" t="s">
        <v>683</v>
      </c>
      <c r="C1399" s="243">
        <v>602</v>
      </c>
      <c r="D1399" s="356" t="s">
        <v>679</v>
      </c>
      <c r="E1399" s="356" t="s">
        <v>130</v>
      </c>
      <c r="F1399" s="356" t="s">
        <v>130</v>
      </c>
      <c r="G1399" s="356" t="s">
        <v>130</v>
      </c>
      <c r="H1399" s="356"/>
    </row>
    <row r="1400" spans="2:8">
      <c r="B1400" s="356" t="s">
        <v>681</v>
      </c>
      <c r="C1400" s="243">
        <v>600</v>
      </c>
      <c r="D1400" s="356" t="s">
        <v>679</v>
      </c>
      <c r="E1400" s="356" t="s">
        <v>682</v>
      </c>
      <c r="F1400" s="356" t="s">
        <v>680</v>
      </c>
      <c r="G1400" s="356"/>
      <c r="H1400" s="356"/>
    </row>
    <row r="1401" spans="2:8">
      <c r="B1401" s="356" t="s">
        <v>3067</v>
      </c>
      <c r="C1401" s="243">
        <v>605</v>
      </c>
      <c r="D1401" s="356" t="s">
        <v>705</v>
      </c>
      <c r="E1401" s="356" t="s">
        <v>2770</v>
      </c>
      <c r="F1401" s="356" t="s">
        <v>2770</v>
      </c>
      <c r="G1401" s="356"/>
      <c r="H1401" s="356"/>
    </row>
    <row r="1402" spans="2:8">
      <c r="B1402" s="356" t="s">
        <v>3066</v>
      </c>
      <c r="C1402" s="243">
        <v>604</v>
      </c>
      <c r="D1402" s="356" t="s">
        <v>705</v>
      </c>
      <c r="E1402" s="356" t="s">
        <v>2768</v>
      </c>
      <c r="F1402" s="356" t="s">
        <v>2768</v>
      </c>
      <c r="G1402" s="356" t="s">
        <v>2768</v>
      </c>
      <c r="H1402" s="356"/>
    </row>
    <row r="1403" spans="2:8">
      <c r="B1403" s="356" t="s">
        <v>3065</v>
      </c>
      <c r="C1403" s="243">
        <v>601</v>
      </c>
      <c r="D1403" s="356" t="s">
        <v>705</v>
      </c>
      <c r="E1403" s="356" t="s">
        <v>3061</v>
      </c>
      <c r="F1403" s="356" t="s">
        <v>3064</v>
      </c>
      <c r="G1403" s="356"/>
      <c r="H1403" s="356"/>
    </row>
    <row r="1404" spans="2:8">
      <c r="B1404" s="356" t="s">
        <v>708</v>
      </c>
      <c r="C1404" s="243">
        <v>603</v>
      </c>
      <c r="D1404" s="356" t="s">
        <v>705</v>
      </c>
      <c r="E1404" s="356" t="s">
        <v>132</v>
      </c>
      <c r="F1404" s="356" t="s">
        <v>132</v>
      </c>
      <c r="G1404" s="356"/>
      <c r="H1404" s="356"/>
    </row>
    <row r="1405" spans="2:8">
      <c r="B1405" s="356" t="s">
        <v>707</v>
      </c>
      <c r="C1405" s="243">
        <v>602</v>
      </c>
      <c r="D1405" s="356" t="s">
        <v>705</v>
      </c>
      <c r="E1405" s="356" t="s">
        <v>130</v>
      </c>
      <c r="F1405" s="356" t="s">
        <v>130</v>
      </c>
      <c r="G1405" s="356" t="s">
        <v>130</v>
      </c>
      <c r="H1405" s="356"/>
    </row>
    <row r="1406" spans="2:8">
      <c r="B1406" s="356" t="s">
        <v>706</v>
      </c>
      <c r="C1406" s="243">
        <v>600</v>
      </c>
      <c r="D1406" s="356" t="s">
        <v>705</v>
      </c>
      <c r="E1406" s="356" t="s">
        <v>682</v>
      </c>
      <c r="F1406" s="356" t="s">
        <v>686</v>
      </c>
      <c r="G1406" s="356"/>
      <c r="H1406" s="356"/>
    </row>
    <row r="1407" spans="2:8">
      <c r="B1407" s="356" t="s">
        <v>3081</v>
      </c>
      <c r="C1407" s="243">
        <v>605</v>
      </c>
      <c r="D1407" s="356" t="s">
        <v>685</v>
      </c>
      <c r="E1407" s="356" t="s">
        <v>2770</v>
      </c>
      <c r="F1407" s="356" t="s">
        <v>2770</v>
      </c>
      <c r="G1407" s="356"/>
      <c r="H1407" s="356"/>
    </row>
    <row r="1408" spans="2:8">
      <c r="B1408" s="356" t="s">
        <v>3080</v>
      </c>
      <c r="C1408" s="243">
        <v>604</v>
      </c>
      <c r="D1408" s="356" t="s">
        <v>685</v>
      </c>
      <c r="E1408" s="356" t="s">
        <v>2768</v>
      </c>
      <c r="F1408" s="356" t="s">
        <v>2768</v>
      </c>
      <c r="G1408" s="356" t="s">
        <v>2768</v>
      </c>
      <c r="H1408" s="356"/>
    </row>
    <row r="1409" spans="2:8">
      <c r="B1409" s="356" t="s">
        <v>3079</v>
      </c>
      <c r="C1409" s="243">
        <v>601</v>
      </c>
      <c r="D1409" s="356" t="s">
        <v>685</v>
      </c>
      <c r="E1409" s="356" t="s">
        <v>3061</v>
      </c>
      <c r="F1409" s="356" t="s">
        <v>3064</v>
      </c>
      <c r="G1409" s="356"/>
      <c r="H1409" s="356"/>
    </row>
    <row r="1410" spans="2:8">
      <c r="B1410" s="356" t="s">
        <v>689</v>
      </c>
      <c r="C1410" s="243">
        <v>603</v>
      </c>
      <c r="D1410" s="356" t="s">
        <v>685</v>
      </c>
      <c r="E1410" s="356" t="s">
        <v>132</v>
      </c>
      <c r="F1410" s="356" t="s">
        <v>132</v>
      </c>
      <c r="G1410" s="356"/>
      <c r="H1410" s="356"/>
    </row>
    <row r="1411" spans="2:8">
      <c r="B1411" s="356" t="s">
        <v>688</v>
      </c>
      <c r="C1411" s="243">
        <v>602</v>
      </c>
      <c r="D1411" s="356" t="s">
        <v>685</v>
      </c>
      <c r="E1411" s="356" t="s">
        <v>130</v>
      </c>
      <c r="F1411" s="356" t="s">
        <v>130</v>
      </c>
      <c r="G1411" s="356" t="s">
        <v>130</v>
      </c>
      <c r="H1411" s="356"/>
    </row>
    <row r="1412" spans="2:8">
      <c r="B1412" s="356" t="s">
        <v>687</v>
      </c>
      <c r="C1412" s="243">
        <v>600</v>
      </c>
      <c r="D1412" s="356" t="s">
        <v>685</v>
      </c>
      <c r="E1412" s="356" t="s">
        <v>682</v>
      </c>
      <c r="F1412" s="356" t="s">
        <v>686</v>
      </c>
      <c r="G1412" s="356"/>
      <c r="H1412" s="356"/>
    </row>
    <row r="1413" spans="2:8">
      <c r="B1413" s="356" t="s">
        <v>3071</v>
      </c>
      <c r="C1413" s="243">
        <v>605</v>
      </c>
      <c r="D1413" s="356" t="s">
        <v>709</v>
      </c>
      <c r="E1413" s="356" t="s">
        <v>2770</v>
      </c>
      <c r="F1413" s="356" t="s">
        <v>2770</v>
      </c>
      <c r="G1413" s="356"/>
      <c r="H1413" s="356"/>
    </row>
    <row r="1414" spans="2:8">
      <c r="B1414" s="356" t="s">
        <v>3070</v>
      </c>
      <c r="C1414" s="243">
        <v>604</v>
      </c>
      <c r="D1414" s="356" t="s">
        <v>709</v>
      </c>
      <c r="E1414" s="356" t="s">
        <v>2768</v>
      </c>
      <c r="F1414" s="356" t="s">
        <v>2768</v>
      </c>
      <c r="G1414" s="356" t="s">
        <v>2768</v>
      </c>
      <c r="H1414" s="356"/>
    </row>
    <row r="1415" spans="2:8">
      <c r="B1415" s="356" t="s">
        <v>3069</v>
      </c>
      <c r="C1415" s="243">
        <v>601</v>
      </c>
      <c r="D1415" s="356" t="s">
        <v>709</v>
      </c>
      <c r="E1415" s="356" t="s">
        <v>3061</v>
      </c>
      <c r="F1415" s="356" t="s">
        <v>3068</v>
      </c>
      <c r="G1415" s="356"/>
      <c r="H1415" s="356"/>
    </row>
    <row r="1416" spans="2:8">
      <c r="B1416" s="356" t="s">
        <v>712</v>
      </c>
      <c r="C1416" s="243">
        <v>603</v>
      </c>
      <c r="D1416" s="356" t="s">
        <v>709</v>
      </c>
      <c r="E1416" s="356" t="s">
        <v>132</v>
      </c>
      <c r="F1416" s="356" t="s">
        <v>132</v>
      </c>
      <c r="G1416" s="356"/>
      <c r="H1416" s="356"/>
    </row>
    <row r="1417" spans="2:8">
      <c r="B1417" s="356" t="s">
        <v>711</v>
      </c>
      <c r="C1417" s="243">
        <v>602</v>
      </c>
      <c r="D1417" s="356" t="s">
        <v>709</v>
      </c>
      <c r="E1417" s="356" t="s">
        <v>130</v>
      </c>
      <c r="F1417" s="356" t="s">
        <v>130</v>
      </c>
      <c r="G1417" s="356" t="s">
        <v>130</v>
      </c>
      <c r="H1417" s="356"/>
    </row>
    <row r="1418" spans="2:8">
      <c r="B1418" s="356" t="s">
        <v>710</v>
      </c>
      <c r="C1418" s="243">
        <v>600</v>
      </c>
      <c r="D1418" s="356" t="s">
        <v>709</v>
      </c>
      <c r="E1418" s="356" t="s">
        <v>682</v>
      </c>
      <c r="F1418" s="356" t="s">
        <v>691</v>
      </c>
      <c r="G1418" s="356"/>
      <c r="H1418" s="356"/>
    </row>
    <row r="1419" spans="2:8">
      <c r="B1419" s="356" t="s">
        <v>3084</v>
      </c>
      <c r="C1419" s="243">
        <v>605</v>
      </c>
      <c r="D1419" s="356" t="s">
        <v>690</v>
      </c>
      <c r="E1419" s="356" t="s">
        <v>2770</v>
      </c>
      <c r="F1419" s="356" t="s">
        <v>2770</v>
      </c>
      <c r="G1419" s="356"/>
      <c r="H1419" s="356"/>
    </row>
    <row r="1420" spans="2:8">
      <c r="B1420" s="356" t="s">
        <v>3083</v>
      </c>
      <c r="C1420" s="243">
        <v>604</v>
      </c>
      <c r="D1420" s="356" t="s">
        <v>690</v>
      </c>
      <c r="E1420" s="356" t="s">
        <v>2768</v>
      </c>
      <c r="F1420" s="356" t="s">
        <v>2768</v>
      </c>
      <c r="G1420" s="356" t="s">
        <v>2768</v>
      </c>
      <c r="H1420" s="356"/>
    </row>
    <row r="1421" spans="2:8">
      <c r="B1421" s="356" t="s">
        <v>3082</v>
      </c>
      <c r="C1421" s="243">
        <v>601</v>
      </c>
      <c r="D1421" s="356" t="s">
        <v>690</v>
      </c>
      <c r="E1421" s="356" t="s">
        <v>3061</v>
      </c>
      <c r="F1421" s="356" t="s">
        <v>3068</v>
      </c>
      <c r="G1421" s="356"/>
      <c r="H1421" s="356"/>
    </row>
    <row r="1422" spans="2:8">
      <c r="B1422" s="356" t="s">
        <v>694</v>
      </c>
      <c r="C1422" s="243">
        <v>603</v>
      </c>
      <c r="D1422" s="356" t="s">
        <v>690</v>
      </c>
      <c r="E1422" s="356" t="s">
        <v>132</v>
      </c>
      <c r="F1422" s="356" t="s">
        <v>132</v>
      </c>
      <c r="G1422" s="356"/>
      <c r="H1422" s="356"/>
    </row>
    <row r="1423" spans="2:8">
      <c r="B1423" s="356" t="s">
        <v>693</v>
      </c>
      <c r="C1423" s="243">
        <v>602</v>
      </c>
      <c r="D1423" s="356" t="s">
        <v>690</v>
      </c>
      <c r="E1423" s="356" t="s">
        <v>130</v>
      </c>
      <c r="F1423" s="356" t="s">
        <v>130</v>
      </c>
      <c r="G1423" s="356" t="s">
        <v>130</v>
      </c>
      <c r="H1423" s="356"/>
    </row>
    <row r="1424" spans="2:8">
      <c r="B1424" s="356" t="s">
        <v>692</v>
      </c>
      <c r="C1424" s="243">
        <v>600</v>
      </c>
      <c r="D1424" s="356" t="s">
        <v>690</v>
      </c>
      <c r="E1424" s="356" t="s">
        <v>682</v>
      </c>
      <c r="F1424" s="356" t="s">
        <v>691</v>
      </c>
      <c r="G1424" s="356"/>
      <c r="H1424" s="356"/>
    </row>
    <row r="1425" spans="2:8">
      <c r="B1425" s="356" t="s">
        <v>3075</v>
      </c>
      <c r="C1425" s="243">
        <v>605</v>
      </c>
      <c r="D1425" s="356" t="s">
        <v>713</v>
      </c>
      <c r="E1425" s="356" t="s">
        <v>2770</v>
      </c>
      <c r="F1425" s="356" t="s">
        <v>2770</v>
      </c>
      <c r="G1425" s="356"/>
      <c r="H1425" s="356"/>
    </row>
    <row r="1426" spans="2:8">
      <c r="B1426" s="356" t="s">
        <v>3074</v>
      </c>
      <c r="C1426" s="243">
        <v>604</v>
      </c>
      <c r="D1426" s="356" t="s">
        <v>713</v>
      </c>
      <c r="E1426" s="356" t="s">
        <v>2768</v>
      </c>
      <c r="F1426" s="356" t="s">
        <v>2768</v>
      </c>
      <c r="G1426" s="356" t="s">
        <v>2768</v>
      </c>
      <c r="H1426" s="356"/>
    </row>
    <row r="1427" spans="2:8">
      <c r="B1427" s="356" t="s">
        <v>3073</v>
      </c>
      <c r="C1427" s="243">
        <v>601</v>
      </c>
      <c r="D1427" s="356" t="s">
        <v>713</v>
      </c>
      <c r="E1427" s="356" t="s">
        <v>3061</v>
      </c>
      <c r="F1427" s="356" t="s">
        <v>3072</v>
      </c>
      <c r="G1427" s="356"/>
      <c r="H1427" s="356"/>
    </row>
    <row r="1428" spans="2:8">
      <c r="B1428" s="356" t="s">
        <v>716</v>
      </c>
      <c r="C1428" s="243">
        <v>603</v>
      </c>
      <c r="D1428" s="356" t="s">
        <v>713</v>
      </c>
      <c r="E1428" s="356" t="s">
        <v>132</v>
      </c>
      <c r="F1428" s="356" t="s">
        <v>132</v>
      </c>
      <c r="G1428" s="356"/>
      <c r="H1428" s="356"/>
    </row>
    <row r="1429" spans="2:8">
      <c r="B1429" s="356" t="s">
        <v>715</v>
      </c>
      <c r="C1429" s="243">
        <v>602</v>
      </c>
      <c r="D1429" s="356" t="s">
        <v>713</v>
      </c>
      <c r="E1429" s="356" t="s">
        <v>130</v>
      </c>
      <c r="F1429" s="356" t="s">
        <v>130</v>
      </c>
      <c r="G1429" s="356" t="s">
        <v>130</v>
      </c>
      <c r="H1429" s="356"/>
    </row>
    <row r="1430" spans="2:8">
      <c r="B1430" s="356" t="s">
        <v>714</v>
      </c>
      <c r="C1430" s="243">
        <v>600</v>
      </c>
      <c r="D1430" s="356" t="s">
        <v>713</v>
      </c>
      <c r="E1430" s="356" t="s">
        <v>682</v>
      </c>
      <c r="F1430" s="356" t="s">
        <v>696</v>
      </c>
      <c r="G1430" s="356"/>
      <c r="H1430" s="356"/>
    </row>
    <row r="1431" spans="2:8">
      <c r="B1431" s="356" t="s">
        <v>3087</v>
      </c>
      <c r="C1431" s="243">
        <v>605</v>
      </c>
      <c r="D1431" s="356" t="s">
        <v>695</v>
      </c>
      <c r="E1431" s="356" t="s">
        <v>2770</v>
      </c>
      <c r="F1431" s="356" t="s">
        <v>2770</v>
      </c>
      <c r="G1431" s="356"/>
      <c r="H1431" s="356"/>
    </row>
    <row r="1432" spans="2:8">
      <c r="B1432" s="356" t="s">
        <v>3086</v>
      </c>
      <c r="C1432" s="243">
        <v>604</v>
      </c>
      <c r="D1432" s="356" t="s">
        <v>695</v>
      </c>
      <c r="E1432" s="356" t="s">
        <v>2768</v>
      </c>
      <c r="F1432" s="356" t="s">
        <v>2768</v>
      </c>
      <c r="G1432" s="356" t="s">
        <v>2768</v>
      </c>
      <c r="H1432" s="356"/>
    </row>
    <row r="1433" spans="2:8">
      <c r="B1433" s="356" t="s">
        <v>3085</v>
      </c>
      <c r="C1433" s="243">
        <v>601</v>
      </c>
      <c r="D1433" s="356" t="s">
        <v>695</v>
      </c>
      <c r="E1433" s="356" t="s">
        <v>3061</v>
      </c>
      <c r="F1433" s="356" t="s">
        <v>3072</v>
      </c>
      <c r="G1433" s="356"/>
      <c r="H1433" s="356"/>
    </row>
    <row r="1434" spans="2:8">
      <c r="B1434" s="356" t="s">
        <v>699</v>
      </c>
      <c r="C1434" s="243">
        <v>603</v>
      </c>
      <c r="D1434" s="356" t="s">
        <v>695</v>
      </c>
      <c r="E1434" s="356" t="s">
        <v>132</v>
      </c>
      <c r="F1434" s="356" t="s">
        <v>132</v>
      </c>
      <c r="G1434" s="356"/>
      <c r="H1434" s="356"/>
    </row>
    <row r="1435" spans="2:8">
      <c r="B1435" s="356" t="s">
        <v>698</v>
      </c>
      <c r="C1435" s="243">
        <v>602</v>
      </c>
      <c r="D1435" s="356" t="s">
        <v>695</v>
      </c>
      <c r="E1435" s="356" t="s">
        <v>130</v>
      </c>
      <c r="F1435" s="356" t="s">
        <v>130</v>
      </c>
      <c r="G1435" s="356" t="s">
        <v>130</v>
      </c>
      <c r="H1435" s="356"/>
    </row>
    <row r="1436" spans="2:8">
      <c r="B1436" s="356" t="s">
        <v>697</v>
      </c>
      <c r="C1436" s="243">
        <v>600</v>
      </c>
      <c r="D1436" s="356" t="s">
        <v>695</v>
      </c>
      <c r="E1436" s="356" t="s">
        <v>682</v>
      </c>
      <c r="F1436" s="356" t="s">
        <v>696</v>
      </c>
      <c r="G1436" s="356"/>
      <c r="H1436" s="356"/>
    </row>
    <row r="1437" spans="2:8">
      <c r="B1437" s="356" t="s">
        <v>293</v>
      </c>
      <c r="C1437" s="243">
        <v>3603</v>
      </c>
      <c r="D1437" s="356" t="s">
        <v>287</v>
      </c>
      <c r="E1437" s="356" t="s">
        <v>132</v>
      </c>
      <c r="F1437" s="356" t="s">
        <v>132</v>
      </c>
      <c r="G1437" s="356"/>
      <c r="H1437" s="356"/>
    </row>
    <row r="1438" spans="2:8">
      <c r="B1438" s="356" t="s">
        <v>292</v>
      </c>
      <c r="C1438" s="243">
        <v>3602</v>
      </c>
      <c r="D1438" s="356" t="s">
        <v>287</v>
      </c>
      <c r="E1438" s="356" t="s">
        <v>130</v>
      </c>
      <c r="F1438" s="356" t="s">
        <v>130</v>
      </c>
      <c r="G1438" s="356" t="s">
        <v>130</v>
      </c>
      <c r="H1438" s="356"/>
    </row>
    <row r="1439" spans="2:8">
      <c r="B1439" s="356" t="s">
        <v>289</v>
      </c>
      <c r="C1439" s="243">
        <v>3600</v>
      </c>
      <c r="D1439" s="356" t="s">
        <v>287</v>
      </c>
      <c r="E1439" s="356" t="s">
        <v>288</v>
      </c>
      <c r="F1439" s="356" t="s">
        <v>288</v>
      </c>
      <c r="G1439" s="356"/>
      <c r="H1439" s="356"/>
    </row>
    <row r="1440" spans="2:8">
      <c r="B1440" s="356" t="s">
        <v>291</v>
      </c>
      <c r="C1440" s="243">
        <v>3601</v>
      </c>
      <c r="D1440" s="356" t="s">
        <v>287</v>
      </c>
      <c r="E1440" s="356" t="s">
        <v>290</v>
      </c>
      <c r="F1440" s="356" t="s">
        <v>290</v>
      </c>
      <c r="G1440" s="356" t="s">
        <v>290</v>
      </c>
      <c r="H1440" s="356"/>
    </row>
    <row r="1441" spans="2:8">
      <c r="B1441" s="356" t="s">
        <v>776</v>
      </c>
      <c r="C1441" s="243">
        <v>19103</v>
      </c>
      <c r="D1441" s="356" t="s">
        <v>766</v>
      </c>
      <c r="E1441" s="356" t="s">
        <v>132</v>
      </c>
      <c r="F1441" s="356" t="s">
        <v>132</v>
      </c>
      <c r="G1441" s="356"/>
      <c r="H1441" s="356"/>
    </row>
    <row r="1442" spans="2:8">
      <c r="B1442" s="356" t="s">
        <v>775</v>
      </c>
      <c r="C1442" s="243">
        <v>19102</v>
      </c>
      <c r="D1442" s="356" t="s">
        <v>766</v>
      </c>
      <c r="E1442" s="356" t="s">
        <v>130</v>
      </c>
      <c r="F1442" s="356" t="s">
        <v>130</v>
      </c>
      <c r="G1442" s="356" t="s">
        <v>130</v>
      </c>
      <c r="H1442" s="356"/>
    </row>
    <row r="1443" spans="2:8">
      <c r="B1443" s="356" t="s">
        <v>768</v>
      </c>
      <c r="C1443" s="243">
        <v>19100</v>
      </c>
      <c r="D1443" s="356" t="s">
        <v>766</v>
      </c>
      <c r="E1443" s="356" t="s">
        <v>767</v>
      </c>
      <c r="F1443" s="356" t="s">
        <v>767</v>
      </c>
      <c r="G1443" s="356"/>
      <c r="H1443" s="356"/>
    </row>
    <row r="1444" spans="2:8">
      <c r="B1444" s="356" t="s">
        <v>770</v>
      </c>
      <c r="C1444" s="243">
        <v>19104</v>
      </c>
      <c r="D1444" s="356" t="s">
        <v>766</v>
      </c>
      <c r="E1444" s="356" t="s">
        <v>769</v>
      </c>
      <c r="F1444" s="356" t="s">
        <v>769</v>
      </c>
      <c r="G1444" s="356" t="s">
        <v>769</v>
      </c>
      <c r="H1444" s="356"/>
    </row>
    <row r="1445" spans="2:8">
      <c r="B1445" s="356" t="s">
        <v>772</v>
      </c>
      <c r="C1445" s="243">
        <v>19101</v>
      </c>
      <c r="D1445" s="356" t="s">
        <v>766</v>
      </c>
      <c r="E1445" s="356" t="s">
        <v>771</v>
      </c>
      <c r="F1445" s="356" t="s">
        <v>771</v>
      </c>
      <c r="G1445" s="356" t="s">
        <v>771</v>
      </c>
      <c r="H1445" s="356"/>
    </row>
    <row r="1446" spans="2:8">
      <c r="B1446" s="356" t="s">
        <v>2908</v>
      </c>
      <c r="C1446" s="243">
        <v>5907</v>
      </c>
      <c r="D1446" s="356" t="s">
        <v>370</v>
      </c>
      <c r="E1446" s="356" t="s">
        <v>2770</v>
      </c>
      <c r="F1446" s="356" t="s">
        <v>2770</v>
      </c>
      <c r="G1446" s="356"/>
      <c r="H1446" s="356"/>
    </row>
    <row r="1447" spans="2:8">
      <c r="B1447" s="356" t="s">
        <v>2907</v>
      </c>
      <c r="C1447" s="243">
        <v>5906</v>
      </c>
      <c r="D1447" s="356" t="s">
        <v>370</v>
      </c>
      <c r="E1447" s="356" t="s">
        <v>2768</v>
      </c>
      <c r="F1447" s="356" t="s">
        <v>2768</v>
      </c>
      <c r="G1447" s="356" t="s">
        <v>2768</v>
      </c>
      <c r="H1447" s="356"/>
    </row>
    <row r="1448" spans="2:8">
      <c r="B1448" s="356" t="s">
        <v>2904</v>
      </c>
      <c r="C1448" s="243">
        <v>5902</v>
      </c>
      <c r="D1448" s="356" t="s">
        <v>370</v>
      </c>
      <c r="E1448" s="356" t="s">
        <v>2903</v>
      </c>
      <c r="F1448" s="356" t="s">
        <v>371</v>
      </c>
      <c r="G1448" s="356"/>
      <c r="H1448" s="356"/>
    </row>
    <row r="1449" spans="2:8">
      <c r="B1449" s="356" t="s">
        <v>2906</v>
      </c>
      <c r="C1449" s="243">
        <v>5903</v>
      </c>
      <c r="D1449" s="356" t="s">
        <v>370</v>
      </c>
      <c r="E1449" s="356" t="s">
        <v>2905</v>
      </c>
      <c r="F1449" s="356" t="s">
        <v>373</v>
      </c>
      <c r="G1449" s="356" t="s">
        <v>373</v>
      </c>
      <c r="H1449" s="356"/>
    </row>
    <row r="1450" spans="2:8">
      <c r="B1450" s="356" t="s">
        <v>376</v>
      </c>
      <c r="C1450" s="243">
        <v>5905</v>
      </c>
      <c r="D1450" s="356" t="s">
        <v>370</v>
      </c>
      <c r="E1450" s="356" t="s">
        <v>132</v>
      </c>
      <c r="F1450" s="356" t="s">
        <v>132</v>
      </c>
      <c r="G1450" s="356"/>
      <c r="H1450" s="356"/>
    </row>
    <row r="1451" spans="2:8">
      <c r="B1451" s="356" t="s">
        <v>375</v>
      </c>
      <c r="C1451" s="243">
        <v>5904</v>
      </c>
      <c r="D1451" s="356" t="s">
        <v>370</v>
      </c>
      <c r="E1451" s="356" t="s">
        <v>130</v>
      </c>
      <c r="F1451" s="356" t="s">
        <v>130</v>
      </c>
      <c r="G1451" s="356" t="s">
        <v>130</v>
      </c>
      <c r="H1451" s="356"/>
    </row>
    <row r="1452" spans="2:8">
      <c r="B1452" s="356" t="s">
        <v>372</v>
      </c>
      <c r="C1452" s="243">
        <v>5900</v>
      </c>
      <c r="D1452" s="356" t="s">
        <v>370</v>
      </c>
      <c r="E1452" s="356" t="s">
        <v>371</v>
      </c>
      <c r="F1452" s="356" t="s">
        <v>371</v>
      </c>
      <c r="G1452" s="356"/>
      <c r="H1452" s="356"/>
    </row>
    <row r="1453" spans="2:8">
      <c r="B1453" s="356" t="s">
        <v>374</v>
      </c>
      <c r="C1453" s="243">
        <v>5901</v>
      </c>
      <c r="D1453" s="356" t="s">
        <v>370</v>
      </c>
      <c r="E1453" s="356" t="s">
        <v>373</v>
      </c>
      <c r="F1453" s="356" t="s">
        <v>373</v>
      </c>
      <c r="G1453" s="356" t="s">
        <v>373</v>
      </c>
      <c r="H1453" s="356"/>
    </row>
    <row r="1454" spans="2:8">
      <c r="B1454" s="356" t="s">
        <v>3051</v>
      </c>
      <c r="C1454" s="243">
        <v>5907</v>
      </c>
      <c r="D1454" s="356" t="s">
        <v>663</v>
      </c>
      <c r="E1454" s="356" t="s">
        <v>2770</v>
      </c>
      <c r="F1454" s="356" t="s">
        <v>2770</v>
      </c>
      <c r="G1454" s="356"/>
      <c r="H1454" s="356"/>
    </row>
    <row r="1455" spans="2:8">
      <c r="B1455" s="356" t="s">
        <v>3050</v>
      </c>
      <c r="C1455" s="243">
        <v>5906</v>
      </c>
      <c r="D1455" s="356" t="s">
        <v>663</v>
      </c>
      <c r="E1455" s="356" t="s">
        <v>2768</v>
      </c>
      <c r="F1455" s="356" t="s">
        <v>2768</v>
      </c>
      <c r="G1455" s="356" t="s">
        <v>2768</v>
      </c>
      <c r="H1455" s="356"/>
    </row>
    <row r="1456" spans="2:8">
      <c r="B1456" s="356" t="s">
        <v>3047</v>
      </c>
      <c r="C1456" s="243">
        <v>5902</v>
      </c>
      <c r="D1456" s="356" t="s">
        <v>663</v>
      </c>
      <c r="E1456" s="356" t="s">
        <v>2903</v>
      </c>
      <c r="F1456" s="356" t="s">
        <v>371</v>
      </c>
      <c r="G1456" s="356"/>
      <c r="H1456" s="356"/>
    </row>
    <row r="1457" spans="2:8">
      <c r="B1457" s="356" t="s">
        <v>3049</v>
      </c>
      <c r="C1457" s="243">
        <v>5903</v>
      </c>
      <c r="D1457" s="356" t="s">
        <v>663</v>
      </c>
      <c r="E1457" s="356" t="s">
        <v>2905</v>
      </c>
      <c r="F1457" s="356" t="s">
        <v>373</v>
      </c>
      <c r="G1457" s="356" t="s">
        <v>373</v>
      </c>
      <c r="H1457" s="356"/>
    </row>
    <row r="1458" spans="2:8">
      <c r="B1458" s="356" t="s">
        <v>669</v>
      </c>
      <c r="C1458" s="243">
        <v>5905</v>
      </c>
      <c r="D1458" s="356" t="s">
        <v>663</v>
      </c>
      <c r="E1458" s="356" t="s">
        <v>132</v>
      </c>
      <c r="F1458" s="356" t="s">
        <v>132</v>
      </c>
      <c r="G1458" s="356"/>
      <c r="H1458" s="356"/>
    </row>
    <row r="1459" spans="2:8">
      <c r="B1459" s="356" t="s">
        <v>668</v>
      </c>
      <c r="C1459" s="243">
        <v>5904</v>
      </c>
      <c r="D1459" s="356" t="s">
        <v>663</v>
      </c>
      <c r="E1459" s="356" t="s">
        <v>130</v>
      </c>
      <c r="F1459" s="356" t="s">
        <v>130</v>
      </c>
      <c r="G1459" s="356" t="s">
        <v>130</v>
      </c>
      <c r="H1459" s="356"/>
    </row>
    <row r="1460" spans="2:8">
      <c r="B1460" s="356" t="s">
        <v>665</v>
      </c>
      <c r="C1460" s="243">
        <v>5900</v>
      </c>
      <c r="D1460" s="356" t="s">
        <v>663</v>
      </c>
      <c r="E1460" s="356" t="s">
        <v>371</v>
      </c>
      <c r="F1460" s="356" t="s">
        <v>371</v>
      </c>
      <c r="G1460" s="356"/>
      <c r="H1460" s="356"/>
    </row>
    <row r="1461" spans="2:8">
      <c r="B1461" s="356" t="s">
        <v>667</v>
      </c>
      <c r="C1461" s="243">
        <v>5901</v>
      </c>
      <c r="D1461" s="356" t="s">
        <v>663</v>
      </c>
      <c r="E1461" s="356" t="s">
        <v>373</v>
      </c>
      <c r="F1461" s="356" t="s">
        <v>373</v>
      </c>
      <c r="G1461" s="356" t="s">
        <v>373</v>
      </c>
      <c r="H1461" s="356"/>
    </row>
    <row r="1462" spans="2:8">
      <c r="B1462" s="356" t="s">
        <v>2914</v>
      </c>
      <c r="C1462" s="243">
        <v>6007</v>
      </c>
      <c r="D1462" s="356" t="s">
        <v>377</v>
      </c>
      <c r="E1462" s="356" t="s">
        <v>2770</v>
      </c>
      <c r="F1462" s="356" t="s">
        <v>2770</v>
      </c>
      <c r="G1462" s="356"/>
      <c r="H1462" s="356"/>
    </row>
    <row r="1463" spans="2:8">
      <c r="B1463" s="356" t="s">
        <v>2913</v>
      </c>
      <c r="C1463" s="243">
        <v>6006</v>
      </c>
      <c r="D1463" s="356" t="s">
        <v>377</v>
      </c>
      <c r="E1463" s="356" t="s">
        <v>2768</v>
      </c>
      <c r="F1463" s="356" t="s">
        <v>2768</v>
      </c>
      <c r="G1463" s="356" t="s">
        <v>2768</v>
      </c>
      <c r="H1463" s="356"/>
    </row>
    <row r="1464" spans="2:8">
      <c r="B1464" s="356" t="s">
        <v>2910</v>
      </c>
      <c r="C1464" s="243">
        <v>6002</v>
      </c>
      <c r="D1464" s="356" t="s">
        <v>377</v>
      </c>
      <c r="E1464" s="356" t="s">
        <v>2909</v>
      </c>
      <c r="F1464" s="356" t="s">
        <v>378</v>
      </c>
      <c r="G1464" s="356"/>
      <c r="H1464" s="356"/>
    </row>
    <row r="1465" spans="2:8">
      <c r="B1465" s="356" t="s">
        <v>2912</v>
      </c>
      <c r="C1465" s="243">
        <v>6003</v>
      </c>
      <c r="D1465" s="356" t="s">
        <v>377</v>
      </c>
      <c r="E1465" s="356" t="s">
        <v>2911</v>
      </c>
      <c r="F1465" s="356" t="s">
        <v>380</v>
      </c>
      <c r="G1465" s="356" t="s">
        <v>380</v>
      </c>
      <c r="H1465" s="356"/>
    </row>
    <row r="1466" spans="2:8">
      <c r="B1466" s="356" t="s">
        <v>383</v>
      </c>
      <c r="C1466" s="243">
        <v>6005</v>
      </c>
      <c r="D1466" s="356" t="s">
        <v>377</v>
      </c>
      <c r="E1466" s="356" t="s">
        <v>132</v>
      </c>
      <c r="F1466" s="356" t="s">
        <v>132</v>
      </c>
      <c r="G1466" s="356"/>
      <c r="H1466" s="356"/>
    </row>
    <row r="1467" spans="2:8">
      <c r="B1467" s="356" t="s">
        <v>382</v>
      </c>
      <c r="C1467" s="243">
        <v>6004</v>
      </c>
      <c r="D1467" s="356" t="s">
        <v>377</v>
      </c>
      <c r="E1467" s="356" t="s">
        <v>130</v>
      </c>
      <c r="F1467" s="356" t="s">
        <v>130</v>
      </c>
      <c r="G1467" s="356" t="s">
        <v>130</v>
      </c>
      <c r="H1467" s="356"/>
    </row>
    <row r="1468" spans="2:8">
      <c r="B1468" s="356" t="s">
        <v>379</v>
      </c>
      <c r="C1468" s="243">
        <v>6000</v>
      </c>
      <c r="D1468" s="356" t="s">
        <v>377</v>
      </c>
      <c r="E1468" s="356" t="s">
        <v>378</v>
      </c>
      <c r="F1468" s="356" t="s">
        <v>378</v>
      </c>
      <c r="G1468" s="356"/>
      <c r="H1468" s="356"/>
    </row>
    <row r="1469" spans="2:8">
      <c r="B1469" s="356" t="s">
        <v>381</v>
      </c>
      <c r="C1469" s="243">
        <v>6001</v>
      </c>
      <c r="D1469" s="356" t="s">
        <v>377</v>
      </c>
      <c r="E1469" s="356" t="s">
        <v>380</v>
      </c>
      <c r="F1469" s="356" t="s">
        <v>380</v>
      </c>
      <c r="G1469" s="356" t="s">
        <v>380</v>
      </c>
      <c r="H1469" s="356"/>
    </row>
    <row r="1470" spans="2:8">
      <c r="B1470" s="356" t="s">
        <v>3058</v>
      </c>
      <c r="C1470" s="243">
        <v>6007</v>
      </c>
      <c r="D1470" s="356" t="s">
        <v>670</v>
      </c>
      <c r="E1470" s="356" t="s">
        <v>2770</v>
      </c>
      <c r="F1470" s="356" t="s">
        <v>2770</v>
      </c>
      <c r="G1470" s="356"/>
      <c r="H1470" s="356"/>
    </row>
    <row r="1471" spans="2:8">
      <c r="B1471" s="356" t="s">
        <v>3057</v>
      </c>
      <c r="C1471" s="243">
        <v>6006</v>
      </c>
      <c r="D1471" s="356" t="s">
        <v>670</v>
      </c>
      <c r="E1471" s="356" t="s">
        <v>2768</v>
      </c>
      <c r="F1471" s="356" t="s">
        <v>2768</v>
      </c>
      <c r="G1471" s="356" t="s">
        <v>2768</v>
      </c>
      <c r="H1471" s="356"/>
    </row>
    <row r="1472" spans="2:8">
      <c r="B1472" s="356" t="s">
        <v>3053</v>
      </c>
      <c r="C1472" s="243">
        <v>6002</v>
      </c>
      <c r="D1472" s="356" t="s">
        <v>670</v>
      </c>
      <c r="E1472" s="356" t="s">
        <v>2909</v>
      </c>
      <c r="F1472" s="356" t="s">
        <v>378</v>
      </c>
      <c r="G1472" s="356"/>
      <c r="H1472" s="356"/>
    </row>
    <row r="1473" spans="2:8">
      <c r="B1473" s="356" t="s">
        <v>3055</v>
      </c>
      <c r="C1473" s="243">
        <v>6003</v>
      </c>
      <c r="D1473" s="356" t="s">
        <v>670</v>
      </c>
      <c r="E1473" s="356" t="s">
        <v>2911</v>
      </c>
      <c r="F1473" s="356" t="s">
        <v>380</v>
      </c>
      <c r="G1473" s="356" t="s">
        <v>380</v>
      </c>
      <c r="H1473" s="356"/>
    </row>
    <row r="1474" spans="2:8">
      <c r="B1474" s="356" t="s">
        <v>4198</v>
      </c>
      <c r="C1474" s="243">
        <v>6003</v>
      </c>
      <c r="D1474" s="356" t="s">
        <v>670</v>
      </c>
      <c r="E1474" s="356" t="s">
        <v>3056</v>
      </c>
      <c r="F1474" s="356" t="s">
        <v>675</v>
      </c>
      <c r="G1474" s="356" t="s">
        <v>675</v>
      </c>
      <c r="H1474" s="356" t="s">
        <v>4199</v>
      </c>
    </row>
    <row r="1475" spans="2:8">
      <c r="B1475" s="356" t="s">
        <v>676</v>
      </c>
      <c r="C1475" s="243">
        <v>6001</v>
      </c>
      <c r="D1475" s="356" t="s">
        <v>670</v>
      </c>
      <c r="E1475" s="356" t="s">
        <v>675</v>
      </c>
      <c r="F1475" s="356" t="s">
        <v>675</v>
      </c>
      <c r="G1475" s="356" t="s">
        <v>675</v>
      </c>
      <c r="H1475" s="356" t="s">
        <v>4199</v>
      </c>
    </row>
    <row r="1476" spans="2:8">
      <c r="B1476" s="356" t="s">
        <v>678</v>
      </c>
      <c r="C1476" s="243">
        <v>6005</v>
      </c>
      <c r="D1476" s="356" t="s">
        <v>670</v>
      </c>
      <c r="E1476" s="356" t="s">
        <v>132</v>
      </c>
      <c r="F1476" s="356" t="s">
        <v>132</v>
      </c>
      <c r="G1476" s="356"/>
      <c r="H1476" s="356"/>
    </row>
    <row r="1477" spans="2:8">
      <c r="B1477" s="356" t="s">
        <v>677</v>
      </c>
      <c r="C1477" s="243">
        <v>6004</v>
      </c>
      <c r="D1477" s="356" t="s">
        <v>670</v>
      </c>
      <c r="E1477" s="356" t="s">
        <v>130</v>
      </c>
      <c r="F1477" s="356" t="s">
        <v>130</v>
      </c>
      <c r="G1477" s="356" t="s">
        <v>130</v>
      </c>
      <c r="H1477" s="356"/>
    </row>
    <row r="1478" spans="2:8">
      <c r="B1478" s="356" t="s">
        <v>672</v>
      </c>
      <c r="C1478" s="243">
        <v>6000</v>
      </c>
      <c r="D1478" s="356" t="s">
        <v>670</v>
      </c>
      <c r="E1478" s="356" t="s">
        <v>378</v>
      </c>
      <c r="F1478" s="356" t="s">
        <v>378</v>
      </c>
      <c r="G1478" s="356"/>
      <c r="H1478" s="356"/>
    </row>
    <row r="1479" spans="2:8">
      <c r="B1479" s="356" t="s">
        <v>674</v>
      </c>
      <c r="C1479" s="243">
        <v>6001</v>
      </c>
      <c r="D1479" s="356" t="s">
        <v>670</v>
      </c>
      <c r="E1479" s="356" t="s">
        <v>380</v>
      </c>
      <c r="F1479" s="356" t="s">
        <v>380</v>
      </c>
      <c r="G1479" s="356" t="s">
        <v>380</v>
      </c>
      <c r="H1479" s="356"/>
    </row>
    <row r="1480" spans="2:8">
      <c r="B1480" s="356" t="s">
        <v>4200</v>
      </c>
      <c r="C1480" s="243">
        <v>2411</v>
      </c>
      <c r="D1480" s="356" t="s">
        <v>426</v>
      </c>
      <c r="E1480" s="356" t="s">
        <v>2947</v>
      </c>
      <c r="F1480" s="356" t="s">
        <v>4201</v>
      </c>
      <c r="G1480" s="356"/>
      <c r="H1480" s="356"/>
    </row>
    <row r="1481" spans="2:8">
      <c r="B1481" s="356" t="s">
        <v>4202</v>
      </c>
      <c r="C1481" s="243">
        <v>2431</v>
      </c>
      <c r="D1481" s="356" t="s">
        <v>426</v>
      </c>
      <c r="E1481" s="356" t="s">
        <v>2951</v>
      </c>
      <c r="F1481" s="356" t="s">
        <v>4203</v>
      </c>
      <c r="G1481" s="356" t="s">
        <v>4203</v>
      </c>
      <c r="H1481" s="356"/>
    </row>
    <row r="1482" spans="2:8">
      <c r="B1482" s="356" t="s">
        <v>4204</v>
      </c>
      <c r="C1482" s="243">
        <v>2413</v>
      </c>
      <c r="D1482" s="356" t="s">
        <v>426</v>
      </c>
      <c r="E1482" s="356" t="s">
        <v>2949</v>
      </c>
      <c r="F1482" s="356" t="s">
        <v>4201</v>
      </c>
      <c r="G1482" s="356"/>
      <c r="H1482" s="356"/>
    </row>
    <row r="1483" spans="2:8">
      <c r="B1483" s="356" t="s">
        <v>4205</v>
      </c>
      <c r="C1483" s="243">
        <v>2433</v>
      </c>
      <c r="D1483" s="356" t="s">
        <v>426</v>
      </c>
      <c r="E1483" s="356" t="s">
        <v>2953</v>
      </c>
      <c r="F1483" s="356" t="s">
        <v>4203</v>
      </c>
      <c r="G1483" s="356" t="s">
        <v>4203</v>
      </c>
      <c r="H1483" s="356"/>
    </row>
    <row r="1484" spans="2:8">
      <c r="B1484" s="356" t="s">
        <v>4206</v>
      </c>
      <c r="C1484" s="243">
        <v>10404</v>
      </c>
      <c r="D1484" s="356" t="s">
        <v>385</v>
      </c>
      <c r="E1484" s="356" t="s">
        <v>2915</v>
      </c>
      <c r="F1484" s="356" t="s">
        <v>4114</v>
      </c>
      <c r="G1484" s="356"/>
      <c r="H1484" s="356"/>
    </row>
    <row r="1485" spans="2:8">
      <c r="B1485" s="356" t="s">
        <v>4207</v>
      </c>
      <c r="C1485" s="243">
        <v>10405</v>
      </c>
      <c r="D1485" s="356" t="s">
        <v>385</v>
      </c>
      <c r="E1485" s="356" t="s">
        <v>2917</v>
      </c>
      <c r="F1485" s="356" t="s">
        <v>388</v>
      </c>
      <c r="G1485" s="356" t="s">
        <v>388</v>
      </c>
      <c r="H1485" s="356"/>
    </row>
    <row r="1486" spans="2:8">
      <c r="B1486" s="356" t="s">
        <v>4208</v>
      </c>
      <c r="C1486" s="243">
        <v>8110</v>
      </c>
      <c r="D1486" s="356" t="s">
        <v>33</v>
      </c>
      <c r="E1486" s="356" t="s">
        <v>721</v>
      </c>
      <c r="F1486" s="356" t="s">
        <v>721</v>
      </c>
      <c r="G1486" s="356"/>
      <c r="H1486" s="356"/>
    </row>
    <row r="1487" spans="2:8">
      <c r="B1487" s="356" t="s">
        <v>4209</v>
      </c>
      <c r="C1487" s="243">
        <v>8120</v>
      </c>
      <c r="D1487" s="356" t="s">
        <v>33</v>
      </c>
      <c r="E1487" s="356" t="s">
        <v>723</v>
      </c>
      <c r="F1487" s="356" t="s">
        <v>723</v>
      </c>
      <c r="G1487" s="356" t="s">
        <v>723</v>
      </c>
      <c r="H1487" s="356"/>
    </row>
    <row r="1488" spans="2:8">
      <c r="B1488" s="356" t="s">
        <v>4210</v>
      </c>
      <c r="C1488" s="243">
        <v>2410</v>
      </c>
      <c r="D1488" s="356" t="s">
        <v>426</v>
      </c>
      <c r="E1488" s="356" t="s">
        <v>427</v>
      </c>
      <c r="F1488" s="356" t="s">
        <v>4201</v>
      </c>
      <c r="G1488" s="356"/>
      <c r="H1488" s="356"/>
    </row>
    <row r="1489" spans="2:8">
      <c r="B1489" s="356" t="s">
        <v>4211</v>
      </c>
      <c r="C1489" s="243">
        <v>2430</v>
      </c>
      <c r="D1489" s="356" t="s">
        <v>426</v>
      </c>
      <c r="E1489" s="356" t="s">
        <v>431</v>
      </c>
      <c r="F1489" s="356" t="s">
        <v>4203</v>
      </c>
      <c r="G1489" s="356" t="s">
        <v>4203</v>
      </c>
      <c r="H1489" s="356"/>
    </row>
    <row r="1490" spans="2:8">
      <c r="B1490" s="356" t="s">
        <v>4212</v>
      </c>
      <c r="C1490" s="243">
        <v>2412</v>
      </c>
      <c r="D1490" s="356" t="s">
        <v>426</v>
      </c>
      <c r="E1490" s="356" t="s">
        <v>429</v>
      </c>
      <c r="F1490" s="356" t="s">
        <v>4201</v>
      </c>
      <c r="G1490" s="356"/>
      <c r="H1490" s="356"/>
    </row>
    <row r="1491" spans="2:8">
      <c r="B1491" s="356" t="s">
        <v>4213</v>
      </c>
      <c r="C1491" s="243">
        <v>2432</v>
      </c>
      <c r="D1491" s="356" t="s">
        <v>426</v>
      </c>
      <c r="E1491" s="356" t="s">
        <v>433</v>
      </c>
      <c r="F1491" s="356" t="s">
        <v>4203</v>
      </c>
      <c r="G1491" s="356" t="s">
        <v>4203</v>
      </c>
      <c r="H1491" s="356"/>
    </row>
    <row r="1492" spans="2:8" s="241" customFormat="1">
      <c r="B1492" s="254" t="s">
        <v>829</v>
      </c>
      <c r="C1492" s="244">
        <v>14110</v>
      </c>
      <c r="D1492" s="254" t="s">
        <v>3157</v>
      </c>
      <c r="E1492" s="356" t="s">
        <v>3158</v>
      </c>
      <c r="F1492" s="356" t="s">
        <v>3158</v>
      </c>
      <c r="G1492" s="356"/>
      <c r="H1492" s="356"/>
    </row>
    <row r="1493" spans="2:8" s="241" customFormat="1">
      <c r="B1493" s="254" t="s">
        <v>831</v>
      </c>
      <c r="C1493" s="244">
        <v>14130</v>
      </c>
      <c r="D1493" s="254" t="s">
        <v>3157</v>
      </c>
      <c r="E1493" s="356" t="s">
        <v>3159</v>
      </c>
      <c r="F1493" s="356" t="s">
        <v>3159</v>
      </c>
      <c r="G1493" s="356" t="s">
        <v>3159</v>
      </c>
      <c r="H1493" s="356"/>
    </row>
    <row r="1494" spans="2:8" s="241" customFormat="1">
      <c r="B1494" s="254" t="s">
        <v>3160</v>
      </c>
      <c r="C1494" s="244">
        <v>14141</v>
      </c>
      <c r="D1494" s="254" t="s">
        <v>3157</v>
      </c>
      <c r="E1494" s="356" t="s">
        <v>130</v>
      </c>
      <c r="F1494" s="356" t="s">
        <v>130</v>
      </c>
      <c r="G1494" s="356" t="s">
        <v>130</v>
      </c>
      <c r="H1494" s="356"/>
    </row>
    <row r="1495" spans="2:8" s="241" customFormat="1">
      <c r="B1495" s="254" t="s">
        <v>3161</v>
      </c>
      <c r="C1495" s="244">
        <v>14142</v>
      </c>
      <c r="D1495" s="254" t="s">
        <v>3157</v>
      </c>
      <c r="E1495" s="356" t="s">
        <v>132</v>
      </c>
      <c r="F1495" s="356" t="s">
        <v>132</v>
      </c>
      <c r="G1495" s="356"/>
      <c r="H1495" s="356"/>
    </row>
    <row r="1496" spans="2:8" s="241" customFormat="1">
      <c r="B1496" s="254" t="s">
        <v>3162</v>
      </c>
      <c r="C1496" s="244">
        <v>14162</v>
      </c>
      <c r="D1496" s="254" t="s">
        <v>3157</v>
      </c>
      <c r="E1496" s="356" t="s">
        <v>422</v>
      </c>
      <c r="F1496" s="356" t="s">
        <v>422</v>
      </c>
      <c r="G1496" s="356" t="s">
        <v>422</v>
      </c>
      <c r="H1496" s="356"/>
    </row>
    <row r="1497" spans="2:8" s="241" customFormat="1">
      <c r="B1497" s="356" t="s">
        <v>3131</v>
      </c>
      <c r="C1497" s="244">
        <v>14111</v>
      </c>
      <c r="D1497" s="254" t="s">
        <v>3157</v>
      </c>
      <c r="E1497" s="241" t="s">
        <v>4214</v>
      </c>
      <c r="F1497" s="241" t="s">
        <v>4214</v>
      </c>
    </row>
    <row r="1498" spans="2:8" s="241" customFormat="1">
      <c r="B1498" s="356" t="s">
        <v>3133</v>
      </c>
      <c r="C1498" s="244">
        <v>14131</v>
      </c>
      <c r="D1498" s="254" t="s">
        <v>3157</v>
      </c>
      <c r="E1498" s="241" t="s">
        <v>4215</v>
      </c>
      <c r="F1498" s="241" t="s">
        <v>4215</v>
      </c>
      <c r="G1498" s="241" t="s">
        <v>4215</v>
      </c>
    </row>
    <row r="1499" spans="2:8" s="241" customFormat="1">
      <c r="B1499" s="254" t="s">
        <v>781</v>
      </c>
      <c r="C1499" s="244">
        <v>7210</v>
      </c>
      <c r="D1499" s="254" t="s">
        <v>779</v>
      </c>
      <c r="E1499" s="358" t="s">
        <v>780</v>
      </c>
      <c r="F1499" s="358" t="s">
        <v>780</v>
      </c>
      <c r="G1499" s="358"/>
      <c r="H1499" s="358"/>
    </row>
    <row r="1500" spans="2:8" s="241" customFormat="1">
      <c r="B1500" s="254" t="s">
        <v>783</v>
      </c>
      <c r="C1500" s="244">
        <v>7230</v>
      </c>
      <c r="D1500" s="254" t="s">
        <v>779</v>
      </c>
      <c r="E1500" s="356" t="s">
        <v>782</v>
      </c>
      <c r="F1500" s="356" t="s">
        <v>782</v>
      </c>
      <c r="G1500" s="356"/>
      <c r="H1500" s="356"/>
    </row>
    <row r="1501" spans="2:8" s="241" customFormat="1">
      <c r="B1501" s="254" t="s">
        <v>785</v>
      </c>
      <c r="C1501" s="244">
        <v>7242</v>
      </c>
      <c r="D1501" s="254" t="s">
        <v>779</v>
      </c>
      <c r="E1501" s="356" t="s">
        <v>784</v>
      </c>
      <c r="F1501" s="356" t="s">
        <v>784</v>
      </c>
      <c r="G1501" s="356" t="s">
        <v>784</v>
      </c>
      <c r="H1501" s="356"/>
    </row>
    <row r="1502" spans="2:8" s="241" customFormat="1">
      <c r="B1502" s="254" t="s">
        <v>787</v>
      </c>
      <c r="C1502" s="244">
        <v>7244</v>
      </c>
      <c r="D1502" s="254" t="s">
        <v>779</v>
      </c>
      <c r="E1502" s="356" t="s">
        <v>786</v>
      </c>
      <c r="F1502" s="356" t="s">
        <v>786</v>
      </c>
      <c r="G1502" s="356" t="s">
        <v>786</v>
      </c>
      <c r="H1502" s="356"/>
    </row>
    <row r="1503" spans="2:8" s="241" customFormat="1">
      <c r="B1503" s="254" t="s">
        <v>789</v>
      </c>
      <c r="C1503" s="244">
        <v>7220</v>
      </c>
      <c r="D1503" s="254" t="s">
        <v>779</v>
      </c>
      <c r="E1503" s="356" t="s">
        <v>788</v>
      </c>
      <c r="F1503" s="356" t="s">
        <v>788</v>
      </c>
      <c r="G1503" s="356"/>
      <c r="H1503" s="356"/>
    </row>
    <row r="1504" spans="2:8" s="241" customFormat="1">
      <c r="B1504" s="254" t="s">
        <v>791</v>
      </c>
      <c r="C1504" s="244">
        <v>7246</v>
      </c>
      <c r="D1504" s="254" t="s">
        <v>779</v>
      </c>
      <c r="E1504" s="356" t="s">
        <v>790</v>
      </c>
      <c r="F1504" s="356" t="s">
        <v>790</v>
      </c>
      <c r="G1504" s="356" t="s">
        <v>790</v>
      </c>
      <c r="H1504" s="356"/>
    </row>
    <row r="1505" spans="2:8" s="241" customFormat="1">
      <c r="B1505" s="254" t="s">
        <v>3153</v>
      </c>
      <c r="C1505" s="244">
        <v>72410</v>
      </c>
      <c r="D1505" s="254" t="s">
        <v>779</v>
      </c>
      <c r="E1505" s="356" t="s">
        <v>130</v>
      </c>
      <c r="F1505" s="356" t="s">
        <v>130</v>
      </c>
      <c r="G1505" s="356" t="s">
        <v>130</v>
      </c>
      <c r="H1505" s="356"/>
    </row>
    <row r="1506" spans="2:8" s="241" customFormat="1">
      <c r="B1506" s="254" t="s">
        <v>3154</v>
      </c>
      <c r="C1506" s="244">
        <v>72420</v>
      </c>
      <c r="D1506" s="254" t="s">
        <v>779</v>
      </c>
      <c r="E1506" s="356" t="s">
        <v>132</v>
      </c>
      <c r="F1506" s="356" t="s">
        <v>132</v>
      </c>
      <c r="G1506" s="356"/>
      <c r="H1506" s="356"/>
    </row>
    <row r="1507" spans="2:8" s="241" customFormat="1">
      <c r="B1507" s="356" t="s">
        <v>3089</v>
      </c>
      <c r="C1507" s="244">
        <v>7211</v>
      </c>
      <c r="D1507" s="356" t="s">
        <v>779</v>
      </c>
      <c r="E1507" s="241" t="s">
        <v>3088</v>
      </c>
      <c r="F1507" s="241" t="s">
        <v>3088</v>
      </c>
    </row>
    <row r="1508" spans="2:8" s="241" customFormat="1">
      <c r="B1508" s="356" t="s">
        <v>3091</v>
      </c>
      <c r="C1508" s="244">
        <v>7231</v>
      </c>
      <c r="D1508" s="356" t="s">
        <v>779</v>
      </c>
      <c r="E1508" s="241" t="s">
        <v>3090</v>
      </c>
      <c r="F1508" s="241" t="s">
        <v>3090</v>
      </c>
      <c r="G1508" s="241" t="s">
        <v>3090</v>
      </c>
    </row>
    <row r="1509" spans="2:8" s="241" customFormat="1">
      <c r="B1509" s="356" t="s">
        <v>3093</v>
      </c>
      <c r="C1509" s="244">
        <v>7243</v>
      </c>
      <c r="D1509" s="356" t="s">
        <v>779</v>
      </c>
      <c r="E1509" s="241" t="s">
        <v>3092</v>
      </c>
      <c r="F1509" s="241" t="s">
        <v>3092</v>
      </c>
      <c r="G1509" s="241" t="s">
        <v>3092</v>
      </c>
    </row>
    <row r="1510" spans="2:8" s="241" customFormat="1">
      <c r="B1510" s="356" t="s">
        <v>3095</v>
      </c>
      <c r="C1510" s="244">
        <v>7245</v>
      </c>
      <c r="D1510" s="356" t="s">
        <v>779</v>
      </c>
      <c r="E1510" s="241" t="s">
        <v>3094</v>
      </c>
      <c r="F1510" s="241" t="s">
        <v>3094</v>
      </c>
      <c r="G1510" s="241" t="s">
        <v>3094</v>
      </c>
    </row>
    <row r="1511" spans="2:8" s="241" customFormat="1">
      <c r="B1511" s="356" t="s">
        <v>3097</v>
      </c>
      <c r="C1511" s="244">
        <v>7221</v>
      </c>
      <c r="D1511" s="356" t="s">
        <v>779</v>
      </c>
      <c r="E1511" s="241" t="s">
        <v>3096</v>
      </c>
      <c r="F1511" s="241" t="s">
        <v>3096</v>
      </c>
    </row>
    <row r="1512" spans="2:8" s="241" customFormat="1">
      <c r="B1512" s="356" t="s">
        <v>3099</v>
      </c>
      <c r="C1512" s="244">
        <v>7247</v>
      </c>
      <c r="D1512" s="356" t="s">
        <v>779</v>
      </c>
      <c r="E1512" s="241" t="s">
        <v>3098</v>
      </c>
      <c r="F1512" s="241" t="s">
        <v>3098</v>
      </c>
      <c r="G1512" s="241" t="s">
        <v>3098</v>
      </c>
    </row>
    <row r="1513" spans="2:8" s="241" customFormat="1">
      <c r="B1513" s="356" t="s">
        <v>3121</v>
      </c>
      <c r="C1513" s="244">
        <v>12023</v>
      </c>
      <c r="D1513" s="356" t="s">
        <v>807</v>
      </c>
      <c r="E1513" s="241" t="s">
        <v>3120</v>
      </c>
      <c r="F1513" s="241" t="s">
        <v>3120</v>
      </c>
      <c r="G1513" s="241" t="s">
        <v>3120</v>
      </c>
    </row>
    <row r="1514" spans="2:8" s="241" customFormat="1">
      <c r="B1514" s="356" t="s">
        <v>3124</v>
      </c>
      <c r="C1514" s="244">
        <v>12021</v>
      </c>
      <c r="D1514" s="356" t="s">
        <v>807</v>
      </c>
      <c r="E1514" s="241" t="s">
        <v>3123</v>
      </c>
      <c r="F1514" s="241" t="s">
        <v>3123</v>
      </c>
    </row>
    <row r="1515" spans="2:8" s="241" customFormat="1">
      <c r="B1515" s="254" t="s">
        <v>3171</v>
      </c>
      <c r="C1515" s="244">
        <v>76002</v>
      </c>
      <c r="D1515" s="254" t="s">
        <v>3169</v>
      </c>
      <c r="E1515" s="356" t="s">
        <v>3170</v>
      </c>
      <c r="F1515" s="356" t="s">
        <v>3170</v>
      </c>
      <c r="G1515" s="356" t="s">
        <v>3170</v>
      </c>
      <c r="H1515" s="356"/>
    </row>
    <row r="1516" spans="2:8" s="241" customFormat="1">
      <c r="B1516" s="254" t="s">
        <v>3173</v>
      </c>
      <c r="C1516" s="244">
        <v>76001</v>
      </c>
      <c r="D1516" s="254" t="s">
        <v>3169</v>
      </c>
      <c r="E1516" s="356" t="s">
        <v>132</v>
      </c>
      <c r="F1516" s="356" t="s">
        <v>132</v>
      </c>
      <c r="G1516" s="356"/>
      <c r="H1516" s="356"/>
    </row>
    <row r="1517" spans="2:8" s="241" customFormat="1">
      <c r="B1517" s="356" t="s">
        <v>3126</v>
      </c>
      <c r="C1517" s="244">
        <v>12121</v>
      </c>
      <c r="D1517" s="356" t="s">
        <v>813</v>
      </c>
      <c r="E1517" s="241" t="s">
        <v>3125</v>
      </c>
      <c r="F1517" s="241" t="s">
        <v>3125</v>
      </c>
    </row>
    <row r="1518" spans="2:8" s="241" customFormat="1">
      <c r="B1518" s="356" t="s">
        <v>3129</v>
      </c>
      <c r="C1518" s="244">
        <v>12123</v>
      </c>
      <c r="D1518" s="356" t="s">
        <v>813</v>
      </c>
      <c r="E1518" s="241" t="s">
        <v>3128</v>
      </c>
      <c r="F1518" s="241" t="s">
        <v>3128</v>
      </c>
      <c r="G1518" s="241" t="s">
        <v>3128</v>
      </c>
    </row>
    <row r="1519" spans="2:8" s="241" customFormat="1">
      <c r="B1519" s="356" t="s">
        <v>3116</v>
      </c>
      <c r="C1519" s="244">
        <v>15722</v>
      </c>
      <c r="D1519" s="356" t="s">
        <v>3114</v>
      </c>
      <c r="E1519" s="241" t="s">
        <v>3115</v>
      </c>
      <c r="F1519" s="241" t="s">
        <v>3115</v>
      </c>
      <c r="G1519" s="241" t="s">
        <v>3115</v>
      </c>
    </row>
    <row r="1520" spans="2:8" s="241" customFormat="1">
      <c r="B1520" s="356" t="s">
        <v>3119</v>
      </c>
      <c r="C1520" s="244">
        <v>15721</v>
      </c>
      <c r="D1520" s="356" t="s">
        <v>3114</v>
      </c>
      <c r="E1520" s="241" t="s">
        <v>3118</v>
      </c>
      <c r="F1520" s="241" t="s">
        <v>3118</v>
      </c>
    </row>
    <row r="1521" spans="2:8" s="241" customFormat="1">
      <c r="B1521" s="254" t="s">
        <v>3165</v>
      </c>
      <c r="C1521" s="244">
        <v>75000</v>
      </c>
      <c r="D1521" s="254" t="s">
        <v>3163</v>
      </c>
      <c r="E1521" s="356" t="s">
        <v>3164</v>
      </c>
      <c r="F1521" s="356" t="s">
        <v>3164</v>
      </c>
      <c r="G1521" s="356"/>
      <c r="H1521" s="356"/>
    </row>
    <row r="1522" spans="2:8" s="241" customFormat="1">
      <c r="B1522" s="254" t="s">
        <v>3167</v>
      </c>
      <c r="C1522" s="244">
        <v>75002</v>
      </c>
      <c r="D1522" s="254" t="s">
        <v>3163</v>
      </c>
      <c r="E1522" s="356" t="s">
        <v>130</v>
      </c>
      <c r="F1522" s="356" t="s">
        <v>130</v>
      </c>
      <c r="G1522" s="356" t="s">
        <v>130</v>
      </c>
      <c r="H1522" s="356"/>
    </row>
    <row r="1523" spans="2:8" s="241" customFormat="1">
      <c r="B1523" s="254" t="s">
        <v>3168</v>
      </c>
      <c r="C1523" s="244">
        <v>75003</v>
      </c>
      <c r="D1523" s="254" t="s">
        <v>3163</v>
      </c>
      <c r="E1523" s="356" t="s">
        <v>132</v>
      </c>
      <c r="F1523" s="356" t="s">
        <v>132</v>
      </c>
      <c r="G1523" s="356"/>
      <c r="H1523" s="356"/>
    </row>
    <row r="1524" spans="2:8" s="241" customFormat="1">
      <c r="B1524" s="254" t="s">
        <v>803</v>
      </c>
      <c r="C1524" s="244">
        <v>11820</v>
      </c>
      <c r="D1524" s="254" t="s">
        <v>801</v>
      </c>
      <c r="E1524" s="356" t="s">
        <v>802</v>
      </c>
      <c r="F1524" s="356" t="s">
        <v>802</v>
      </c>
      <c r="G1524" s="356"/>
      <c r="H1524" s="356"/>
    </row>
    <row r="1525" spans="2:8" s="241" customFormat="1">
      <c r="B1525" s="254" t="s">
        <v>805</v>
      </c>
      <c r="C1525" s="244">
        <v>11830</v>
      </c>
      <c r="D1525" s="254" t="s">
        <v>801</v>
      </c>
      <c r="E1525" s="356" t="s">
        <v>804</v>
      </c>
      <c r="F1525" s="356" t="s">
        <v>804</v>
      </c>
      <c r="G1525" s="356" t="s">
        <v>804</v>
      </c>
      <c r="H1525" s="356"/>
    </row>
    <row r="1526" spans="2:8" s="241" customFormat="1">
      <c r="B1526" s="254" t="s">
        <v>3155</v>
      </c>
      <c r="C1526" s="244">
        <v>11841</v>
      </c>
      <c r="D1526" s="254" t="s">
        <v>801</v>
      </c>
      <c r="E1526" s="356" t="s">
        <v>130</v>
      </c>
      <c r="F1526" s="356" t="s">
        <v>130</v>
      </c>
      <c r="G1526" s="356" t="s">
        <v>130</v>
      </c>
      <c r="H1526" s="356"/>
    </row>
    <row r="1527" spans="2:8" s="241" customFormat="1">
      <c r="B1527" s="254" t="s">
        <v>3156</v>
      </c>
      <c r="C1527" s="244">
        <v>11842</v>
      </c>
      <c r="D1527" s="254" t="s">
        <v>801</v>
      </c>
      <c r="E1527" s="356" t="s">
        <v>132</v>
      </c>
      <c r="F1527" s="356" t="s">
        <v>132</v>
      </c>
      <c r="G1527" s="356"/>
      <c r="H1527" s="356"/>
    </row>
    <row r="1528" spans="2:8" s="241" customFormat="1">
      <c r="B1528" s="356" t="s">
        <v>3111</v>
      </c>
      <c r="C1528" s="244">
        <v>11821</v>
      </c>
      <c r="D1528" s="356" t="s">
        <v>801</v>
      </c>
      <c r="E1528" s="241" t="s">
        <v>3110</v>
      </c>
      <c r="F1528" s="241" t="s">
        <v>3110</v>
      </c>
    </row>
    <row r="1529" spans="2:8" s="241" customFormat="1">
      <c r="B1529" s="356" t="s">
        <v>3113</v>
      </c>
      <c r="C1529" s="244">
        <v>11831</v>
      </c>
      <c r="D1529" s="356" t="s">
        <v>801</v>
      </c>
      <c r="E1529" s="241" t="s">
        <v>3112</v>
      </c>
      <c r="F1529" s="241" t="s">
        <v>3112</v>
      </c>
      <c r="G1529" s="241" t="s">
        <v>3112</v>
      </c>
    </row>
    <row r="1530" spans="2:8" s="241" customFormat="1">
      <c r="B1530" s="356" t="s">
        <v>3136</v>
      </c>
      <c r="C1530" s="244">
        <v>14241</v>
      </c>
      <c r="D1530" s="356" t="s">
        <v>3134</v>
      </c>
      <c r="E1530" s="241" t="s">
        <v>3135</v>
      </c>
      <c r="F1530" s="241" t="s">
        <v>3135</v>
      </c>
    </row>
    <row r="1531" spans="2:8" s="241" customFormat="1">
      <c r="B1531" s="356" t="s">
        <v>3139</v>
      </c>
      <c r="C1531" s="244">
        <v>14502</v>
      </c>
      <c r="D1531" s="356" t="s">
        <v>3134</v>
      </c>
      <c r="E1531" s="241" t="s">
        <v>3138</v>
      </c>
      <c r="F1531" s="241" t="s">
        <v>3138</v>
      </c>
    </row>
    <row r="1532" spans="2:8" s="241" customFormat="1">
      <c r="B1532" s="254" t="s">
        <v>799</v>
      </c>
      <c r="C1532" s="244">
        <v>74200</v>
      </c>
      <c r="D1532" s="254" t="s">
        <v>796</v>
      </c>
      <c r="E1532" s="356" t="s">
        <v>798</v>
      </c>
      <c r="F1532" s="356" t="s">
        <v>798</v>
      </c>
      <c r="G1532" s="356"/>
      <c r="H1532" s="356"/>
    </row>
    <row r="1533" spans="2:8" s="241" customFormat="1">
      <c r="B1533" s="356" t="s">
        <v>4121</v>
      </c>
      <c r="C1533" s="244">
        <v>74201</v>
      </c>
      <c r="D1533" s="356" t="s">
        <v>796</v>
      </c>
      <c r="E1533" s="241" t="s">
        <v>3104</v>
      </c>
      <c r="F1533" s="241" t="s">
        <v>3104</v>
      </c>
    </row>
    <row r="1534" spans="2:8" s="241" customFormat="1">
      <c r="B1534" s="358" t="s">
        <v>838</v>
      </c>
      <c r="C1534" s="358">
        <v>21500</v>
      </c>
      <c r="D1534" s="358" t="s">
        <v>836</v>
      </c>
      <c r="E1534" s="358" t="s">
        <v>837</v>
      </c>
      <c r="F1534" s="358" t="s">
        <v>837</v>
      </c>
      <c r="G1534" s="358"/>
      <c r="H1534" s="358"/>
    </row>
    <row r="1535" spans="2:8" s="241" customFormat="1">
      <c r="B1535" s="356" t="s">
        <v>840</v>
      </c>
      <c r="C1535" s="356">
        <v>21501</v>
      </c>
      <c r="D1535" s="356" t="s">
        <v>836</v>
      </c>
      <c r="E1535" s="356" t="s">
        <v>839</v>
      </c>
      <c r="F1535" s="356" t="s">
        <v>839</v>
      </c>
      <c r="G1535" s="356" t="s">
        <v>839</v>
      </c>
      <c r="H1535" s="356"/>
    </row>
    <row r="1536" spans="2:8" s="241" customFormat="1">
      <c r="B1536" s="356" t="s">
        <v>844</v>
      </c>
      <c r="C1536" s="356">
        <v>21600</v>
      </c>
      <c r="D1536" s="356" t="s">
        <v>841</v>
      </c>
      <c r="E1536" s="356" t="s">
        <v>845</v>
      </c>
      <c r="F1536" s="356" t="s">
        <v>845</v>
      </c>
      <c r="G1536" s="356"/>
      <c r="H1536" s="356"/>
    </row>
    <row r="1537" spans="2:8" s="241" customFormat="1">
      <c r="B1537" s="356" t="s">
        <v>3142</v>
      </c>
      <c r="C1537" s="356">
        <v>21702</v>
      </c>
      <c r="D1537" s="356" t="s">
        <v>849</v>
      </c>
      <c r="E1537" s="356" t="s">
        <v>3141</v>
      </c>
      <c r="F1537" s="356" t="s">
        <v>3141</v>
      </c>
      <c r="G1537" s="356"/>
      <c r="H1537" s="356"/>
    </row>
    <row r="1538" spans="2:8" s="241" customFormat="1">
      <c r="B1538" s="356" t="s">
        <v>851</v>
      </c>
      <c r="C1538" s="356">
        <v>21700</v>
      </c>
      <c r="D1538" s="356" t="s">
        <v>849</v>
      </c>
      <c r="E1538" s="356" t="s">
        <v>852</v>
      </c>
      <c r="F1538" s="356" t="s">
        <v>852</v>
      </c>
      <c r="G1538" s="356"/>
      <c r="H1538" s="356"/>
    </row>
    <row r="1539" spans="2:8" s="241" customFormat="1">
      <c r="B1539" s="356" t="s">
        <v>3144</v>
      </c>
      <c r="C1539" s="356">
        <v>21703</v>
      </c>
      <c r="D1539" s="356" t="s">
        <v>849</v>
      </c>
      <c r="E1539" s="356" t="s">
        <v>3143</v>
      </c>
      <c r="F1539" s="356" t="s">
        <v>3143</v>
      </c>
      <c r="G1539" s="356" t="s">
        <v>4216</v>
      </c>
      <c r="H1539" s="356"/>
    </row>
    <row r="1540" spans="2:8" s="241" customFormat="1">
      <c r="B1540" s="356" t="s">
        <v>854</v>
      </c>
      <c r="C1540" s="356">
        <v>21701</v>
      </c>
      <c r="D1540" s="356" t="s">
        <v>849</v>
      </c>
      <c r="E1540" s="356" t="s">
        <v>855</v>
      </c>
      <c r="F1540" s="356" t="s">
        <v>853</v>
      </c>
      <c r="G1540" s="356" t="s">
        <v>4217</v>
      </c>
      <c r="H1540" s="356"/>
    </row>
    <row r="1541" spans="2:8" s="241" customFormat="1">
      <c r="B1541" s="356" t="s">
        <v>2763</v>
      </c>
      <c r="C1541" s="356">
        <v>21601</v>
      </c>
      <c r="D1541" s="356" t="s">
        <v>841</v>
      </c>
      <c r="E1541" s="356" t="s">
        <v>848</v>
      </c>
      <c r="F1541" s="356" t="s">
        <v>846</v>
      </c>
      <c r="G1541" s="356" t="s">
        <v>846</v>
      </c>
      <c r="H1541" s="356"/>
    </row>
    <row r="1542" spans="2:8" s="241" customFormat="1">
      <c r="B1542" s="356" t="s">
        <v>858</v>
      </c>
      <c r="C1542" s="356">
        <v>20100</v>
      </c>
      <c r="D1542" s="356" t="s">
        <v>856</v>
      </c>
      <c r="E1542" s="356" t="s">
        <v>857</v>
      </c>
      <c r="F1542" s="356" t="s">
        <v>857</v>
      </c>
      <c r="G1542" s="356"/>
      <c r="H1542" s="356"/>
    </row>
    <row r="1543" spans="2:8" s="241" customFormat="1">
      <c r="B1543" s="356" t="s">
        <v>860</v>
      </c>
      <c r="C1543" s="356">
        <v>20101</v>
      </c>
      <c r="D1543" s="356" t="s">
        <v>856</v>
      </c>
      <c r="E1543" s="356" t="s">
        <v>859</v>
      </c>
      <c r="F1543" s="356" t="s">
        <v>859</v>
      </c>
      <c r="G1543" s="356" t="s">
        <v>859</v>
      </c>
      <c r="H1543" s="356"/>
    </row>
    <row r="1544" spans="2:8" s="241" customFormat="1">
      <c r="B1544" s="356" t="s">
        <v>863</v>
      </c>
      <c r="C1544" s="356">
        <v>20200</v>
      </c>
      <c r="D1544" s="356" t="s">
        <v>861</v>
      </c>
      <c r="E1544" s="356" t="s">
        <v>862</v>
      </c>
      <c r="F1544" s="356" t="s">
        <v>862</v>
      </c>
      <c r="G1544" s="356"/>
      <c r="H1544" s="356"/>
    </row>
    <row r="1545" spans="2:8" s="241" customFormat="1">
      <c r="B1545" s="356" t="s">
        <v>865</v>
      </c>
      <c r="C1545" s="356">
        <v>23500</v>
      </c>
      <c r="D1545" s="356" t="s">
        <v>18</v>
      </c>
      <c r="E1545" s="356" t="s">
        <v>864</v>
      </c>
      <c r="F1545" s="356" t="s">
        <v>864</v>
      </c>
      <c r="G1545" s="356"/>
      <c r="H1545" s="356"/>
    </row>
    <row r="1546" spans="2:8" s="241" customFormat="1">
      <c r="B1546" s="356" t="s">
        <v>867</v>
      </c>
      <c r="C1546" s="356">
        <v>23501</v>
      </c>
      <c r="D1546" s="356" t="s">
        <v>18</v>
      </c>
      <c r="E1546" s="356" t="s">
        <v>866</v>
      </c>
      <c r="F1546" s="356" t="s">
        <v>866</v>
      </c>
      <c r="G1546" s="356" t="s">
        <v>866</v>
      </c>
      <c r="H1546" s="356"/>
    </row>
    <row r="1547" spans="2:8" s="241" customFormat="1">
      <c r="B1547" s="356" t="s">
        <v>870</v>
      </c>
      <c r="C1547" s="356">
        <v>21800</v>
      </c>
      <c r="D1547" s="356" t="s">
        <v>868</v>
      </c>
      <c r="E1547" s="356" t="s">
        <v>869</v>
      </c>
      <c r="F1547" s="356" t="s">
        <v>869</v>
      </c>
      <c r="G1547" s="356"/>
      <c r="H1547" s="356"/>
    </row>
    <row r="1548" spans="2:8" s="241" customFormat="1">
      <c r="B1548" s="356" t="s">
        <v>2761</v>
      </c>
      <c r="C1548" s="356">
        <v>22100</v>
      </c>
      <c r="D1548" s="356" t="s">
        <v>871</v>
      </c>
      <c r="E1548" s="356" t="s">
        <v>872</v>
      </c>
      <c r="F1548" s="356" t="s">
        <v>872</v>
      </c>
      <c r="G1548" s="356"/>
      <c r="H1548" s="356"/>
    </row>
    <row r="1549" spans="2:8" s="241" customFormat="1">
      <c r="B1549" s="356" t="s">
        <v>877</v>
      </c>
      <c r="C1549" s="356">
        <v>22101</v>
      </c>
      <c r="D1549" s="356" t="s">
        <v>871</v>
      </c>
      <c r="E1549" s="356" t="s">
        <v>876</v>
      </c>
      <c r="F1549" s="356" t="s">
        <v>876</v>
      </c>
      <c r="G1549" s="356" t="s">
        <v>876</v>
      </c>
      <c r="H1549" s="356"/>
    </row>
    <row r="1550" spans="2:8" s="241" customFormat="1">
      <c r="B1550" s="356" t="s">
        <v>873</v>
      </c>
      <c r="C1550" s="356">
        <v>22101</v>
      </c>
      <c r="D1550" s="356" t="s">
        <v>871</v>
      </c>
      <c r="E1550" s="356" t="s">
        <v>4218</v>
      </c>
      <c r="F1550" s="356" t="s">
        <v>4218</v>
      </c>
      <c r="G1550" s="356" t="s">
        <v>874</v>
      </c>
      <c r="H1550" s="356"/>
    </row>
    <row r="1551" spans="2:8" s="241" customFormat="1">
      <c r="B1551" s="356" t="s">
        <v>880</v>
      </c>
      <c r="C1551" s="356">
        <v>20301</v>
      </c>
      <c r="D1551" s="356" t="s">
        <v>878</v>
      </c>
      <c r="E1551" s="356" t="s">
        <v>879</v>
      </c>
      <c r="F1551" s="356" t="s">
        <v>879</v>
      </c>
      <c r="G1551" s="356"/>
      <c r="H1551" s="356"/>
    </row>
    <row r="1552" spans="2:8" s="241" customFormat="1">
      <c r="B1552" s="356" t="s">
        <v>882</v>
      </c>
      <c r="C1552" s="356">
        <v>20302</v>
      </c>
      <c r="D1552" s="356" t="s">
        <v>878</v>
      </c>
      <c r="E1552" s="356" t="s">
        <v>881</v>
      </c>
      <c r="F1552" s="356" t="s">
        <v>881</v>
      </c>
      <c r="G1552" s="356" t="s">
        <v>881</v>
      </c>
      <c r="H1552" s="356"/>
    </row>
    <row r="1553" spans="2:8" s="241" customFormat="1">
      <c r="B1553" s="356" t="s">
        <v>885</v>
      </c>
      <c r="C1553" s="356">
        <v>20401</v>
      </c>
      <c r="D1553" s="356" t="s">
        <v>883</v>
      </c>
      <c r="E1553" s="356" t="s">
        <v>884</v>
      </c>
      <c r="F1553" s="356" t="s">
        <v>884</v>
      </c>
      <c r="G1553" s="356"/>
      <c r="H1553" s="356"/>
    </row>
    <row r="1554" spans="2:8" s="241" customFormat="1">
      <c r="B1554" s="356" t="s">
        <v>887</v>
      </c>
      <c r="C1554" s="356">
        <v>20402</v>
      </c>
      <c r="D1554" s="356" t="s">
        <v>883</v>
      </c>
      <c r="E1554" s="356" t="s">
        <v>886</v>
      </c>
      <c r="F1554" s="356" t="s">
        <v>886</v>
      </c>
      <c r="G1554" s="356" t="s">
        <v>886</v>
      </c>
      <c r="H1554" s="356"/>
    </row>
    <row r="1555" spans="2:8" s="241" customFormat="1">
      <c r="B1555" s="356" t="s">
        <v>890</v>
      </c>
      <c r="C1555" s="356">
        <v>22200</v>
      </c>
      <c r="D1555" s="356" t="s">
        <v>888</v>
      </c>
      <c r="E1555" s="356" t="s">
        <v>889</v>
      </c>
      <c r="F1555" s="356" t="s">
        <v>889</v>
      </c>
      <c r="G1555" s="356"/>
      <c r="H1555" s="356"/>
    </row>
    <row r="1556" spans="2:8" s="241" customFormat="1">
      <c r="B1556" s="356" t="s">
        <v>891</v>
      </c>
      <c r="C1556" s="356">
        <v>22201</v>
      </c>
      <c r="D1556" s="356" t="s">
        <v>888</v>
      </c>
      <c r="E1556" s="356" t="s">
        <v>130</v>
      </c>
      <c r="F1556" s="356" t="s">
        <v>130</v>
      </c>
      <c r="G1556" s="356" t="s">
        <v>130</v>
      </c>
      <c r="H1556" s="356"/>
    </row>
    <row r="1557" spans="2:8" s="241" customFormat="1">
      <c r="B1557" s="356" t="s">
        <v>893</v>
      </c>
      <c r="C1557" s="356">
        <v>23400</v>
      </c>
      <c r="D1557" s="356" t="s">
        <v>16</v>
      </c>
      <c r="E1557" s="356" t="s">
        <v>892</v>
      </c>
      <c r="F1557" s="356" t="s">
        <v>892</v>
      </c>
      <c r="G1557" s="356"/>
      <c r="H1557" s="356"/>
    </row>
    <row r="1558" spans="2:8" s="241" customFormat="1">
      <c r="B1558" s="356" t="s">
        <v>895</v>
      </c>
      <c r="C1558" s="356">
        <v>20800</v>
      </c>
      <c r="D1558" s="356" t="s">
        <v>894</v>
      </c>
      <c r="E1558" s="356" t="s">
        <v>894</v>
      </c>
      <c r="F1558" s="356" t="s">
        <v>894</v>
      </c>
      <c r="G1558" s="356"/>
      <c r="H1558" s="356"/>
    </row>
    <row r="1559" spans="2:8" s="241" customFormat="1">
      <c r="B1559" s="356" t="s">
        <v>897</v>
      </c>
      <c r="C1559" s="356">
        <v>20801</v>
      </c>
      <c r="D1559" s="356" t="s">
        <v>894</v>
      </c>
      <c r="E1559" s="356" t="s">
        <v>896</v>
      </c>
      <c r="F1559" s="356" t="s">
        <v>896</v>
      </c>
      <c r="G1559" s="356" t="s">
        <v>896</v>
      </c>
      <c r="H1559" s="356"/>
    </row>
    <row r="1560" spans="2:8" s="241" customFormat="1">
      <c r="B1560" s="356" t="s">
        <v>900</v>
      </c>
      <c r="C1560" s="356">
        <v>22300</v>
      </c>
      <c r="D1560" s="356" t="s">
        <v>898</v>
      </c>
      <c r="E1560" s="356" t="s">
        <v>901</v>
      </c>
      <c r="F1560" s="356" t="s">
        <v>901</v>
      </c>
      <c r="G1560" s="356"/>
      <c r="H1560" s="356"/>
    </row>
    <row r="1561" spans="2:8" s="241" customFormat="1">
      <c r="B1561" s="356" t="s">
        <v>903</v>
      </c>
      <c r="C1561" s="356">
        <v>22301</v>
      </c>
      <c r="D1561" s="356" t="s">
        <v>898</v>
      </c>
      <c r="E1561" s="356" t="s">
        <v>904</v>
      </c>
      <c r="F1561" s="356" t="s">
        <v>904</v>
      </c>
      <c r="G1561" s="356" t="s">
        <v>904</v>
      </c>
      <c r="H1561" s="356"/>
    </row>
    <row r="1562" spans="2:8" s="241" customFormat="1">
      <c r="B1562" s="356" t="s">
        <v>908</v>
      </c>
      <c r="C1562" s="356">
        <v>22303</v>
      </c>
      <c r="D1562" s="356" t="s">
        <v>898</v>
      </c>
      <c r="E1562" s="356" t="s">
        <v>130</v>
      </c>
      <c r="F1562" s="356" t="s">
        <v>130</v>
      </c>
      <c r="G1562" s="356" t="s">
        <v>130</v>
      </c>
      <c r="H1562" s="356"/>
    </row>
    <row r="1563" spans="2:8" s="241" customFormat="1">
      <c r="B1563" s="356" t="s">
        <v>906</v>
      </c>
      <c r="C1563" s="356">
        <v>22302</v>
      </c>
      <c r="D1563" s="356" t="s">
        <v>898</v>
      </c>
      <c r="E1563" s="356" t="s">
        <v>907</v>
      </c>
      <c r="F1563" s="356" t="s">
        <v>907</v>
      </c>
      <c r="G1563" s="356"/>
      <c r="H1563" s="356"/>
    </row>
    <row r="1564" spans="2:8" s="241" customFormat="1">
      <c r="B1564" s="356" t="s">
        <v>911</v>
      </c>
      <c r="C1564" s="356">
        <v>22400</v>
      </c>
      <c r="D1564" s="356" t="s">
        <v>909</v>
      </c>
      <c r="E1564" s="356" t="s">
        <v>912</v>
      </c>
      <c r="F1564" s="356" t="s">
        <v>912</v>
      </c>
      <c r="G1564" s="356"/>
      <c r="H1564" s="356"/>
    </row>
    <row r="1565" spans="2:8" s="241" customFormat="1">
      <c r="B1565" s="356" t="s">
        <v>914</v>
      </c>
      <c r="C1565" s="356">
        <v>22401</v>
      </c>
      <c r="D1565" s="356" t="s">
        <v>909</v>
      </c>
      <c r="E1565" s="356" t="s">
        <v>915</v>
      </c>
      <c r="F1565" s="356" t="s">
        <v>915</v>
      </c>
      <c r="G1565" s="356" t="s">
        <v>915</v>
      </c>
      <c r="H1565" s="356"/>
    </row>
    <row r="1566" spans="2:8" s="241" customFormat="1">
      <c r="B1566" s="356" t="s">
        <v>918</v>
      </c>
      <c r="C1566" s="356">
        <v>22403</v>
      </c>
      <c r="D1566" s="356" t="s">
        <v>909</v>
      </c>
      <c r="E1566" s="356" t="s">
        <v>130</v>
      </c>
      <c r="F1566" s="356" t="s">
        <v>130</v>
      </c>
      <c r="G1566" s="356" t="s">
        <v>130</v>
      </c>
      <c r="H1566" s="356"/>
    </row>
    <row r="1567" spans="2:8" s="241" customFormat="1">
      <c r="B1567" s="356" t="s">
        <v>916</v>
      </c>
      <c r="C1567" s="356">
        <v>22402</v>
      </c>
      <c r="D1567" s="356" t="s">
        <v>909</v>
      </c>
      <c r="E1567" s="356" t="s">
        <v>917</v>
      </c>
      <c r="F1567" s="356" t="s">
        <v>917</v>
      </c>
      <c r="G1567" s="356"/>
      <c r="H1567" s="356"/>
    </row>
    <row r="1568" spans="2:8" s="241" customFormat="1">
      <c r="B1568" s="356" t="s">
        <v>924</v>
      </c>
      <c r="C1568" s="356">
        <v>22701</v>
      </c>
      <c r="D1568" s="356" t="s">
        <v>919</v>
      </c>
      <c r="E1568" s="356" t="s">
        <v>925</v>
      </c>
      <c r="F1568" s="356" t="s">
        <v>925</v>
      </c>
      <c r="G1568" s="356" t="s">
        <v>925</v>
      </c>
      <c r="H1568" s="356"/>
    </row>
    <row r="1569" spans="2:8" s="241" customFormat="1">
      <c r="B1569" s="356" t="s">
        <v>921</v>
      </c>
      <c r="C1569" s="356">
        <v>22700</v>
      </c>
      <c r="D1569" s="356" t="s">
        <v>919</v>
      </c>
      <c r="E1569" s="356" t="s">
        <v>922</v>
      </c>
      <c r="F1569" s="356" t="s">
        <v>922</v>
      </c>
      <c r="G1569" s="356"/>
      <c r="H1569" s="356"/>
    </row>
    <row r="1570" spans="2:8" s="241" customFormat="1">
      <c r="B1570" s="356" t="s">
        <v>931</v>
      </c>
      <c r="C1570" s="356">
        <v>22801</v>
      </c>
      <c r="D1570" s="356" t="s">
        <v>926</v>
      </c>
      <c r="E1570" s="356" t="s">
        <v>932</v>
      </c>
      <c r="F1570" s="356" t="s">
        <v>932</v>
      </c>
      <c r="G1570" s="356" t="s">
        <v>932</v>
      </c>
      <c r="H1570" s="356"/>
    </row>
    <row r="1571" spans="2:8" s="241" customFormat="1">
      <c r="B1571" s="356" t="s">
        <v>928</v>
      </c>
      <c r="C1571" s="356">
        <v>22800</v>
      </c>
      <c r="D1571" s="356" t="s">
        <v>926</v>
      </c>
      <c r="E1571" s="356" t="s">
        <v>929</v>
      </c>
      <c r="F1571" s="356" t="s">
        <v>929</v>
      </c>
      <c r="G1571" s="356"/>
      <c r="H1571" s="356"/>
    </row>
    <row r="1572" spans="2:8" s="241" customFormat="1">
      <c r="B1572" s="356" t="s">
        <v>934</v>
      </c>
      <c r="C1572" s="356">
        <v>20900</v>
      </c>
      <c r="D1572" s="356" t="s">
        <v>8</v>
      </c>
      <c r="E1572" s="356" t="s">
        <v>933</v>
      </c>
      <c r="F1572" s="356" t="s">
        <v>933</v>
      </c>
      <c r="G1572" s="356"/>
      <c r="H1572" s="356"/>
    </row>
    <row r="1573" spans="2:8" s="241" customFormat="1">
      <c r="B1573" s="356" t="s">
        <v>936</v>
      </c>
      <c r="C1573" s="356">
        <v>20901</v>
      </c>
      <c r="D1573" s="356" t="s">
        <v>8</v>
      </c>
      <c r="E1573" s="356" t="s">
        <v>935</v>
      </c>
      <c r="F1573" s="356" t="s">
        <v>935</v>
      </c>
      <c r="G1573" s="356" t="s">
        <v>935</v>
      </c>
      <c r="H1573" s="356"/>
    </row>
    <row r="1574" spans="2:8" s="241" customFormat="1">
      <c r="B1574" s="356" t="s">
        <v>939</v>
      </c>
      <c r="C1574" s="356">
        <v>22900</v>
      </c>
      <c r="D1574" s="356" t="s">
        <v>937</v>
      </c>
      <c r="E1574" s="356" t="s">
        <v>938</v>
      </c>
      <c r="F1574" s="356" t="s">
        <v>938</v>
      </c>
      <c r="G1574" s="356"/>
      <c r="H1574" s="356"/>
    </row>
    <row r="1575" spans="2:8" s="241" customFormat="1">
      <c r="B1575" s="356" t="s">
        <v>941</v>
      </c>
      <c r="C1575" s="356">
        <v>22901</v>
      </c>
      <c r="D1575" s="356" t="s">
        <v>937</v>
      </c>
      <c r="E1575" s="356" t="s">
        <v>940</v>
      </c>
      <c r="F1575" s="356" t="s">
        <v>940</v>
      </c>
      <c r="G1575" s="356" t="s">
        <v>940</v>
      </c>
      <c r="H1575" s="356"/>
    </row>
    <row r="1576" spans="2:8" s="241" customFormat="1">
      <c r="B1576" s="356" t="s">
        <v>943</v>
      </c>
      <c r="C1576" s="356">
        <v>23800</v>
      </c>
      <c r="D1576" s="356" t="s">
        <v>21</v>
      </c>
      <c r="E1576" s="356" t="s">
        <v>942</v>
      </c>
      <c r="F1576" s="356" t="s">
        <v>942</v>
      </c>
      <c r="G1576" s="356"/>
      <c r="H1576" s="356"/>
    </row>
    <row r="1577" spans="2:8" s="241" customFormat="1">
      <c r="B1577" s="356" t="s">
        <v>946</v>
      </c>
      <c r="C1577" s="356">
        <v>23000</v>
      </c>
      <c r="D1577" s="356" t="s">
        <v>944</v>
      </c>
      <c r="E1577" s="356" t="s">
        <v>945</v>
      </c>
      <c r="F1577" s="356" t="s">
        <v>945</v>
      </c>
      <c r="G1577" s="356"/>
      <c r="H1577" s="356"/>
    </row>
    <row r="1578" spans="2:8" s="241" customFormat="1">
      <c r="B1578" s="356" t="s">
        <v>952</v>
      </c>
      <c r="C1578" s="356">
        <v>23101</v>
      </c>
      <c r="D1578" s="356" t="s">
        <v>947</v>
      </c>
      <c r="E1578" s="356" t="s">
        <v>953</v>
      </c>
      <c r="F1578" s="356" t="s">
        <v>953</v>
      </c>
      <c r="G1578" s="356" t="s">
        <v>953</v>
      </c>
      <c r="H1578" s="356"/>
    </row>
    <row r="1579" spans="2:8" s="241" customFormat="1">
      <c r="B1579" s="356" t="s">
        <v>949</v>
      </c>
      <c r="C1579" s="356">
        <v>23100</v>
      </c>
      <c r="D1579" s="356" t="s">
        <v>947</v>
      </c>
      <c r="E1579" s="356" t="s">
        <v>950</v>
      </c>
      <c r="F1579" s="356" t="s">
        <v>950</v>
      </c>
      <c r="G1579" s="356"/>
      <c r="H1579" s="356"/>
    </row>
    <row r="1580" spans="2:8" s="241" customFormat="1">
      <c r="B1580" s="356" t="s">
        <v>957</v>
      </c>
      <c r="C1580" s="356">
        <v>23201</v>
      </c>
      <c r="D1580" s="356" t="s">
        <v>954</v>
      </c>
      <c r="E1580" s="356" t="s">
        <v>958</v>
      </c>
      <c r="F1580" s="356" t="s">
        <v>958</v>
      </c>
      <c r="G1580" s="356" t="s">
        <v>958</v>
      </c>
      <c r="H1580" s="356"/>
    </row>
    <row r="1581" spans="2:8" s="241" customFormat="1">
      <c r="B1581" s="356" t="s">
        <v>955</v>
      </c>
      <c r="C1581" s="356">
        <v>23200</v>
      </c>
      <c r="D1581" s="356" t="s">
        <v>954</v>
      </c>
      <c r="E1581" s="356" t="s">
        <v>956</v>
      </c>
      <c r="F1581" s="356" t="s">
        <v>956</v>
      </c>
      <c r="G1581" s="356"/>
      <c r="H1581" s="356"/>
    </row>
    <row r="1582" spans="2:8" s="241" customFormat="1">
      <c r="B1582" s="356" t="s">
        <v>961</v>
      </c>
      <c r="C1582" s="356">
        <v>21100</v>
      </c>
      <c r="D1582" s="356" t="s">
        <v>959</v>
      </c>
      <c r="E1582" s="356" t="s">
        <v>960</v>
      </c>
      <c r="F1582" s="356" t="s">
        <v>960</v>
      </c>
      <c r="G1582" s="356"/>
      <c r="H1582" s="356"/>
    </row>
    <row r="1583" spans="2:8" s="241" customFormat="1">
      <c r="B1583" s="356" t="s">
        <v>963</v>
      </c>
      <c r="C1583" s="356">
        <v>21101</v>
      </c>
      <c r="D1583" s="356" t="s">
        <v>959</v>
      </c>
      <c r="E1583" s="356" t="s">
        <v>962</v>
      </c>
      <c r="F1583" s="356" t="s">
        <v>962</v>
      </c>
      <c r="G1583" s="356" t="s">
        <v>962</v>
      </c>
      <c r="H1583" s="356"/>
    </row>
    <row r="1584" spans="2:8" s="241" customFormat="1">
      <c r="B1584" s="356" t="s">
        <v>965</v>
      </c>
      <c r="C1584" s="356">
        <v>21200</v>
      </c>
      <c r="D1584" s="356" t="s">
        <v>964</v>
      </c>
      <c r="E1584" s="356" t="s">
        <v>964</v>
      </c>
      <c r="F1584" s="356" t="s">
        <v>964</v>
      </c>
      <c r="G1584" s="356"/>
      <c r="H1584" s="356"/>
    </row>
    <row r="1585" spans="2:8" s="241" customFormat="1">
      <c r="B1585" s="356" t="s">
        <v>967</v>
      </c>
      <c r="C1585" s="356">
        <v>21201</v>
      </c>
      <c r="D1585" s="356" t="s">
        <v>964</v>
      </c>
      <c r="E1585" s="356" t="s">
        <v>966</v>
      </c>
      <c r="F1585" s="356" t="s">
        <v>966</v>
      </c>
      <c r="G1585" s="356" t="s">
        <v>966</v>
      </c>
      <c r="H1585" s="356"/>
    </row>
    <row r="1586" spans="2:8" s="241" customFormat="1">
      <c r="B1586" s="356" t="s">
        <v>970</v>
      </c>
      <c r="C1586" s="356">
        <v>23300</v>
      </c>
      <c r="D1586" s="356" t="s">
        <v>968</v>
      </c>
      <c r="E1586" s="356" t="s">
        <v>969</v>
      </c>
      <c r="F1586" s="356" t="s">
        <v>969</v>
      </c>
      <c r="G1586" s="356"/>
      <c r="H1586" s="356"/>
    </row>
    <row r="1587" spans="2:8" s="241" customFormat="1">
      <c r="B1587" s="356" t="s">
        <v>972</v>
      </c>
      <c r="C1587" s="356">
        <v>23301</v>
      </c>
      <c r="D1587" s="356" t="s">
        <v>968</v>
      </c>
      <c r="E1587" s="356" t="s">
        <v>971</v>
      </c>
      <c r="F1587" s="356" t="s">
        <v>971</v>
      </c>
      <c r="G1587" s="356" t="s">
        <v>971</v>
      </c>
      <c r="H1587" s="356"/>
    </row>
    <row r="1588" spans="2:8" s="241" customFormat="1">
      <c r="B1588" s="356" t="s">
        <v>977</v>
      </c>
      <c r="C1588" s="356">
        <v>21300</v>
      </c>
      <c r="D1588" s="356" t="s">
        <v>975</v>
      </c>
      <c r="E1588" s="356" t="s">
        <v>976</v>
      </c>
      <c r="F1588" s="356" t="s">
        <v>976</v>
      </c>
      <c r="G1588" s="356"/>
      <c r="H1588" s="356"/>
    </row>
    <row r="1589" spans="2:8" s="241" customFormat="1">
      <c r="B1589" s="356" t="s">
        <v>979</v>
      </c>
      <c r="C1589" s="356">
        <v>21301</v>
      </c>
      <c r="D1589" s="356" t="s">
        <v>975</v>
      </c>
      <c r="E1589" s="356" t="s">
        <v>978</v>
      </c>
      <c r="F1589" s="356" t="s">
        <v>978</v>
      </c>
      <c r="G1589" s="356" t="s">
        <v>978</v>
      </c>
      <c r="H1589" s="356"/>
    </row>
    <row r="1590" spans="2:8" s="241" customFormat="1">
      <c r="B1590" s="356" t="s">
        <v>982</v>
      </c>
      <c r="C1590" s="356">
        <v>20601</v>
      </c>
      <c r="D1590" s="356" t="s">
        <v>980</v>
      </c>
      <c r="E1590" s="356" t="s">
        <v>981</v>
      </c>
      <c r="F1590" s="356" t="s">
        <v>981</v>
      </c>
      <c r="G1590" s="356"/>
      <c r="H1590" s="356"/>
    </row>
    <row r="1591" spans="2:8" s="241" customFormat="1">
      <c r="B1591" s="356" t="s">
        <v>984</v>
      </c>
      <c r="C1591" s="356">
        <v>20602</v>
      </c>
      <c r="D1591" s="356" t="s">
        <v>980</v>
      </c>
      <c r="E1591" s="356" t="s">
        <v>983</v>
      </c>
      <c r="F1591" s="356" t="s">
        <v>983</v>
      </c>
      <c r="G1591" s="356" t="s">
        <v>983</v>
      </c>
      <c r="H1591" s="356"/>
    </row>
    <row r="1592" spans="2:8" s="241" customFormat="1">
      <c r="B1592" s="356" t="s">
        <v>974</v>
      </c>
      <c r="C1592" s="356">
        <v>23600</v>
      </c>
      <c r="D1592" s="356" t="s">
        <v>19</v>
      </c>
      <c r="E1592" s="356" t="s">
        <v>973</v>
      </c>
      <c r="F1592" s="356" t="s">
        <v>973</v>
      </c>
      <c r="G1592" s="356"/>
      <c r="H1592" s="356"/>
    </row>
    <row r="1593" spans="2:8" s="241" customFormat="1">
      <c r="B1593" s="356" t="s">
        <v>987</v>
      </c>
      <c r="C1593" s="356">
        <v>21400</v>
      </c>
      <c r="D1593" s="356" t="s">
        <v>985</v>
      </c>
      <c r="E1593" s="356" t="s">
        <v>986</v>
      </c>
      <c r="F1593" s="356" t="s">
        <v>986</v>
      </c>
      <c r="G1593" s="356"/>
      <c r="H1593" s="356"/>
    </row>
    <row r="1594" spans="2:8" s="241" customFormat="1">
      <c r="B1594" s="356" t="s">
        <v>989</v>
      </c>
      <c r="C1594" s="356">
        <v>21401</v>
      </c>
      <c r="D1594" s="356" t="s">
        <v>985</v>
      </c>
      <c r="E1594" s="356" t="s">
        <v>988</v>
      </c>
      <c r="F1594" s="356" t="s">
        <v>988</v>
      </c>
      <c r="G1594" s="356" t="s">
        <v>988</v>
      </c>
      <c r="H1594" s="35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752"/>
  <sheetViews>
    <sheetView topLeftCell="I1" zoomScale="70" zoomScaleNormal="70" workbookViewId="0">
      <pane ySplit="2" topLeftCell="A3" activePane="bottomLeft" state="frozen"/>
      <selection pane="bottomLeft" activeCell="I3" sqref="I3"/>
    </sheetView>
  </sheetViews>
  <sheetFormatPr defaultColWidth="9.140625" defaultRowHeight="15"/>
  <cols>
    <col min="1" max="4" width="11.85546875" style="184" customWidth="1"/>
    <col min="5" max="5" width="25" style="184" customWidth="1"/>
    <col min="6" max="6" width="8.5703125" style="192" customWidth="1"/>
    <col min="7" max="7" width="8" style="192" customWidth="1"/>
    <col min="8" max="8" width="62.5703125" style="188" customWidth="1"/>
    <col min="9" max="9" width="9.7109375" style="188" customWidth="1"/>
    <col min="10" max="10" width="31.42578125" style="184" customWidth="1"/>
    <col min="11" max="11" width="19.28515625" style="184" bestFit="1" customWidth="1"/>
    <col min="12" max="12" width="6.28515625" style="300" customWidth="1"/>
    <col min="13" max="13" width="16.85546875" style="192" bestFit="1" customWidth="1"/>
    <col min="14" max="14" width="13" style="184" bestFit="1" customWidth="1"/>
    <col min="15" max="16" width="8.140625" style="328" customWidth="1"/>
    <col min="17" max="17" width="16" style="192" customWidth="1"/>
    <col min="18" max="18" width="16.85546875" style="192" bestFit="1" customWidth="1"/>
    <col min="19" max="19" width="16.42578125" style="192" bestFit="1" customWidth="1"/>
    <col min="20" max="20" width="7.28515625" style="192" customWidth="1"/>
    <col min="21" max="21" width="7.42578125" style="192" customWidth="1"/>
    <col min="22" max="22" width="10.5703125" style="192" customWidth="1"/>
    <col min="23" max="23" width="10.140625" style="192" customWidth="1"/>
    <col min="24" max="24" width="31" style="188" bestFit="1" customWidth="1"/>
    <col min="25" max="25" width="11.85546875" style="192" customWidth="1"/>
    <col min="26" max="28" width="29.5703125" style="184" customWidth="1"/>
    <col min="29" max="16384" width="9.140625" style="184"/>
  </cols>
  <sheetData>
    <row r="1" spans="1:28" ht="15.75" thickBot="1">
      <c r="A1" s="395" t="s">
        <v>4219</v>
      </c>
      <c r="B1" s="396"/>
      <c r="C1" s="395" t="s">
        <v>4220</v>
      </c>
      <c r="D1" s="396"/>
      <c r="F1" s="392" t="s">
        <v>4221</v>
      </c>
      <c r="G1" s="393"/>
      <c r="K1" s="392" t="s">
        <v>4222</v>
      </c>
      <c r="L1" s="394"/>
      <c r="M1" s="393"/>
      <c r="O1" s="392" t="s">
        <v>4234</v>
      </c>
      <c r="P1" s="393"/>
      <c r="S1" s="392" t="s">
        <v>4223</v>
      </c>
      <c r="T1" s="394"/>
      <c r="U1" s="393"/>
    </row>
    <row r="2" spans="1:28" ht="16.5" thickTop="1" thickBot="1">
      <c r="A2" s="337" t="s">
        <v>4224</v>
      </c>
      <c r="B2" s="337" t="s">
        <v>4225</v>
      </c>
      <c r="C2" s="337" t="s">
        <v>4224</v>
      </c>
      <c r="D2" s="337" t="s">
        <v>4225</v>
      </c>
      <c r="E2" s="181" t="s">
        <v>3176</v>
      </c>
      <c r="F2" s="189" t="s">
        <v>4226</v>
      </c>
      <c r="G2" s="189" t="s">
        <v>4220</v>
      </c>
      <c r="H2" s="185" t="s">
        <v>4227</v>
      </c>
      <c r="I2" s="336" t="s">
        <v>4228</v>
      </c>
      <c r="J2" s="181" t="s">
        <v>4229</v>
      </c>
      <c r="K2" s="181" t="s">
        <v>4230</v>
      </c>
      <c r="L2" s="189" t="s">
        <v>4231</v>
      </c>
      <c r="M2" s="189" t="s">
        <v>4232</v>
      </c>
      <c r="N2" s="181" t="s">
        <v>4233</v>
      </c>
      <c r="O2" s="329" t="s">
        <v>6081</v>
      </c>
      <c r="P2" s="329" t="s">
        <v>6082</v>
      </c>
      <c r="Q2" s="189" t="s">
        <v>4235</v>
      </c>
      <c r="R2" s="189" t="s">
        <v>4236</v>
      </c>
      <c r="S2" s="189" t="s">
        <v>4237</v>
      </c>
      <c r="T2" s="189" t="s">
        <v>4231</v>
      </c>
      <c r="U2" s="189" t="s">
        <v>4232</v>
      </c>
      <c r="V2" s="189" t="s">
        <v>4238</v>
      </c>
      <c r="W2" s="189" t="s">
        <v>4239</v>
      </c>
      <c r="X2" s="185" t="s">
        <v>105</v>
      </c>
      <c r="Y2" s="336" t="s">
        <v>4240</v>
      </c>
      <c r="Z2" s="336" t="s">
        <v>4241</v>
      </c>
      <c r="AA2" s="336" t="s">
        <v>4242</v>
      </c>
      <c r="AB2" s="336" t="s">
        <v>4243</v>
      </c>
    </row>
    <row r="3" spans="1:28" ht="48" thickTop="1">
      <c r="A3" s="184">
        <v>150101</v>
      </c>
      <c r="B3" s="184" t="str">
        <f t="shared" ref="B3:B8" si="0">IF(ISBLANK(F3),"",A3&amp;TEXT(F3,"00"))</f>
        <v>15010101</v>
      </c>
      <c r="C3" s="184">
        <v>150201</v>
      </c>
      <c r="D3" s="184" t="str">
        <f>IF(ISBLANK(G3),"",C3&amp;TEXT(G3,"00"))</f>
        <v>15020101</v>
      </c>
      <c r="E3" s="182" t="s">
        <v>557</v>
      </c>
      <c r="F3" s="190">
        <v>1</v>
      </c>
      <c r="G3" s="190">
        <v>1</v>
      </c>
      <c r="H3" s="186" t="s">
        <v>4244</v>
      </c>
      <c r="I3" s="186">
        <v>150101</v>
      </c>
      <c r="J3" s="182" t="s">
        <v>4245</v>
      </c>
      <c r="K3" s="182" t="s">
        <v>4246</v>
      </c>
      <c r="L3" s="301" t="s">
        <v>4247</v>
      </c>
      <c r="M3" s="309" t="s">
        <v>4247</v>
      </c>
      <c r="N3" s="193">
        <v>10158079</v>
      </c>
      <c r="O3" s="362">
        <v>12</v>
      </c>
      <c r="P3" s="330">
        <f t="shared" ref="P3:P66" si="1">ROUND((O3*12*72)/1000,2)</f>
        <v>10.37</v>
      </c>
      <c r="Q3" s="190" t="s">
        <v>4248</v>
      </c>
      <c r="R3" s="190">
        <v>0</v>
      </c>
      <c r="S3" s="191" t="s">
        <v>4253</v>
      </c>
      <c r="T3" s="191"/>
      <c r="U3" s="194"/>
      <c r="V3" s="190" t="s">
        <v>123</v>
      </c>
      <c r="W3" s="190" t="s">
        <v>129</v>
      </c>
      <c r="X3" s="186"/>
      <c r="Z3" s="184" t="str">
        <f t="shared" ref="Z3:Z66" si="2">IF(I3="","","insert into G3E_POINTSTYLE(G3E_SNO,G3E_USERNAME,G3E_FONTNAME,G3E_SYMBOL,G3E_COLOR,G3E_SIZE,G3E_ALIGNMENT,G3E_ROTATION,G3E_USEMASK,G3E_MASKSYMBOL,G3E_PLOTREDLINE,G3E_STYLEUNITS) values ("&amp;I3&amp;",'"&amp;J3&amp;"','"&amp;K3&amp;"',CHR("&amp;CODE(L3)&amp;"),"&amp;N3&amp;","&amp;O3&amp;","&amp;VLOOKUP(Q3,G3E_ALIGNMENT,2,FALSE)&amp;","&amp;R3&amp;","&amp;IF(S3="None",0,1)&amp;","&amp;IF(S3="None","null","CHR("&amp;CODE(T3)&amp;")")&amp;","&amp;IF(V3="No",0,1)&amp;","&amp;IF(W3="No",3,1)&amp;");")</f>
        <v>insert into G3E_POINTSTYLE(G3E_SNO,G3E_USERNAME,G3E_FONTNAME,G3E_SYMBOL,G3E_COLOR,G3E_SIZE,G3E_ALIGNMENT,G3E_ROTATION,G3E_USEMASK,G3E_MASKSYMBOL,G3E_PLOTREDLINE,G3E_STYLEUNITS) values (150101,'AMS Collector Symbol - PPI','AEGIS Device',CHR(34),10158079,12,0,0,0,null,0,1);</v>
      </c>
      <c r="AA3" s="184" t="str">
        <f t="shared" ref="AA3:AA66" si="3">IF(B3="","","insert into G3E_STYLERULE(G3E_SRROWNO,G3E_SRNO,G3E_RULE,G3E_FILTER,G3E_FILTERORDINAL,G3E_SNO,G3E_DESCRIPTION) values ("&amp;B3&amp;","&amp;A3&amp;",'"&amp;E3&amp;"','"&amp;SUBSTITUTE(H3,"'","''")&amp;"',"&amp;F3&amp;","&amp;I3&amp;",'"&amp;J3&amp;"');")</f>
        <v>insert into G3E_STYLERULE(G3E_SRROWNO,G3E_SRNO,G3E_RULE,G3E_FILTER,G3E_FILTERORDINAL,G3E_SNO,G3E_DESCRIPTION) values (15010101,150101,'AMS Collector Symbol','FEATURE_STATE_C in (''PPI'',''ABI'')',1,150101,'AMS Collector Symbol - PPI');</v>
      </c>
      <c r="AB3" s="184" t="str">
        <f t="shared" ref="AB3:AB66" si="4">IF(D3="","","insert into G3E_STYLERULE(G3E_SRROWNO,G3E_SRNO,G3E_RULE,G3E_FILTER,G3E_FILTERORDINAL,G3E_SNO,G3E_DESCRIPTION) values ("&amp;D3&amp;","&amp;C3&amp;",'"&amp;E3&amp;" - OMS','"&amp;SUBSTITUTE(H3,"'","''")&amp;"',"&amp;G3&amp;","&amp;I3&amp;",'"&amp;J3&amp;"');")</f>
        <v>insert into G3E_STYLERULE(G3E_SRROWNO,G3E_SRNO,G3E_RULE,G3E_FILTER,G3E_FILTERORDINAL,G3E_SNO,G3E_DESCRIPTION) values (15020101,150201,'AMS Collector Symbol - OMS','FEATURE_STATE_C in (''PPI'',''ABI'')',1,150101,'AMS Collector Symbol - PPI');</v>
      </c>
    </row>
    <row r="4" spans="1:28" ht="47.25">
      <c r="A4" s="184">
        <v>150101</v>
      </c>
      <c r="B4" s="184" t="str">
        <f t="shared" si="0"/>
        <v>15010102</v>
      </c>
      <c r="C4" s="184">
        <v>150201</v>
      </c>
      <c r="D4" s="184" t="str">
        <f t="shared" ref="D4:D6" si="5">IF(ISBLANK(G4),"",C4&amp;TEXT(G4,"00"))</f>
        <v>15020102</v>
      </c>
      <c r="E4" s="183" t="s">
        <v>557</v>
      </c>
      <c r="F4" s="191">
        <v>2</v>
      </c>
      <c r="G4" s="191">
        <v>2</v>
      </c>
      <c r="H4" s="187" t="s">
        <v>4251</v>
      </c>
      <c r="I4" s="187">
        <v>150102</v>
      </c>
      <c r="J4" s="183" t="s">
        <v>4252</v>
      </c>
      <c r="K4" s="182" t="s">
        <v>4246</v>
      </c>
      <c r="L4" s="301" t="s">
        <v>4247</v>
      </c>
      <c r="M4" s="309" t="s">
        <v>4247</v>
      </c>
      <c r="N4" s="366">
        <v>14540253</v>
      </c>
      <c r="O4" s="362">
        <v>12</v>
      </c>
      <c r="P4" s="330">
        <f t="shared" si="1"/>
        <v>10.37</v>
      </c>
      <c r="Q4" s="190" t="s">
        <v>4248</v>
      </c>
      <c r="R4" s="191">
        <v>0</v>
      </c>
      <c r="S4" s="191" t="s">
        <v>4253</v>
      </c>
      <c r="T4" s="191"/>
      <c r="U4" s="195"/>
      <c r="V4" s="191" t="s">
        <v>123</v>
      </c>
      <c r="W4" s="191" t="s">
        <v>129</v>
      </c>
      <c r="X4" s="187"/>
      <c r="Z4" s="184" t="str">
        <f t="shared" si="2"/>
        <v>insert into G3E_POINTSTYLE(G3E_SNO,G3E_USERNAME,G3E_FONTNAME,G3E_SYMBOL,G3E_COLOR,G3E_SIZE,G3E_ALIGNMENT,G3E_ROTATION,G3E_USEMASK,G3E_MASKSYMBOL,G3E_PLOTREDLINE,G3E_STYLEUNITS) values (150102,'AMS Collector Symbol - PPR','AEGIS Device',CHR(34),14540253,12,0,0,0,null,0,1);</v>
      </c>
      <c r="AA4" s="184" t="str">
        <f t="shared" si="3"/>
        <v>insert into G3E_STYLERULE(G3E_SRROWNO,G3E_SRNO,G3E_RULE,G3E_FILTER,G3E_FILTERORDINAL,G3E_SNO,G3E_DESCRIPTION) values (15010102,150101,'AMS Collector Symbol','FEATURE_STATE_C in (''PPR'',''ABR'',''PPA'',''ABA'')',2,150102,'AMS Collector Symbol - PPR');</v>
      </c>
      <c r="AB4" s="184" t="str">
        <f t="shared" si="4"/>
        <v>insert into G3E_STYLERULE(G3E_SRROWNO,G3E_SRNO,G3E_RULE,G3E_FILTER,G3E_FILTERORDINAL,G3E_SNO,G3E_DESCRIPTION) values (15020102,150201,'AMS Collector Symbol - OMS','FEATURE_STATE_C in (''PPR'',''ABR'',''PPA'',''ABA'')',2,150102,'AMS Collector Symbol - PPR');</v>
      </c>
    </row>
    <row r="5" spans="1:28" ht="47.25">
      <c r="A5" s="184">
        <v>150101</v>
      </c>
      <c r="B5" s="184" t="str">
        <f t="shared" si="0"/>
        <v>15010103</v>
      </c>
      <c r="C5" s="184">
        <v>150201</v>
      </c>
      <c r="D5" s="184" t="str">
        <f t="shared" si="5"/>
        <v>15020103</v>
      </c>
      <c r="E5" s="183" t="s">
        <v>557</v>
      </c>
      <c r="F5" s="191">
        <v>3</v>
      </c>
      <c r="G5" s="191">
        <v>3</v>
      </c>
      <c r="H5" s="187" t="s">
        <v>4254</v>
      </c>
      <c r="I5" s="187">
        <v>150103</v>
      </c>
      <c r="J5" s="183" t="s">
        <v>4255</v>
      </c>
      <c r="K5" s="182" t="s">
        <v>4246</v>
      </c>
      <c r="L5" s="301" t="s">
        <v>4247</v>
      </c>
      <c r="M5" s="309" t="s">
        <v>4247</v>
      </c>
      <c r="N5" s="364">
        <v>5921370</v>
      </c>
      <c r="O5" s="362">
        <v>12</v>
      </c>
      <c r="P5" s="330">
        <f t="shared" si="1"/>
        <v>10.37</v>
      </c>
      <c r="Q5" s="190" t="s">
        <v>4248</v>
      </c>
      <c r="R5" s="191">
        <v>0</v>
      </c>
      <c r="S5" s="191" t="s">
        <v>4253</v>
      </c>
      <c r="T5" s="191"/>
      <c r="U5" s="195"/>
      <c r="V5" s="191" t="s">
        <v>123</v>
      </c>
      <c r="W5" s="191" t="s">
        <v>129</v>
      </c>
      <c r="X5" s="187"/>
      <c r="Z5" s="184" t="str">
        <f t="shared" si="2"/>
        <v>insert into G3E_POINTSTYLE(G3E_SNO,G3E_USERNAME,G3E_FONTNAME,G3E_SYMBOL,G3E_COLOR,G3E_SIZE,G3E_ALIGNMENT,G3E_ROTATION,G3E_USEMASK,G3E_MASKSYMBOL,G3E_PLOTREDLINE,G3E_STYLEUNITS) values (150103,'AMS Collector Symbol - OSR','AEGIS Device',CHR(34),5921370,12,0,0,0,null,0,1);</v>
      </c>
      <c r="AA5" s="184" t="str">
        <f t="shared" si="3"/>
        <v>insert into G3E_STYLERULE(G3E_SRROWNO,G3E_SRNO,G3E_RULE,G3E_FILTER,G3E_FILTERORDINAL,G3E_SNO,G3E_DESCRIPTION) values (15010103,150101,'AMS Collector Symbol','FEATURE_STATE_C in (''OSR'',''OSA'')',3,150103,'AMS Collector Symbol - OSR');</v>
      </c>
      <c r="AB5" s="184" t="str">
        <f t="shared" si="4"/>
        <v>insert into G3E_STYLERULE(G3E_SRROWNO,G3E_SRNO,G3E_RULE,G3E_FILTER,G3E_FILTERORDINAL,G3E_SNO,G3E_DESCRIPTION) values (15020103,150201,'AMS Collector Symbol - OMS','FEATURE_STATE_C in (''OSR'',''OSA'')',3,150103,'AMS Collector Symbol - OSR');</v>
      </c>
    </row>
    <row r="6" spans="1:28" ht="47.25">
      <c r="A6" s="184">
        <v>150101</v>
      </c>
      <c r="B6" s="184" t="str">
        <f t="shared" si="0"/>
        <v>15010199</v>
      </c>
      <c r="C6" s="184">
        <v>150201</v>
      </c>
      <c r="D6" s="184" t="str">
        <f t="shared" si="5"/>
        <v>15020199</v>
      </c>
      <c r="E6" s="183" t="s">
        <v>557</v>
      </c>
      <c r="F6" s="191">
        <v>99</v>
      </c>
      <c r="G6" s="191">
        <v>99</v>
      </c>
      <c r="H6" s="187"/>
      <c r="I6" s="187">
        <v>150199</v>
      </c>
      <c r="J6" s="183" t="s">
        <v>4256</v>
      </c>
      <c r="K6" s="182" t="s">
        <v>4246</v>
      </c>
      <c r="L6" s="301" t="s">
        <v>4247</v>
      </c>
      <c r="M6" s="309" t="s">
        <v>4247</v>
      </c>
      <c r="N6" s="287">
        <v>39679</v>
      </c>
      <c r="O6" s="362">
        <v>12</v>
      </c>
      <c r="P6" s="330">
        <f t="shared" si="1"/>
        <v>10.37</v>
      </c>
      <c r="Q6" s="190" t="s">
        <v>4248</v>
      </c>
      <c r="R6" s="191">
        <v>0</v>
      </c>
      <c r="S6" s="191" t="s">
        <v>4253</v>
      </c>
      <c r="T6" s="191"/>
      <c r="U6" s="195"/>
      <c r="V6" s="191" t="s">
        <v>123</v>
      </c>
      <c r="W6" s="191" t="s">
        <v>129</v>
      </c>
      <c r="X6" s="187"/>
      <c r="Z6" s="184" t="str">
        <f t="shared" si="2"/>
        <v>insert into G3E_POINTSTYLE(G3E_SNO,G3E_USERNAME,G3E_FONTNAME,G3E_SYMBOL,G3E_COLOR,G3E_SIZE,G3E_ALIGNMENT,G3E_ROTATION,G3E_USEMASK,G3E_MASKSYMBOL,G3E_PLOTREDLINE,G3E_STYLEUNITS) values (150199,'AMS Collector Symbol - default','AEGIS Device',CHR(34),39679,12,0,0,0,null,0,1);</v>
      </c>
      <c r="AA6" s="184" t="str">
        <f t="shared" si="3"/>
        <v>insert into G3E_STYLERULE(G3E_SRROWNO,G3E_SRNO,G3E_RULE,G3E_FILTER,G3E_FILTERORDINAL,G3E_SNO,G3E_DESCRIPTION) values (15010199,150101,'AMS Collector Symbol','',99,150199,'AMS Collector Symbol - default');</v>
      </c>
      <c r="AB6" s="184" t="str">
        <f t="shared" si="4"/>
        <v>insert into G3E_STYLERULE(G3E_SRROWNO,G3E_SRNO,G3E_RULE,G3E_FILTER,G3E_FILTERORDINAL,G3E_SNO,G3E_DESCRIPTION) values (15020199,150201,'AMS Collector Symbol - OMS','',99,150199,'AMS Collector Symbol - default');</v>
      </c>
    </row>
    <row r="7" spans="1:28" ht="47.25">
      <c r="A7" s="184">
        <v>152101</v>
      </c>
      <c r="B7" s="184" t="str">
        <f t="shared" si="0"/>
        <v>15210101</v>
      </c>
      <c r="C7" s="184">
        <v>152201</v>
      </c>
      <c r="D7" s="184" t="str">
        <f>IF(ISBLANK(G7),"",C7&amp;TEXT(G7,"00"))</f>
        <v>15220101</v>
      </c>
      <c r="E7" s="183" t="s">
        <v>562</v>
      </c>
      <c r="F7" s="191">
        <v>1</v>
      </c>
      <c r="G7" s="191">
        <v>1</v>
      </c>
      <c r="H7" s="187" t="s">
        <v>4244</v>
      </c>
      <c r="I7" s="187">
        <v>152101</v>
      </c>
      <c r="J7" s="183" t="s">
        <v>4257</v>
      </c>
      <c r="K7" s="182" t="s">
        <v>4246</v>
      </c>
      <c r="L7" s="301" t="s">
        <v>4258</v>
      </c>
      <c r="M7" s="309" t="s">
        <v>4258</v>
      </c>
      <c r="N7" s="197">
        <v>10158079</v>
      </c>
      <c r="O7" s="362">
        <v>12</v>
      </c>
      <c r="P7" s="330">
        <f t="shared" si="1"/>
        <v>10.37</v>
      </c>
      <c r="Q7" s="190" t="s">
        <v>4248</v>
      </c>
      <c r="R7" s="191">
        <v>0</v>
      </c>
      <c r="S7" s="191" t="s">
        <v>4253</v>
      </c>
      <c r="T7" s="191"/>
      <c r="U7" s="195"/>
      <c r="V7" s="191" t="s">
        <v>123</v>
      </c>
      <c r="W7" s="191" t="s">
        <v>129</v>
      </c>
      <c r="X7" s="187"/>
      <c r="Z7" s="184" t="str">
        <f t="shared" si="2"/>
        <v>insert into G3E_POINTSTYLE(G3E_SNO,G3E_USERNAME,G3E_FONTNAME,G3E_SYMBOL,G3E_COLOR,G3E_SIZE,G3E_ALIGNMENT,G3E_ROTATION,G3E_USEMASK,G3E_MASKSYMBOL,G3E_PLOTREDLINE,G3E_STYLEUNITS) values (152101,'AMS Router Symbol - PPI','AEGIS Device',CHR(33),10158079,12,0,0,0,null,0,1);</v>
      </c>
      <c r="AA7" s="184" t="str">
        <f t="shared" si="3"/>
        <v>insert into G3E_STYLERULE(G3E_SRROWNO,G3E_SRNO,G3E_RULE,G3E_FILTER,G3E_FILTERORDINAL,G3E_SNO,G3E_DESCRIPTION) values (15210101,152101,'AMS Router Symbol','FEATURE_STATE_C in (''PPI'',''ABI'')',1,152101,'AMS Router Symbol - PPI');</v>
      </c>
      <c r="AB7" s="184" t="str">
        <f t="shared" si="4"/>
        <v>insert into G3E_STYLERULE(G3E_SRROWNO,G3E_SRNO,G3E_RULE,G3E_FILTER,G3E_FILTERORDINAL,G3E_SNO,G3E_DESCRIPTION) values (15220101,152201,'AMS Router Symbol - OMS','FEATURE_STATE_C in (''PPI'',''ABI'')',1,152101,'AMS Router Symbol - PPI');</v>
      </c>
    </row>
    <row r="8" spans="1:28" ht="47.25">
      <c r="A8" s="184">
        <v>152101</v>
      </c>
      <c r="B8" s="184" t="str">
        <f t="shared" si="0"/>
        <v>15210102</v>
      </c>
      <c r="C8" s="184">
        <v>152201</v>
      </c>
      <c r="D8" s="184" t="str">
        <f>IF(ISBLANK(G8),"",C8&amp;TEXT(G8,"00"))</f>
        <v>15220102</v>
      </c>
      <c r="E8" s="183" t="s">
        <v>562</v>
      </c>
      <c r="F8" s="191">
        <v>2</v>
      </c>
      <c r="G8" s="191">
        <v>2</v>
      </c>
      <c r="H8" s="187" t="s">
        <v>4251</v>
      </c>
      <c r="I8" s="187">
        <v>152102</v>
      </c>
      <c r="J8" s="183" t="s">
        <v>4259</v>
      </c>
      <c r="K8" s="182" t="s">
        <v>4246</v>
      </c>
      <c r="L8" s="301" t="s">
        <v>4258</v>
      </c>
      <c r="M8" s="309" t="s">
        <v>4258</v>
      </c>
      <c r="N8" s="366">
        <v>14540253</v>
      </c>
      <c r="O8" s="362">
        <v>12</v>
      </c>
      <c r="P8" s="330">
        <f t="shared" si="1"/>
        <v>10.37</v>
      </c>
      <c r="Q8" s="190" t="s">
        <v>4248</v>
      </c>
      <c r="R8" s="191">
        <v>0</v>
      </c>
      <c r="S8" s="191" t="s">
        <v>4253</v>
      </c>
      <c r="T8" s="191"/>
      <c r="U8" s="195"/>
      <c r="V8" s="191" t="s">
        <v>123</v>
      </c>
      <c r="W8" s="191" t="s">
        <v>129</v>
      </c>
      <c r="X8" s="187"/>
      <c r="Z8" s="184" t="str">
        <f t="shared" si="2"/>
        <v>insert into G3E_POINTSTYLE(G3E_SNO,G3E_USERNAME,G3E_FONTNAME,G3E_SYMBOL,G3E_COLOR,G3E_SIZE,G3E_ALIGNMENT,G3E_ROTATION,G3E_USEMASK,G3E_MASKSYMBOL,G3E_PLOTREDLINE,G3E_STYLEUNITS) values (152102,'AMS Router Symbol - PPR','AEGIS Device',CHR(33),14540253,12,0,0,0,null,0,1);</v>
      </c>
      <c r="AA8" s="184" t="str">
        <f t="shared" si="3"/>
        <v>insert into G3E_STYLERULE(G3E_SRROWNO,G3E_SRNO,G3E_RULE,G3E_FILTER,G3E_FILTERORDINAL,G3E_SNO,G3E_DESCRIPTION) values (15210102,152101,'AMS Router Symbol','FEATURE_STATE_C in (''PPR'',''ABR'',''PPA'',''ABA'')',2,152102,'AMS Router Symbol - PPR');</v>
      </c>
      <c r="AB8" s="184" t="str">
        <f t="shared" si="4"/>
        <v>insert into G3E_STYLERULE(G3E_SRROWNO,G3E_SRNO,G3E_RULE,G3E_FILTER,G3E_FILTERORDINAL,G3E_SNO,G3E_DESCRIPTION) values (15220102,152201,'AMS Router Symbol - OMS','FEATURE_STATE_C in (''PPR'',''ABR'',''PPA'',''ABA'')',2,152102,'AMS Router Symbol - PPR');</v>
      </c>
    </row>
    <row r="9" spans="1:28" ht="47.25">
      <c r="A9" s="184">
        <v>152101</v>
      </c>
      <c r="B9" s="184" t="str">
        <f t="shared" ref="B9:B24" si="6">IF(ISBLANK(F9),"",A9&amp;TEXT(F9,"00"))</f>
        <v>15210103</v>
      </c>
      <c r="C9" s="184">
        <v>152201</v>
      </c>
      <c r="D9" s="184" t="str">
        <f>IF(ISBLANK(G9),"",C9&amp;TEXT(G9,"00"))</f>
        <v>15220103</v>
      </c>
      <c r="E9" s="183" t="s">
        <v>562</v>
      </c>
      <c r="F9" s="191">
        <v>3</v>
      </c>
      <c r="G9" s="191">
        <v>3</v>
      </c>
      <c r="H9" s="187" t="s">
        <v>4254</v>
      </c>
      <c r="I9" s="187">
        <v>152103</v>
      </c>
      <c r="J9" s="183" t="s">
        <v>4260</v>
      </c>
      <c r="K9" s="182" t="s">
        <v>4246</v>
      </c>
      <c r="L9" s="301" t="s">
        <v>4258</v>
      </c>
      <c r="M9" s="309" t="s">
        <v>4258</v>
      </c>
      <c r="N9" s="364">
        <v>5921370</v>
      </c>
      <c r="O9" s="362">
        <v>12</v>
      </c>
      <c r="P9" s="330">
        <f t="shared" si="1"/>
        <v>10.37</v>
      </c>
      <c r="Q9" s="190" t="s">
        <v>4248</v>
      </c>
      <c r="R9" s="191">
        <v>0</v>
      </c>
      <c r="S9" s="191" t="s">
        <v>4253</v>
      </c>
      <c r="T9" s="191"/>
      <c r="U9" s="195"/>
      <c r="V9" s="191" t="s">
        <v>123</v>
      </c>
      <c r="W9" s="191" t="s">
        <v>129</v>
      </c>
      <c r="X9" s="187"/>
      <c r="Z9" s="184" t="str">
        <f t="shared" si="2"/>
        <v>insert into G3E_POINTSTYLE(G3E_SNO,G3E_USERNAME,G3E_FONTNAME,G3E_SYMBOL,G3E_COLOR,G3E_SIZE,G3E_ALIGNMENT,G3E_ROTATION,G3E_USEMASK,G3E_MASKSYMBOL,G3E_PLOTREDLINE,G3E_STYLEUNITS) values (152103,'AMS Router Symbol - OSR','AEGIS Device',CHR(33),5921370,12,0,0,0,null,0,1);</v>
      </c>
      <c r="AA9" s="184" t="str">
        <f t="shared" si="3"/>
        <v>insert into G3E_STYLERULE(G3E_SRROWNO,G3E_SRNO,G3E_RULE,G3E_FILTER,G3E_FILTERORDINAL,G3E_SNO,G3E_DESCRIPTION) values (15210103,152101,'AMS Router Symbol','FEATURE_STATE_C in (''OSR'',''OSA'')',3,152103,'AMS Router Symbol - OSR');</v>
      </c>
      <c r="AB9" s="184" t="str">
        <f t="shared" si="4"/>
        <v>insert into G3E_STYLERULE(G3E_SRROWNO,G3E_SRNO,G3E_RULE,G3E_FILTER,G3E_FILTERORDINAL,G3E_SNO,G3E_DESCRIPTION) values (15220103,152201,'AMS Router Symbol - OMS','FEATURE_STATE_C in (''OSR'',''OSA'')',3,152103,'AMS Router Symbol - OSR');</v>
      </c>
    </row>
    <row r="10" spans="1:28" ht="47.25">
      <c r="A10" s="184">
        <v>152101</v>
      </c>
      <c r="B10" s="184" t="str">
        <f t="shared" si="6"/>
        <v>15210199</v>
      </c>
      <c r="C10" s="184">
        <v>152201</v>
      </c>
      <c r="D10" s="184" t="str">
        <f>IF(ISBLANK(G10),"",C10&amp;TEXT(G10,"00"))</f>
        <v>15220199</v>
      </c>
      <c r="E10" s="183" t="s">
        <v>562</v>
      </c>
      <c r="F10" s="191">
        <v>99</v>
      </c>
      <c r="G10" s="191">
        <v>99</v>
      </c>
      <c r="H10" s="187"/>
      <c r="I10" s="187">
        <v>152199</v>
      </c>
      <c r="J10" s="183" t="s">
        <v>4261</v>
      </c>
      <c r="K10" s="182" t="s">
        <v>4246</v>
      </c>
      <c r="L10" s="301" t="s">
        <v>4258</v>
      </c>
      <c r="M10" s="309" t="s">
        <v>4258</v>
      </c>
      <c r="N10" s="287">
        <v>39679</v>
      </c>
      <c r="O10" s="362">
        <v>12</v>
      </c>
      <c r="P10" s="330">
        <f t="shared" si="1"/>
        <v>10.37</v>
      </c>
      <c r="Q10" s="190" t="s">
        <v>4248</v>
      </c>
      <c r="R10" s="191">
        <v>0</v>
      </c>
      <c r="S10" s="191" t="s">
        <v>4253</v>
      </c>
      <c r="T10" s="191"/>
      <c r="U10" s="195"/>
      <c r="V10" s="191" t="s">
        <v>123</v>
      </c>
      <c r="W10" s="191" t="s">
        <v>129</v>
      </c>
      <c r="X10" s="187"/>
      <c r="Z10" s="184" t="str">
        <f t="shared" si="2"/>
        <v>insert into G3E_POINTSTYLE(G3E_SNO,G3E_USERNAME,G3E_FONTNAME,G3E_SYMBOL,G3E_COLOR,G3E_SIZE,G3E_ALIGNMENT,G3E_ROTATION,G3E_USEMASK,G3E_MASKSYMBOL,G3E_PLOTREDLINE,G3E_STYLEUNITS) values (152199,'AMS Router Symbol - default','AEGIS Device',CHR(33),39679,12,0,0,0,null,0,1);</v>
      </c>
      <c r="AA10" s="184" t="str">
        <f t="shared" si="3"/>
        <v>insert into G3E_STYLERULE(G3E_SRROWNO,G3E_SRNO,G3E_RULE,G3E_FILTER,G3E_FILTERORDINAL,G3E_SNO,G3E_DESCRIPTION) values (15210199,152101,'AMS Router Symbol','',99,152199,'AMS Router Symbol - default');</v>
      </c>
      <c r="AB10" s="184" t="str">
        <f t="shared" si="4"/>
        <v>insert into G3E_STYLERULE(G3E_SRROWNO,G3E_SRNO,G3E_RULE,G3E_FILTER,G3E_FILTERORDINAL,G3E_SNO,G3E_DESCRIPTION) values (15220199,152201,'AMS Router Symbol - OMS','',99,152199,'AMS Router Symbol - default');</v>
      </c>
    </row>
    <row r="11" spans="1:28" ht="47.25">
      <c r="A11" s="184">
        <v>61101</v>
      </c>
      <c r="B11" s="184" t="str">
        <f t="shared" si="6"/>
        <v>6110101</v>
      </c>
      <c r="C11" s="184">
        <v>61201</v>
      </c>
      <c r="D11" s="184" t="str">
        <f>IF(ISBLANK(G11),"",C11&amp;TEXT(G11,"00"))</f>
        <v>6120101</v>
      </c>
      <c r="E11" s="183" t="s">
        <v>296</v>
      </c>
      <c r="F11" s="191">
        <v>1</v>
      </c>
      <c r="G11" s="191">
        <v>1</v>
      </c>
      <c r="H11" s="187" t="s">
        <v>4262</v>
      </c>
      <c r="I11" s="187">
        <v>61101</v>
      </c>
      <c r="J11" s="183" t="s">
        <v>4263</v>
      </c>
      <c r="K11" s="183" t="s">
        <v>4264</v>
      </c>
      <c r="L11" s="302" t="s">
        <v>4265</v>
      </c>
      <c r="M11" s="306" t="s">
        <v>4265</v>
      </c>
      <c r="N11" s="197">
        <v>10158079</v>
      </c>
      <c r="O11" s="331">
        <v>24</v>
      </c>
      <c r="P11" s="330">
        <f t="shared" si="1"/>
        <v>20.74</v>
      </c>
      <c r="Q11" s="190" t="s">
        <v>4413</v>
      </c>
      <c r="R11" s="191">
        <v>0</v>
      </c>
      <c r="S11" s="191" t="s">
        <v>4253</v>
      </c>
      <c r="T11" s="191"/>
      <c r="U11" s="199"/>
      <c r="V11" s="191" t="s">
        <v>123</v>
      </c>
      <c r="W11" s="191" t="s">
        <v>129</v>
      </c>
      <c r="X11" s="187"/>
      <c r="Z11" s="184" t="str">
        <f t="shared" si="2"/>
        <v>insert into G3E_POINTSTYLE(G3E_SNO,G3E_USERNAME,G3E_FONTNAME,G3E_SYMBOL,G3E_COLOR,G3E_SIZE,G3E_ALIGNMENT,G3E_ROTATION,G3E_USEMASK,G3E_MASKSYMBOL,G3E_PLOTREDLINE,G3E_STYLEUNITS) values (61101,'Area Light - Guard, LED - PPI','AEGIS Misc',CHR(110),10158079,24,1,0,0,null,0,1);</v>
      </c>
      <c r="AA11" s="184" t="str">
        <f t="shared" si="3"/>
        <v>insert into G3E_STYLERULE(G3E_SRROWNO,G3E_SRNO,G3E_RULE,G3E_FILTER,G3E_FILTERORDINAL,G3E_SNO,G3E_DESCRIPTION) values (6110101,61101,'Area Light Symbol','LAMP_USE_C = ''G'' and LAMP_TYPE_C = ''LE'' and FEATURE_STATE_C in (''PPI'',''ABI'')',1,61101,'Area Light - Guard, LED - PPI');</v>
      </c>
      <c r="AB11" s="184" t="str">
        <f t="shared" si="4"/>
        <v>insert into G3E_STYLERULE(G3E_SRROWNO,G3E_SRNO,G3E_RULE,G3E_FILTER,G3E_FILTERORDINAL,G3E_SNO,G3E_DESCRIPTION) values (6120101,61201,'Area Light Symbol - OMS','LAMP_USE_C = ''G'' and LAMP_TYPE_C = ''LE'' and FEATURE_STATE_C in (''PPI'',''ABI'')',1,61101,'Area Light - Guard, LED - PPI');</v>
      </c>
    </row>
    <row r="12" spans="1:28" ht="47.25">
      <c r="A12" s="184">
        <v>61101</v>
      </c>
      <c r="B12" s="184" t="str">
        <f t="shared" si="6"/>
        <v>6110102</v>
      </c>
      <c r="C12" s="184">
        <v>61201</v>
      </c>
      <c r="D12" s="184" t="str">
        <f t="shared" ref="D12:D24" si="7">IF(ISBLANK(G12),"",C12&amp;TEXT(G12,"00"))</f>
        <v>6120102</v>
      </c>
      <c r="E12" s="183" t="s">
        <v>296</v>
      </c>
      <c r="F12" s="191">
        <v>2</v>
      </c>
      <c r="G12" s="191">
        <v>2</v>
      </c>
      <c r="H12" s="187" t="s">
        <v>4266</v>
      </c>
      <c r="I12" s="187">
        <v>61102</v>
      </c>
      <c r="J12" s="183" t="s">
        <v>4267</v>
      </c>
      <c r="K12" s="183" t="s">
        <v>4264</v>
      </c>
      <c r="L12" s="302" t="s">
        <v>4265</v>
      </c>
      <c r="M12" s="306" t="s">
        <v>4265</v>
      </c>
      <c r="N12" s="366">
        <v>14540253</v>
      </c>
      <c r="O12" s="331">
        <v>24</v>
      </c>
      <c r="P12" s="330">
        <f t="shared" si="1"/>
        <v>20.74</v>
      </c>
      <c r="Q12" s="190" t="s">
        <v>4413</v>
      </c>
      <c r="R12" s="191">
        <v>0</v>
      </c>
      <c r="S12" s="191" t="s">
        <v>4253</v>
      </c>
      <c r="T12" s="191"/>
      <c r="U12" s="199"/>
      <c r="V12" s="191" t="s">
        <v>123</v>
      </c>
      <c r="W12" s="191" t="s">
        <v>129</v>
      </c>
      <c r="X12" s="187"/>
      <c r="Z12" s="184" t="str">
        <f t="shared" si="2"/>
        <v>insert into G3E_POINTSTYLE(G3E_SNO,G3E_USERNAME,G3E_FONTNAME,G3E_SYMBOL,G3E_COLOR,G3E_SIZE,G3E_ALIGNMENT,G3E_ROTATION,G3E_USEMASK,G3E_MASKSYMBOL,G3E_PLOTREDLINE,G3E_STYLEUNITS) values (61102,'Area Light - Guard, LED - PPR','AEGIS Misc',CHR(110),14540253,24,1,0,0,null,0,1);</v>
      </c>
      <c r="AA12" s="184" t="str">
        <f t="shared" si="3"/>
        <v>insert into G3E_STYLERULE(G3E_SRROWNO,G3E_SRNO,G3E_RULE,G3E_FILTER,G3E_FILTERORDINAL,G3E_SNO,G3E_DESCRIPTION) values (6110102,61101,'Area Light Symbol','LAMP_USE_C = ''G'' and LAMP_TYPE_C = ''LE'' and FEATURE_STATE_C in (''PPR'',''ABR'',''PPA'',''ABA'')',2,61102,'Area Light - Guard, LED - PPR');</v>
      </c>
      <c r="AB12" s="184" t="str">
        <f t="shared" si="4"/>
        <v>insert into G3E_STYLERULE(G3E_SRROWNO,G3E_SRNO,G3E_RULE,G3E_FILTER,G3E_FILTERORDINAL,G3E_SNO,G3E_DESCRIPTION) values (6120102,61201,'Area Light Symbol - OMS','LAMP_USE_C = ''G'' and LAMP_TYPE_C = ''LE'' and FEATURE_STATE_C in (''PPR'',''ABR'',''PPA'',''ABA'')',2,61102,'Area Light - Guard, LED - PPR');</v>
      </c>
    </row>
    <row r="13" spans="1:28" ht="47.25">
      <c r="A13" s="184">
        <v>61101</v>
      </c>
      <c r="B13" s="184" t="str">
        <f t="shared" si="6"/>
        <v>6110103</v>
      </c>
      <c r="C13" s="184">
        <v>61201</v>
      </c>
      <c r="D13" s="184" t="str">
        <f t="shared" si="7"/>
        <v>6120103</v>
      </c>
      <c r="E13" s="183" t="s">
        <v>296</v>
      </c>
      <c r="F13" s="191">
        <v>3</v>
      </c>
      <c r="G13" s="191">
        <v>3</v>
      </c>
      <c r="H13" s="187" t="s">
        <v>4268</v>
      </c>
      <c r="I13" s="187">
        <v>61103</v>
      </c>
      <c r="J13" s="183" t="s">
        <v>4269</v>
      </c>
      <c r="K13" s="183" t="s">
        <v>4264</v>
      </c>
      <c r="L13" s="302" t="s">
        <v>4265</v>
      </c>
      <c r="M13" s="306" t="s">
        <v>4265</v>
      </c>
      <c r="N13" s="364">
        <v>5921370</v>
      </c>
      <c r="O13" s="331">
        <v>24</v>
      </c>
      <c r="P13" s="330">
        <f t="shared" si="1"/>
        <v>20.74</v>
      </c>
      <c r="Q13" s="190" t="s">
        <v>4413</v>
      </c>
      <c r="R13" s="191">
        <v>0</v>
      </c>
      <c r="S13" s="191" t="s">
        <v>4253</v>
      </c>
      <c r="T13" s="191"/>
      <c r="U13" s="199"/>
      <c r="V13" s="191" t="s">
        <v>123</v>
      </c>
      <c r="W13" s="191" t="s">
        <v>129</v>
      </c>
      <c r="X13" s="187"/>
      <c r="Z13" s="184" t="str">
        <f t="shared" si="2"/>
        <v>insert into G3E_POINTSTYLE(G3E_SNO,G3E_USERNAME,G3E_FONTNAME,G3E_SYMBOL,G3E_COLOR,G3E_SIZE,G3E_ALIGNMENT,G3E_ROTATION,G3E_USEMASK,G3E_MASKSYMBOL,G3E_PLOTREDLINE,G3E_STYLEUNITS) values (61103,'Area Light - Guard, LED - OSR','AEGIS Misc',CHR(110),5921370,24,1,0,0,null,0,1);</v>
      </c>
      <c r="AA13" s="184" t="str">
        <f t="shared" si="3"/>
        <v>insert into G3E_STYLERULE(G3E_SRROWNO,G3E_SRNO,G3E_RULE,G3E_FILTER,G3E_FILTERORDINAL,G3E_SNO,G3E_DESCRIPTION) values (6110103,61101,'Area Light Symbol','LAMP_USE_C = ''G'' and LAMP_TYPE_C = ''LE'' and FEATURE_STATE_C in (''OSR'',''OSA'')',3,61103,'Area Light - Guard, LED - OSR');</v>
      </c>
      <c r="AB13" s="184" t="str">
        <f t="shared" si="4"/>
        <v>insert into G3E_STYLERULE(G3E_SRROWNO,G3E_SRNO,G3E_RULE,G3E_FILTER,G3E_FILTERORDINAL,G3E_SNO,G3E_DESCRIPTION) values (6120103,61201,'Area Light Symbol - OMS','LAMP_USE_C = ''G'' and LAMP_TYPE_C = ''LE'' and FEATURE_STATE_C in (''OSR'',''OSA'')',3,61103,'Area Light - Guard, LED - OSR');</v>
      </c>
    </row>
    <row r="14" spans="1:28" ht="47.25">
      <c r="A14" s="184">
        <v>61101</v>
      </c>
      <c r="B14" s="184" t="str">
        <f t="shared" si="6"/>
        <v>6110104</v>
      </c>
      <c r="C14" s="184">
        <v>61201</v>
      </c>
      <c r="D14" s="184" t="str">
        <f t="shared" si="7"/>
        <v>6120104</v>
      </c>
      <c r="E14" s="183" t="s">
        <v>296</v>
      </c>
      <c r="F14" s="191">
        <v>4</v>
      </c>
      <c r="G14" s="191">
        <v>4</v>
      </c>
      <c r="H14" s="187" t="s">
        <v>4270</v>
      </c>
      <c r="I14" s="187">
        <v>61104</v>
      </c>
      <c r="J14" s="183" t="s">
        <v>4271</v>
      </c>
      <c r="K14" s="183" t="s">
        <v>4264</v>
      </c>
      <c r="L14" s="302" t="s">
        <v>4265</v>
      </c>
      <c r="M14" s="306" t="s">
        <v>4265</v>
      </c>
      <c r="N14" s="201">
        <v>16768256</v>
      </c>
      <c r="O14" s="331">
        <v>24</v>
      </c>
      <c r="P14" s="330">
        <f t="shared" si="1"/>
        <v>20.74</v>
      </c>
      <c r="Q14" s="190" t="s">
        <v>4413</v>
      </c>
      <c r="R14" s="191">
        <v>0</v>
      </c>
      <c r="S14" s="191" t="s">
        <v>4253</v>
      </c>
      <c r="T14" s="191"/>
      <c r="U14" s="199"/>
      <c r="V14" s="191" t="s">
        <v>123</v>
      </c>
      <c r="W14" s="191" t="s">
        <v>129</v>
      </c>
      <c r="X14" s="187"/>
      <c r="Z14" s="184" t="str">
        <f t="shared" si="2"/>
        <v>insert into G3E_POINTSTYLE(G3E_SNO,G3E_USERNAME,G3E_FONTNAME,G3E_SYMBOL,G3E_COLOR,G3E_SIZE,G3E_ALIGNMENT,G3E_ROTATION,G3E_USEMASK,G3E_MASKSYMBOL,G3E_PLOTREDLINE,G3E_STYLEUNITS) values (61104,'Area Light - Guard, LED','AEGIS Misc',CHR(110),16768256,24,1,0,0,null,0,1);</v>
      </c>
      <c r="AA14" s="184" t="str">
        <f t="shared" si="3"/>
        <v>insert into G3E_STYLERULE(G3E_SRROWNO,G3E_SRNO,G3E_RULE,G3E_FILTER,G3E_FILTERORDINAL,G3E_SNO,G3E_DESCRIPTION) values (6110104,61101,'Area Light Symbol','LAMP_USE_C = ''G'' and LAMP_TYPE_C = ''LE''',4,61104,'Area Light - Guard, LED');</v>
      </c>
      <c r="AB14" s="184" t="str">
        <f t="shared" si="4"/>
        <v>insert into G3E_STYLERULE(G3E_SRROWNO,G3E_SRNO,G3E_RULE,G3E_FILTER,G3E_FILTERORDINAL,G3E_SNO,G3E_DESCRIPTION) values (6120104,61201,'Area Light Symbol - OMS','LAMP_USE_C = ''G'' and LAMP_TYPE_C = ''LE''',4,61104,'Area Light - Guard, LED');</v>
      </c>
    </row>
    <row r="15" spans="1:28" ht="47.25">
      <c r="A15" s="184">
        <v>61101</v>
      </c>
      <c r="B15" s="184" t="str">
        <f t="shared" si="6"/>
        <v>6110105</v>
      </c>
      <c r="C15" s="184">
        <v>61201</v>
      </c>
      <c r="D15" s="184" t="str">
        <f t="shared" si="7"/>
        <v>6120105</v>
      </c>
      <c r="E15" s="183" t="s">
        <v>296</v>
      </c>
      <c r="F15" s="191">
        <v>5</v>
      </c>
      <c r="G15" s="191">
        <v>5</v>
      </c>
      <c r="H15" s="187" t="s">
        <v>4272</v>
      </c>
      <c r="I15" s="187">
        <v>61105</v>
      </c>
      <c r="J15" s="183" t="s">
        <v>4273</v>
      </c>
      <c r="K15" s="183" t="s">
        <v>4264</v>
      </c>
      <c r="L15" s="302" t="s">
        <v>4274</v>
      </c>
      <c r="M15" s="306" t="s">
        <v>4274</v>
      </c>
      <c r="N15" s="197">
        <v>10158079</v>
      </c>
      <c r="O15" s="331">
        <v>24</v>
      </c>
      <c r="P15" s="330">
        <f t="shared" si="1"/>
        <v>20.74</v>
      </c>
      <c r="Q15" s="190" t="s">
        <v>4413</v>
      </c>
      <c r="R15" s="191">
        <v>0</v>
      </c>
      <c r="S15" s="191" t="s">
        <v>4253</v>
      </c>
      <c r="T15" s="191"/>
      <c r="U15" s="199"/>
      <c r="V15" s="191" t="s">
        <v>123</v>
      </c>
      <c r="W15" s="191" t="s">
        <v>129</v>
      </c>
      <c r="X15" s="187"/>
      <c r="Z15" s="184" t="str">
        <f t="shared" si="2"/>
        <v>insert into G3E_POINTSTYLE(G3E_SNO,G3E_USERNAME,G3E_FONTNAME,G3E_SYMBOL,G3E_COLOR,G3E_SIZE,G3E_ALIGNMENT,G3E_ROTATION,G3E_USEMASK,G3E_MASKSYMBOL,G3E_PLOTREDLINE,G3E_STYLEUNITS) values (61105,'Area Light - Guard - PPI','AEGIS Misc',CHR(111),10158079,24,1,0,0,null,0,1);</v>
      </c>
      <c r="AA15" s="184" t="str">
        <f t="shared" si="3"/>
        <v>insert into G3E_STYLERULE(G3E_SRROWNO,G3E_SRNO,G3E_RULE,G3E_FILTER,G3E_FILTERORDINAL,G3E_SNO,G3E_DESCRIPTION) values (6110105,61101,'Area Light Symbol','LAMP_USE_C = ''G'' and FEATURE_STATE_C in (''PPI'',''ABI'')',5,61105,'Area Light - Guard - PPI');</v>
      </c>
      <c r="AB15" s="184" t="str">
        <f t="shared" si="4"/>
        <v>insert into G3E_STYLERULE(G3E_SRROWNO,G3E_SRNO,G3E_RULE,G3E_FILTER,G3E_FILTERORDINAL,G3E_SNO,G3E_DESCRIPTION) values (6120105,61201,'Area Light Symbol - OMS','LAMP_USE_C = ''G'' and FEATURE_STATE_C in (''PPI'',''ABI'')',5,61105,'Area Light - Guard - PPI');</v>
      </c>
    </row>
    <row r="16" spans="1:28" ht="47.25">
      <c r="A16" s="184">
        <v>61101</v>
      </c>
      <c r="B16" s="184" t="str">
        <f t="shared" si="6"/>
        <v>6110106</v>
      </c>
      <c r="C16" s="184">
        <v>61201</v>
      </c>
      <c r="D16" s="184" t="str">
        <f t="shared" si="7"/>
        <v>6120106</v>
      </c>
      <c r="E16" s="183" t="s">
        <v>296</v>
      </c>
      <c r="F16" s="191">
        <v>6</v>
      </c>
      <c r="G16" s="191">
        <v>6</v>
      </c>
      <c r="H16" s="187" t="s">
        <v>4275</v>
      </c>
      <c r="I16" s="187">
        <v>61106</v>
      </c>
      <c r="J16" s="183" t="s">
        <v>4276</v>
      </c>
      <c r="K16" s="183" t="s">
        <v>4264</v>
      </c>
      <c r="L16" s="302" t="s">
        <v>4274</v>
      </c>
      <c r="M16" s="306" t="s">
        <v>4274</v>
      </c>
      <c r="N16" s="366">
        <v>14540253</v>
      </c>
      <c r="O16" s="331">
        <v>24</v>
      </c>
      <c r="P16" s="330">
        <f t="shared" si="1"/>
        <v>20.74</v>
      </c>
      <c r="Q16" s="190" t="s">
        <v>4413</v>
      </c>
      <c r="R16" s="191">
        <v>0</v>
      </c>
      <c r="S16" s="191" t="s">
        <v>4253</v>
      </c>
      <c r="T16" s="191"/>
      <c r="U16" s="199"/>
      <c r="V16" s="191" t="s">
        <v>123</v>
      </c>
      <c r="W16" s="191" t="s">
        <v>129</v>
      </c>
      <c r="X16" s="187"/>
      <c r="Z16" s="184" t="str">
        <f t="shared" si="2"/>
        <v>insert into G3E_POINTSTYLE(G3E_SNO,G3E_USERNAME,G3E_FONTNAME,G3E_SYMBOL,G3E_COLOR,G3E_SIZE,G3E_ALIGNMENT,G3E_ROTATION,G3E_USEMASK,G3E_MASKSYMBOL,G3E_PLOTREDLINE,G3E_STYLEUNITS) values (61106,'Area Light - Guard - PPR','AEGIS Misc',CHR(111),14540253,24,1,0,0,null,0,1);</v>
      </c>
      <c r="AA16" s="184" t="str">
        <f t="shared" si="3"/>
        <v>insert into G3E_STYLERULE(G3E_SRROWNO,G3E_SRNO,G3E_RULE,G3E_FILTER,G3E_FILTERORDINAL,G3E_SNO,G3E_DESCRIPTION) values (6110106,61101,'Area Light Symbol','LAMP_USE_C = ''G'' and FEATURE_STATE_C in (''PPR'',''ABR'',''PPA'',''ABA'')',6,61106,'Area Light - Guard - PPR');</v>
      </c>
      <c r="AB16" s="184" t="str">
        <f t="shared" si="4"/>
        <v>insert into G3E_STYLERULE(G3E_SRROWNO,G3E_SRNO,G3E_RULE,G3E_FILTER,G3E_FILTERORDINAL,G3E_SNO,G3E_DESCRIPTION) values (6120106,61201,'Area Light Symbol - OMS','LAMP_USE_C = ''G'' and FEATURE_STATE_C in (''PPR'',''ABR'',''PPA'',''ABA'')',6,61106,'Area Light - Guard - PPR');</v>
      </c>
    </row>
    <row r="17" spans="1:28" ht="47.25">
      <c r="A17" s="184">
        <v>61101</v>
      </c>
      <c r="B17" s="184" t="str">
        <f t="shared" si="6"/>
        <v>6110107</v>
      </c>
      <c r="C17" s="184">
        <v>61201</v>
      </c>
      <c r="D17" s="184" t="str">
        <f t="shared" si="7"/>
        <v>6120107</v>
      </c>
      <c r="E17" s="183" t="s">
        <v>296</v>
      </c>
      <c r="F17" s="191">
        <v>7</v>
      </c>
      <c r="G17" s="191">
        <v>7</v>
      </c>
      <c r="H17" s="187" t="s">
        <v>4277</v>
      </c>
      <c r="I17" s="187">
        <v>61107</v>
      </c>
      <c r="J17" s="183" t="s">
        <v>4278</v>
      </c>
      <c r="K17" s="183" t="s">
        <v>4264</v>
      </c>
      <c r="L17" s="302" t="s">
        <v>4274</v>
      </c>
      <c r="M17" s="306" t="s">
        <v>4274</v>
      </c>
      <c r="N17" s="364">
        <v>5921370</v>
      </c>
      <c r="O17" s="331">
        <v>24</v>
      </c>
      <c r="P17" s="330">
        <f t="shared" si="1"/>
        <v>20.74</v>
      </c>
      <c r="Q17" s="190" t="s">
        <v>4413</v>
      </c>
      <c r="R17" s="191">
        <v>0</v>
      </c>
      <c r="S17" s="191" t="s">
        <v>4253</v>
      </c>
      <c r="T17" s="191"/>
      <c r="U17" s="199"/>
      <c r="V17" s="191" t="s">
        <v>123</v>
      </c>
      <c r="W17" s="191" t="s">
        <v>129</v>
      </c>
      <c r="X17" s="187"/>
      <c r="Z17" s="184" t="str">
        <f t="shared" si="2"/>
        <v>insert into G3E_POINTSTYLE(G3E_SNO,G3E_USERNAME,G3E_FONTNAME,G3E_SYMBOL,G3E_COLOR,G3E_SIZE,G3E_ALIGNMENT,G3E_ROTATION,G3E_USEMASK,G3E_MASKSYMBOL,G3E_PLOTREDLINE,G3E_STYLEUNITS) values (61107,'Area Light - Guard - OSR','AEGIS Misc',CHR(111),5921370,24,1,0,0,null,0,1);</v>
      </c>
      <c r="AA17" s="184" t="str">
        <f t="shared" si="3"/>
        <v>insert into G3E_STYLERULE(G3E_SRROWNO,G3E_SRNO,G3E_RULE,G3E_FILTER,G3E_FILTERORDINAL,G3E_SNO,G3E_DESCRIPTION) values (6110107,61101,'Area Light Symbol','LAMP_USE_C = ''G'' and FEATURE_STATE_C in (''OSR'',''OSA'')',7,61107,'Area Light - Guard - OSR');</v>
      </c>
      <c r="AB17" s="184" t="str">
        <f t="shared" si="4"/>
        <v>insert into G3E_STYLERULE(G3E_SRROWNO,G3E_SRNO,G3E_RULE,G3E_FILTER,G3E_FILTERORDINAL,G3E_SNO,G3E_DESCRIPTION) values (6120107,61201,'Area Light Symbol - OMS','LAMP_USE_C = ''G'' and FEATURE_STATE_C in (''OSR'',''OSA'')',7,61107,'Area Light - Guard - OSR');</v>
      </c>
    </row>
    <row r="18" spans="1:28" ht="47.25">
      <c r="A18" s="184">
        <v>61101</v>
      </c>
      <c r="B18" s="184" t="str">
        <f t="shared" si="6"/>
        <v>6110108</v>
      </c>
      <c r="C18" s="184">
        <v>61201</v>
      </c>
      <c r="D18" s="184" t="str">
        <f t="shared" si="7"/>
        <v>6120108</v>
      </c>
      <c r="E18" s="183" t="s">
        <v>296</v>
      </c>
      <c r="F18" s="191">
        <v>8</v>
      </c>
      <c r="G18" s="191">
        <v>8</v>
      </c>
      <c r="H18" s="187" t="s">
        <v>4279</v>
      </c>
      <c r="I18" s="187">
        <v>61108</v>
      </c>
      <c r="J18" s="183" t="s">
        <v>4280</v>
      </c>
      <c r="K18" s="183" t="s">
        <v>4264</v>
      </c>
      <c r="L18" s="302" t="s">
        <v>4274</v>
      </c>
      <c r="M18" s="306" t="s">
        <v>4274</v>
      </c>
      <c r="N18" s="201">
        <v>16768256</v>
      </c>
      <c r="O18" s="331">
        <v>24</v>
      </c>
      <c r="P18" s="330">
        <f t="shared" si="1"/>
        <v>20.74</v>
      </c>
      <c r="Q18" s="190" t="s">
        <v>4413</v>
      </c>
      <c r="R18" s="191">
        <v>0</v>
      </c>
      <c r="S18" s="191" t="s">
        <v>4253</v>
      </c>
      <c r="T18" s="191"/>
      <c r="U18" s="199"/>
      <c r="V18" s="191" t="s">
        <v>123</v>
      </c>
      <c r="W18" s="191" t="s">
        <v>129</v>
      </c>
      <c r="X18" s="187"/>
      <c r="Z18" s="184" t="str">
        <f t="shared" si="2"/>
        <v>insert into G3E_POINTSTYLE(G3E_SNO,G3E_USERNAME,G3E_FONTNAME,G3E_SYMBOL,G3E_COLOR,G3E_SIZE,G3E_ALIGNMENT,G3E_ROTATION,G3E_USEMASK,G3E_MASKSYMBOL,G3E_PLOTREDLINE,G3E_STYLEUNITS) values (61108,'Area Light - Guard','AEGIS Misc',CHR(111),16768256,24,1,0,0,null,0,1);</v>
      </c>
      <c r="AA18" s="184" t="str">
        <f t="shared" si="3"/>
        <v>insert into G3E_STYLERULE(G3E_SRROWNO,G3E_SRNO,G3E_RULE,G3E_FILTER,G3E_FILTERORDINAL,G3E_SNO,G3E_DESCRIPTION) values (6110108,61101,'Area Light Symbol','LAMP_USE_C = ''G''',8,61108,'Area Light - Guard');</v>
      </c>
      <c r="AB18" s="184" t="str">
        <f t="shared" si="4"/>
        <v>insert into G3E_STYLERULE(G3E_SRROWNO,G3E_SRNO,G3E_RULE,G3E_FILTER,G3E_FILTERORDINAL,G3E_SNO,G3E_DESCRIPTION) values (6120108,61201,'Area Light Symbol - OMS','LAMP_USE_C = ''G''',8,61108,'Area Light - Guard');</v>
      </c>
    </row>
    <row r="19" spans="1:28" ht="47.25">
      <c r="A19" s="184">
        <v>61101</v>
      </c>
      <c r="B19" s="184" t="str">
        <f t="shared" si="6"/>
        <v>6110109</v>
      </c>
      <c r="C19" s="184">
        <v>61201</v>
      </c>
      <c r="D19" s="184" t="str">
        <f t="shared" si="7"/>
        <v>6120109</v>
      </c>
      <c r="E19" s="183" t="s">
        <v>296</v>
      </c>
      <c r="F19" s="191">
        <v>9</v>
      </c>
      <c r="G19" s="191">
        <v>9</v>
      </c>
      <c r="H19" s="187" t="s">
        <v>4244</v>
      </c>
      <c r="I19" s="187">
        <v>61109</v>
      </c>
      <c r="J19" s="183" t="s">
        <v>4281</v>
      </c>
      <c r="K19" s="183" t="s">
        <v>4264</v>
      </c>
      <c r="L19" s="302" t="s">
        <v>4282</v>
      </c>
      <c r="M19" s="306" t="s">
        <v>4282</v>
      </c>
      <c r="N19" s="197">
        <v>10158079</v>
      </c>
      <c r="O19" s="331">
        <v>24</v>
      </c>
      <c r="P19" s="330">
        <f t="shared" si="1"/>
        <v>20.74</v>
      </c>
      <c r="Q19" s="190" t="s">
        <v>4413</v>
      </c>
      <c r="R19" s="191">
        <v>0</v>
      </c>
      <c r="S19" s="191" t="s">
        <v>4253</v>
      </c>
      <c r="T19" s="191"/>
      <c r="U19" s="199"/>
      <c r="V19" s="191" t="s">
        <v>123</v>
      </c>
      <c r="W19" s="191" t="s">
        <v>129</v>
      </c>
      <c r="X19" s="187"/>
      <c r="Z19" s="184" t="str">
        <f t="shared" si="2"/>
        <v>insert into G3E_POINTSTYLE(G3E_SNO,G3E_USERNAME,G3E_FONTNAME,G3E_SYMBOL,G3E_COLOR,G3E_SIZE,G3E_ALIGNMENT,G3E_ROTATION,G3E_USEMASK,G3E_MASKSYMBOL,G3E_PLOTREDLINE,G3E_STYLEUNITS) values (61109,'Area Light - Flood - PPI','AEGIS Misc',CHR(112),10158079,24,1,0,0,null,0,1);</v>
      </c>
      <c r="AA19" s="184" t="str">
        <f t="shared" si="3"/>
        <v>insert into G3E_STYLERULE(G3E_SRROWNO,G3E_SRNO,G3E_RULE,G3E_FILTER,G3E_FILTERORDINAL,G3E_SNO,G3E_DESCRIPTION) values (6110109,61101,'Area Light Symbol','FEATURE_STATE_C in (''PPI'',''ABI'')',9,61109,'Area Light - Flood - PPI');</v>
      </c>
      <c r="AB19" s="184" t="str">
        <f t="shared" si="4"/>
        <v>insert into G3E_STYLERULE(G3E_SRROWNO,G3E_SRNO,G3E_RULE,G3E_FILTER,G3E_FILTERORDINAL,G3E_SNO,G3E_DESCRIPTION) values (6120109,61201,'Area Light Symbol - OMS','FEATURE_STATE_C in (''PPI'',''ABI'')',9,61109,'Area Light - Flood - PPI');</v>
      </c>
    </row>
    <row r="20" spans="1:28" ht="47.25">
      <c r="A20" s="184">
        <v>61101</v>
      </c>
      <c r="B20" s="184" t="str">
        <f t="shared" si="6"/>
        <v>6110110</v>
      </c>
      <c r="C20" s="184">
        <v>61201</v>
      </c>
      <c r="D20" s="184" t="str">
        <f t="shared" si="7"/>
        <v>6120110</v>
      </c>
      <c r="E20" s="183" t="s">
        <v>296</v>
      </c>
      <c r="F20" s="191">
        <v>10</v>
      </c>
      <c r="G20" s="191">
        <v>10</v>
      </c>
      <c r="H20" s="187" t="s">
        <v>4251</v>
      </c>
      <c r="I20" s="187">
        <v>61110</v>
      </c>
      <c r="J20" s="183" t="s">
        <v>4283</v>
      </c>
      <c r="K20" s="183" t="s">
        <v>4264</v>
      </c>
      <c r="L20" s="302" t="s">
        <v>4282</v>
      </c>
      <c r="M20" s="306" t="s">
        <v>4282</v>
      </c>
      <c r="N20" s="366">
        <v>14540253</v>
      </c>
      <c r="O20" s="331">
        <v>24</v>
      </c>
      <c r="P20" s="330">
        <f t="shared" si="1"/>
        <v>20.74</v>
      </c>
      <c r="Q20" s="190" t="s">
        <v>4413</v>
      </c>
      <c r="R20" s="191">
        <v>0</v>
      </c>
      <c r="S20" s="191" t="s">
        <v>4253</v>
      </c>
      <c r="T20" s="191"/>
      <c r="U20" s="199"/>
      <c r="V20" s="191" t="s">
        <v>123</v>
      </c>
      <c r="W20" s="191" t="s">
        <v>129</v>
      </c>
      <c r="X20" s="187"/>
      <c r="Z20" s="184" t="str">
        <f t="shared" si="2"/>
        <v>insert into G3E_POINTSTYLE(G3E_SNO,G3E_USERNAME,G3E_FONTNAME,G3E_SYMBOL,G3E_COLOR,G3E_SIZE,G3E_ALIGNMENT,G3E_ROTATION,G3E_USEMASK,G3E_MASKSYMBOL,G3E_PLOTREDLINE,G3E_STYLEUNITS) values (61110,'Area Light - Flood - PPR','AEGIS Misc',CHR(112),14540253,24,1,0,0,null,0,1);</v>
      </c>
      <c r="AA20" s="184" t="str">
        <f t="shared" si="3"/>
        <v>insert into G3E_STYLERULE(G3E_SRROWNO,G3E_SRNO,G3E_RULE,G3E_FILTER,G3E_FILTERORDINAL,G3E_SNO,G3E_DESCRIPTION) values (6110110,61101,'Area Light Symbol','FEATURE_STATE_C in (''PPR'',''ABR'',''PPA'',''ABA'')',10,61110,'Area Light - Flood - PPR');</v>
      </c>
      <c r="AB20" s="184" t="str">
        <f t="shared" si="4"/>
        <v>insert into G3E_STYLERULE(G3E_SRROWNO,G3E_SRNO,G3E_RULE,G3E_FILTER,G3E_FILTERORDINAL,G3E_SNO,G3E_DESCRIPTION) values (6120110,61201,'Area Light Symbol - OMS','FEATURE_STATE_C in (''PPR'',''ABR'',''PPA'',''ABA'')',10,61110,'Area Light - Flood - PPR');</v>
      </c>
    </row>
    <row r="21" spans="1:28" ht="47.25">
      <c r="A21" s="184">
        <v>61101</v>
      </c>
      <c r="B21" s="184" t="str">
        <f t="shared" si="6"/>
        <v>6110111</v>
      </c>
      <c r="C21" s="184">
        <v>61201</v>
      </c>
      <c r="D21" s="184" t="str">
        <f t="shared" si="7"/>
        <v>6120111</v>
      </c>
      <c r="E21" s="183" t="s">
        <v>296</v>
      </c>
      <c r="F21" s="191">
        <v>11</v>
      </c>
      <c r="G21" s="191">
        <v>11</v>
      </c>
      <c r="H21" s="187" t="s">
        <v>4254</v>
      </c>
      <c r="I21" s="187">
        <v>61111</v>
      </c>
      <c r="J21" s="183" t="s">
        <v>4284</v>
      </c>
      <c r="K21" s="183" t="s">
        <v>4264</v>
      </c>
      <c r="L21" s="302" t="s">
        <v>4282</v>
      </c>
      <c r="M21" s="306" t="s">
        <v>4282</v>
      </c>
      <c r="N21" s="364">
        <v>5921370</v>
      </c>
      <c r="O21" s="331">
        <v>24</v>
      </c>
      <c r="P21" s="330">
        <f t="shared" si="1"/>
        <v>20.74</v>
      </c>
      <c r="Q21" s="190" t="s">
        <v>4413</v>
      </c>
      <c r="R21" s="191">
        <v>0</v>
      </c>
      <c r="S21" s="191" t="s">
        <v>4253</v>
      </c>
      <c r="T21" s="191"/>
      <c r="U21" s="199"/>
      <c r="V21" s="191" t="s">
        <v>123</v>
      </c>
      <c r="W21" s="191" t="s">
        <v>129</v>
      </c>
      <c r="X21" s="187"/>
      <c r="Z21" s="184" t="str">
        <f t="shared" si="2"/>
        <v>insert into G3E_POINTSTYLE(G3E_SNO,G3E_USERNAME,G3E_FONTNAME,G3E_SYMBOL,G3E_COLOR,G3E_SIZE,G3E_ALIGNMENT,G3E_ROTATION,G3E_USEMASK,G3E_MASKSYMBOL,G3E_PLOTREDLINE,G3E_STYLEUNITS) values (61111,'Area Light - Flood - OSR','AEGIS Misc',CHR(112),5921370,24,1,0,0,null,0,1);</v>
      </c>
      <c r="AA21" s="184" t="str">
        <f t="shared" si="3"/>
        <v>insert into G3E_STYLERULE(G3E_SRROWNO,G3E_SRNO,G3E_RULE,G3E_FILTER,G3E_FILTERORDINAL,G3E_SNO,G3E_DESCRIPTION) values (6110111,61101,'Area Light Symbol','FEATURE_STATE_C in (''OSR'',''OSA'')',11,61111,'Area Light - Flood - OSR');</v>
      </c>
      <c r="AB21" s="184" t="str">
        <f t="shared" si="4"/>
        <v>insert into G3E_STYLERULE(G3E_SRROWNO,G3E_SRNO,G3E_RULE,G3E_FILTER,G3E_FILTERORDINAL,G3E_SNO,G3E_DESCRIPTION) values (6120111,61201,'Area Light Symbol - OMS','FEATURE_STATE_C in (''OSR'',''OSA'')',11,61111,'Area Light - Flood - OSR');</v>
      </c>
    </row>
    <row r="22" spans="1:28" ht="47.25">
      <c r="A22" s="184">
        <v>61101</v>
      </c>
      <c r="B22" s="184" t="str">
        <f t="shared" si="6"/>
        <v>6110199</v>
      </c>
      <c r="C22" s="184">
        <v>61201</v>
      </c>
      <c r="D22" s="184" t="str">
        <f t="shared" si="7"/>
        <v>6120199</v>
      </c>
      <c r="E22" s="183" t="s">
        <v>296</v>
      </c>
      <c r="F22" s="191">
        <v>99</v>
      </c>
      <c r="G22" s="191">
        <v>99</v>
      </c>
      <c r="H22" s="187"/>
      <c r="I22" s="187">
        <v>61112</v>
      </c>
      <c r="J22" s="183" t="s">
        <v>4285</v>
      </c>
      <c r="K22" s="183" t="s">
        <v>4264</v>
      </c>
      <c r="L22" s="302" t="s">
        <v>4282</v>
      </c>
      <c r="M22" s="306" t="s">
        <v>4282</v>
      </c>
      <c r="N22" s="201">
        <v>16768256</v>
      </c>
      <c r="O22" s="331">
        <v>24</v>
      </c>
      <c r="P22" s="330">
        <f t="shared" si="1"/>
        <v>20.74</v>
      </c>
      <c r="Q22" s="190" t="s">
        <v>4413</v>
      </c>
      <c r="R22" s="191">
        <v>0</v>
      </c>
      <c r="S22" s="191" t="s">
        <v>4253</v>
      </c>
      <c r="T22" s="191"/>
      <c r="U22" s="199"/>
      <c r="V22" s="191" t="s">
        <v>123</v>
      </c>
      <c r="W22" s="191" t="s">
        <v>129</v>
      </c>
      <c r="X22" s="187"/>
      <c r="Z22" s="184" t="str">
        <f t="shared" si="2"/>
        <v>insert into G3E_POINTSTYLE(G3E_SNO,G3E_USERNAME,G3E_FONTNAME,G3E_SYMBOL,G3E_COLOR,G3E_SIZE,G3E_ALIGNMENT,G3E_ROTATION,G3E_USEMASK,G3E_MASKSYMBOL,G3E_PLOTREDLINE,G3E_STYLEUNITS) values (61112,'Area Light - Flood','AEGIS Misc',CHR(112),16768256,24,1,0,0,null,0,1);</v>
      </c>
      <c r="AA22" s="184" t="str">
        <f t="shared" si="3"/>
        <v>insert into G3E_STYLERULE(G3E_SRROWNO,G3E_SRNO,G3E_RULE,G3E_FILTER,G3E_FILTERORDINAL,G3E_SNO,G3E_DESCRIPTION) values (6110199,61101,'Area Light Symbol','',99,61112,'Area Light - Flood');</v>
      </c>
      <c r="AB22" s="184" t="str">
        <f t="shared" si="4"/>
        <v>insert into G3E_STYLERULE(G3E_SRROWNO,G3E_SRNO,G3E_RULE,G3E_FILTER,G3E_FILTERORDINAL,G3E_SNO,G3E_DESCRIPTION) values (6120199,61201,'Area Light Symbol - OMS','',99,61112,'Area Light - Flood');</v>
      </c>
    </row>
    <row r="23" spans="1:28" ht="90">
      <c r="A23" s="184">
        <v>61104</v>
      </c>
      <c r="B23" s="184" t="str">
        <f t="shared" si="6"/>
        <v>6110499</v>
      </c>
      <c r="C23" s="184">
        <v>61204</v>
      </c>
      <c r="D23" s="184" t="str">
        <f t="shared" si="7"/>
        <v>6120499</v>
      </c>
      <c r="E23" s="183" t="s">
        <v>298</v>
      </c>
      <c r="F23" s="191">
        <v>99</v>
      </c>
      <c r="G23" s="191">
        <v>99</v>
      </c>
      <c r="H23" s="187"/>
      <c r="I23" s="187">
        <v>61190</v>
      </c>
      <c r="J23" s="183" t="s">
        <v>298</v>
      </c>
      <c r="K23" s="183" t="s">
        <v>4264</v>
      </c>
      <c r="L23" s="302" t="s">
        <v>4286</v>
      </c>
      <c r="M23" s="306" t="s">
        <v>4286</v>
      </c>
      <c r="N23" s="198">
        <v>255</v>
      </c>
      <c r="O23" s="331">
        <v>24</v>
      </c>
      <c r="P23" s="330">
        <f t="shared" si="1"/>
        <v>20.74</v>
      </c>
      <c r="Q23" s="190" t="s">
        <v>4413</v>
      </c>
      <c r="R23" s="191">
        <v>0</v>
      </c>
      <c r="S23" s="191" t="s">
        <v>4253</v>
      </c>
      <c r="T23" s="191"/>
      <c r="U23" s="199"/>
      <c r="V23" s="191" t="s">
        <v>123</v>
      </c>
      <c r="W23" s="191" t="s">
        <v>129</v>
      </c>
      <c r="X23" s="187" t="s">
        <v>4287</v>
      </c>
      <c r="Z23" s="184" t="str">
        <f t="shared" si="2"/>
        <v>insert into G3E_POINTSTYLE(G3E_SNO,G3E_USERNAME,G3E_FONTNAME,G3E_SYMBOL,G3E_COLOR,G3E_SIZE,G3E_ALIGNMENT,G3E_ROTATION,G3E_USEMASK,G3E_MASKSYMBOL,G3E_PLOTREDLINE,G3E_STYLEUNITS) values (61190,'Area Light Disconnected Symbol','AEGIS Misc',CHR(101),255,24,1,0,0,null,0,1);</v>
      </c>
      <c r="AA23" s="184" t="str">
        <f t="shared" si="3"/>
        <v>insert into G3E_STYLERULE(G3E_SRROWNO,G3E_SRNO,G3E_RULE,G3E_FILTER,G3E_FILTERORDINAL,G3E_SNO,G3E_DESCRIPTION) values (6110499,61104,'Area Light Disconnected Symbol','',99,61190,'Area Light Disconnected Symbol');</v>
      </c>
      <c r="AB23" s="184" t="str">
        <f t="shared" si="4"/>
        <v>insert into G3E_STYLERULE(G3E_SRROWNO,G3E_SRNO,G3E_RULE,G3E_FILTER,G3E_FILTERORDINAL,G3E_SNO,G3E_DESCRIPTION) values (6120499,61204,'Area Light Disconnected Symbol - OMS','',99,61190,'Area Light Disconnected Symbol');</v>
      </c>
    </row>
    <row r="24" spans="1:28" ht="47.25">
      <c r="A24" s="184">
        <v>33101</v>
      </c>
      <c r="B24" s="184" t="str">
        <f t="shared" si="6"/>
        <v>3310101</v>
      </c>
      <c r="C24" s="184">
        <v>33201</v>
      </c>
      <c r="D24" s="184" t="str">
        <f t="shared" si="7"/>
        <v>3320101</v>
      </c>
      <c r="E24" s="183" t="s">
        <v>127</v>
      </c>
      <c r="F24" s="191">
        <v>1</v>
      </c>
      <c r="G24" s="191">
        <v>1</v>
      </c>
      <c r="H24" s="187" t="s">
        <v>4244</v>
      </c>
      <c r="I24" s="340">
        <v>33108</v>
      </c>
      <c r="J24" s="183" t="s">
        <v>4288</v>
      </c>
      <c r="K24" s="183" t="s">
        <v>4246</v>
      </c>
      <c r="L24" s="302">
        <v>1</v>
      </c>
      <c r="M24" s="304">
        <v>1</v>
      </c>
      <c r="N24" s="197">
        <v>10158079</v>
      </c>
      <c r="O24" s="331">
        <v>8.5</v>
      </c>
      <c r="P24" s="330">
        <f t="shared" si="1"/>
        <v>7.34</v>
      </c>
      <c r="Q24" s="191" t="s">
        <v>4289</v>
      </c>
      <c r="R24" s="191">
        <v>0</v>
      </c>
      <c r="S24" s="191" t="s">
        <v>4253</v>
      </c>
      <c r="T24" s="191"/>
      <c r="U24" s="202"/>
      <c r="V24" s="191" t="s">
        <v>123</v>
      </c>
      <c r="W24" s="191" t="s">
        <v>129</v>
      </c>
      <c r="X24" s="187"/>
      <c r="Z24" s="184" t="str">
        <f t="shared" si="2"/>
        <v>insert into G3E_POINTSTYLE(G3E_SNO,G3E_USERNAME,G3E_FONTNAME,G3E_SYMBOL,G3E_COLOR,G3E_SIZE,G3E_ALIGNMENT,G3E_ROTATION,G3E_USEMASK,G3E_MASKSYMBOL,G3E_PLOTREDLINE,G3E_STYLEUNITS) values (33108,'Arrestor Symbol - PPI','AEGIS Device',CHR(49),10158079,8.5,4,0,0,null,0,1);</v>
      </c>
      <c r="AA24" s="184" t="str">
        <f t="shared" si="3"/>
        <v>insert into G3E_STYLERULE(G3E_SRROWNO,G3E_SRNO,G3E_RULE,G3E_FILTER,G3E_FILTERORDINAL,G3E_SNO,G3E_DESCRIPTION) values (3310101,33101,'Arrestor Symbol','FEATURE_STATE_C in (''PPI'',''ABI'')',1,33108,'Arrestor Symbol - PPI');</v>
      </c>
      <c r="AB24" s="184" t="str">
        <f t="shared" si="4"/>
        <v>insert into G3E_STYLERULE(G3E_SRROWNO,G3E_SRNO,G3E_RULE,G3E_FILTER,G3E_FILTERORDINAL,G3E_SNO,G3E_DESCRIPTION) values (3320101,33201,'Arrestor Symbol - OMS','FEATURE_STATE_C in (''PPI'',''ABI'')',1,33108,'Arrestor Symbol - PPI');</v>
      </c>
    </row>
    <row r="25" spans="1:28" ht="47.25">
      <c r="A25" s="184">
        <v>33101</v>
      </c>
      <c r="B25" s="184" t="str">
        <f t="shared" ref="B25:B32" si="8">IF(ISBLANK(F25),"",A25&amp;TEXT(F25,"00"))</f>
        <v>3310102</v>
      </c>
      <c r="C25" s="184">
        <v>33201</v>
      </c>
      <c r="D25" s="184" t="str">
        <f t="shared" ref="D25:D32" si="9">IF(ISBLANK(G25),"",C25&amp;TEXT(G25,"00"))</f>
        <v>3320102</v>
      </c>
      <c r="E25" s="183" t="s">
        <v>127</v>
      </c>
      <c r="F25" s="191">
        <v>2</v>
      </c>
      <c r="G25" s="191">
        <v>2</v>
      </c>
      <c r="H25" s="187" t="s">
        <v>4251</v>
      </c>
      <c r="I25" s="340">
        <v>33109</v>
      </c>
      <c r="J25" s="183" t="s">
        <v>4290</v>
      </c>
      <c r="K25" s="183" t="s">
        <v>4246</v>
      </c>
      <c r="L25" s="302">
        <v>1</v>
      </c>
      <c r="M25" s="304">
        <v>1</v>
      </c>
      <c r="N25" s="366">
        <v>14540253</v>
      </c>
      <c r="O25" s="331">
        <v>8.5</v>
      </c>
      <c r="P25" s="330">
        <f t="shared" si="1"/>
        <v>7.34</v>
      </c>
      <c r="Q25" s="191" t="s">
        <v>4289</v>
      </c>
      <c r="R25" s="191">
        <v>0</v>
      </c>
      <c r="S25" s="191" t="s">
        <v>4253</v>
      </c>
      <c r="T25" s="191"/>
      <c r="U25" s="202"/>
      <c r="V25" s="191" t="s">
        <v>123</v>
      </c>
      <c r="W25" s="191" t="s">
        <v>129</v>
      </c>
      <c r="X25" s="187"/>
      <c r="Z25" s="184" t="str">
        <f t="shared" si="2"/>
        <v>insert into G3E_POINTSTYLE(G3E_SNO,G3E_USERNAME,G3E_FONTNAME,G3E_SYMBOL,G3E_COLOR,G3E_SIZE,G3E_ALIGNMENT,G3E_ROTATION,G3E_USEMASK,G3E_MASKSYMBOL,G3E_PLOTREDLINE,G3E_STYLEUNITS) values (33109,'Arrestor Symbol - PPR','AEGIS Device',CHR(49),14540253,8.5,4,0,0,null,0,1);</v>
      </c>
      <c r="AA25" s="184" t="str">
        <f t="shared" si="3"/>
        <v>insert into G3E_STYLERULE(G3E_SRROWNO,G3E_SRNO,G3E_RULE,G3E_FILTER,G3E_FILTERORDINAL,G3E_SNO,G3E_DESCRIPTION) values (3310102,33101,'Arrestor Symbol','FEATURE_STATE_C in (''PPR'',''ABR'',''PPA'',''ABA'')',2,33109,'Arrestor Symbol - PPR');</v>
      </c>
      <c r="AB25" s="184" t="str">
        <f t="shared" si="4"/>
        <v>insert into G3E_STYLERULE(G3E_SRROWNO,G3E_SRNO,G3E_RULE,G3E_FILTER,G3E_FILTERORDINAL,G3E_SNO,G3E_DESCRIPTION) values (3320102,33201,'Arrestor Symbol - OMS','FEATURE_STATE_C in (''PPR'',''ABR'',''PPA'',''ABA'')',2,33109,'Arrestor Symbol - PPR');</v>
      </c>
    </row>
    <row r="26" spans="1:28" ht="47.25">
      <c r="A26" s="184">
        <v>33101</v>
      </c>
      <c r="B26" s="184" t="str">
        <f t="shared" si="8"/>
        <v>3310103</v>
      </c>
      <c r="C26" s="184">
        <v>33201</v>
      </c>
      <c r="D26" s="184" t="str">
        <f t="shared" si="9"/>
        <v>3320103</v>
      </c>
      <c r="E26" s="183" t="s">
        <v>127</v>
      </c>
      <c r="F26" s="191">
        <v>3</v>
      </c>
      <c r="G26" s="191">
        <v>3</v>
      </c>
      <c r="H26" s="187" t="s">
        <v>4254</v>
      </c>
      <c r="I26" s="340">
        <v>33110</v>
      </c>
      <c r="J26" s="183" t="s">
        <v>4291</v>
      </c>
      <c r="K26" s="183" t="s">
        <v>4246</v>
      </c>
      <c r="L26" s="302">
        <v>1</v>
      </c>
      <c r="M26" s="304">
        <v>1</v>
      </c>
      <c r="N26" s="364">
        <v>5921370</v>
      </c>
      <c r="O26" s="331">
        <v>8.5</v>
      </c>
      <c r="P26" s="330">
        <f t="shared" si="1"/>
        <v>7.34</v>
      </c>
      <c r="Q26" s="191" t="s">
        <v>4289</v>
      </c>
      <c r="R26" s="191">
        <v>0</v>
      </c>
      <c r="S26" s="191" t="s">
        <v>4253</v>
      </c>
      <c r="T26" s="191"/>
      <c r="U26" s="202"/>
      <c r="V26" s="191" t="s">
        <v>123</v>
      </c>
      <c r="W26" s="191" t="s">
        <v>129</v>
      </c>
      <c r="X26" s="187"/>
      <c r="Z26" s="184" t="str">
        <f t="shared" si="2"/>
        <v>insert into G3E_POINTSTYLE(G3E_SNO,G3E_USERNAME,G3E_FONTNAME,G3E_SYMBOL,G3E_COLOR,G3E_SIZE,G3E_ALIGNMENT,G3E_ROTATION,G3E_USEMASK,G3E_MASKSYMBOL,G3E_PLOTREDLINE,G3E_STYLEUNITS) values (33110,'Arrestor Symbol - OSR','AEGIS Device',CHR(49),5921370,8.5,4,0,0,null,0,1);</v>
      </c>
      <c r="AA26" s="184" t="str">
        <f t="shared" si="3"/>
        <v>insert into G3E_STYLERULE(G3E_SRROWNO,G3E_SRNO,G3E_RULE,G3E_FILTER,G3E_FILTERORDINAL,G3E_SNO,G3E_DESCRIPTION) values (3310103,33101,'Arrestor Symbol','FEATURE_STATE_C in (''OSR'',''OSA'')',3,33110,'Arrestor Symbol - OSR');</v>
      </c>
      <c r="AB26" s="184" t="str">
        <f t="shared" si="4"/>
        <v>insert into G3E_STYLERULE(G3E_SRROWNO,G3E_SRNO,G3E_RULE,G3E_FILTER,G3E_FILTERORDINAL,G3E_SNO,G3E_DESCRIPTION) values (3320103,33201,'Arrestor Symbol - OMS','FEATURE_STATE_C in (''OSR'',''OSA'')',3,33110,'Arrestor Symbol - OSR');</v>
      </c>
    </row>
    <row r="27" spans="1:28" ht="47.25">
      <c r="A27" s="184">
        <v>33101</v>
      </c>
      <c r="B27" s="184" t="str">
        <f t="shared" si="8"/>
        <v>3310199</v>
      </c>
      <c r="C27" s="184">
        <v>33201</v>
      </c>
      <c r="D27" s="184" t="str">
        <f t="shared" si="9"/>
        <v>3320199</v>
      </c>
      <c r="E27" s="183" t="s">
        <v>127</v>
      </c>
      <c r="F27" s="191">
        <v>99</v>
      </c>
      <c r="G27" s="191">
        <v>99</v>
      </c>
      <c r="H27" s="187"/>
      <c r="I27" s="340">
        <v>33111</v>
      </c>
      <c r="J27" s="183" t="s">
        <v>4292</v>
      </c>
      <c r="K27" s="183" t="s">
        <v>4246</v>
      </c>
      <c r="L27" s="302">
        <v>1</v>
      </c>
      <c r="M27" s="304">
        <v>1</v>
      </c>
      <c r="N27" s="367">
        <v>16777215</v>
      </c>
      <c r="O27" s="331">
        <v>8.5</v>
      </c>
      <c r="P27" s="330">
        <f t="shared" si="1"/>
        <v>7.34</v>
      </c>
      <c r="Q27" s="191" t="s">
        <v>4289</v>
      </c>
      <c r="R27" s="191">
        <v>0</v>
      </c>
      <c r="S27" s="191" t="s">
        <v>4253</v>
      </c>
      <c r="T27" s="191"/>
      <c r="U27" s="202"/>
      <c r="V27" s="191" t="s">
        <v>123</v>
      </c>
      <c r="W27" s="191" t="s">
        <v>129</v>
      </c>
      <c r="X27" s="187"/>
      <c r="Z27" s="184" t="str">
        <f t="shared" si="2"/>
        <v>insert into G3E_POINTSTYLE(G3E_SNO,G3E_USERNAME,G3E_FONTNAME,G3E_SYMBOL,G3E_COLOR,G3E_SIZE,G3E_ALIGNMENT,G3E_ROTATION,G3E_USEMASK,G3E_MASKSYMBOL,G3E_PLOTREDLINE,G3E_STYLEUNITS) values (33111,'Arrestor Symbol - default','AEGIS Device',CHR(49),16777215,8.5,4,0,0,null,0,1);</v>
      </c>
      <c r="AA27" s="184" t="str">
        <f t="shared" si="3"/>
        <v>insert into G3E_STYLERULE(G3E_SRROWNO,G3E_SRNO,G3E_RULE,G3E_FILTER,G3E_FILTERORDINAL,G3E_SNO,G3E_DESCRIPTION) values (3310199,33101,'Arrestor Symbol','',99,33111,'Arrestor Symbol - default');</v>
      </c>
      <c r="AB27" s="184" t="str">
        <f t="shared" si="4"/>
        <v>insert into G3E_STYLERULE(G3E_SRROWNO,G3E_SRNO,G3E_RULE,G3E_FILTER,G3E_FILTERORDINAL,G3E_SNO,G3E_DESCRIPTION) values (3320199,33201,'Arrestor Symbol - OMS','',99,33111,'Arrestor Symbol - default');</v>
      </c>
    </row>
    <row r="28" spans="1:28" ht="47.25">
      <c r="A28" s="184">
        <v>34101</v>
      </c>
      <c r="B28" s="184" t="str">
        <f t="shared" si="8"/>
        <v>3410101</v>
      </c>
      <c r="C28" s="184">
        <v>34201</v>
      </c>
      <c r="D28" s="184" t="str">
        <f t="shared" si="9"/>
        <v>3420101</v>
      </c>
      <c r="E28" s="183" t="s">
        <v>135</v>
      </c>
      <c r="F28" s="191">
        <v>1</v>
      </c>
      <c r="G28" s="191">
        <v>1</v>
      </c>
      <c r="H28" s="187" t="s">
        <v>4244</v>
      </c>
      <c r="I28" s="340">
        <v>34108</v>
      </c>
      <c r="J28" s="183" t="s">
        <v>4293</v>
      </c>
      <c r="K28" s="183" t="s">
        <v>4294</v>
      </c>
      <c r="L28" s="302" t="s">
        <v>4295</v>
      </c>
      <c r="M28" s="310" t="s">
        <v>4295</v>
      </c>
      <c r="N28" s="197">
        <v>10158079</v>
      </c>
      <c r="O28" s="331">
        <v>18</v>
      </c>
      <c r="P28" s="330">
        <f t="shared" si="1"/>
        <v>15.55</v>
      </c>
      <c r="Q28" s="191" t="s">
        <v>4296</v>
      </c>
      <c r="R28" s="191">
        <v>0</v>
      </c>
      <c r="S28" s="191" t="s">
        <v>4253</v>
      </c>
      <c r="T28" s="191"/>
      <c r="U28" s="195"/>
      <c r="V28" s="191" t="s">
        <v>123</v>
      </c>
      <c r="W28" s="191" t="s">
        <v>129</v>
      </c>
      <c r="X28" s="187"/>
      <c r="Z28" s="184" t="str">
        <f t="shared" si="2"/>
        <v>insert into G3E_POINTSTYLE(G3E_SNO,G3E_USERNAME,G3E_FONTNAME,G3E_SYMBOL,G3E_COLOR,G3E_SIZE,G3E_ALIGNMENT,G3E_ROTATION,G3E_USEMASK,G3E_MASKSYMBOL,G3E_PLOTREDLINE,G3E_STYLEUNITS) values (34108,'Autotransformer Symbol - PPI','AEGIS Transformer',CHR(79),10158079,18,8,0,0,null,0,1);</v>
      </c>
      <c r="AA28" s="184" t="str">
        <f t="shared" si="3"/>
        <v>insert into G3E_STYLERULE(G3E_SRROWNO,G3E_SRNO,G3E_RULE,G3E_FILTER,G3E_FILTERORDINAL,G3E_SNO,G3E_DESCRIPTION) values (3410101,34101,'Autotransformer Symbol  ','FEATURE_STATE_C in (''PPI'',''ABI'')',1,34108,'Autotransformer Symbol - PPI');</v>
      </c>
      <c r="AB28" s="184" t="str">
        <f t="shared" si="4"/>
        <v>insert into G3E_STYLERULE(G3E_SRROWNO,G3E_SRNO,G3E_RULE,G3E_FILTER,G3E_FILTERORDINAL,G3E_SNO,G3E_DESCRIPTION) values (3420101,34201,'Autotransformer Symbol   - OMS','FEATURE_STATE_C in (''PPI'',''ABI'')',1,34108,'Autotransformer Symbol - PPI');</v>
      </c>
    </row>
    <row r="29" spans="1:28" ht="47.25">
      <c r="A29" s="184">
        <v>34101</v>
      </c>
      <c r="B29" s="184" t="str">
        <f t="shared" si="8"/>
        <v>3410102</v>
      </c>
      <c r="C29" s="184">
        <v>34201</v>
      </c>
      <c r="D29" s="184" t="str">
        <f t="shared" si="9"/>
        <v>3420102</v>
      </c>
      <c r="E29" s="183" t="s">
        <v>135</v>
      </c>
      <c r="F29" s="191">
        <v>2</v>
      </c>
      <c r="G29" s="191">
        <v>2</v>
      </c>
      <c r="H29" s="187" t="s">
        <v>4251</v>
      </c>
      <c r="I29" s="340">
        <v>34109</v>
      </c>
      <c r="J29" s="183" t="s">
        <v>4297</v>
      </c>
      <c r="K29" s="183" t="s">
        <v>4294</v>
      </c>
      <c r="L29" s="302" t="s">
        <v>4295</v>
      </c>
      <c r="M29" s="310" t="s">
        <v>4295</v>
      </c>
      <c r="N29" s="366">
        <v>14540253</v>
      </c>
      <c r="O29" s="331">
        <v>18</v>
      </c>
      <c r="P29" s="330">
        <f t="shared" si="1"/>
        <v>15.55</v>
      </c>
      <c r="Q29" s="191" t="s">
        <v>4296</v>
      </c>
      <c r="R29" s="191">
        <v>0</v>
      </c>
      <c r="S29" s="191" t="s">
        <v>4253</v>
      </c>
      <c r="T29" s="191"/>
      <c r="U29" s="195"/>
      <c r="V29" s="191" t="s">
        <v>123</v>
      </c>
      <c r="W29" s="191" t="s">
        <v>129</v>
      </c>
      <c r="X29" s="187"/>
      <c r="Z29" s="184" t="str">
        <f t="shared" si="2"/>
        <v>insert into G3E_POINTSTYLE(G3E_SNO,G3E_USERNAME,G3E_FONTNAME,G3E_SYMBOL,G3E_COLOR,G3E_SIZE,G3E_ALIGNMENT,G3E_ROTATION,G3E_USEMASK,G3E_MASKSYMBOL,G3E_PLOTREDLINE,G3E_STYLEUNITS) values (34109,'Autotransformer Symbol - PPR','AEGIS Transformer',CHR(79),14540253,18,8,0,0,null,0,1);</v>
      </c>
      <c r="AA29" s="184" t="str">
        <f t="shared" si="3"/>
        <v>insert into G3E_STYLERULE(G3E_SRROWNO,G3E_SRNO,G3E_RULE,G3E_FILTER,G3E_FILTERORDINAL,G3E_SNO,G3E_DESCRIPTION) values (3410102,34101,'Autotransformer Symbol  ','FEATURE_STATE_C in (''PPR'',''ABR'',''PPA'',''ABA'')',2,34109,'Autotransformer Symbol - PPR');</v>
      </c>
      <c r="AB29" s="184" t="str">
        <f t="shared" si="4"/>
        <v>insert into G3E_STYLERULE(G3E_SRROWNO,G3E_SRNO,G3E_RULE,G3E_FILTER,G3E_FILTERORDINAL,G3E_SNO,G3E_DESCRIPTION) values (3420102,34201,'Autotransformer Symbol   - OMS','FEATURE_STATE_C in (''PPR'',''ABR'',''PPA'',''ABA'')',2,34109,'Autotransformer Symbol - PPR');</v>
      </c>
    </row>
    <row r="30" spans="1:28" ht="47.25">
      <c r="A30" s="184">
        <v>34101</v>
      </c>
      <c r="B30" s="184" t="str">
        <f t="shared" si="8"/>
        <v>3410103</v>
      </c>
      <c r="C30" s="184">
        <v>34201</v>
      </c>
      <c r="D30" s="184" t="str">
        <f t="shared" si="9"/>
        <v>3420103</v>
      </c>
      <c r="E30" s="183" t="s">
        <v>135</v>
      </c>
      <c r="F30" s="191">
        <v>3</v>
      </c>
      <c r="G30" s="191">
        <v>3</v>
      </c>
      <c r="H30" s="187" t="s">
        <v>4254</v>
      </c>
      <c r="I30" s="340">
        <v>34110</v>
      </c>
      <c r="J30" s="183" t="s">
        <v>4298</v>
      </c>
      <c r="K30" s="183" t="s">
        <v>4294</v>
      </c>
      <c r="L30" s="302" t="s">
        <v>4295</v>
      </c>
      <c r="M30" s="310" t="s">
        <v>4295</v>
      </c>
      <c r="N30" s="364">
        <v>5921370</v>
      </c>
      <c r="O30" s="331">
        <v>18</v>
      </c>
      <c r="P30" s="330">
        <f t="shared" si="1"/>
        <v>15.55</v>
      </c>
      <c r="Q30" s="191" t="s">
        <v>4296</v>
      </c>
      <c r="R30" s="191">
        <v>0</v>
      </c>
      <c r="S30" s="191" t="s">
        <v>4253</v>
      </c>
      <c r="T30" s="191"/>
      <c r="U30" s="195"/>
      <c r="V30" s="191" t="s">
        <v>123</v>
      </c>
      <c r="W30" s="191" t="s">
        <v>129</v>
      </c>
      <c r="X30" s="187"/>
      <c r="Z30" s="184" t="str">
        <f t="shared" si="2"/>
        <v>insert into G3E_POINTSTYLE(G3E_SNO,G3E_USERNAME,G3E_FONTNAME,G3E_SYMBOL,G3E_COLOR,G3E_SIZE,G3E_ALIGNMENT,G3E_ROTATION,G3E_USEMASK,G3E_MASKSYMBOL,G3E_PLOTREDLINE,G3E_STYLEUNITS) values (34110,'Autotransformer Symbol - OSR','AEGIS Transformer',CHR(79),5921370,18,8,0,0,null,0,1);</v>
      </c>
      <c r="AA30" s="184" t="str">
        <f t="shared" si="3"/>
        <v>insert into G3E_STYLERULE(G3E_SRROWNO,G3E_SRNO,G3E_RULE,G3E_FILTER,G3E_FILTERORDINAL,G3E_SNO,G3E_DESCRIPTION) values (3410103,34101,'Autotransformer Symbol  ','FEATURE_STATE_C in (''OSR'',''OSA'')',3,34110,'Autotransformer Symbol - OSR');</v>
      </c>
      <c r="AB30" s="184" t="str">
        <f t="shared" si="4"/>
        <v>insert into G3E_STYLERULE(G3E_SRROWNO,G3E_SRNO,G3E_RULE,G3E_FILTER,G3E_FILTERORDINAL,G3E_SNO,G3E_DESCRIPTION) values (3420103,34201,'Autotransformer Symbol   - OMS','FEATURE_STATE_C in (''OSR'',''OSA'')',3,34110,'Autotransformer Symbol - OSR');</v>
      </c>
    </row>
    <row r="31" spans="1:28" ht="47.25">
      <c r="A31" s="184">
        <v>34101</v>
      </c>
      <c r="B31" s="184" t="str">
        <f t="shared" si="8"/>
        <v>3410199</v>
      </c>
      <c r="C31" s="184">
        <v>34201</v>
      </c>
      <c r="D31" s="184" t="str">
        <f t="shared" si="9"/>
        <v>3420199</v>
      </c>
      <c r="E31" s="183" t="s">
        <v>135</v>
      </c>
      <c r="F31" s="191">
        <v>99</v>
      </c>
      <c r="G31" s="191">
        <v>99</v>
      </c>
      <c r="H31" s="187"/>
      <c r="I31" s="340">
        <v>34111</v>
      </c>
      <c r="J31" s="183" t="s">
        <v>4299</v>
      </c>
      <c r="K31" s="183" t="s">
        <v>4294</v>
      </c>
      <c r="L31" s="302" t="s">
        <v>4295</v>
      </c>
      <c r="M31" s="310" t="s">
        <v>4295</v>
      </c>
      <c r="N31" s="367">
        <v>16777215</v>
      </c>
      <c r="O31" s="331">
        <v>18</v>
      </c>
      <c r="P31" s="330">
        <f t="shared" si="1"/>
        <v>15.55</v>
      </c>
      <c r="Q31" s="191" t="s">
        <v>4296</v>
      </c>
      <c r="R31" s="191">
        <v>0</v>
      </c>
      <c r="S31" s="191" t="s">
        <v>4253</v>
      </c>
      <c r="T31" s="191"/>
      <c r="U31" s="195"/>
      <c r="V31" s="191" t="s">
        <v>123</v>
      </c>
      <c r="W31" s="191" t="s">
        <v>129</v>
      </c>
      <c r="X31" s="187"/>
      <c r="Z31" s="184" t="str">
        <f t="shared" si="2"/>
        <v>insert into G3E_POINTSTYLE(G3E_SNO,G3E_USERNAME,G3E_FONTNAME,G3E_SYMBOL,G3E_COLOR,G3E_SIZE,G3E_ALIGNMENT,G3E_ROTATION,G3E_USEMASK,G3E_MASKSYMBOL,G3E_PLOTREDLINE,G3E_STYLEUNITS) values (34111,'Autotransformer Symbol - default','AEGIS Transformer',CHR(79),16777215,18,8,0,0,null,0,1);</v>
      </c>
      <c r="AA31" s="184" t="str">
        <f t="shared" si="3"/>
        <v>insert into G3E_STYLERULE(G3E_SRROWNO,G3E_SRNO,G3E_RULE,G3E_FILTER,G3E_FILTERORDINAL,G3E_SNO,G3E_DESCRIPTION) values (3410199,34101,'Autotransformer Symbol  ','',99,34111,'Autotransformer Symbol - default');</v>
      </c>
      <c r="AB31" s="184" t="str">
        <f t="shared" si="4"/>
        <v>insert into G3E_STYLERULE(G3E_SRROWNO,G3E_SRNO,G3E_RULE,G3E_FILTER,G3E_FILTERORDINAL,G3E_SNO,G3E_DESCRIPTION) values (3420199,34201,'Autotransformer Symbol   - OMS','',99,34111,'Autotransformer Symbol - default');</v>
      </c>
    </row>
    <row r="32" spans="1:28" ht="47.25">
      <c r="A32" s="184">
        <v>40101</v>
      </c>
      <c r="B32" s="184" t="str">
        <f t="shared" si="8"/>
        <v>4010101</v>
      </c>
      <c r="C32" s="184">
        <v>40201</v>
      </c>
      <c r="D32" s="184" t="str">
        <f t="shared" si="9"/>
        <v>4020101</v>
      </c>
      <c r="E32" s="183" t="s">
        <v>680</v>
      </c>
      <c r="F32" s="191">
        <v>1</v>
      </c>
      <c r="G32" s="191">
        <v>1</v>
      </c>
      <c r="H32" s="187" t="s">
        <v>4300</v>
      </c>
      <c r="I32" s="340">
        <v>40108</v>
      </c>
      <c r="J32" s="183" t="s">
        <v>4301</v>
      </c>
      <c r="K32" s="183" t="s">
        <v>4264</v>
      </c>
      <c r="L32" s="302" t="s">
        <v>4302</v>
      </c>
      <c r="M32" s="306" t="s">
        <v>4302</v>
      </c>
      <c r="N32" s="203">
        <v>65280</v>
      </c>
      <c r="O32" s="331">
        <v>3</v>
      </c>
      <c r="P32" s="330">
        <f t="shared" si="1"/>
        <v>2.59</v>
      </c>
      <c r="Q32" s="190" t="s">
        <v>4248</v>
      </c>
      <c r="R32" s="191">
        <v>0</v>
      </c>
      <c r="S32" s="191" t="s">
        <v>4253</v>
      </c>
      <c r="T32" s="191"/>
      <c r="U32" s="202"/>
      <c r="V32" s="191" t="s">
        <v>123</v>
      </c>
      <c r="W32" s="191" t="s">
        <v>129</v>
      </c>
      <c r="X32" s="187"/>
      <c r="Z32" s="184" t="str">
        <f t="shared" si="2"/>
        <v>insert into G3E_POINTSTYLE(G3E_SNO,G3E_USERNAME,G3E_FONTNAME,G3E_SYMBOL,G3E_COLOR,G3E_SIZE,G3E_ALIGNMENT,G3E_ROTATION,G3E_USEMASK,G3E_MASKSYMBOL,G3E_PLOTREDLINE,G3E_STYLEUNITS) values (40108,'Bypass Symbol - NO','AEGIS Misc',CHR(41),65280,3,0,0,0,null,0,1);</v>
      </c>
      <c r="AA32" s="184" t="str">
        <f t="shared" si="3"/>
        <v>insert into G3E_STYLERULE(G3E_SRROWNO,G3E_SRNO,G3E_RULE,G3E_FILTER,G3E_FILTERORDINAL,G3E_SNO,G3E_DESCRIPTION) values (4010101,40101,'Bypass Point Symbol','STATUS_NORMAL_C=''OPEN''',1,40108,'Bypass Symbol - NO');</v>
      </c>
      <c r="AB32" s="184" t="str">
        <f t="shared" si="4"/>
        <v>insert into G3E_STYLERULE(G3E_SRROWNO,G3E_SRNO,G3E_RULE,G3E_FILTER,G3E_FILTERORDINAL,G3E_SNO,G3E_DESCRIPTION) values (4020101,40201,'Bypass Point Symbol - OMS','STATUS_NORMAL_C=''OPEN''',1,40108,'Bypass Symbol - NO');</v>
      </c>
    </row>
    <row r="33" spans="1:28" ht="47.25">
      <c r="A33" s="184">
        <v>40101</v>
      </c>
      <c r="B33" s="184" t="str">
        <f t="shared" ref="B33" si="10">IF(ISBLANK(F33),"",A33&amp;TEXT(F33,"00"))</f>
        <v>4010199</v>
      </c>
      <c r="C33" s="184">
        <v>40201</v>
      </c>
      <c r="D33" s="184" t="str">
        <f t="shared" ref="D33" si="11">IF(ISBLANK(G33),"",C33&amp;TEXT(G33,"00"))</f>
        <v>4020199</v>
      </c>
      <c r="E33" s="183" t="s">
        <v>680</v>
      </c>
      <c r="F33" s="191">
        <v>99</v>
      </c>
      <c r="G33" s="191">
        <v>99</v>
      </c>
      <c r="H33" s="187"/>
      <c r="I33" s="340">
        <v>40109</v>
      </c>
      <c r="J33" s="183" t="s">
        <v>4303</v>
      </c>
      <c r="K33" s="183" t="s">
        <v>4264</v>
      </c>
      <c r="L33" s="302" t="s">
        <v>4304</v>
      </c>
      <c r="M33" s="306" t="s">
        <v>4304</v>
      </c>
      <c r="N33" s="198">
        <v>255</v>
      </c>
      <c r="O33" s="331">
        <v>3</v>
      </c>
      <c r="P33" s="330">
        <f t="shared" si="1"/>
        <v>2.59</v>
      </c>
      <c r="Q33" s="190" t="s">
        <v>4248</v>
      </c>
      <c r="R33" s="191">
        <v>0</v>
      </c>
      <c r="S33" s="191" t="s">
        <v>4253</v>
      </c>
      <c r="T33" s="191"/>
      <c r="U33" s="202"/>
      <c r="V33" s="191" t="s">
        <v>123</v>
      </c>
      <c r="W33" s="191" t="s">
        <v>129</v>
      </c>
      <c r="X33" s="187"/>
      <c r="Z33" s="184" t="str">
        <f t="shared" si="2"/>
        <v>insert into G3E_POINTSTYLE(G3E_SNO,G3E_USERNAME,G3E_FONTNAME,G3E_SYMBOL,G3E_COLOR,G3E_SIZE,G3E_ALIGNMENT,G3E_ROTATION,G3E_USEMASK,G3E_MASKSYMBOL,G3E_PLOTREDLINE,G3E_STYLEUNITS) values (40109,'Bypass Symbol - NC','AEGIS Misc',CHR(40),255,3,0,0,0,null,0,1);</v>
      </c>
      <c r="AA33" s="184" t="str">
        <f t="shared" si="3"/>
        <v>insert into G3E_STYLERULE(G3E_SRROWNO,G3E_SRNO,G3E_RULE,G3E_FILTER,G3E_FILTERORDINAL,G3E_SNO,G3E_DESCRIPTION) values (4010199,40101,'Bypass Point Symbol','',99,40109,'Bypass Symbol - NC');</v>
      </c>
      <c r="AB33" s="184" t="str">
        <f t="shared" si="4"/>
        <v>insert into G3E_STYLERULE(G3E_SRROWNO,G3E_SRNO,G3E_RULE,G3E_FILTER,G3E_FILTERORDINAL,G3E_SNO,G3E_DESCRIPTION) values (4020199,40201,'Bypass Point Symbol - OMS','',99,40109,'Bypass Symbol - NC');</v>
      </c>
    </row>
    <row r="34" spans="1:28" ht="47.25">
      <c r="A34" s="184">
        <v>4101</v>
      </c>
      <c r="B34" s="184" t="str">
        <f t="shared" ref="B34:B100" si="12">IF(ISBLANK(F34),"",A34&amp;TEXT(F34,"00"))</f>
        <v>410101</v>
      </c>
      <c r="C34" s="184">
        <v>4201</v>
      </c>
      <c r="D34" s="184" t="str">
        <f t="shared" ref="D34:D100" si="13">IF(ISBLANK(G34),"",C34&amp;TEXT(G34,"00"))</f>
        <v>420101</v>
      </c>
      <c r="E34" s="183" t="s">
        <v>142</v>
      </c>
      <c r="F34" s="191">
        <v>1</v>
      </c>
      <c r="G34" s="191">
        <v>1</v>
      </c>
      <c r="H34" s="187" t="s">
        <v>4244</v>
      </c>
      <c r="I34" s="187">
        <v>4101</v>
      </c>
      <c r="J34" s="183" t="s">
        <v>4305</v>
      </c>
      <c r="K34" s="183" t="s">
        <v>4246</v>
      </c>
      <c r="L34" s="302">
        <v>0</v>
      </c>
      <c r="M34" s="304">
        <v>0</v>
      </c>
      <c r="N34" s="197">
        <v>10158079</v>
      </c>
      <c r="O34" s="331">
        <v>18</v>
      </c>
      <c r="P34" s="330">
        <f t="shared" si="1"/>
        <v>15.55</v>
      </c>
      <c r="Q34" s="190" t="s">
        <v>4296</v>
      </c>
      <c r="R34" s="191">
        <v>0</v>
      </c>
      <c r="S34" s="191" t="s">
        <v>4253</v>
      </c>
      <c r="T34" s="191"/>
      <c r="U34" s="202"/>
      <c r="V34" s="191" t="s">
        <v>123</v>
      </c>
      <c r="W34" s="191" t="s">
        <v>129</v>
      </c>
      <c r="X34" s="187"/>
      <c r="Z34" s="184" t="str">
        <f t="shared" si="2"/>
        <v>insert into G3E_POINTSTYLE(G3E_SNO,G3E_USERNAME,G3E_FONTNAME,G3E_SYMBOL,G3E_COLOR,G3E_SIZE,G3E_ALIGNMENT,G3E_ROTATION,G3E_USEMASK,G3E_MASKSYMBOL,G3E_PLOTREDLINE,G3E_STYLEUNITS) values (4101,'Capacitor Symbol - PPI','AEGIS Device',CHR(48),10158079,18,8,0,0,null,0,1);</v>
      </c>
      <c r="AA34" s="184" t="str">
        <f t="shared" si="3"/>
        <v>insert into G3E_STYLERULE(G3E_SRROWNO,G3E_SRNO,G3E_RULE,G3E_FILTER,G3E_FILTERORDINAL,G3E_SNO,G3E_DESCRIPTION) values (410101,4101,'Capacitor Symbol','FEATURE_STATE_C in (''PPI'',''ABI'')',1,4101,'Capacitor Symbol - PPI');</v>
      </c>
      <c r="AB34" s="184" t="str">
        <f t="shared" si="4"/>
        <v>insert into G3E_STYLERULE(G3E_SRROWNO,G3E_SRNO,G3E_RULE,G3E_FILTER,G3E_FILTERORDINAL,G3E_SNO,G3E_DESCRIPTION) values (420101,4201,'Capacitor Symbol - OMS','FEATURE_STATE_C in (''PPI'',''ABI'')',1,4101,'Capacitor Symbol - PPI');</v>
      </c>
    </row>
    <row r="35" spans="1:28" ht="47.25">
      <c r="A35" s="184">
        <v>4101</v>
      </c>
      <c r="B35" s="184" t="str">
        <f t="shared" si="12"/>
        <v>410102</v>
      </c>
      <c r="C35" s="184">
        <v>4201</v>
      </c>
      <c r="D35" s="184" t="str">
        <f t="shared" si="13"/>
        <v>420102</v>
      </c>
      <c r="E35" s="183" t="s">
        <v>142</v>
      </c>
      <c r="F35" s="191">
        <v>2</v>
      </c>
      <c r="G35" s="191">
        <v>2</v>
      </c>
      <c r="H35" s="187" t="s">
        <v>4251</v>
      </c>
      <c r="I35" s="187">
        <v>4102</v>
      </c>
      <c r="J35" s="183" t="s">
        <v>4306</v>
      </c>
      <c r="K35" s="183" t="s">
        <v>4246</v>
      </c>
      <c r="L35" s="302">
        <v>0</v>
      </c>
      <c r="M35" s="304">
        <v>0</v>
      </c>
      <c r="N35" s="366">
        <v>14540253</v>
      </c>
      <c r="O35" s="331">
        <v>18</v>
      </c>
      <c r="P35" s="330">
        <f t="shared" si="1"/>
        <v>15.55</v>
      </c>
      <c r="Q35" s="190" t="s">
        <v>4296</v>
      </c>
      <c r="R35" s="191">
        <v>0</v>
      </c>
      <c r="S35" s="191" t="s">
        <v>4253</v>
      </c>
      <c r="T35" s="191"/>
      <c r="U35" s="202"/>
      <c r="V35" s="191" t="s">
        <v>123</v>
      </c>
      <c r="W35" s="191" t="s">
        <v>129</v>
      </c>
      <c r="X35" s="187"/>
      <c r="Z35" s="184" t="str">
        <f t="shared" si="2"/>
        <v>insert into G3E_POINTSTYLE(G3E_SNO,G3E_USERNAME,G3E_FONTNAME,G3E_SYMBOL,G3E_COLOR,G3E_SIZE,G3E_ALIGNMENT,G3E_ROTATION,G3E_USEMASK,G3E_MASKSYMBOL,G3E_PLOTREDLINE,G3E_STYLEUNITS) values (4102,'Capacitor Symbol - PPR','AEGIS Device',CHR(48),14540253,18,8,0,0,null,0,1);</v>
      </c>
      <c r="AA35" s="184" t="str">
        <f t="shared" si="3"/>
        <v>insert into G3E_STYLERULE(G3E_SRROWNO,G3E_SRNO,G3E_RULE,G3E_FILTER,G3E_FILTERORDINAL,G3E_SNO,G3E_DESCRIPTION) values (410102,4101,'Capacitor Symbol','FEATURE_STATE_C in (''PPR'',''ABR'',''PPA'',''ABA'')',2,4102,'Capacitor Symbol - PPR');</v>
      </c>
      <c r="AB35" s="184" t="str">
        <f t="shared" si="4"/>
        <v>insert into G3E_STYLERULE(G3E_SRROWNO,G3E_SRNO,G3E_RULE,G3E_FILTER,G3E_FILTERORDINAL,G3E_SNO,G3E_DESCRIPTION) values (420102,4201,'Capacitor Symbol - OMS','FEATURE_STATE_C in (''PPR'',''ABR'',''PPA'',''ABA'')',2,4102,'Capacitor Symbol - PPR');</v>
      </c>
    </row>
    <row r="36" spans="1:28" ht="47.25">
      <c r="A36" s="184">
        <v>4101</v>
      </c>
      <c r="B36" s="184" t="str">
        <f t="shared" si="12"/>
        <v>410103</v>
      </c>
      <c r="C36" s="184">
        <v>4201</v>
      </c>
      <c r="D36" s="184" t="str">
        <f t="shared" si="13"/>
        <v>420103</v>
      </c>
      <c r="E36" s="183" t="s">
        <v>142</v>
      </c>
      <c r="F36" s="191">
        <v>3</v>
      </c>
      <c r="G36" s="191">
        <v>3</v>
      </c>
      <c r="H36" s="187" t="s">
        <v>4254</v>
      </c>
      <c r="I36" s="187">
        <v>4103</v>
      </c>
      <c r="J36" s="183" t="s">
        <v>4307</v>
      </c>
      <c r="K36" s="183" t="s">
        <v>4246</v>
      </c>
      <c r="L36" s="302">
        <v>0</v>
      </c>
      <c r="M36" s="304">
        <v>0</v>
      </c>
      <c r="N36" s="364">
        <v>5921370</v>
      </c>
      <c r="O36" s="331">
        <v>18</v>
      </c>
      <c r="P36" s="330">
        <f t="shared" si="1"/>
        <v>15.55</v>
      </c>
      <c r="Q36" s="190" t="s">
        <v>4296</v>
      </c>
      <c r="R36" s="191">
        <v>0</v>
      </c>
      <c r="S36" s="191" t="s">
        <v>4253</v>
      </c>
      <c r="T36" s="191"/>
      <c r="U36" s="202"/>
      <c r="V36" s="191" t="s">
        <v>123</v>
      </c>
      <c r="W36" s="191" t="s">
        <v>129</v>
      </c>
      <c r="X36" s="187"/>
      <c r="Z36" s="184" t="str">
        <f t="shared" si="2"/>
        <v>insert into G3E_POINTSTYLE(G3E_SNO,G3E_USERNAME,G3E_FONTNAME,G3E_SYMBOL,G3E_COLOR,G3E_SIZE,G3E_ALIGNMENT,G3E_ROTATION,G3E_USEMASK,G3E_MASKSYMBOL,G3E_PLOTREDLINE,G3E_STYLEUNITS) values (4103,'Capacitor Symbol - OSR','AEGIS Device',CHR(48),5921370,18,8,0,0,null,0,1);</v>
      </c>
      <c r="AA36" s="184" t="str">
        <f t="shared" si="3"/>
        <v>insert into G3E_STYLERULE(G3E_SRROWNO,G3E_SRNO,G3E_RULE,G3E_FILTER,G3E_FILTERORDINAL,G3E_SNO,G3E_DESCRIPTION) values (410103,4101,'Capacitor Symbol','FEATURE_STATE_C in (''OSR'',''OSA'')',3,4103,'Capacitor Symbol - OSR');</v>
      </c>
      <c r="AB36" s="184" t="str">
        <f t="shared" si="4"/>
        <v>insert into G3E_STYLERULE(G3E_SRROWNO,G3E_SRNO,G3E_RULE,G3E_FILTER,G3E_FILTERORDINAL,G3E_SNO,G3E_DESCRIPTION) values (420103,4201,'Capacitor Symbol - OMS','FEATURE_STATE_C in (''OSR'',''OSA'')',3,4103,'Capacitor Symbol - OSR');</v>
      </c>
    </row>
    <row r="37" spans="1:28" ht="47.25">
      <c r="A37" s="184">
        <v>4101</v>
      </c>
      <c r="B37" s="184" t="str">
        <f t="shared" si="12"/>
        <v>410104</v>
      </c>
      <c r="C37" s="184">
        <v>4201</v>
      </c>
      <c r="D37" s="184" t="str">
        <f t="shared" si="13"/>
        <v>420104</v>
      </c>
      <c r="E37" s="183" t="s">
        <v>142</v>
      </c>
      <c r="F37" s="191">
        <v>4</v>
      </c>
      <c r="G37" s="191">
        <v>4</v>
      </c>
      <c r="H37" s="187" t="s">
        <v>4308</v>
      </c>
      <c r="I37" s="187">
        <v>4104</v>
      </c>
      <c r="J37" s="183" t="s">
        <v>4309</v>
      </c>
      <c r="K37" s="183" t="s">
        <v>4246</v>
      </c>
      <c r="L37" s="302">
        <v>0</v>
      </c>
      <c r="M37" s="304">
        <v>0</v>
      </c>
      <c r="N37" s="204">
        <v>3956378</v>
      </c>
      <c r="O37" s="331">
        <v>18</v>
      </c>
      <c r="P37" s="330">
        <f t="shared" si="1"/>
        <v>15.55</v>
      </c>
      <c r="Q37" s="190" t="s">
        <v>4296</v>
      </c>
      <c r="R37" s="191">
        <v>0</v>
      </c>
      <c r="S37" s="191" t="s">
        <v>4253</v>
      </c>
      <c r="T37" s="191"/>
      <c r="U37" s="202"/>
      <c r="V37" s="191" t="s">
        <v>123</v>
      </c>
      <c r="W37" s="191" t="s">
        <v>129</v>
      </c>
      <c r="X37" s="187"/>
      <c r="Z37" s="184" t="str">
        <f t="shared" si="2"/>
        <v>insert into G3E_POINTSTYLE(G3E_SNO,G3E_USERNAME,G3E_FONTNAME,G3E_SYMBOL,G3E_COLOR,G3E_SIZE,G3E_ALIGNMENT,G3E_ROTATION,G3E_USEMASK,G3E_MASKSYMBOL,G3E_PLOTREDLINE,G3E_STYLEUNITS) values (4104,'Capacitor Symbol - KV 1','AEGIS Device',CHR(48),3956378,18,8,0,0,null,0,1);</v>
      </c>
      <c r="AA37" s="184" t="str">
        <f t="shared" si="3"/>
        <v>insert into G3E_STYLERULE(G3E_SRROWNO,G3E_SRNO,G3E_RULE,G3E_FILTER,G3E_FILTERORDINAL,G3E_SNO,G3E_DESCRIPTION) values (410104,4101,'Capacitor Symbol','VOLT_1_Q =4.1',4,4104,'Capacitor Symbol - KV 1');</v>
      </c>
      <c r="AB37" s="184" t="str">
        <f t="shared" si="4"/>
        <v>insert into G3E_STYLERULE(G3E_SRROWNO,G3E_SRNO,G3E_RULE,G3E_FILTER,G3E_FILTERORDINAL,G3E_SNO,G3E_DESCRIPTION) values (420104,4201,'Capacitor Symbol - OMS','VOLT_1_Q =4.1',4,4104,'Capacitor Symbol - KV 1');</v>
      </c>
    </row>
    <row r="38" spans="1:28" ht="47.25">
      <c r="A38" s="184">
        <v>4101</v>
      </c>
      <c r="B38" s="184" t="str">
        <f t="shared" si="12"/>
        <v>410105</v>
      </c>
      <c r="C38" s="184">
        <v>4201</v>
      </c>
      <c r="D38" s="184" t="str">
        <f t="shared" si="13"/>
        <v>420105</v>
      </c>
      <c r="E38" s="183" t="s">
        <v>142</v>
      </c>
      <c r="F38" s="191">
        <v>5</v>
      </c>
      <c r="G38" s="191">
        <v>5</v>
      </c>
      <c r="H38" s="187" t="s">
        <v>4310</v>
      </c>
      <c r="I38" s="187">
        <v>4105</v>
      </c>
      <c r="J38" s="183" t="s">
        <v>4311</v>
      </c>
      <c r="K38" s="183" t="s">
        <v>4246</v>
      </c>
      <c r="L38" s="302">
        <v>0</v>
      </c>
      <c r="M38" s="304">
        <v>0</v>
      </c>
      <c r="N38" s="205">
        <v>24285</v>
      </c>
      <c r="O38" s="331">
        <v>18</v>
      </c>
      <c r="P38" s="330">
        <f t="shared" si="1"/>
        <v>15.55</v>
      </c>
      <c r="Q38" s="190" t="s">
        <v>4296</v>
      </c>
      <c r="R38" s="191">
        <v>0</v>
      </c>
      <c r="S38" s="191" t="s">
        <v>4253</v>
      </c>
      <c r="T38" s="191"/>
      <c r="U38" s="202"/>
      <c r="V38" s="191" t="s">
        <v>123</v>
      </c>
      <c r="W38" s="191" t="s">
        <v>129</v>
      </c>
      <c r="X38" s="187"/>
      <c r="Z38" s="184" t="str">
        <f t="shared" si="2"/>
        <v>insert into G3E_POINTSTYLE(G3E_SNO,G3E_USERNAME,G3E_FONTNAME,G3E_SYMBOL,G3E_COLOR,G3E_SIZE,G3E_ALIGNMENT,G3E_ROTATION,G3E_USEMASK,G3E_MASKSYMBOL,G3E_PLOTREDLINE,G3E_STYLEUNITS) values (4105,'Capacitor Symbol - KV 2','AEGIS Device',CHR(48),24285,18,8,0,0,null,0,1);</v>
      </c>
      <c r="AA38" s="184" t="str">
        <f t="shared" si="3"/>
        <v>insert into G3E_STYLERULE(G3E_SRROWNO,G3E_SRNO,G3E_RULE,G3E_FILTER,G3E_FILTERORDINAL,G3E_SNO,G3E_DESCRIPTION) values (410105,4101,'Capacitor Symbol','VOLT_1_Q = 12.5',5,4105,'Capacitor Symbol - KV 2');</v>
      </c>
      <c r="AB38" s="184" t="str">
        <f t="shared" si="4"/>
        <v>insert into G3E_STYLERULE(G3E_SRROWNO,G3E_SRNO,G3E_RULE,G3E_FILTER,G3E_FILTERORDINAL,G3E_SNO,G3E_DESCRIPTION) values (420105,4201,'Capacitor Symbol - OMS','VOLT_1_Q = 12.5',5,4105,'Capacitor Symbol - KV 2');</v>
      </c>
    </row>
    <row r="39" spans="1:28" ht="47.25">
      <c r="A39" s="184">
        <v>4101</v>
      </c>
      <c r="B39" s="184" t="str">
        <f t="shared" si="12"/>
        <v>410106</v>
      </c>
      <c r="C39" s="184">
        <v>4201</v>
      </c>
      <c r="D39" s="184" t="str">
        <f t="shared" si="13"/>
        <v>420106</v>
      </c>
      <c r="E39" s="183" t="s">
        <v>142</v>
      </c>
      <c r="F39" s="191">
        <v>6</v>
      </c>
      <c r="G39" s="191">
        <v>6</v>
      </c>
      <c r="H39" s="187" t="s">
        <v>4312</v>
      </c>
      <c r="I39" s="187">
        <v>4106</v>
      </c>
      <c r="J39" s="183" t="s">
        <v>4313</v>
      </c>
      <c r="K39" s="183" t="s">
        <v>4246</v>
      </c>
      <c r="L39" s="302">
        <v>0</v>
      </c>
      <c r="M39" s="304">
        <v>0</v>
      </c>
      <c r="N39" s="206">
        <v>39679</v>
      </c>
      <c r="O39" s="331">
        <v>18</v>
      </c>
      <c r="P39" s="330">
        <f t="shared" si="1"/>
        <v>15.55</v>
      </c>
      <c r="Q39" s="190" t="s">
        <v>4296</v>
      </c>
      <c r="R39" s="191">
        <v>0</v>
      </c>
      <c r="S39" s="191" t="s">
        <v>4253</v>
      </c>
      <c r="T39" s="191"/>
      <c r="U39" s="202"/>
      <c r="V39" s="191" t="s">
        <v>123</v>
      </c>
      <c r="W39" s="191" t="s">
        <v>129</v>
      </c>
      <c r="X39" s="187"/>
      <c r="Z39" s="184" t="str">
        <f t="shared" si="2"/>
        <v>insert into G3E_POINTSTYLE(G3E_SNO,G3E_USERNAME,G3E_FONTNAME,G3E_SYMBOL,G3E_COLOR,G3E_SIZE,G3E_ALIGNMENT,G3E_ROTATION,G3E_USEMASK,G3E_MASKSYMBOL,G3E_PLOTREDLINE,G3E_STYLEUNITS) values (4106,'Capacitor Symbol - KV 3','AEGIS Device',CHR(48),39679,18,8,0,0,null,0,1);</v>
      </c>
      <c r="AA39" s="184" t="str">
        <f t="shared" si="3"/>
        <v>insert into G3E_STYLERULE(G3E_SRROWNO,G3E_SRNO,G3E_RULE,G3E_FILTER,G3E_FILTERORDINAL,G3E_SNO,G3E_DESCRIPTION) values (410106,4101,'Capacitor Symbol','VOLT_1_Q = 13.2',6,4106,'Capacitor Symbol - KV 3');</v>
      </c>
      <c r="AB39" s="184" t="str">
        <f t="shared" si="4"/>
        <v>insert into G3E_STYLERULE(G3E_SRROWNO,G3E_SRNO,G3E_RULE,G3E_FILTER,G3E_FILTERORDINAL,G3E_SNO,G3E_DESCRIPTION) values (420106,4201,'Capacitor Symbol - OMS','VOLT_1_Q = 13.2',6,4106,'Capacitor Symbol - KV 3');</v>
      </c>
    </row>
    <row r="40" spans="1:28" ht="47.25">
      <c r="A40" s="184">
        <v>4101</v>
      </c>
      <c r="B40" s="184" t="str">
        <f t="shared" si="12"/>
        <v>410107</v>
      </c>
      <c r="C40" s="184">
        <v>4201</v>
      </c>
      <c r="D40" s="184" t="str">
        <f t="shared" si="13"/>
        <v>420107</v>
      </c>
      <c r="E40" s="183" t="s">
        <v>142</v>
      </c>
      <c r="F40" s="191">
        <v>7</v>
      </c>
      <c r="G40" s="191">
        <v>7</v>
      </c>
      <c r="H40" s="187" t="s">
        <v>4314</v>
      </c>
      <c r="I40" s="187">
        <v>4107</v>
      </c>
      <c r="J40" s="183" t="s">
        <v>4315</v>
      </c>
      <c r="K40" s="183" t="s">
        <v>4246</v>
      </c>
      <c r="L40" s="302">
        <v>0</v>
      </c>
      <c r="M40" s="304">
        <v>0</v>
      </c>
      <c r="N40" s="207">
        <v>8453982</v>
      </c>
      <c r="O40" s="331">
        <v>18</v>
      </c>
      <c r="P40" s="330">
        <f t="shared" si="1"/>
        <v>15.55</v>
      </c>
      <c r="Q40" s="190" t="s">
        <v>4296</v>
      </c>
      <c r="R40" s="191">
        <v>0</v>
      </c>
      <c r="S40" s="191" t="s">
        <v>4253</v>
      </c>
      <c r="T40" s="191"/>
      <c r="U40" s="202"/>
      <c r="V40" s="191" t="s">
        <v>123</v>
      </c>
      <c r="W40" s="191" t="s">
        <v>129</v>
      </c>
      <c r="X40" s="187"/>
      <c r="Z40" s="184" t="str">
        <f t="shared" si="2"/>
        <v>insert into G3E_POINTSTYLE(G3E_SNO,G3E_USERNAME,G3E_FONTNAME,G3E_SYMBOL,G3E_COLOR,G3E_SIZE,G3E_ALIGNMENT,G3E_ROTATION,G3E_USEMASK,G3E_MASKSYMBOL,G3E_PLOTREDLINE,G3E_STYLEUNITS) values (4107,'Capacitor Symbol - KV 4','AEGIS Device',CHR(48),8453982,18,8,0,0,null,0,1);</v>
      </c>
      <c r="AA40" s="184" t="str">
        <f t="shared" si="3"/>
        <v>insert into G3E_STYLERULE(G3E_SRROWNO,G3E_SRNO,G3E_RULE,G3E_FILTER,G3E_FILTERORDINAL,G3E_SNO,G3E_DESCRIPTION) values (410107,4101,'Capacitor Symbol','VOLT_1_Q = 21.6',7,4107,'Capacitor Symbol - KV 4');</v>
      </c>
      <c r="AB40" s="184" t="str">
        <f t="shared" si="4"/>
        <v>insert into G3E_STYLERULE(G3E_SRROWNO,G3E_SRNO,G3E_RULE,G3E_FILTER,G3E_FILTERORDINAL,G3E_SNO,G3E_DESCRIPTION) values (420107,4201,'Capacitor Symbol - OMS','VOLT_1_Q = 21.6',7,4107,'Capacitor Symbol - KV 4');</v>
      </c>
    </row>
    <row r="41" spans="1:28" ht="47.25">
      <c r="A41" s="184">
        <v>4101</v>
      </c>
      <c r="B41" s="184" t="str">
        <f t="shared" si="12"/>
        <v>410108</v>
      </c>
      <c r="C41" s="184">
        <v>4201</v>
      </c>
      <c r="D41" s="184" t="str">
        <f t="shared" si="13"/>
        <v>420108</v>
      </c>
      <c r="E41" s="183" t="s">
        <v>142</v>
      </c>
      <c r="F41" s="191">
        <v>8</v>
      </c>
      <c r="G41" s="191">
        <v>8</v>
      </c>
      <c r="H41" s="187" t="s">
        <v>4316</v>
      </c>
      <c r="I41" s="187">
        <v>4108</v>
      </c>
      <c r="J41" s="183" t="s">
        <v>4317</v>
      </c>
      <c r="K41" s="183" t="s">
        <v>4246</v>
      </c>
      <c r="L41" s="302">
        <v>0</v>
      </c>
      <c r="M41" s="304">
        <v>0</v>
      </c>
      <c r="N41" s="208">
        <v>39424</v>
      </c>
      <c r="O41" s="331">
        <v>18</v>
      </c>
      <c r="P41" s="330">
        <f t="shared" si="1"/>
        <v>15.55</v>
      </c>
      <c r="Q41" s="190" t="s">
        <v>4296</v>
      </c>
      <c r="R41" s="191">
        <v>0</v>
      </c>
      <c r="S41" s="191" t="s">
        <v>4253</v>
      </c>
      <c r="T41" s="191"/>
      <c r="U41" s="202"/>
      <c r="V41" s="191" t="s">
        <v>123</v>
      </c>
      <c r="W41" s="191" t="s">
        <v>129</v>
      </c>
      <c r="X41" s="187"/>
      <c r="Z41" s="184" t="str">
        <f t="shared" si="2"/>
        <v>insert into G3E_POINTSTYLE(G3E_SNO,G3E_USERNAME,G3E_FONTNAME,G3E_SYMBOL,G3E_COLOR,G3E_SIZE,G3E_ALIGNMENT,G3E_ROTATION,G3E_USEMASK,G3E_MASKSYMBOL,G3E_PLOTREDLINE,G3E_STYLEUNITS) values (4108,'Capacitor Symbol - KV 5','AEGIS Device',CHR(48),39424,18,8,0,0,null,0,1);</v>
      </c>
      <c r="AA41" s="184" t="str">
        <f t="shared" si="3"/>
        <v>insert into G3E_STYLERULE(G3E_SRROWNO,G3E_SRNO,G3E_RULE,G3E_FILTER,G3E_FILTERORDINAL,G3E_SNO,G3E_DESCRIPTION) values (410108,4101,'Capacitor Symbol','VOLT_1_Q = 24.9',8,4108,'Capacitor Symbol - KV 5');</v>
      </c>
      <c r="AB41" s="184" t="str">
        <f t="shared" si="4"/>
        <v>insert into G3E_STYLERULE(G3E_SRROWNO,G3E_SRNO,G3E_RULE,G3E_FILTER,G3E_FILTERORDINAL,G3E_SNO,G3E_DESCRIPTION) values (420108,4201,'Capacitor Symbol - OMS','VOLT_1_Q = 24.9',8,4108,'Capacitor Symbol - KV 5');</v>
      </c>
    </row>
    <row r="42" spans="1:28" ht="47.25">
      <c r="A42" s="184">
        <v>4101</v>
      </c>
      <c r="B42" s="184" t="str">
        <f t="shared" si="12"/>
        <v>410109</v>
      </c>
      <c r="C42" s="184">
        <v>4201</v>
      </c>
      <c r="D42" s="184" t="str">
        <f t="shared" si="13"/>
        <v>420109</v>
      </c>
      <c r="E42" s="183" t="s">
        <v>142</v>
      </c>
      <c r="F42" s="192">
        <v>9</v>
      </c>
      <c r="G42" s="192">
        <v>9</v>
      </c>
      <c r="H42" s="187" t="s">
        <v>4318</v>
      </c>
      <c r="I42" s="187">
        <v>4109</v>
      </c>
      <c r="J42" s="183" t="s">
        <v>4319</v>
      </c>
      <c r="K42" s="183" t="s">
        <v>4246</v>
      </c>
      <c r="L42" s="302">
        <v>0</v>
      </c>
      <c r="M42" s="304">
        <v>0</v>
      </c>
      <c r="N42" s="291">
        <v>19200</v>
      </c>
      <c r="O42" s="331">
        <v>18</v>
      </c>
      <c r="P42" s="330">
        <f t="shared" si="1"/>
        <v>15.55</v>
      </c>
      <c r="Q42" s="190" t="s">
        <v>4296</v>
      </c>
      <c r="R42" s="191">
        <v>0</v>
      </c>
      <c r="S42" s="191" t="s">
        <v>4253</v>
      </c>
      <c r="T42" s="191"/>
      <c r="U42" s="202"/>
      <c r="V42" s="191" t="s">
        <v>123</v>
      </c>
      <c r="W42" s="191" t="s">
        <v>129</v>
      </c>
      <c r="X42" s="187"/>
      <c r="Z42" s="184" t="str">
        <f t="shared" si="2"/>
        <v>insert into G3E_POINTSTYLE(G3E_SNO,G3E_USERNAME,G3E_FONTNAME,G3E_SYMBOL,G3E_COLOR,G3E_SIZE,G3E_ALIGNMENT,G3E_ROTATION,G3E_USEMASK,G3E_MASKSYMBOL,G3E_PLOTREDLINE,G3E_STYLEUNITS) values (4109,'Capacitor Symbol - KV 6','AEGIS Device',CHR(48),19200,18,8,0,0,null,0,1);</v>
      </c>
      <c r="AA42" s="184" t="str">
        <f t="shared" si="3"/>
        <v>insert into G3E_STYLERULE(G3E_SRROWNO,G3E_SRNO,G3E_RULE,G3E_FILTER,G3E_FILTERORDINAL,G3E_SNO,G3E_DESCRIPTION) values (410109,4101,'Capacitor Symbol','VOLT_1_Q = 33',9,4109,'Capacitor Symbol - KV 6');</v>
      </c>
      <c r="AB42" s="184" t="str">
        <f t="shared" si="4"/>
        <v>insert into G3E_STYLERULE(G3E_SRROWNO,G3E_SRNO,G3E_RULE,G3E_FILTER,G3E_FILTERORDINAL,G3E_SNO,G3E_DESCRIPTION) values (420109,4201,'Capacitor Symbol - OMS','VOLT_1_Q = 33',9,4109,'Capacitor Symbol - KV 6');</v>
      </c>
    </row>
    <row r="43" spans="1:28" ht="47.25">
      <c r="A43" s="184">
        <v>4101</v>
      </c>
      <c r="B43" s="184" t="str">
        <f t="shared" si="12"/>
        <v>410199</v>
      </c>
      <c r="C43" s="184">
        <v>4201</v>
      </c>
      <c r="D43" s="184" t="str">
        <f t="shared" si="13"/>
        <v>420199</v>
      </c>
      <c r="E43" s="183" t="s">
        <v>142</v>
      </c>
      <c r="F43" s="191">
        <v>99</v>
      </c>
      <c r="G43" s="191">
        <v>99</v>
      </c>
      <c r="H43" s="187"/>
      <c r="I43" s="187">
        <v>4199</v>
      </c>
      <c r="J43" s="183" t="s">
        <v>4320</v>
      </c>
      <c r="K43" s="183" t="s">
        <v>4246</v>
      </c>
      <c r="L43" s="302">
        <v>0</v>
      </c>
      <c r="M43" s="304">
        <v>0</v>
      </c>
      <c r="N43" s="298">
        <v>65535</v>
      </c>
      <c r="O43" s="331">
        <v>18</v>
      </c>
      <c r="P43" s="330">
        <f t="shared" si="1"/>
        <v>15.55</v>
      </c>
      <c r="Q43" s="190" t="s">
        <v>4296</v>
      </c>
      <c r="R43" s="191">
        <v>0</v>
      </c>
      <c r="S43" s="191" t="s">
        <v>4253</v>
      </c>
      <c r="T43" s="191"/>
      <c r="U43" s="202"/>
      <c r="V43" s="191" t="s">
        <v>123</v>
      </c>
      <c r="W43" s="191" t="s">
        <v>129</v>
      </c>
      <c r="X43" s="187"/>
      <c r="Z43" s="184" t="str">
        <f t="shared" si="2"/>
        <v>insert into G3E_POINTSTYLE(G3E_SNO,G3E_USERNAME,G3E_FONTNAME,G3E_SYMBOL,G3E_COLOR,G3E_SIZE,G3E_ALIGNMENT,G3E_ROTATION,G3E_USEMASK,G3E_MASKSYMBOL,G3E_PLOTREDLINE,G3E_STYLEUNITS) values (4199,'Capacitor Symbol - default','AEGIS Device',CHR(48),65535,18,8,0,0,null,0,1);</v>
      </c>
      <c r="AA43" s="184" t="str">
        <f t="shared" si="3"/>
        <v>insert into G3E_STYLERULE(G3E_SRROWNO,G3E_SRNO,G3E_RULE,G3E_FILTER,G3E_FILTERORDINAL,G3E_SNO,G3E_DESCRIPTION) values (410199,4101,'Capacitor Symbol','',99,4199,'Capacitor Symbol - default');</v>
      </c>
      <c r="AB43" s="184" t="str">
        <f t="shared" si="4"/>
        <v>insert into G3E_STYLERULE(G3E_SRROWNO,G3E_SRNO,G3E_RULE,G3E_FILTER,G3E_FILTERORDINAL,G3E_SNO,G3E_DESCRIPTION) values (420199,4201,'Capacitor Symbol - OMS','',99,4199,'Capacitor Symbol - default');</v>
      </c>
    </row>
    <row r="44" spans="1:28" ht="47.25">
      <c r="A44" s="184">
        <v>158101</v>
      </c>
      <c r="B44" s="184" t="str">
        <f t="shared" si="12"/>
        <v>15810101</v>
      </c>
      <c r="C44" s="184">
        <v>158201</v>
      </c>
      <c r="D44" s="184" t="str">
        <f t="shared" si="13"/>
        <v>15820101</v>
      </c>
      <c r="E44" s="183" t="s">
        <v>565</v>
      </c>
      <c r="F44" s="191">
        <v>1</v>
      </c>
      <c r="G44" s="191">
        <v>1</v>
      </c>
      <c r="H44" s="187" t="s">
        <v>4244</v>
      </c>
      <c r="I44" s="187">
        <v>158101</v>
      </c>
      <c r="J44" s="183" t="s">
        <v>4321</v>
      </c>
      <c r="K44" s="182" t="s">
        <v>4246</v>
      </c>
      <c r="L44" s="301" t="s">
        <v>4322</v>
      </c>
      <c r="M44" s="309" t="s">
        <v>4322</v>
      </c>
      <c r="N44" s="197">
        <v>10158079</v>
      </c>
      <c r="O44" s="331">
        <v>12</v>
      </c>
      <c r="P44" s="330">
        <f t="shared" si="1"/>
        <v>10.37</v>
      </c>
      <c r="Q44" s="190" t="s">
        <v>4248</v>
      </c>
      <c r="R44" s="191">
        <v>0</v>
      </c>
      <c r="S44" s="191" t="s">
        <v>4253</v>
      </c>
      <c r="T44" s="191"/>
      <c r="U44" s="195"/>
      <c r="V44" s="191" t="s">
        <v>123</v>
      </c>
      <c r="W44" s="191" t="s">
        <v>129</v>
      </c>
      <c r="X44" s="187"/>
      <c r="Z44" s="184" t="str">
        <f t="shared" si="2"/>
        <v>insert into G3E_POINTSTYLE(G3E_SNO,G3E_USERNAME,G3E_FONTNAME,G3E_SYMBOL,G3E_COLOR,G3E_SIZE,G3E_ALIGNMENT,G3E_ROTATION,G3E_USEMASK,G3E_MASKSYMBOL,G3E_PLOTREDLINE,G3E_STYLEUNITS) values (158101,'CES Battery Symbol - PPI','AEGIS Device',CHR(35),10158079,12,0,0,0,null,0,1);</v>
      </c>
      <c r="AA44" s="184" t="str">
        <f t="shared" si="3"/>
        <v>insert into G3E_STYLERULE(G3E_SRROWNO,G3E_SRNO,G3E_RULE,G3E_FILTER,G3E_FILTERORDINAL,G3E_SNO,G3E_DESCRIPTION) values (15810101,158101,'CES Battery Symbol','FEATURE_STATE_C in (''PPI'',''ABI'')',1,158101,'CES Battery Symbol - PPI');</v>
      </c>
      <c r="AB44" s="184" t="str">
        <f t="shared" si="4"/>
        <v>insert into G3E_STYLERULE(G3E_SRROWNO,G3E_SRNO,G3E_RULE,G3E_FILTER,G3E_FILTERORDINAL,G3E_SNO,G3E_DESCRIPTION) values (15820101,158201,'CES Battery Symbol - OMS','FEATURE_STATE_C in (''PPI'',''ABI'')',1,158101,'CES Battery Symbol - PPI');</v>
      </c>
    </row>
    <row r="45" spans="1:28" ht="47.25">
      <c r="A45" s="184">
        <v>158101</v>
      </c>
      <c r="B45" s="184" t="str">
        <f t="shared" si="12"/>
        <v>15810102</v>
      </c>
      <c r="C45" s="184">
        <v>158201</v>
      </c>
      <c r="D45" s="184" t="str">
        <f t="shared" si="13"/>
        <v>15820102</v>
      </c>
      <c r="E45" s="183" t="s">
        <v>565</v>
      </c>
      <c r="F45" s="191">
        <v>2</v>
      </c>
      <c r="G45" s="191">
        <v>2</v>
      </c>
      <c r="H45" s="187" t="s">
        <v>4251</v>
      </c>
      <c r="I45" s="187">
        <v>158102</v>
      </c>
      <c r="J45" s="183" t="s">
        <v>4323</v>
      </c>
      <c r="K45" s="182" t="s">
        <v>4246</v>
      </c>
      <c r="L45" s="301" t="s">
        <v>4322</v>
      </c>
      <c r="M45" s="309" t="s">
        <v>4322</v>
      </c>
      <c r="N45" s="366">
        <v>14540253</v>
      </c>
      <c r="O45" s="331">
        <v>12</v>
      </c>
      <c r="P45" s="330">
        <f t="shared" si="1"/>
        <v>10.37</v>
      </c>
      <c r="Q45" s="190" t="s">
        <v>4248</v>
      </c>
      <c r="R45" s="191">
        <v>0</v>
      </c>
      <c r="S45" s="191" t="s">
        <v>4253</v>
      </c>
      <c r="T45" s="191"/>
      <c r="U45" s="195"/>
      <c r="V45" s="191" t="s">
        <v>123</v>
      </c>
      <c r="W45" s="191" t="s">
        <v>129</v>
      </c>
      <c r="X45" s="187"/>
      <c r="Z45" s="184" t="str">
        <f t="shared" si="2"/>
        <v>insert into G3E_POINTSTYLE(G3E_SNO,G3E_USERNAME,G3E_FONTNAME,G3E_SYMBOL,G3E_COLOR,G3E_SIZE,G3E_ALIGNMENT,G3E_ROTATION,G3E_USEMASK,G3E_MASKSYMBOL,G3E_PLOTREDLINE,G3E_STYLEUNITS) values (158102,'CES Battery Symbol - PPR','AEGIS Device',CHR(35),14540253,12,0,0,0,null,0,1);</v>
      </c>
      <c r="AA45" s="184" t="str">
        <f t="shared" si="3"/>
        <v>insert into G3E_STYLERULE(G3E_SRROWNO,G3E_SRNO,G3E_RULE,G3E_FILTER,G3E_FILTERORDINAL,G3E_SNO,G3E_DESCRIPTION) values (15810102,158101,'CES Battery Symbol','FEATURE_STATE_C in (''PPR'',''ABR'',''PPA'',''ABA'')',2,158102,'CES Battery Symbol - PPR');</v>
      </c>
      <c r="AB45" s="184" t="str">
        <f t="shared" si="4"/>
        <v>insert into G3E_STYLERULE(G3E_SRROWNO,G3E_SRNO,G3E_RULE,G3E_FILTER,G3E_FILTERORDINAL,G3E_SNO,G3E_DESCRIPTION) values (15820102,158201,'CES Battery Symbol - OMS','FEATURE_STATE_C in (''PPR'',''ABR'',''PPA'',''ABA'')',2,158102,'CES Battery Symbol - PPR');</v>
      </c>
    </row>
    <row r="46" spans="1:28" ht="47.25">
      <c r="A46" s="184">
        <v>158101</v>
      </c>
      <c r="B46" s="184" t="str">
        <f t="shared" si="12"/>
        <v>15810103</v>
      </c>
      <c r="C46" s="184">
        <v>158201</v>
      </c>
      <c r="D46" s="184" t="str">
        <f t="shared" si="13"/>
        <v>15820103</v>
      </c>
      <c r="E46" s="183" t="s">
        <v>565</v>
      </c>
      <c r="F46" s="191">
        <v>3</v>
      </c>
      <c r="G46" s="191">
        <v>3</v>
      </c>
      <c r="H46" s="187" t="s">
        <v>4254</v>
      </c>
      <c r="I46" s="184">
        <v>158103</v>
      </c>
      <c r="J46" s="183" t="s">
        <v>4324</v>
      </c>
      <c r="K46" s="182" t="s">
        <v>4246</v>
      </c>
      <c r="L46" s="301" t="s">
        <v>4322</v>
      </c>
      <c r="M46" s="309" t="s">
        <v>4322</v>
      </c>
      <c r="N46" s="364">
        <v>5921370</v>
      </c>
      <c r="O46" s="331">
        <v>12</v>
      </c>
      <c r="P46" s="330">
        <f t="shared" si="1"/>
        <v>10.37</v>
      </c>
      <c r="Q46" s="190" t="s">
        <v>4248</v>
      </c>
      <c r="R46" s="191">
        <v>0</v>
      </c>
      <c r="S46" s="191" t="s">
        <v>4253</v>
      </c>
      <c r="T46" s="191"/>
      <c r="U46" s="195"/>
      <c r="V46" s="191" t="s">
        <v>123</v>
      </c>
      <c r="W46" s="191" t="s">
        <v>129</v>
      </c>
      <c r="X46" s="187"/>
      <c r="Z46" s="184" t="str">
        <f t="shared" si="2"/>
        <v>insert into G3E_POINTSTYLE(G3E_SNO,G3E_USERNAME,G3E_FONTNAME,G3E_SYMBOL,G3E_COLOR,G3E_SIZE,G3E_ALIGNMENT,G3E_ROTATION,G3E_USEMASK,G3E_MASKSYMBOL,G3E_PLOTREDLINE,G3E_STYLEUNITS) values (158103,'CES Battery Symbol - OSR','AEGIS Device',CHR(35),5921370,12,0,0,0,null,0,1);</v>
      </c>
      <c r="AA46" s="184" t="str">
        <f t="shared" si="3"/>
        <v>insert into G3E_STYLERULE(G3E_SRROWNO,G3E_SRNO,G3E_RULE,G3E_FILTER,G3E_FILTERORDINAL,G3E_SNO,G3E_DESCRIPTION) values (15810103,158101,'CES Battery Symbol','FEATURE_STATE_C in (''OSR'',''OSA'')',3,158103,'CES Battery Symbol - OSR');</v>
      </c>
      <c r="AB46" s="184" t="str">
        <f t="shared" si="4"/>
        <v>insert into G3E_STYLERULE(G3E_SRROWNO,G3E_SRNO,G3E_RULE,G3E_FILTER,G3E_FILTERORDINAL,G3E_SNO,G3E_DESCRIPTION) values (15820103,158201,'CES Battery Symbol - OMS','FEATURE_STATE_C in (''OSR'',''OSA'')',3,158103,'CES Battery Symbol - OSR');</v>
      </c>
    </row>
    <row r="47" spans="1:28" ht="47.25">
      <c r="A47" s="184">
        <v>158101</v>
      </c>
      <c r="B47" s="184" t="str">
        <f t="shared" si="12"/>
        <v>15810199</v>
      </c>
      <c r="C47" s="184">
        <v>158201</v>
      </c>
      <c r="D47" s="184" t="str">
        <f t="shared" si="13"/>
        <v>15820199</v>
      </c>
      <c r="E47" s="183" t="s">
        <v>565</v>
      </c>
      <c r="F47" s="191">
        <v>99</v>
      </c>
      <c r="G47" s="191">
        <v>99</v>
      </c>
      <c r="H47" s="187"/>
      <c r="I47" s="184">
        <v>158199</v>
      </c>
      <c r="J47" s="183" t="s">
        <v>565</v>
      </c>
      <c r="K47" s="182" t="s">
        <v>4246</v>
      </c>
      <c r="L47" s="301" t="s">
        <v>4322</v>
      </c>
      <c r="M47" s="309" t="s">
        <v>4322</v>
      </c>
      <c r="N47" s="287">
        <v>39679</v>
      </c>
      <c r="O47" s="331">
        <v>12</v>
      </c>
      <c r="P47" s="330">
        <f t="shared" si="1"/>
        <v>10.37</v>
      </c>
      <c r="Q47" s="190" t="s">
        <v>4248</v>
      </c>
      <c r="R47" s="191">
        <v>0</v>
      </c>
      <c r="S47" s="191" t="s">
        <v>4253</v>
      </c>
      <c r="T47" s="191"/>
      <c r="U47" s="195"/>
      <c r="V47" s="191" t="s">
        <v>123</v>
      </c>
      <c r="W47" s="191" t="s">
        <v>129</v>
      </c>
      <c r="X47" s="187"/>
      <c r="Z47" s="184" t="str">
        <f t="shared" si="2"/>
        <v>insert into G3E_POINTSTYLE(G3E_SNO,G3E_USERNAME,G3E_FONTNAME,G3E_SYMBOL,G3E_COLOR,G3E_SIZE,G3E_ALIGNMENT,G3E_ROTATION,G3E_USEMASK,G3E_MASKSYMBOL,G3E_PLOTREDLINE,G3E_STYLEUNITS) values (158199,'CES Battery Symbol','AEGIS Device',CHR(35),39679,12,0,0,0,null,0,1);</v>
      </c>
      <c r="AA47" s="184" t="str">
        <f t="shared" si="3"/>
        <v>insert into G3E_STYLERULE(G3E_SRROWNO,G3E_SRNO,G3E_RULE,G3E_FILTER,G3E_FILTERORDINAL,G3E_SNO,G3E_DESCRIPTION) values (15810199,158101,'CES Battery Symbol','',99,158199,'CES Battery Symbol');</v>
      </c>
      <c r="AB47" s="184" t="str">
        <f t="shared" si="4"/>
        <v>insert into G3E_STYLERULE(G3E_SRROWNO,G3E_SRNO,G3E_RULE,G3E_FILTER,G3E_FILTERORDINAL,G3E_SNO,G3E_DESCRIPTION) values (15820199,158201,'CES Battery Symbol - OMS','',99,158199,'CES Battery Symbol');</v>
      </c>
    </row>
    <row r="48" spans="1:28" ht="47.25">
      <c r="A48" s="184">
        <v>159101</v>
      </c>
      <c r="B48" s="184" t="str">
        <f t="shared" si="12"/>
        <v>15910101</v>
      </c>
      <c r="C48" s="184">
        <v>159201</v>
      </c>
      <c r="D48" s="184" t="str">
        <f t="shared" si="13"/>
        <v>15920101</v>
      </c>
      <c r="E48" s="183" t="s">
        <v>571</v>
      </c>
      <c r="F48" s="191">
        <v>1</v>
      </c>
      <c r="G48" s="191">
        <v>1</v>
      </c>
      <c r="H48" s="187" t="s">
        <v>4244</v>
      </c>
      <c r="I48" s="187">
        <v>159101</v>
      </c>
      <c r="J48" s="183" t="s">
        <v>4325</v>
      </c>
      <c r="K48" s="182" t="s">
        <v>4246</v>
      </c>
      <c r="L48" s="301" t="s">
        <v>4326</v>
      </c>
      <c r="M48" s="309" t="s">
        <v>4326</v>
      </c>
      <c r="N48" s="197">
        <v>10158079</v>
      </c>
      <c r="O48" s="331">
        <v>12</v>
      </c>
      <c r="P48" s="330">
        <f t="shared" si="1"/>
        <v>10.37</v>
      </c>
      <c r="Q48" s="190" t="s">
        <v>4248</v>
      </c>
      <c r="R48" s="191">
        <v>0</v>
      </c>
      <c r="S48" s="191" t="s">
        <v>4253</v>
      </c>
      <c r="T48" s="191"/>
      <c r="U48" s="195"/>
      <c r="V48" s="191" t="s">
        <v>123</v>
      </c>
      <c r="W48" s="191" t="s">
        <v>129</v>
      </c>
      <c r="X48" s="187"/>
      <c r="Z48" s="184" t="str">
        <f t="shared" si="2"/>
        <v>insert into G3E_POINTSTYLE(G3E_SNO,G3E_USERNAME,G3E_FONTNAME,G3E_SYMBOL,G3E_COLOR,G3E_SIZE,G3E_ALIGNMENT,G3E_ROTATION,G3E_USEMASK,G3E_MASKSYMBOL,G3E_PLOTREDLINE,G3E_STYLEUNITS) values (159101,'DA Fiber Modem Symbol - PPI','AEGIS Device',CHR(36),10158079,12,0,0,0,null,0,1);</v>
      </c>
      <c r="AA48" s="184" t="str">
        <f t="shared" si="3"/>
        <v>insert into G3E_STYLERULE(G3E_SRROWNO,G3E_SRNO,G3E_RULE,G3E_FILTER,G3E_FILTERORDINAL,G3E_SNO,G3E_DESCRIPTION) values (15910101,159101,'DA Fiber Modem Symbol','FEATURE_STATE_C in (''PPI'',''ABI'')',1,159101,'DA Fiber Modem Symbol - PPI');</v>
      </c>
      <c r="AB48" s="184" t="str">
        <f t="shared" si="4"/>
        <v>insert into G3E_STYLERULE(G3E_SRROWNO,G3E_SRNO,G3E_RULE,G3E_FILTER,G3E_FILTERORDINAL,G3E_SNO,G3E_DESCRIPTION) values (15920101,159201,'DA Fiber Modem Symbol - OMS','FEATURE_STATE_C in (''PPI'',''ABI'')',1,159101,'DA Fiber Modem Symbol - PPI');</v>
      </c>
    </row>
    <row r="49" spans="1:28" ht="47.25">
      <c r="A49" s="184">
        <v>159101</v>
      </c>
      <c r="B49" s="184" t="str">
        <f t="shared" si="12"/>
        <v>15910102</v>
      </c>
      <c r="C49" s="184">
        <v>159201</v>
      </c>
      <c r="D49" s="184" t="str">
        <f t="shared" si="13"/>
        <v>15920102</v>
      </c>
      <c r="E49" s="183" t="s">
        <v>571</v>
      </c>
      <c r="F49" s="191">
        <v>2</v>
      </c>
      <c r="G49" s="191">
        <v>2</v>
      </c>
      <c r="H49" s="187" t="s">
        <v>4251</v>
      </c>
      <c r="I49" s="187">
        <v>159102</v>
      </c>
      <c r="J49" s="183" t="s">
        <v>4327</v>
      </c>
      <c r="K49" s="182" t="s">
        <v>4246</v>
      </c>
      <c r="L49" s="301" t="s">
        <v>4326</v>
      </c>
      <c r="M49" s="309" t="s">
        <v>4326</v>
      </c>
      <c r="N49" s="366">
        <v>14540253</v>
      </c>
      <c r="O49" s="331">
        <v>12</v>
      </c>
      <c r="P49" s="330">
        <f t="shared" si="1"/>
        <v>10.37</v>
      </c>
      <c r="Q49" s="190" t="s">
        <v>4248</v>
      </c>
      <c r="R49" s="191">
        <v>0</v>
      </c>
      <c r="S49" s="191" t="s">
        <v>4253</v>
      </c>
      <c r="T49" s="191"/>
      <c r="U49" s="195"/>
      <c r="V49" s="191" t="s">
        <v>123</v>
      </c>
      <c r="W49" s="191" t="s">
        <v>129</v>
      </c>
      <c r="X49" s="187"/>
      <c r="Z49" s="184" t="str">
        <f t="shared" si="2"/>
        <v>insert into G3E_POINTSTYLE(G3E_SNO,G3E_USERNAME,G3E_FONTNAME,G3E_SYMBOL,G3E_COLOR,G3E_SIZE,G3E_ALIGNMENT,G3E_ROTATION,G3E_USEMASK,G3E_MASKSYMBOL,G3E_PLOTREDLINE,G3E_STYLEUNITS) values (159102,'DA Fiber Modem Symbol - PPR','AEGIS Device',CHR(36),14540253,12,0,0,0,null,0,1);</v>
      </c>
      <c r="AA49" s="184" t="str">
        <f t="shared" si="3"/>
        <v>insert into G3E_STYLERULE(G3E_SRROWNO,G3E_SRNO,G3E_RULE,G3E_FILTER,G3E_FILTERORDINAL,G3E_SNO,G3E_DESCRIPTION) values (15910102,159101,'DA Fiber Modem Symbol','FEATURE_STATE_C in (''PPR'',''ABR'',''PPA'',''ABA'')',2,159102,'DA Fiber Modem Symbol - PPR');</v>
      </c>
      <c r="AB49" s="184" t="str">
        <f t="shared" si="4"/>
        <v>insert into G3E_STYLERULE(G3E_SRROWNO,G3E_SRNO,G3E_RULE,G3E_FILTER,G3E_FILTERORDINAL,G3E_SNO,G3E_DESCRIPTION) values (15920102,159201,'DA Fiber Modem Symbol - OMS','FEATURE_STATE_C in (''PPR'',''ABR'',''PPA'',''ABA'')',2,159102,'DA Fiber Modem Symbol - PPR');</v>
      </c>
    </row>
    <row r="50" spans="1:28" ht="47.25">
      <c r="A50" s="184">
        <v>159101</v>
      </c>
      <c r="B50" s="184" t="str">
        <f t="shared" si="12"/>
        <v>15910103</v>
      </c>
      <c r="C50" s="184">
        <v>159201</v>
      </c>
      <c r="D50" s="184" t="str">
        <f t="shared" si="13"/>
        <v>15920103</v>
      </c>
      <c r="E50" s="183" t="s">
        <v>571</v>
      </c>
      <c r="F50" s="191">
        <v>3</v>
      </c>
      <c r="G50" s="191">
        <v>3</v>
      </c>
      <c r="H50" s="187" t="s">
        <v>4254</v>
      </c>
      <c r="I50" s="187">
        <v>159103</v>
      </c>
      <c r="J50" s="183" t="s">
        <v>4328</v>
      </c>
      <c r="K50" s="182" t="s">
        <v>4246</v>
      </c>
      <c r="L50" s="301" t="s">
        <v>4326</v>
      </c>
      <c r="M50" s="309" t="s">
        <v>4326</v>
      </c>
      <c r="N50" s="364">
        <v>5921370</v>
      </c>
      <c r="O50" s="331">
        <v>12</v>
      </c>
      <c r="P50" s="330">
        <f t="shared" si="1"/>
        <v>10.37</v>
      </c>
      <c r="Q50" s="190" t="s">
        <v>4248</v>
      </c>
      <c r="R50" s="191">
        <v>0</v>
      </c>
      <c r="S50" s="191" t="s">
        <v>4253</v>
      </c>
      <c r="T50" s="191"/>
      <c r="U50" s="195"/>
      <c r="V50" s="191" t="s">
        <v>123</v>
      </c>
      <c r="W50" s="191" t="s">
        <v>129</v>
      </c>
      <c r="X50" s="187"/>
      <c r="Z50" s="184" t="str">
        <f t="shared" si="2"/>
        <v>insert into G3E_POINTSTYLE(G3E_SNO,G3E_USERNAME,G3E_FONTNAME,G3E_SYMBOL,G3E_COLOR,G3E_SIZE,G3E_ALIGNMENT,G3E_ROTATION,G3E_USEMASK,G3E_MASKSYMBOL,G3E_PLOTREDLINE,G3E_STYLEUNITS) values (159103,'DA Fiber Modem Symbol - OSR','AEGIS Device',CHR(36),5921370,12,0,0,0,null,0,1);</v>
      </c>
      <c r="AA50" s="184" t="str">
        <f t="shared" si="3"/>
        <v>insert into G3E_STYLERULE(G3E_SRROWNO,G3E_SRNO,G3E_RULE,G3E_FILTER,G3E_FILTERORDINAL,G3E_SNO,G3E_DESCRIPTION) values (15910103,159101,'DA Fiber Modem Symbol','FEATURE_STATE_C in (''OSR'',''OSA'')',3,159103,'DA Fiber Modem Symbol - OSR');</v>
      </c>
      <c r="AB50" s="184" t="str">
        <f t="shared" si="4"/>
        <v>insert into G3E_STYLERULE(G3E_SRROWNO,G3E_SRNO,G3E_RULE,G3E_FILTER,G3E_FILTERORDINAL,G3E_SNO,G3E_DESCRIPTION) values (15920103,159201,'DA Fiber Modem Symbol - OMS','FEATURE_STATE_C in (''OSR'',''OSA'')',3,159103,'DA Fiber Modem Symbol - OSR');</v>
      </c>
    </row>
    <row r="51" spans="1:28" ht="47.25">
      <c r="A51" s="184">
        <v>159101</v>
      </c>
      <c r="B51" s="184" t="str">
        <f t="shared" si="12"/>
        <v>15910199</v>
      </c>
      <c r="C51" s="184">
        <v>159201</v>
      </c>
      <c r="D51" s="184" t="str">
        <f t="shared" si="13"/>
        <v>15920199</v>
      </c>
      <c r="E51" s="183" t="s">
        <v>571</v>
      </c>
      <c r="F51" s="191">
        <v>99</v>
      </c>
      <c r="G51" s="191">
        <v>99</v>
      </c>
      <c r="H51" s="187"/>
      <c r="I51" s="187">
        <v>159199</v>
      </c>
      <c r="J51" s="183" t="s">
        <v>4329</v>
      </c>
      <c r="K51" s="182" t="s">
        <v>4246</v>
      </c>
      <c r="L51" s="301" t="s">
        <v>4326</v>
      </c>
      <c r="M51" s="309" t="s">
        <v>4326</v>
      </c>
      <c r="N51" s="287">
        <v>39679</v>
      </c>
      <c r="O51" s="331">
        <v>12</v>
      </c>
      <c r="P51" s="330">
        <f t="shared" si="1"/>
        <v>10.37</v>
      </c>
      <c r="Q51" s="190" t="s">
        <v>4248</v>
      </c>
      <c r="R51" s="191">
        <v>0</v>
      </c>
      <c r="S51" s="191" t="s">
        <v>4253</v>
      </c>
      <c r="T51" s="191"/>
      <c r="U51" s="195"/>
      <c r="V51" s="191" t="s">
        <v>123</v>
      </c>
      <c r="W51" s="191" t="s">
        <v>129</v>
      </c>
      <c r="X51" s="187"/>
      <c r="Z51" s="184" t="str">
        <f t="shared" si="2"/>
        <v>insert into G3E_POINTSTYLE(G3E_SNO,G3E_USERNAME,G3E_FONTNAME,G3E_SYMBOL,G3E_COLOR,G3E_SIZE,G3E_ALIGNMENT,G3E_ROTATION,G3E_USEMASK,G3E_MASKSYMBOL,G3E_PLOTREDLINE,G3E_STYLEUNITS) values (159199,'DA Fiber Modem Symbol - default','AEGIS Device',CHR(36),39679,12,0,0,0,null,0,1);</v>
      </c>
      <c r="AA51" s="184" t="str">
        <f t="shared" si="3"/>
        <v>insert into G3E_STYLERULE(G3E_SRROWNO,G3E_SRNO,G3E_RULE,G3E_FILTER,G3E_FILTERORDINAL,G3E_SNO,G3E_DESCRIPTION) values (15910199,159101,'DA Fiber Modem Symbol','',99,159199,'DA Fiber Modem Symbol - default');</v>
      </c>
      <c r="AB51" s="184" t="str">
        <f t="shared" si="4"/>
        <v>insert into G3E_STYLERULE(G3E_SRROWNO,G3E_SRNO,G3E_RULE,G3E_FILTER,G3E_FILTERORDINAL,G3E_SNO,G3E_DESCRIPTION) values (15920199,159201,'DA Fiber Modem Symbol - OMS','',99,159199,'DA Fiber Modem Symbol - default');</v>
      </c>
    </row>
    <row r="52" spans="1:28" ht="47.25">
      <c r="A52" s="184">
        <v>151101</v>
      </c>
      <c r="B52" s="184" t="str">
        <f t="shared" si="12"/>
        <v>15110101</v>
      </c>
      <c r="C52" s="184">
        <v>151201</v>
      </c>
      <c r="D52" s="184" t="str">
        <f t="shared" si="13"/>
        <v>15120101</v>
      </c>
      <c r="E52" s="183" t="s">
        <v>568</v>
      </c>
      <c r="F52" s="191">
        <v>1</v>
      </c>
      <c r="G52" s="191">
        <v>1</v>
      </c>
      <c r="H52" s="187" t="s">
        <v>4244</v>
      </c>
      <c r="I52" s="187">
        <v>151101</v>
      </c>
      <c r="J52" s="183" t="s">
        <v>4330</v>
      </c>
      <c r="K52" s="182" t="s">
        <v>4246</v>
      </c>
      <c r="L52" s="301" t="s">
        <v>4331</v>
      </c>
      <c r="M52" s="309" t="s">
        <v>4331</v>
      </c>
      <c r="N52" s="197">
        <v>10158079</v>
      </c>
      <c r="O52" s="331">
        <v>12</v>
      </c>
      <c r="P52" s="330">
        <f t="shared" si="1"/>
        <v>10.37</v>
      </c>
      <c r="Q52" s="190" t="s">
        <v>4248</v>
      </c>
      <c r="R52" s="191">
        <v>0</v>
      </c>
      <c r="S52" s="191" t="s">
        <v>4253</v>
      </c>
      <c r="T52" s="191"/>
      <c r="U52" s="195"/>
      <c r="V52" s="191" t="s">
        <v>123</v>
      </c>
      <c r="W52" s="191" t="s">
        <v>129</v>
      </c>
      <c r="X52" s="187"/>
      <c r="Z52" s="184" t="str">
        <f t="shared" si="2"/>
        <v>insert into G3E_POINTSTYLE(G3E_SNO,G3E_USERNAME,G3E_FONTNAME,G3E_SYMBOL,G3E_COLOR,G3E_SIZE,G3E_ALIGNMENT,G3E_ROTATION,G3E_USEMASK,G3E_MASKSYMBOL,G3E_PLOTREDLINE,G3E_STYLEUNITS) values (151101,'DA Radio Symbol - PPI','AEGIS Device',CHR(37),10158079,12,0,0,0,null,0,1);</v>
      </c>
      <c r="AA52" s="184" t="str">
        <f t="shared" si="3"/>
        <v>insert into G3E_STYLERULE(G3E_SRROWNO,G3E_SRNO,G3E_RULE,G3E_FILTER,G3E_FILTERORDINAL,G3E_SNO,G3E_DESCRIPTION) values (15110101,151101,'DA Radio Symbol','FEATURE_STATE_C in (''PPI'',''ABI'')',1,151101,'DA Radio Symbol - PPI');</v>
      </c>
      <c r="AB52" s="184" t="str">
        <f t="shared" si="4"/>
        <v>insert into G3E_STYLERULE(G3E_SRROWNO,G3E_SRNO,G3E_RULE,G3E_FILTER,G3E_FILTERORDINAL,G3E_SNO,G3E_DESCRIPTION) values (15120101,151201,'DA Radio Symbol - OMS','FEATURE_STATE_C in (''PPI'',''ABI'')',1,151101,'DA Radio Symbol - PPI');</v>
      </c>
    </row>
    <row r="53" spans="1:28" ht="47.25">
      <c r="A53" s="184">
        <v>151101</v>
      </c>
      <c r="B53" s="184" t="str">
        <f t="shared" si="12"/>
        <v>15110102</v>
      </c>
      <c r="C53" s="184">
        <v>151201</v>
      </c>
      <c r="D53" s="184" t="str">
        <f t="shared" si="13"/>
        <v>15120102</v>
      </c>
      <c r="E53" s="183" t="s">
        <v>568</v>
      </c>
      <c r="F53" s="191">
        <v>2</v>
      </c>
      <c r="G53" s="191">
        <v>2</v>
      </c>
      <c r="H53" s="187" t="s">
        <v>4251</v>
      </c>
      <c r="I53" s="187">
        <v>151102</v>
      </c>
      <c r="J53" s="183" t="s">
        <v>4332</v>
      </c>
      <c r="K53" s="182" t="s">
        <v>4246</v>
      </c>
      <c r="L53" s="301" t="s">
        <v>4331</v>
      </c>
      <c r="M53" s="309" t="s">
        <v>4331</v>
      </c>
      <c r="N53" s="366">
        <v>14540253</v>
      </c>
      <c r="O53" s="331">
        <v>12</v>
      </c>
      <c r="P53" s="330">
        <f t="shared" si="1"/>
        <v>10.37</v>
      </c>
      <c r="Q53" s="190" t="s">
        <v>4248</v>
      </c>
      <c r="R53" s="191">
        <v>0</v>
      </c>
      <c r="S53" s="191" t="s">
        <v>4253</v>
      </c>
      <c r="T53" s="191"/>
      <c r="U53" s="195"/>
      <c r="V53" s="191" t="s">
        <v>123</v>
      </c>
      <c r="W53" s="191" t="s">
        <v>129</v>
      </c>
      <c r="X53" s="187"/>
      <c r="Z53" s="184" t="str">
        <f t="shared" si="2"/>
        <v>insert into G3E_POINTSTYLE(G3E_SNO,G3E_USERNAME,G3E_FONTNAME,G3E_SYMBOL,G3E_COLOR,G3E_SIZE,G3E_ALIGNMENT,G3E_ROTATION,G3E_USEMASK,G3E_MASKSYMBOL,G3E_PLOTREDLINE,G3E_STYLEUNITS) values (151102,'DA Radio Symbol - PPR','AEGIS Device',CHR(37),14540253,12,0,0,0,null,0,1);</v>
      </c>
      <c r="AA53" s="184" t="str">
        <f t="shared" si="3"/>
        <v>insert into G3E_STYLERULE(G3E_SRROWNO,G3E_SRNO,G3E_RULE,G3E_FILTER,G3E_FILTERORDINAL,G3E_SNO,G3E_DESCRIPTION) values (15110102,151101,'DA Radio Symbol','FEATURE_STATE_C in (''PPR'',''ABR'',''PPA'',''ABA'')',2,151102,'DA Radio Symbol - PPR');</v>
      </c>
      <c r="AB53" s="184" t="str">
        <f t="shared" si="4"/>
        <v>insert into G3E_STYLERULE(G3E_SRROWNO,G3E_SRNO,G3E_RULE,G3E_FILTER,G3E_FILTERORDINAL,G3E_SNO,G3E_DESCRIPTION) values (15120102,151201,'DA Radio Symbol - OMS','FEATURE_STATE_C in (''PPR'',''ABR'',''PPA'',''ABA'')',2,151102,'DA Radio Symbol - PPR');</v>
      </c>
    </row>
    <row r="54" spans="1:28" ht="47.25">
      <c r="A54" s="184">
        <v>151101</v>
      </c>
      <c r="B54" s="184" t="str">
        <f t="shared" si="12"/>
        <v>15110103</v>
      </c>
      <c r="C54" s="184">
        <v>151201</v>
      </c>
      <c r="D54" s="184" t="str">
        <f t="shared" si="13"/>
        <v>15120103</v>
      </c>
      <c r="E54" s="183" t="s">
        <v>568</v>
      </c>
      <c r="F54" s="191">
        <v>3</v>
      </c>
      <c r="G54" s="191">
        <v>3</v>
      </c>
      <c r="H54" s="187" t="s">
        <v>4254</v>
      </c>
      <c r="I54" s="187">
        <v>151103</v>
      </c>
      <c r="J54" s="183" t="s">
        <v>4333</v>
      </c>
      <c r="K54" s="182" t="s">
        <v>4246</v>
      </c>
      <c r="L54" s="301" t="s">
        <v>4331</v>
      </c>
      <c r="M54" s="309" t="s">
        <v>4331</v>
      </c>
      <c r="N54" s="364">
        <v>5921370</v>
      </c>
      <c r="O54" s="331">
        <v>12</v>
      </c>
      <c r="P54" s="330">
        <f t="shared" si="1"/>
        <v>10.37</v>
      </c>
      <c r="Q54" s="190" t="s">
        <v>4248</v>
      </c>
      <c r="R54" s="191">
        <v>0</v>
      </c>
      <c r="S54" s="191" t="s">
        <v>4253</v>
      </c>
      <c r="T54" s="191"/>
      <c r="U54" s="195"/>
      <c r="V54" s="191" t="s">
        <v>123</v>
      </c>
      <c r="W54" s="191" t="s">
        <v>129</v>
      </c>
      <c r="X54" s="187"/>
      <c r="Z54" s="184" t="str">
        <f t="shared" si="2"/>
        <v>insert into G3E_POINTSTYLE(G3E_SNO,G3E_USERNAME,G3E_FONTNAME,G3E_SYMBOL,G3E_COLOR,G3E_SIZE,G3E_ALIGNMENT,G3E_ROTATION,G3E_USEMASK,G3E_MASKSYMBOL,G3E_PLOTREDLINE,G3E_STYLEUNITS) values (151103,'DA Radio Symbol - OSR','AEGIS Device',CHR(37),5921370,12,0,0,0,null,0,1);</v>
      </c>
      <c r="AA54" s="184" t="str">
        <f t="shared" si="3"/>
        <v>insert into G3E_STYLERULE(G3E_SRROWNO,G3E_SRNO,G3E_RULE,G3E_FILTER,G3E_FILTERORDINAL,G3E_SNO,G3E_DESCRIPTION) values (15110103,151101,'DA Radio Symbol','FEATURE_STATE_C in (''OSR'',''OSA'')',3,151103,'DA Radio Symbol - OSR');</v>
      </c>
      <c r="AB54" s="184" t="str">
        <f t="shared" si="4"/>
        <v>insert into G3E_STYLERULE(G3E_SRROWNO,G3E_SRNO,G3E_RULE,G3E_FILTER,G3E_FILTERORDINAL,G3E_SNO,G3E_DESCRIPTION) values (15120103,151201,'DA Radio Symbol - OMS','FEATURE_STATE_C in (''OSR'',''OSA'')',3,151103,'DA Radio Symbol - OSR');</v>
      </c>
    </row>
    <row r="55" spans="1:28" ht="47.25">
      <c r="A55" s="184">
        <v>151101</v>
      </c>
      <c r="B55" s="184" t="str">
        <f t="shared" si="12"/>
        <v>15110199</v>
      </c>
      <c r="C55" s="184">
        <v>151201</v>
      </c>
      <c r="D55" s="184" t="str">
        <f t="shared" si="13"/>
        <v>15120199</v>
      </c>
      <c r="E55" s="183" t="s">
        <v>568</v>
      </c>
      <c r="F55" s="191">
        <v>99</v>
      </c>
      <c r="G55" s="191">
        <v>99</v>
      </c>
      <c r="H55" s="187"/>
      <c r="I55" s="187">
        <v>151199</v>
      </c>
      <c r="J55" s="183" t="s">
        <v>4334</v>
      </c>
      <c r="K55" s="182" t="s">
        <v>4246</v>
      </c>
      <c r="L55" s="301" t="s">
        <v>4331</v>
      </c>
      <c r="M55" s="309" t="s">
        <v>4331</v>
      </c>
      <c r="N55" s="287">
        <v>39679</v>
      </c>
      <c r="O55" s="331">
        <v>12</v>
      </c>
      <c r="P55" s="330">
        <f t="shared" si="1"/>
        <v>10.37</v>
      </c>
      <c r="Q55" s="190" t="s">
        <v>4248</v>
      </c>
      <c r="R55" s="191">
        <v>0</v>
      </c>
      <c r="S55" s="191" t="s">
        <v>4253</v>
      </c>
      <c r="T55" s="191"/>
      <c r="U55" s="195"/>
      <c r="V55" s="191" t="s">
        <v>123</v>
      </c>
      <c r="W55" s="191" t="s">
        <v>129</v>
      </c>
      <c r="X55" s="187"/>
      <c r="Z55" s="184" t="str">
        <f t="shared" si="2"/>
        <v>insert into G3E_POINTSTYLE(G3E_SNO,G3E_USERNAME,G3E_FONTNAME,G3E_SYMBOL,G3E_COLOR,G3E_SIZE,G3E_ALIGNMENT,G3E_ROTATION,G3E_USEMASK,G3E_MASKSYMBOL,G3E_PLOTREDLINE,G3E_STYLEUNITS) values (151199,'DA Radio Symbol - default','AEGIS Device',CHR(37),39679,12,0,0,0,null,0,1);</v>
      </c>
      <c r="AA55" s="184" t="str">
        <f t="shared" si="3"/>
        <v>insert into G3E_STYLERULE(G3E_SRROWNO,G3E_SRNO,G3E_RULE,G3E_FILTER,G3E_FILTERORDINAL,G3E_SNO,G3E_DESCRIPTION) values (15110199,151101,'DA Radio Symbol','',99,151199,'DA Radio Symbol - default');</v>
      </c>
      <c r="AB55" s="184" t="str">
        <f t="shared" si="4"/>
        <v>insert into G3E_STYLERULE(G3E_SRROWNO,G3E_SRNO,G3E_RULE,G3E_FILTER,G3E_FILTERORDINAL,G3E_SNO,G3E_DESCRIPTION) values (15120199,151201,'DA Radio Symbol - OMS','',99,151199,'DA Radio Symbol - default');</v>
      </c>
    </row>
    <row r="56" spans="1:28" ht="47.25">
      <c r="A56" s="184">
        <v>219101</v>
      </c>
      <c r="B56" s="184" t="str">
        <f t="shared" si="12"/>
        <v>21910101</v>
      </c>
      <c r="C56" s="184">
        <v>219201</v>
      </c>
      <c r="D56" s="184" t="str">
        <f t="shared" si="13"/>
        <v>21920101</v>
      </c>
      <c r="E56" s="183" t="s">
        <v>732</v>
      </c>
      <c r="F56" s="191">
        <v>1</v>
      </c>
      <c r="G56" s="191">
        <v>1</v>
      </c>
      <c r="H56" s="187" t="s">
        <v>4335</v>
      </c>
      <c r="I56" s="187">
        <v>219101</v>
      </c>
      <c r="J56" s="183" t="s">
        <v>4336</v>
      </c>
      <c r="K56" s="183" t="s">
        <v>4264</v>
      </c>
      <c r="L56" s="302">
        <v>0</v>
      </c>
      <c r="M56" s="306">
        <v>0</v>
      </c>
      <c r="N56" s="212">
        <v>14548736</v>
      </c>
      <c r="O56" s="331">
        <v>1200</v>
      </c>
      <c r="P56" s="330">
        <f t="shared" si="1"/>
        <v>1036.8</v>
      </c>
      <c r="Q56" s="190" t="s">
        <v>4248</v>
      </c>
      <c r="R56" s="191">
        <v>0</v>
      </c>
      <c r="S56" s="191" t="s">
        <v>4253</v>
      </c>
      <c r="T56" s="191"/>
      <c r="U56" s="195"/>
      <c r="V56" s="191" t="s">
        <v>123</v>
      </c>
      <c r="W56" s="191" t="s">
        <v>129</v>
      </c>
      <c r="X56" s="187"/>
      <c r="Z56" s="184" t="str">
        <f t="shared" si="2"/>
        <v>insert into G3E_POINTSTYLE(G3E_SNO,G3E_USERNAME,G3E_FONTNAME,G3E_SYMBOL,G3E_COLOR,G3E_SIZE,G3E_ALIGNMENT,G3E_ROTATION,G3E_USEMASK,G3E_MASKSYMBOL,G3E_PLOTREDLINE,G3E_STYLEUNITS) values (219101,'DOC Note Type COMMS','AEGIS Misc',CHR(48),14548736,1200,0,0,0,null,0,1);</v>
      </c>
      <c r="AA56" s="184" t="str">
        <f t="shared" si="3"/>
        <v>insert into G3E_STYLERULE(G3E_SRROWNO,G3E_SRNO,G3E_RULE,G3E_FILTER,G3E_FILTERORDINAL,G3E_SNO,G3E_DESCRIPTION) values (21910101,219101,'DOC Note Symbol','DOC_NOTE_TYPE=''COMMS''',1,219101,'DOC Note Type COMMS');</v>
      </c>
      <c r="AB56" s="184" t="str">
        <f t="shared" si="4"/>
        <v>insert into G3E_STYLERULE(G3E_SRROWNO,G3E_SRNO,G3E_RULE,G3E_FILTER,G3E_FILTERORDINAL,G3E_SNO,G3E_DESCRIPTION) values (21920101,219201,'DOC Note Symbol - OMS','DOC_NOTE_TYPE=''COMMS''',1,219101,'DOC Note Type COMMS');</v>
      </c>
    </row>
    <row r="57" spans="1:28" ht="47.25">
      <c r="A57" s="184">
        <v>219101</v>
      </c>
      <c r="B57" s="184" t="str">
        <f t="shared" si="12"/>
        <v>21910102</v>
      </c>
      <c r="C57" s="184">
        <v>219201</v>
      </c>
      <c r="D57" s="184" t="str">
        <f t="shared" si="13"/>
        <v>21920102</v>
      </c>
      <c r="E57" s="183" t="s">
        <v>732</v>
      </c>
      <c r="F57" s="191">
        <v>2</v>
      </c>
      <c r="G57" s="191">
        <v>2</v>
      </c>
      <c r="H57" s="187" t="s">
        <v>4337</v>
      </c>
      <c r="I57" s="187">
        <v>219102</v>
      </c>
      <c r="J57" s="183" t="s">
        <v>4338</v>
      </c>
      <c r="K57" s="183" t="s">
        <v>4264</v>
      </c>
      <c r="L57" s="302">
        <v>1</v>
      </c>
      <c r="M57" s="306">
        <v>1</v>
      </c>
      <c r="N57" s="212">
        <v>14548736</v>
      </c>
      <c r="O57" s="331">
        <v>120</v>
      </c>
      <c r="P57" s="330">
        <f t="shared" si="1"/>
        <v>103.68</v>
      </c>
      <c r="Q57" s="190" t="s">
        <v>4248</v>
      </c>
      <c r="R57" s="191">
        <v>0</v>
      </c>
      <c r="S57" s="191" t="s">
        <v>4253</v>
      </c>
      <c r="T57" s="191"/>
      <c r="U57" s="195"/>
      <c r="V57" s="191" t="s">
        <v>123</v>
      </c>
      <c r="W57" s="191" t="s">
        <v>129</v>
      </c>
      <c r="X57" s="187"/>
      <c r="Z57" s="184" t="str">
        <f t="shared" si="2"/>
        <v>insert into G3E_POINTSTYLE(G3E_SNO,G3E_USERNAME,G3E_FONTNAME,G3E_SYMBOL,G3E_COLOR,G3E_SIZE,G3E_ALIGNMENT,G3E_ROTATION,G3E_USEMASK,G3E_MASKSYMBOL,G3E_PLOTREDLINE,G3E_STYLEUNITS) values (219102,'DOC Note Type MILITARY ','AEGIS Misc',CHR(49),14548736,120,0,0,0,null,0,1);</v>
      </c>
      <c r="AA57" s="184" t="str">
        <f t="shared" si="3"/>
        <v>insert into G3E_STYLERULE(G3E_SRROWNO,G3E_SRNO,G3E_RULE,G3E_FILTER,G3E_FILTERORDINAL,G3E_SNO,G3E_DESCRIPTION) values (21910102,219101,'DOC Note Symbol','DOC_NOTE_TYPE=''MILITARY''',2,219102,'DOC Note Type MILITARY ');</v>
      </c>
      <c r="AB57" s="184" t="str">
        <f t="shared" si="4"/>
        <v>insert into G3E_STYLERULE(G3E_SRROWNO,G3E_SRNO,G3E_RULE,G3E_FILTER,G3E_FILTERORDINAL,G3E_SNO,G3E_DESCRIPTION) values (21920102,219201,'DOC Note Symbol - OMS','DOC_NOTE_TYPE=''MILITARY''',2,219102,'DOC Note Type MILITARY ');</v>
      </c>
    </row>
    <row r="58" spans="1:28" ht="47.25">
      <c r="A58" s="184">
        <v>219101</v>
      </c>
      <c r="B58" s="184" t="str">
        <f t="shared" si="12"/>
        <v>21910103</v>
      </c>
      <c r="C58" s="184">
        <v>219201</v>
      </c>
      <c r="D58" s="184" t="str">
        <f t="shared" si="13"/>
        <v>21920103</v>
      </c>
      <c r="E58" s="183" t="s">
        <v>732</v>
      </c>
      <c r="F58" s="191">
        <v>3</v>
      </c>
      <c r="G58" s="191">
        <v>3</v>
      </c>
      <c r="H58" s="187" t="s">
        <v>4339</v>
      </c>
      <c r="I58" s="187">
        <v>219103</v>
      </c>
      <c r="J58" s="183" t="s">
        <v>4340</v>
      </c>
      <c r="K58" s="183" t="s">
        <v>4264</v>
      </c>
      <c r="L58" s="302">
        <v>2</v>
      </c>
      <c r="M58" s="306">
        <v>2</v>
      </c>
      <c r="N58" s="212">
        <v>14548736</v>
      </c>
      <c r="O58" s="331">
        <v>120</v>
      </c>
      <c r="P58" s="330">
        <f t="shared" si="1"/>
        <v>103.68</v>
      </c>
      <c r="Q58" s="190" t="s">
        <v>4248</v>
      </c>
      <c r="R58" s="191">
        <v>0</v>
      </c>
      <c r="S58" s="191" t="s">
        <v>4253</v>
      </c>
      <c r="T58" s="191"/>
      <c r="U58" s="195"/>
      <c r="V58" s="191" t="s">
        <v>123</v>
      </c>
      <c r="W58" s="191" t="s">
        <v>129</v>
      </c>
      <c r="X58" s="187"/>
      <c r="Z58" s="184" t="str">
        <f t="shared" si="2"/>
        <v>insert into G3E_POINTSTYLE(G3E_SNO,G3E_USERNAME,G3E_FONTNAME,G3E_SYMBOL,G3E_COLOR,G3E_SIZE,G3E_ALIGNMENT,G3E_ROTATION,G3E_USEMASK,G3E_MASKSYMBOL,G3E_PLOTREDLINE,G3E_STYLEUNITS) values (219103,'DOC Note Type AIRPORT ','AEGIS Misc',CHR(50),14548736,120,0,0,0,null,0,1);</v>
      </c>
      <c r="AA58" s="184" t="str">
        <f t="shared" si="3"/>
        <v>insert into G3E_STYLERULE(G3E_SRROWNO,G3E_SRNO,G3E_RULE,G3E_FILTER,G3E_FILTERORDINAL,G3E_SNO,G3E_DESCRIPTION) values (21910103,219101,'DOC Note Symbol','DOC_NOTE_TYPE=''AIRPORT''',3,219103,'DOC Note Type AIRPORT ');</v>
      </c>
      <c r="AB58" s="184" t="str">
        <f t="shared" si="4"/>
        <v>insert into G3E_STYLERULE(G3E_SRROWNO,G3E_SRNO,G3E_RULE,G3E_FILTER,G3E_FILTERORDINAL,G3E_SNO,G3E_DESCRIPTION) values (21920103,219201,'DOC Note Symbol - OMS','DOC_NOTE_TYPE=''AIRPORT''',3,219103,'DOC Note Type AIRPORT ');</v>
      </c>
    </row>
    <row r="59" spans="1:28" ht="47.25">
      <c r="A59" s="184">
        <v>219101</v>
      </c>
      <c r="B59" s="184" t="str">
        <f t="shared" si="12"/>
        <v>21910104</v>
      </c>
      <c r="C59" s="184">
        <v>219201</v>
      </c>
      <c r="D59" s="184" t="str">
        <f t="shared" si="13"/>
        <v>21920104</v>
      </c>
      <c r="E59" s="183" t="s">
        <v>732</v>
      </c>
      <c r="F59" s="191">
        <v>4</v>
      </c>
      <c r="G59" s="191">
        <v>4</v>
      </c>
      <c r="H59" s="187" t="s">
        <v>4341</v>
      </c>
      <c r="I59" s="187">
        <v>219104</v>
      </c>
      <c r="J59" s="183" t="s">
        <v>4342</v>
      </c>
      <c r="K59" s="183" t="s">
        <v>4264</v>
      </c>
      <c r="L59" s="302">
        <v>3</v>
      </c>
      <c r="M59" s="306">
        <v>3</v>
      </c>
      <c r="N59" s="212">
        <v>14548736</v>
      </c>
      <c r="O59" s="331">
        <v>120</v>
      </c>
      <c r="P59" s="330">
        <f t="shared" si="1"/>
        <v>103.68</v>
      </c>
      <c r="Q59" s="190" t="s">
        <v>4248</v>
      </c>
      <c r="R59" s="191">
        <v>0</v>
      </c>
      <c r="S59" s="191" t="s">
        <v>4253</v>
      </c>
      <c r="T59" s="191"/>
      <c r="U59" s="195"/>
      <c r="V59" s="191" t="s">
        <v>123</v>
      </c>
      <c r="W59" s="191" t="s">
        <v>129</v>
      </c>
      <c r="X59" s="187"/>
      <c r="Z59" s="184" t="str">
        <f t="shared" si="2"/>
        <v>insert into G3E_POINTSTYLE(G3E_SNO,G3E_USERNAME,G3E_FONTNAME,G3E_SYMBOL,G3E_COLOR,G3E_SIZE,G3E_ALIGNMENT,G3E_ROTATION,G3E_USEMASK,G3E_MASKSYMBOL,G3E_PLOTREDLINE,G3E_STYLEUNITS) values (219104,'DOC Note Type WTR/SWR ','AEGIS Misc',CHR(51),14548736,120,0,0,0,null,0,1);</v>
      </c>
      <c r="AA59" s="184" t="str">
        <f t="shared" si="3"/>
        <v>insert into G3E_STYLERULE(G3E_SRROWNO,G3E_SRNO,G3E_RULE,G3E_FILTER,G3E_FILTERORDINAL,G3E_SNO,G3E_DESCRIPTION) values (21910104,219101,'DOC Note Symbol','DOC_NOTE_TYPE=''WTR/SWR''',4,219104,'DOC Note Type WTR/SWR ');</v>
      </c>
      <c r="AB59" s="184" t="str">
        <f t="shared" si="4"/>
        <v>insert into G3E_STYLERULE(G3E_SRROWNO,G3E_SRNO,G3E_RULE,G3E_FILTER,G3E_FILTERORDINAL,G3E_SNO,G3E_DESCRIPTION) values (21920104,219201,'DOC Note Symbol - OMS','DOC_NOTE_TYPE=''WTR/SWR''',4,219104,'DOC Note Type WTR/SWR ');</v>
      </c>
    </row>
    <row r="60" spans="1:28" ht="47.25">
      <c r="A60" s="184">
        <v>219101</v>
      </c>
      <c r="B60" s="184" t="str">
        <f t="shared" si="12"/>
        <v>21910105</v>
      </c>
      <c r="C60" s="184">
        <v>219201</v>
      </c>
      <c r="D60" s="184" t="str">
        <f t="shared" si="13"/>
        <v>21920105</v>
      </c>
      <c r="E60" s="183" t="s">
        <v>732</v>
      </c>
      <c r="F60" s="191">
        <v>5</v>
      </c>
      <c r="G60" s="191">
        <v>5</v>
      </c>
      <c r="H60" s="187" t="s">
        <v>4343</v>
      </c>
      <c r="I60" s="187">
        <v>219105</v>
      </c>
      <c r="J60" s="183" t="s">
        <v>4344</v>
      </c>
      <c r="K60" s="183" t="s">
        <v>4264</v>
      </c>
      <c r="L60" s="302">
        <v>4</v>
      </c>
      <c r="M60" s="306">
        <v>4</v>
      </c>
      <c r="N60" s="212">
        <v>14548736</v>
      </c>
      <c r="O60" s="331">
        <v>120</v>
      </c>
      <c r="P60" s="330">
        <f t="shared" si="1"/>
        <v>103.68</v>
      </c>
      <c r="Q60" s="190" t="s">
        <v>4248</v>
      </c>
      <c r="R60" s="191">
        <v>0</v>
      </c>
      <c r="S60" s="191" t="s">
        <v>4253</v>
      </c>
      <c r="T60" s="191"/>
      <c r="U60" s="195"/>
      <c r="V60" s="191" t="s">
        <v>123</v>
      </c>
      <c r="W60" s="191" t="s">
        <v>129</v>
      </c>
      <c r="X60" s="187"/>
      <c r="Z60" s="184" t="str">
        <f t="shared" si="2"/>
        <v>insert into G3E_POINTSTYLE(G3E_SNO,G3E_USERNAME,G3E_FONTNAME,G3E_SYMBOL,G3E_COLOR,G3E_SIZE,G3E_ALIGNMENT,G3E_ROTATION,G3E_USEMASK,G3E_MASKSYMBOL,G3E_PLOTREDLINE,G3E_STYLEUNITS) values (219105,'DOC Note Type SCH/UNV ','AEGIS Misc',CHR(52),14548736,120,0,0,0,null,0,1);</v>
      </c>
      <c r="AA60" s="184" t="str">
        <f t="shared" si="3"/>
        <v>insert into G3E_STYLERULE(G3E_SRROWNO,G3E_SRNO,G3E_RULE,G3E_FILTER,G3E_FILTERORDINAL,G3E_SNO,G3E_DESCRIPTION) values (21910105,219101,'DOC Note Symbol','DOC_NOTE_TYPE=''SCH/UNV''',5,219105,'DOC Note Type SCH/UNV ');</v>
      </c>
      <c r="AB60" s="184" t="str">
        <f t="shared" si="4"/>
        <v>insert into G3E_STYLERULE(G3E_SRROWNO,G3E_SRNO,G3E_RULE,G3E_FILTER,G3E_FILTERORDINAL,G3E_SNO,G3E_DESCRIPTION) values (21920105,219201,'DOC Note Symbol - OMS','DOC_NOTE_TYPE=''SCH/UNV''',5,219105,'DOC Note Type SCH/UNV ');</v>
      </c>
    </row>
    <row r="61" spans="1:28" ht="47.25">
      <c r="A61" s="184">
        <v>219101</v>
      </c>
      <c r="B61" s="184" t="str">
        <f t="shared" si="12"/>
        <v>21910106</v>
      </c>
      <c r="C61" s="184">
        <v>219201</v>
      </c>
      <c r="D61" s="184" t="str">
        <f t="shared" si="13"/>
        <v>21920106</v>
      </c>
      <c r="E61" s="183" t="s">
        <v>732</v>
      </c>
      <c r="F61" s="191">
        <v>6</v>
      </c>
      <c r="G61" s="191">
        <v>6</v>
      </c>
      <c r="H61" s="187" t="s">
        <v>4345</v>
      </c>
      <c r="I61" s="187">
        <v>219106</v>
      </c>
      <c r="J61" s="183" t="s">
        <v>4346</v>
      </c>
      <c r="K61" s="183" t="s">
        <v>4264</v>
      </c>
      <c r="L61" s="302">
        <v>5</v>
      </c>
      <c r="M61" s="306">
        <v>5</v>
      </c>
      <c r="N61" s="212">
        <v>14548736</v>
      </c>
      <c r="O61" s="331">
        <v>120</v>
      </c>
      <c r="P61" s="330">
        <f t="shared" si="1"/>
        <v>103.68</v>
      </c>
      <c r="Q61" s="190" t="s">
        <v>4248</v>
      </c>
      <c r="R61" s="191">
        <v>0</v>
      </c>
      <c r="S61" s="191" t="s">
        <v>4253</v>
      </c>
      <c r="T61" s="191"/>
      <c r="U61" s="195"/>
      <c r="V61" s="191" t="s">
        <v>123</v>
      </c>
      <c r="W61" s="191" t="s">
        <v>129</v>
      </c>
      <c r="X61" s="187"/>
      <c r="Z61" s="184" t="str">
        <f t="shared" si="2"/>
        <v>insert into G3E_POINTSTYLE(G3E_SNO,G3E_USERNAME,G3E_FONTNAME,G3E_SYMBOL,G3E_COLOR,G3E_SIZE,G3E_ALIGNMENT,G3E_ROTATION,G3E_USEMASK,G3E_MASKSYMBOL,G3E_PLOTREDLINE,G3E_STYLEUNITS) values (219106,'DOC Note Type POLICE ','AEGIS Misc',CHR(53),14548736,120,0,0,0,null,0,1);</v>
      </c>
      <c r="AA61" s="184" t="str">
        <f t="shared" si="3"/>
        <v>insert into G3E_STYLERULE(G3E_SRROWNO,G3E_SRNO,G3E_RULE,G3E_FILTER,G3E_FILTERORDINAL,G3E_SNO,G3E_DESCRIPTION) values (21910106,219101,'DOC Note Symbol','DOC_NOTE_TYPE=''POLICE''',6,219106,'DOC Note Type POLICE ');</v>
      </c>
      <c r="AB61" s="184" t="str">
        <f t="shared" si="4"/>
        <v>insert into G3E_STYLERULE(G3E_SRROWNO,G3E_SRNO,G3E_RULE,G3E_FILTER,G3E_FILTERORDINAL,G3E_SNO,G3E_DESCRIPTION) values (21920106,219201,'DOC Note Symbol - OMS','DOC_NOTE_TYPE=''POLICE''',6,219106,'DOC Note Type POLICE ');</v>
      </c>
    </row>
    <row r="62" spans="1:28" ht="47.25">
      <c r="A62" s="184">
        <v>219101</v>
      </c>
      <c r="B62" s="184" t="str">
        <f t="shared" si="12"/>
        <v>21910107</v>
      </c>
      <c r="C62" s="184">
        <v>219201</v>
      </c>
      <c r="D62" s="184" t="str">
        <f t="shared" si="13"/>
        <v>21920107</v>
      </c>
      <c r="E62" s="183" t="s">
        <v>732</v>
      </c>
      <c r="F62" s="191">
        <v>7</v>
      </c>
      <c r="G62" s="191">
        <v>7</v>
      </c>
      <c r="H62" s="187" t="s">
        <v>4347</v>
      </c>
      <c r="I62" s="187">
        <v>219107</v>
      </c>
      <c r="J62" s="183" t="s">
        <v>4348</v>
      </c>
      <c r="K62" s="183" t="s">
        <v>4264</v>
      </c>
      <c r="L62" s="302">
        <v>6</v>
      </c>
      <c r="M62" s="306">
        <v>6</v>
      </c>
      <c r="N62" s="212">
        <v>14548736</v>
      </c>
      <c r="O62" s="331">
        <v>120</v>
      </c>
      <c r="P62" s="330">
        <f t="shared" si="1"/>
        <v>103.68</v>
      </c>
      <c r="Q62" s="190" t="s">
        <v>4248</v>
      </c>
      <c r="R62" s="191">
        <v>0</v>
      </c>
      <c r="S62" s="191" t="s">
        <v>4253</v>
      </c>
      <c r="T62" s="191"/>
      <c r="U62" s="195"/>
      <c r="V62" s="191" t="s">
        <v>123</v>
      </c>
      <c r="W62" s="191" t="s">
        <v>129</v>
      </c>
      <c r="X62" s="187"/>
      <c r="Z62" s="184" t="str">
        <f t="shared" si="2"/>
        <v>insert into G3E_POINTSTYLE(G3E_SNO,G3E_USERNAME,G3E_FONTNAME,G3E_SYMBOL,G3E_COLOR,G3E_SIZE,G3E_ALIGNMENT,G3E_ROTATION,G3E_USEMASK,G3E_MASKSYMBOL,G3E_PLOTREDLINE,G3E_STYLEUNITS) values (219107,'DOC Note Type FIRE ','AEGIS Misc',CHR(54),14548736,120,0,0,0,null,0,1);</v>
      </c>
      <c r="AA62" s="184" t="str">
        <f t="shared" si="3"/>
        <v>insert into G3E_STYLERULE(G3E_SRROWNO,G3E_SRNO,G3E_RULE,G3E_FILTER,G3E_FILTERORDINAL,G3E_SNO,G3E_DESCRIPTION) values (21910107,219101,'DOC Note Symbol','DOC_NOTE_TYPE=''FIRE''',7,219107,'DOC Note Type FIRE ');</v>
      </c>
      <c r="AB62" s="184" t="str">
        <f t="shared" si="4"/>
        <v>insert into G3E_STYLERULE(G3E_SRROWNO,G3E_SRNO,G3E_RULE,G3E_FILTER,G3E_FILTERORDINAL,G3E_SNO,G3E_DESCRIPTION) values (21920107,219201,'DOC Note Symbol - OMS','DOC_NOTE_TYPE=''FIRE''',7,219107,'DOC Note Type FIRE ');</v>
      </c>
    </row>
    <row r="63" spans="1:28" ht="47.25">
      <c r="A63" s="184">
        <v>219101</v>
      </c>
      <c r="B63" s="184" t="str">
        <f t="shared" si="12"/>
        <v>21910108</v>
      </c>
      <c r="C63" s="184">
        <v>219201</v>
      </c>
      <c r="D63" s="184" t="str">
        <f t="shared" si="13"/>
        <v>21920108</v>
      </c>
      <c r="E63" s="183" t="s">
        <v>732</v>
      </c>
      <c r="F63" s="191">
        <v>8</v>
      </c>
      <c r="G63" s="191">
        <v>8</v>
      </c>
      <c r="H63" s="187" t="s">
        <v>4349</v>
      </c>
      <c r="I63" s="187">
        <v>219108</v>
      </c>
      <c r="J63" s="183" t="s">
        <v>4350</v>
      </c>
      <c r="K63" s="183" t="s">
        <v>4264</v>
      </c>
      <c r="L63" s="302">
        <v>7</v>
      </c>
      <c r="M63" s="306">
        <v>7</v>
      </c>
      <c r="N63" s="212">
        <v>14548736</v>
      </c>
      <c r="O63" s="331">
        <v>120</v>
      </c>
      <c r="P63" s="330">
        <f t="shared" si="1"/>
        <v>103.68</v>
      </c>
      <c r="Q63" s="190" t="s">
        <v>4248</v>
      </c>
      <c r="R63" s="191">
        <v>0</v>
      </c>
      <c r="S63" s="191" t="s">
        <v>4253</v>
      </c>
      <c r="T63" s="191"/>
      <c r="U63" s="195"/>
      <c r="V63" s="191" t="s">
        <v>123</v>
      </c>
      <c r="W63" s="191" t="s">
        <v>129</v>
      </c>
      <c r="X63" s="187"/>
      <c r="Z63" s="184" t="str">
        <f t="shared" si="2"/>
        <v>insert into G3E_POINTSTYLE(G3E_SNO,G3E_USERNAME,G3E_FONTNAME,G3E_SYMBOL,G3E_COLOR,G3E_SIZE,G3E_ALIGNMENT,G3E_ROTATION,G3E_USEMASK,G3E_MASKSYMBOL,G3E_PLOTREDLINE,G3E_STYLEUNITS) values (219108,'DOC Note Type CITY HALL ','AEGIS Misc',CHR(55),14548736,120,0,0,0,null,0,1);</v>
      </c>
      <c r="AA63" s="184" t="str">
        <f t="shared" si="3"/>
        <v>insert into G3E_STYLERULE(G3E_SRROWNO,G3E_SRNO,G3E_RULE,G3E_FILTER,G3E_FILTERORDINAL,G3E_SNO,G3E_DESCRIPTION) values (21910108,219101,'DOC Note Symbol','DOC_NOTE_TYPE=''CITY HALL''',8,219108,'DOC Note Type CITY HALL ');</v>
      </c>
      <c r="AB63" s="184" t="str">
        <f t="shared" si="4"/>
        <v>insert into G3E_STYLERULE(G3E_SRROWNO,G3E_SRNO,G3E_RULE,G3E_FILTER,G3E_FILTERORDINAL,G3E_SNO,G3E_DESCRIPTION) values (21920108,219201,'DOC Note Symbol - OMS','DOC_NOTE_TYPE=''CITY HALL''',8,219108,'DOC Note Type CITY HALL ');</v>
      </c>
    </row>
    <row r="64" spans="1:28" ht="47.25">
      <c r="A64" s="184">
        <v>219101</v>
      </c>
      <c r="B64" s="184" t="str">
        <f t="shared" si="12"/>
        <v>21910109</v>
      </c>
      <c r="C64" s="184">
        <v>219201</v>
      </c>
      <c r="D64" s="184" t="str">
        <f t="shared" si="13"/>
        <v>21920109</v>
      </c>
      <c r="E64" s="183" t="s">
        <v>732</v>
      </c>
      <c r="F64" s="191">
        <v>9</v>
      </c>
      <c r="G64" s="191">
        <v>9</v>
      </c>
      <c r="H64" s="187" t="s">
        <v>4351</v>
      </c>
      <c r="I64" s="187">
        <v>219109</v>
      </c>
      <c r="J64" s="183" t="s">
        <v>4352</v>
      </c>
      <c r="K64" s="183" t="s">
        <v>4264</v>
      </c>
      <c r="L64" s="302">
        <v>8</v>
      </c>
      <c r="M64" s="306">
        <v>8</v>
      </c>
      <c r="N64" s="212">
        <v>14548736</v>
      </c>
      <c r="O64" s="331">
        <v>120</v>
      </c>
      <c r="P64" s="330">
        <f t="shared" si="1"/>
        <v>103.68</v>
      </c>
      <c r="Q64" s="190" t="s">
        <v>4248</v>
      </c>
      <c r="R64" s="191">
        <v>0</v>
      </c>
      <c r="S64" s="191" t="s">
        <v>4253</v>
      </c>
      <c r="T64" s="191"/>
      <c r="U64" s="195"/>
      <c r="V64" s="191" t="s">
        <v>123</v>
      </c>
      <c r="W64" s="191" t="s">
        <v>129</v>
      </c>
      <c r="X64" s="187"/>
      <c r="Z64" s="184" t="str">
        <f t="shared" si="2"/>
        <v>insert into G3E_POINTSTYLE(G3E_SNO,G3E_USERNAME,G3E_FONTNAME,G3E_SYMBOL,G3E_COLOR,G3E_SIZE,G3E_ALIGNMENT,G3E_ROTATION,G3E_USEMASK,G3E_MASKSYMBOL,G3E_PLOTREDLINE,G3E_STYLEUNITS) values (219109,'DOC Note Type NURSING ','AEGIS Misc',CHR(56),14548736,120,0,0,0,null,0,1);</v>
      </c>
      <c r="AA64" s="184" t="str">
        <f t="shared" si="3"/>
        <v>insert into G3E_STYLERULE(G3E_SRROWNO,G3E_SRNO,G3E_RULE,G3E_FILTER,G3E_FILTERORDINAL,G3E_SNO,G3E_DESCRIPTION) values (21910109,219101,'DOC Note Symbol','DOC_NOTE_TYPE=''NURSING''',9,219109,'DOC Note Type NURSING ');</v>
      </c>
      <c r="AB64" s="184" t="str">
        <f t="shared" si="4"/>
        <v>insert into G3E_STYLERULE(G3E_SRROWNO,G3E_SRNO,G3E_RULE,G3E_FILTER,G3E_FILTERORDINAL,G3E_SNO,G3E_DESCRIPTION) values (21920109,219201,'DOC Note Symbol - OMS','DOC_NOTE_TYPE=''NURSING''',9,219109,'DOC Note Type NURSING ');</v>
      </c>
    </row>
    <row r="65" spans="1:28" ht="47.25">
      <c r="A65" s="184">
        <v>219101</v>
      </c>
      <c r="B65" s="184" t="str">
        <f t="shared" si="12"/>
        <v>21910110</v>
      </c>
      <c r="C65" s="184">
        <v>219201</v>
      </c>
      <c r="D65" s="184" t="str">
        <f t="shared" si="13"/>
        <v>21920110</v>
      </c>
      <c r="E65" s="183" t="s">
        <v>732</v>
      </c>
      <c r="F65" s="191">
        <v>10</v>
      </c>
      <c r="G65" s="191">
        <v>10</v>
      </c>
      <c r="H65" s="187" t="s">
        <v>4353</v>
      </c>
      <c r="I65" s="187">
        <v>219110</v>
      </c>
      <c r="J65" s="183" t="s">
        <v>4354</v>
      </c>
      <c r="K65" s="183" t="s">
        <v>4264</v>
      </c>
      <c r="L65" s="302">
        <v>9</v>
      </c>
      <c r="M65" s="306">
        <v>9</v>
      </c>
      <c r="N65" s="212">
        <v>14548736</v>
      </c>
      <c r="O65" s="331">
        <v>120</v>
      </c>
      <c r="P65" s="330">
        <f t="shared" si="1"/>
        <v>103.68</v>
      </c>
      <c r="Q65" s="190" t="s">
        <v>4248</v>
      </c>
      <c r="R65" s="191">
        <v>0</v>
      </c>
      <c r="S65" s="191" t="s">
        <v>4253</v>
      </c>
      <c r="T65" s="191"/>
      <c r="U65" s="195"/>
      <c r="V65" s="191" t="s">
        <v>123</v>
      </c>
      <c r="W65" s="191" t="s">
        <v>129</v>
      </c>
      <c r="X65" s="187"/>
      <c r="Z65" s="184" t="str">
        <f t="shared" si="2"/>
        <v>insert into G3E_POINTSTYLE(G3E_SNO,G3E_USERNAME,G3E_FONTNAME,G3E_SYMBOL,G3E_COLOR,G3E_SIZE,G3E_ALIGNMENT,G3E_ROTATION,G3E_USEMASK,G3E_MASKSYMBOL,G3E_PLOTREDLINE,G3E_STYLEUNITS) values (219110,'DOC Note Type HOSPITAL ','AEGIS Misc',CHR(57),14548736,120,0,0,0,null,0,1);</v>
      </c>
      <c r="AA65" s="184" t="str">
        <f t="shared" si="3"/>
        <v>insert into G3E_STYLERULE(G3E_SRROWNO,G3E_SRNO,G3E_RULE,G3E_FILTER,G3E_FILTERORDINAL,G3E_SNO,G3E_DESCRIPTION) values (21910110,219101,'DOC Note Symbol','DOC_NOTE_TYPE=''HOSPITAL''',10,219110,'DOC Note Type HOSPITAL ');</v>
      </c>
      <c r="AB65" s="184" t="str">
        <f t="shared" si="4"/>
        <v>insert into G3E_STYLERULE(G3E_SRROWNO,G3E_SRNO,G3E_RULE,G3E_FILTER,G3E_FILTERORDINAL,G3E_SNO,G3E_DESCRIPTION) values (21920110,219201,'DOC Note Symbol - OMS','DOC_NOTE_TYPE=''HOSPITAL''',10,219110,'DOC Note Type HOSPITAL ');</v>
      </c>
    </row>
    <row r="66" spans="1:28" ht="47.25">
      <c r="A66" s="184">
        <v>219101</v>
      </c>
      <c r="B66" s="184" t="str">
        <f t="shared" si="12"/>
        <v>21910111</v>
      </c>
      <c r="C66" s="184">
        <v>219201</v>
      </c>
      <c r="D66" s="184" t="str">
        <f t="shared" si="13"/>
        <v>21920111</v>
      </c>
      <c r="E66" s="183" t="s">
        <v>732</v>
      </c>
      <c r="F66" s="191">
        <v>11</v>
      </c>
      <c r="G66" s="191">
        <v>11</v>
      </c>
      <c r="H66" s="187" t="s">
        <v>4355</v>
      </c>
      <c r="I66" s="187">
        <v>219111</v>
      </c>
      <c r="J66" s="183" t="s">
        <v>4356</v>
      </c>
      <c r="K66" s="183" t="s">
        <v>4264</v>
      </c>
      <c r="L66" s="302" t="s">
        <v>4357</v>
      </c>
      <c r="M66" s="306" t="s">
        <v>4357</v>
      </c>
      <c r="N66" s="206">
        <v>39679</v>
      </c>
      <c r="O66" s="331">
        <v>120</v>
      </c>
      <c r="P66" s="330">
        <f t="shared" si="1"/>
        <v>103.68</v>
      </c>
      <c r="Q66" s="190" t="s">
        <v>4248</v>
      </c>
      <c r="R66" s="191">
        <v>0</v>
      </c>
      <c r="S66" s="191" t="s">
        <v>4253</v>
      </c>
      <c r="T66" s="191"/>
      <c r="U66" s="195"/>
      <c r="V66" s="191" t="s">
        <v>123</v>
      </c>
      <c r="W66" s="191" t="s">
        <v>129</v>
      </c>
      <c r="X66" s="187"/>
      <c r="Z66" s="184" t="str">
        <f t="shared" si="2"/>
        <v>insert into G3E_POINTSTYLE(G3E_SNO,G3E_USERNAME,G3E_FONTNAME,G3E_SYMBOL,G3E_COLOR,G3E_SIZE,G3E_ALIGNMENT,G3E_ROTATION,G3E_USEMASK,G3E_MASKSYMBOL,G3E_PLOTREDLINE,G3E_STYLEUNITS) values (219111,'DOC Note Type 8 PSB ','AEGIS Misc',CHR(58),39679,120,0,0,0,null,0,1);</v>
      </c>
      <c r="AA66" s="184" t="str">
        <f t="shared" si="3"/>
        <v>insert into G3E_STYLERULE(G3E_SRROWNO,G3E_SRNO,G3E_RULE,G3E_FILTER,G3E_FILTERORDINAL,G3E_SNO,G3E_DESCRIPTION) values (21910111,219101,'DOC Note Symbol','DOC_NOTE_TYPE=''8 PSB''',11,219111,'DOC Note Type 8 PSB ');</v>
      </c>
      <c r="AB66" s="184" t="str">
        <f t="shared" si="4"/>
        <v>insert into G3E_STYLERULE(G3E_SRROWNO,G3E_SRNO,G3E_RULE,G3E_FILTER,G3E_FILTERORDINAL,G3E_SNO,G3E_DESCRIPTION) values (21920111,219201,'DOC Note Symbol - OMS','DOC_NOTE_TYPE=''8 PSB''',11,219111,'DOC Note Type 8 PSB ');</v>
      </c>
    </row>
    <row r="67" spans="1:28" ht="47.25">
      <c r="A67" s="184">
        <v>219101</v>
      </c>
      <c r="B67" s="184" t="str">
        <f t="shared" si="12"/>
        <v>21910112</v>
      </c>
      <c r="C67" s="184">
        <v>219201</v>
      </c>
      <c r="D67" s="184" t="str">
        <f t="shared" si="13"/>
        <v>21920112</v>
      </c>
      <c r="E67" s="183" t="s">
        <v>732</v>
      </c>
      <c r="F67" s="191">
        <v>12</v>
      </c>
      <c r="G67" s="191">
        <v>12</v>
      </c>
      <c r="H67" s="187" t="s">
        <v>4358</v>
      </c>
      <c r="I67" s="187">
        <v>219112</v>
      </c>
      <c r="J67" s="183" t="s">
        <v>4359</v>
      </c>
      <c r="K67" s="183" t="s">
        <v>4264</v>
      </c>
      <c r="L67" s="302" t="s">
        <v>4360</v>
      </c>
      <c r="M67" s="306" t="s">
        <v>4360</v>
      </c>
      <c r="N67" s="206">
        <v>39679</v>
      </c>
      <c r="O67" s="331">
        <v>120</v>
      </c>
      <c r="P67" s="330">
        <f t="shared" ref="P67:P130" si="14">ROUND((O67*12*72)/1000,2)</f>
        <v>103.68</v>
      </c>
      <c r="Q67" s="190" t="s">
        <v>4248</v>
      </c>
      <c r="R67" s="191">
        <v>0</v>
      </c>
      <c r="S67" s="191" t="s">
        <v>4253</v>
      </c>
      <c r="T67" s="191"/>
      <c r="U67" s="195"/>
      <c r="V67" s="191" t="s">
        <v>123</v>
      </c>
      <c r="W67" s="191" t="s">
        <v>129</v>
      </c>
      <c r="X67" s="187"/>
      <c r="Z67" s="184" t="str">
        <f t="shared" ref="Z67:Z130" si="15">IF(I67="","","insert into G3E_POINTSTYLE(G3E_SNO,G3E_USERNAME,G3E_FONTNAME,G3E_SYMBOL,G3E_COLOR,G3E_SIZE,G3E_ALIGNMENT,G3E_ROTATION,G3E_USEMASK,G3E_MASKSYMBOL,G3E_PLOTREDLINE,G3E_STYLEUNITS) values ("&amp;I67&amp;",'"&amp;J67&amp;"','"&amp;K67&amp;"',CHR("&amp;CODE(L67)&amp;"),"&amp;N67&amp;","&amp;O67&amp;","&amp;VLOOKUP(Q67,G3E_ALIGNMENT,2,FALSE)&amp;","&amp;R67&amp;","&amp;IF(S67="None",0,1)&amp;","&amp;IF(S67="None","null","CHR("&amp;CODE(T67)&amp;")")&amp;","&amp;IF(V67="No",0,1)&amp;","&amp;IF(W67="No",3,1)&amp;");")</f>
        <v>insert into G3E_POINTSTYLE(G3E_SNO,G3E_USERNAME,G3E_FONTNAME,G3E_SYMBOL,G3E_COLOR,G3E_SIZE,G3E_ALIGNMENT,G3E_ROTATION,G3E_USEMASK,G3E_MASKSYMBOL,G3E_PLOTREDLINE,G3E_STYLEUNITS) values (219112,'DOC Note Type 24 PSB ','AEGIS Misc',CHR(59),39679,120,0,0,0,null,0,1);</v>
      </c>
      <c r="AA67" s="184" t="str">
        <f t="shared" ref="AA67:AA130" si="16">IF(B67="","","insert into G3E_STYLERULE(G3E_SRROWNO,G3E_SRNO,G3E_RULE,G3E_FILTER,G3E_FILTERORDINAL,G3E_SNO,G3E_DESCRIPTION) values ("&amp;B67&amp;","&amp;A67&amp;",'"&amp;E67&amp;"','"&amp;SUBSTITUTE(H67,"'","''")&amp;"',"&amp;F67&amp;","&amp;I67&amp;",'"&amp;J67&amp;"');")</f>
        <v>insert into G3E_STYLERULE(G3E_SRROWNO,G3E_SRNO,G3E_RULE,G3E_FILTER,G3E_FILTERORDINAL,G3E_SNO,G3E_DESCRIPTION) values (21910112,219101,'DOC Note Symbol','DOC_NOTE_TYPE=''24 PSB''',12,219112,'DOC Note Type 24 PSB ');</v>
      </c>
      <c r="AB67" s="184" t="str">
        <f t="shared" ref="AB67:AB130" si="17">IF(D67="","","insert into G3E_STYLERULE(G3E_SRROWNO,G3E_SRNO,G3E_RULE,G3E_FILTER,G3E_FILTERORDINAL,G3E_SNO,G3E_DESCRIPTION) values ("&amp;D67&amp;","&amp;C67&amp;",'"&amp;E67&amp;" - OMS','"&amp;SUBSTITUTE(H67,"'","''")&amp;"',"&amp;G67&amp;","&amp;I67&amp;",'"&amp;J67&amp;"');")</f>
        <v>insert into G3E_STYLERULE(G3E_SRROWNO,G3E_SRNO,G3E_RULE,G3E_FILTER,G3E_FILTERORDINAL,G3E_SNO,G3E_DESCRIPTION) values (21920112,219201,'DOC Note Symbol - OMS','DOC_NOTE_TYPE=''24 PSB''',12,219112,'DOC Note Type 24 PSB ');</v>
      </c>
    </row>
    <row r="68" spans="1:28" ht="47.25">
      <c r="A68" s="184">
        <v>219101</v>
      </c>
      <c r="B68" s="184" t="str">
        <f t="shared" si="12"/>
        <v>21910113</v>
      </c>
      <c r="C68" s="184">
        <v>219201</v>
      </c>
      <c r="D68" s="184" t="str">
        <f t="shared" si="13"/>
        <v>21920113</v>
      </c>
      <c r="E68" s="183" t="s">
        <v>732</v>
      </c>
      <c r="F68" s="191">
        <v>13</v>
      </c>
      <c r="G68" s="191">
        <v>13</v>
      </c>
      <c r="H68" s="187" t="s">
        <v>4361</v>
      </c>
      <c r="I68" s="187">
        <v>219113</v>
      </c>
      <c r="J68" s="183" t="s">
        <v>4362</v>
      </c>
      <c r="K68" s="183" t="s">
        <v>4264</v>
      </c>
      <c r="L68" s="302" t="s">
        <v>4363</v>
      </c>
      <c r="M68" s="306" t="s">
        <v>4363</v>
      </c>
      <c r="N68" s="212">
        <v>14548736</v>
      </c>
      <c r="O68" s="331">
        <v>120</v>
      </c>
      <c r="P68" s="330">
        <f t="shared" si="14"/>
        <v>103.68</v>
      </c>
      <c r="Q68" s="190" t="s">
        <v>4248</v>
      </c>
      <c r="R68" s="191">
        <v>0</v>
      </c>
      <c r="S68" s="191" t="s">
        <v>4253</v>
      </c>
      <c r="T68" s="191"/>
      <c r="U68" s="195"/>
      <c r="V68" s="191" t="s">
        <v>123</v>
      </c>
      <c r="W68" s="191" t="s">
        <v>129</v>
      </c>
      <c r="X68" s="187"/>
      <c r="Z68" s="184" t="str">
        <f t="shared" si="15"/>
        <v>insert into G3E_POINTSTYLE(G3E_SNO,G3E_USERNAME,G3E_FONTNAME,G3E_SYMBOL,G3E_COLOR,G3E_SIZE,G3E_ALIGNMENT,G3E_ROTATION,G3E_USEMASK,G3E_MASKSYMBOL,G3E_PLOTREDLINE,G3E_STYLEUNITS) values (219113,'DOC Note Type NGS ','AEGIS Misc',CHR(60),14548736,120,0,0,0,null,0,1);</v>
      </c>
      <c r="AA68" s="184" t="str">
        <f t="shared" si="16"/>
        <v>insert into G3E_STYLERULE(G3E_SRROWNO,G3E_SRNO,G3E_RULE,G3E_FILTER,G3E_FILTERORDINAL,G3E_SNO,G3E_DESCRIPTION) values (21910113,219101,'DOC Note Symbol','DOC_NOTE_TYPE=''NGS''',13,219113,'DOC Note Type NGS ');</v>
      </c>
      <c r="AB68" s="184" t="str">
        <f t="shared" si="17"/>
        <v>insert into G3E_STYLERULE(G3E_SRROWNO,G3E_SRNO,G3E_RULE,G3E_FILTER,G3E_FILTERORDINAL,G3E_SNO,G3E_DESCRIPTION) values (21920113,219201,'DOC Note Symbol - OMS','DOC_NOTE_TYPE=''NGS''',13,219113,'DOC Note Type NGS ');</v>
      </c>
    </row>
    <row r="69" spans="1:28" ht="47.25">
      <c r="A69" s="184">
        <v>219101</v>
      </c>
      <c r="B69" s="184" t="str">
        <f t="shared" si="12"/>
        <v>21910199</v>
      </c>
      <c r="C69" s="184">
        <v>219201</v>
      </c>
      <c r="D69" s="184" t="str">
        <f t="shared" si="13"/>
        <v>21920199</v>
      </c>
      <c r="E69" s="183" t="s">
        <v>732</v>
      </c>
      <c r="F69" s="191">
        <v>99</v>
      </c>
      <c r="G69" s="191">
        <v>99</v>
      </c>
      <c r="H69" s="187"/>
      <c r="I69" s="187">
        <v>219199</v>
      </c>
      <c r="J69" s="183" t="s">
        <v>4364</v>
      </c>
      <c r="K69" s="183" t="s">
        <v>4264</v>
      </c>
      <c r="L69" s="302" t="s">
        <v>4365</v>
      </c>
      <c r="M69" s="306" t="s">
        <v>4365</v>
      </c>
      <c r="N69" s="212">
        <v>14548736</v>
      </c>
      <c r="O69" s="331">
        <v>120</v>
      </c>
      <c r="P69" s="330">
        <f t="shared" si="14"/>
        <v>103.68</v>
      </c>
      <c r="Q69" s="190" t="s">
        <v>4248</v>
      </c>
      <c r="R69" s="191">
        <v>0</v>
      </c>
      <c r="S69" s="191" t="s">
        <v>4253</v>
      </c>
      <c r="T69" s="191"/>
      <c r="U69" s="195"/>
      <c r="V69" s="191" t="s">
        <v>123</v>
      </c>
      <c r="W69" s="191" t="s">
        <v>129</v>
      </c>
      <c r="X69" s="187"/>
      <c r="Z69" s="184" t="str">
        <f t="shared" si="15"/>
        <v>insert into G3E_POINTSTYLE(G3E_SNO,G3E_USERNAME,G3E_FONTNAME,G3E_SYMBOL,G3E_COLOR,G3E_SIZE,G3E_ALIGNMENT,G3E_ROTATION,G3E_USEMASK,G3E_MASKSYMBOL,G3E_PLOTREDLINE,G3E_STYLEUNITS) values (219199,'DOC Note Symbol Default','AEGIS Misc',CHR(61),14548736,120,0,0,0,null,0,1);</v>
      </c>
      <c r="AA69" s="184" t="str">
        <f t="shared" si="16"/>
        <v>insert into G3E_STYLERULE(G3E_SRROWNO,G3E_SRNO,G3E_RULE,G3E_FILTER,G3E_FILTERORDINAL,G3E_SNO,G3E_DESCRIPTION) values (21910199,219101,'DOC Note Symbol','',99,219199,'DOC Note Symbol Default');</v>
      </c>
      <c r="AB69" s="184" t="str">
        <f t="shared" si="17"/>
        <v>insert into G3E_STYLERULE(G3E_SRROWNO,G3E_SRNO,G3E_RULE,G3E_FILTER,G3E_FILTERORDINAL,G3E_SNO,G3E_DESCRIPTION) values (21920199,219201,'DOC Note Symbol - OMS','',99,219199,'DOC Note Symbol Default');</v>
      </c>
    </row>
    <row r="70" spans="1:28" ht="47.25">
      <c r="A70" s="184">
        <v>2300101</v>
      </c>
      <c r="B70" s="184" t="str">
        <f t="shared" si="12"/>
        <v>230010199</v>
      </c>
      <c r="C70" s="184">
        <v>2300201</v>
      </c>
      <c r="D70" s="184" t="str">
        <f t="shared" si="13"/>
        <v>230020199</v>
      </c>
      <c r="E70" s="183" t="s">
        <v>393</v>
      </c>
      <c r="F70" s="191">
        <v>99</v>
      </c>
      <c r="G70" s="191">
        <v>99</v>
      </c>
      <c r="H70" s="187"/>
      <c r="I70" s="187">
        <v>2300101</v>
      </c>
      <c r="J70" s="183" t="s">
        <v>4366</v>
      </c>
      <c r="K70" s="183" t="s">
        <v>4367</v>
      </c>
      <c r="L70" s="302">
        <v>2</v>
      </c>
      <c r="M70" s="305">
        <v>2</v>
      </c>
      <c r="N70" s="207">
        <v>8453982</v>
      </c>
      <c r="O70" s="331">
        <v>6</v>
      </c>
      <c r="P70" s="330">
        <f t="shared" si="14"/>
        <v>5.18</v>
      </c>
      <c r="Q70" s="190" t="s">
        <v>4248</v>
      </c>
      <c r="R70" s="191">
        <v>0</v>
      </c>
      <c r="S70" s="191" t="s">
        <v>4253</v>
      </c>
      <c r="T70" s="191"/>
      <c r="U70" s="202"/>
      <c r="V70" s="191" t="s">
        <v>123</v>
      </c>
      <c r="W70" s="191" t="s">
        <v>129</v>
      </c>
      <c r="X70" s="187"/>
      <c r="Z70" s="184" t="str">
        <f t="shared" si="15"/>
        <v>insert into G3E_POINTSTYLE(G3E_SNO,G3E_USERNAME,G3E_FONTNAME,G3E_SYMBOL,G3E_COLOR,G3E_SIZE,G3E_ALIGNMENT,G3E_ROTATION,G3E_USEMASK,G3E_MASKSYMBOL,G3E_PLOTREDLINE,G3E_STYLEUNITS) values (2300101,'Duct From Symbol - default','AEGIS Structure',CHR(50),8453982,6,0,0,0,null,0,1);</v>
      </c>
      <c r="AA70" s="184" t="str">
        <f t="shared" si="16"/>
        <v>insert into G3E_STYLERULE(G3E_SRROWNO,G3E_SRNO,G3E_RULE,G3E_FILTER,G3E_FILTERORDINAL,G3E_SNO,G3E_DESCRIPTION) values (230010199,2300101,'Duct From Symbol','',99,2300101,'Duct From Symbol - default');</v>
      </c>
      <c r="AB70" s="184" t="str">
        <f t="shared" si="17"/>
        <v>insert into G3E_STYLERULE(G3E_SRROWNO,G3E_SRNO,G3E_RULE,G3E_FILTER,G3E_FILTERORDINAL,G3E_SNO,G3E_DESCRIPTION) values (230020199,2300201,'Duct From Symbol - OMS','',99,2300101,'Duct From Symbol - default');</v>
      </c>
    </row>
    <row r="71" spans="1:28" ht="47.25">
      <c r="A71" s="184">
        <v>2300102</v>
      </c>
      <c r="B71" s="184" t="str">
        <f t="shared" si="12"/>
        <v>230010299</v>
      </c>
      <c r="C71" s="184">
        <v>2300202</v>
      </c>
      <c r="D71" s="184" t="str">
        <f t="shared" si="13"/>
        <v>230020299</v>
      </c>
      <c r="E71" s="183" t="s">
        <v>395</v>
      </c>
      <c r="F71" s="191">
        <v>99</v>
      </c>
      <c r="G71" s="191">
        <v>99</v>
      </c>
      <c r="H71" s="187"/>
      <c r="I71" s="187">
        <v>2300102</v>
      </c>
      <c r="J71" s="183" t="s">
        <v>4368</v>
      </c>
      <c r="K71" s="183" t="s">
        <v>4367</v>
      </c>
      <c r="L71" s="302">
        <v>2</v>
      </c>
      <c r="M71" s="305">
        <v>2</v>
      </c>
      <c r="N71" s="207">
        <v>8453982</v>
      </c>
      <c r="O71" s="331">
        <v>6</v>
      </c>
      <c r="P71" s="330">
        <f t="shared" si="14"/>
        <v>5.18</v>
      </c>
      <c r="Q71" s="190" t="s">
        <v>4248</v>
      </c>
      <c r="R71" s="191">
        <v>0</v>
      </c>
      <c r="S71" s="191" t="s">
        <v>4253</v>
      </c>
      <c r="T71" s="191"/>
      <c r="U71" s="202"/>
      <c r="V71" s="191" t="s">
        <v>123</v>
      </c>
      <c r="W71" s="191" t="s">
        <v>129</v>
      </c>
      <c r="X71" s="187"/>
      <c r="Z71" s="184" t="str">
        <f t="shared" si="15"/>
        <v>insert into G3E_POINTSTYLE(G3E_SNO,G3E_USERNAME,G3E_FONTNAME,G3E_SYMBOL,G3E_COLOR,G3E_SIZE,G3E_ALIGNMENT,G3E_ROTATION,G3E_USEMASK,G3E_MASKSYMBOL,G3E_PLOTREDLINE,G3E_STYLEUNITS) values (2300102,'Duct To Symbol - default','AEGIS Structure',CHR(50),8453982,6,0,0,0,null,0,1);</v>
      </c>
      <c r="AA71" s="184" t="str">
        <f t="shared" si="16"/>
        <v>insert into G3E_STYLERULE(G3E_SRROWNO,G3E_SRNO,G3E_RULE,G3E_FILTER,G3E_FILTERORDINAL,G3E_SNO,G3E_DESCRIPTION) values (230010299,2300102,'Duct To Symbol','',99,2300102,'Duct To Symbol - default');</v>
      </c>
      <c r="AB71" s="184" t="str">
        <f t="shared" si="17"/>
        <v>insert into G3E_STYLERULE(G3E_SRROWNO,G3E_SRNO,G3E_RULE,G3E_FILTER,G3E_FILTERORDINAL,G3E_SNO,G3E_DESCRIPTION) values (230020299,2300202,'Duct To Symbol - OMS','',99,2300102,'Duct To Symbol - default');</v>
      </c>
    </row>
    <row r="72" spans="1:28" ht="47.25">
      <c r="A72" s="184">
        <v>41101</v>
      </c>
      <c r="B72" s="184" t="str">
        <f t="shared" si="12"/>
        <v>4110101</v>
      </c>
      <c r="C72" s="184">
        <v>41201</v>
      </c>
      <c r="D72" s="184" t="str">
        <f t="shared" si="13"/>
        <v>4120101</v>
      </c>
      <c r="E72" s="183" t="s">
        <v>686</v>
      </c>
      <c r="F72" s="191">
        <v>1</v>
      </c>
      <c r="G72" s="191">
        <v>1</v>
      </c>
      <c r="H72" s="187" t="s">
        <v>4300</v>
      </c>
      <c r="I72" s="184">
        <v>41201</v>
      </c>
      <c r="J72" s="183" t="s">
        <v>4369</v>
      </c>
      <c r="K72" s="183" t="s">
        <v>4264</v>
      </c>
      <c r="L72" s="302" t="s">
        <v>4302</v>
      </c>
      <c r="M72" s="306" t="s">
        <v>4302</v>
      </c>
      <c r="N72" s="203">
        <v>65280</v>
      </c>
      <c r="O72" s="331">
        <v>3</v>
      </c>
      <c r="P72" s="330">
        <f t="shared" si="14"/>
        <v>2.59</v>
      </c>
      <c r="Q72" s="190" t="s">
        <v>4248</v>
      </c>
      <c r="R72" s="191">
        <v>0</v>
      </c>
      <c r="S72" s="191" t="s">
        <v>4253</v>
      </c>
      <c r="T72" s="191"/>
      <c r="U72" s="202"/>
      <c r="V72" s="191" t="s">
        <v>123</v>
      </c>
      <c r="W72" s="191" t="s">
        <v>129</v>
      </c>
      <c r="X72" s="187"/>
      <c r="Z72" s="184" t="str">
        <f t="shared" si="15"/>
        <v>insert into G3E_POINTSTYLE(G3E_SNO,G3E_USERNAME,G3E_FONTNAME,G3E_SYMBOL,G3E_COLOR,G3E_SIZE,G3E_ALIGNMENT,G3E_ROTATION,G3E_USEMASK,G3E_MASKSYMBOL,G3E_PLOTREDLINE,G3E_STYLEUNITS) values (41201,'Elbow Symbol - NO','AEGIS Misc',CHR(41),65280,3,0,0,0,null,0,1);</v>
      </c>
      <c r="AA72" s="184" t="str">
        <f t="shared" si="16"/>
        <v>insert into G3E_STYLERULE(G3E_SRROWNO,G3E_SRNO,G3E_RULE,G3E_FILTER,G3E_FILTERORDINAL,G3E_SNO,G3E_DESCRIPTION) values (4110101,41101,'Elbow Symbol','STATUS_NORMAL_C=''OPEN''',1,41201,'Elbow Symbol - NO');</v>
      </c>
      <c r="AB72" s="184" t="str">
        <f t="shared" si="17"/>
        <v>insert into G3E_STYLERULE(G3E_SRROWNO,G3E_SRNO,G3E_RULE,G3E_FILTER,G3E_FILTERORDINAL,G3E_SNO,G3E_DESCRIPTION) values (4120101,41201,'Elbow Symbol - OMS','STATUS_NORMAL_C=''OPEN''',1,41201,'Elbow Symbol - NO');</v>
      </c>
    </row>
    <row r="73" spans="1:28" ht="47.25">
      <c r="A73" s="184">
        <v>41101</v>
      </c>
      <c r="B73" s="184" t="str">
        <f t="shared" si="12"/>
        <v>4110199</v>
      </c>
      <c r="C73" s="184">
        <v>41201</v>
      </c>
      <c r="D73" s="184" t="str">
        <f t="shared" si="13"/>
        <v>4120199</v>
      </c>
      <c r="E73" s="183" t="s">
        <v>686</v>
      </c>
      <c r="F73" s="191">
        <v>99</v>
      </c>
      <c r="G73" s="191">
        <v>99</v>
      </c>
      <c r="H73" s="187"/>
      <c r="I73" s="184">
        <v>41202</v>
      </c>
      <c r="J73" s="183" t="s">
        <v>4370</v>
      </c>
      <c r="K73" s="183" t="s">
        <v>4264</v>
      </c>
      <c r="L73" s="302" t="s">
        <v>4304</v>
      </c>
      <c r="M73" s="306" t="s">
        <v>4304</v>
      </c>
      <c r="N73" s="198">
        <v>255</v>
      </c>
      <c r="O73" s="331">
        <v>3</v>
      </c>
      <c r="P73" s="330">
        <f t="shared" si="14"/>
        <v>2.59</v>
      </c>
      <c r="Q73" s="190" t="s">
        <v>4248</v>
      </c>
      <c r="R73" s="191">
        <v>0</v>
      </c>
      <c r="S73" s="191" t="s">
        <v>4253</v>
      </c>
      <c r="T73" s="191"/>
      <c r="U73" s="202"/>
      <c r="V73" s="191" t="s">
        <v>123</v>
      </c>
      <c r="W73" s="191" t="s">
        <v>129</v>
      </c>
      <c r="X73" s="187"/>
      <c r="Z73" s="184" t="str">
        <f t="shared" si="15"/>
        <v>insert into G3E_POINTSTYLE(G3E_SNO,G3E_USERNAME,G3E_FONTNAME,G3E_SYMBOL,G3E_COLOR,G3E_SIZE,G3E_ALIGNMENT,G3E_ROTATION,G3E_USEMASK,G3E_MASKSYMBOL,G3E_PLOTREDLINE,G3E_STYLEUNITS) values (41202,'Elbow Symbol - NC','AEGIS Misc',CHR(40),255,3,0,0,0,null,0,1);</v>
      </c>
      <c r="AA73" s="184" t="str">
        <f t="shared" si="16"/>
        <v>insert into G3E_STYLERULE(G3E_SRROWNO,G3E_SRNO,G3E_RULE,G3E_FILTER,G3E_FILTERORDINAL,G3E_SNO,G3E_DESCRIPTION) values (4110199,41101,'Elbow Symbol','',99,41202,'Elbow Symbol - NC');</v>
      </c>
      <c r="AB73" s="184" t="str">
        <f t="shared" si="17"/>
        <v>insert into G3E_STYLERULE(G3E_SRROWNO,G3E_SRNO,G3E_RULE,G3E_FILTER,G3E_FILTERORDINAL,G3E_SNO,G3E_DESCRIPTION) values (4120199,41201,'Elbow Symbol - OMS','',99,41202,'Elbow Symbol - NC');</v>
      </c>
    </row>
    <row r="74" spans="1:28" ht="47.25">
      <c r="A74" s="184">
        <v>118101</v>
      </c>
      <c r="B74" s="184" t="str">
        <f t="shared" si="12"/>
        <v>11810101</v>
      </c>
      <c r="C74" s="324">
        <v>118201</v>
      </c>
      <c r="D74" s="184" t="str">
        <f t="shared" si="13"/>
        <v>11820101</v>
      </c>
      <c r="E74" s="311" t="s">
        <v>409</v>
      </c>
      <c r="F74" s="312">
        <v>1</v>
      </c>
      <c r="G74" s="312">
        <v>1</v>
      </c>
      <c r="H74" s="311" t="s">
        <v>4244</v>
      </c>
      <c r="I74" s="311">
        <v>118001</v>
      </c>
      <c r="J74" s="311" t="s">
        <v>4371</v>
      </c>
      <c r="K74" s="182" t="s">
        <v>4246</v>
      </c>
      <c r="L74" s="301">
        <v>9</v>
      </c>
      <c r="M74" s="309">
        <v>9</v>
      </c>
      <c r="N74" s="197">
        <v>10158079</v>
      </c>
      <c r="O74" s="331">
        <v>12</v>
      </c>
      <c r="P74" s="330">
        <f t="shared" si="14"/>
        <v>10.37</v>
      </c>
      <c r="Q74" s="190" t="s">
        <v>4248</v>
      </c>
      <c r="R74" s="312">
        <v>0</v>
      </c>
      <c r="S74" s="312" t="s">
        <v>4253</v>
      </c>
      <c r="T74" s="312"/>
      <c r="U74" s="325"/>
      <c r="V74" s="312" t="s">
        <v>123</v>
      </c>
      <c r="W74" s="312" t="s">
        <v>129</v>
      </c>
      <c r="X74" s="311"/>
      <c r="Z74" s="184" t="str">
        <f t="shared" si="15"/>
        <v>insert into G3E_POINTSTYLE(G3E_SNO,G3E_USERNAME,G3E_FONTNAME,G3E_SYMBOL,G3E_COLOR,G3E_SIZE,G3E_ALIGNMENT,G3E_ROTATION,G3E_USEMASK,G3E_MASKSYMBOL,G3E_PLOTREDLINE,G3E_STYLEUNITS) values (118001,'Electronic Marker Symbol - PPI','AEGIS Device',CHR(57),10158079,12,0,0,0,null,0,1);</v>
      </c>
      <c r="AA74" s="184" t="str">
        <f t="shared" si="16"/>
        <v>insert into G3E_STYLERULE(G3E_SRROWNO,G3E_SRNO,G3E_RULE,G3E_FILTER,G3E_FILTERORDINAL,G3E_SNO,G3E_DESCRIPTION) values (11810101,118101,'Electronic Marker Symbol','FEATURE_STATE_C in (''PPI'',''ABI'')',1,118001,'Electronic Marker Symbol - PPI');</v>
      </c>
      <c r="AB74" s="184" t="str">
        <f t="shared" si="17"/>
        <v>insert into G3E_STYLERULE(G3E_SRROWNO,G3E_SRNO,G3E_RULE,G3E_FILTER,G3E_FILTERORDINAL,G3E_SNO,G3E_DESCRIPTION) values (11820101,118201,'Electronic Marker Symbol - OMS','FEATURE_STATE_C in (''PPI'',''ABI'')',1,118001,'Electronic Marker Symbol - PPI');</v>
      </c>
    </row>
    <row r="75" spans="1:28" ht="47.25">
      <c r="A75" s="184">
        <v>118101</v>
      </c>
      <c r="B75" s="184" t="str">
        <f t="shared" si="12"/>
        <v>11810102</v>
      </c>
      <c r="C75" s="324">
        <v>118201</v>
      </c>
      <c r="D75" s="184" t="str">
        <f t="shared" si="13"/>
        <v>11820102</v>
      </c>
      <c r="E75" s="311" t="s">
        <v>409</v>
      </c>
      <c r="F75" s="312">
        <v>2</v>
      </c>
      <c r="G75" s="312">
        <v>2</v>
      </c>
      <c r="H75" s="311" t="s">
        <v>4251</v>
      </c>
      <c r="I75" s="311">
        <v>118002</v>
      </c>
      <c r="J75" s="311" t="s">
        <v>4372</v>
      </c>
      <c r="K75" s="182" t="s">
        <v>4246</v>
      </c>
      <c r="L75" s="301">
        <v>9</v>
      </c>
      <c r="M75" s="309">
        <v>9</v>
      </c>
      <c r="N75" s="366">
        <v>14540253</v>
      </c>
      <c r="O75" s="331">
        <v>12</v>
      </c>
      <c r="P75" s="330">
        <f t="shared" si="14"/>
        <v>10.37</v>
      </c>
      <c r="Q75" s="190" t="s">
        <v>4248</v>
      </c>
      <c r="R75" s="312">
        <v>0</v>
      </c>
      <c r="S75" s="312" t="s">
        <v>4253</v>
      </c>
      <c r="T75" s="312"/>
      <c r="U75" s="325"/>
      <c r="V75" s="312" t="s">
        <v>123</v>
      </c>
      <c r="W75" s="312" t="s">
        <v>129</v>
      </c>
      <c r="X75" s="311"/>
      <c r="Z75" s="184" t="str">
        <f t="shared" si="15"/>
        <v>insert into G3E_POINTSTYLE(G3E_SNO,G3E_USERNAME,G3E_FONTNAME,G3E_SYMBOL,G3E_COLOR,G3E_SIZE,G3E_ALIGNMENT,G3E_ROTATION,G3E_USEMASK,G3E_MASKSYMBOL,G3E_PLOTREDLINE,G3E_STYLEUNITS) values (118002,'Electronic Marker Symbol - PPR','AEGIS Device',CHR(57),14540253,12,0,0,0,null,0,1);</v>
      </c>
      <c r="AA75" s="184" t="str">
        <f t="shared" si="16"/>
        <v>insert into G3E_STYLERULE(G3E_SRROWNO,G3E_SRNO,G3E_RULE,G3E_FILTER,G3E_FILTERORDINAL,G3E_SNO,G3E_DESCRIPTION) values (11810102,118101,'Electronic Marker Symbol','FEATURE_STATE_C in (''PPR'',''ABR'',''PPA'',''ABA'')',2,118002,'Electronic Marker Symbol - PPR');</v>
      </c>
      <c r="AB75" s="184" t="str">
        <f t="shared" si="17"/>
        <v>insert into G3E_STYLERULE(G3E_SRROWNO,G3E_SRNO,G3E_RULE,G3E_FILTER,G3E_FILTERORDINAL,G3E_SNO,G3E_DESCRIPTION) values (11820102,118201,'Electronic Marker Symbol - OMS','FEATURE_STATE_C in (''PPR'',''ABR'',''PPA'',''ABA'')',2,118002,'Electronic Marker Symbol - PPR');</v>
      </c>
    </row>
    <row r="76" spans="1:28" ht="47.25">
      <c r="A76" s="184">
        <v>118101</v>
      </c>
      <c r="B76" s="184" t="str">
        <f t="shared" si="12"/>
        <v>11810103</v>
      </c>
      <c r="C76" s="324">
        <v>118201</v>
      </c>
      <c r="D76" s="184" t="str">
        <f t="shared" si="13"/>
        <v>11820103</v>
      </c>
      <c r="E76" s="311" t="s">
        <v>409</v>
      </c>
      <c r="F76" s="312">
        <v>3</v>
      </c>
      <c r="G76" s="312">
        <v>3</v>
      </c>
      <c r="H76" s="311" t="s">
        <v>4254</v>
      </c>
      <c r="I76" s="311">
        <v>118003</v>
      </c>
      <c r="J76" s="311" t="s">
        <v>4373</v>
      </c>
      <c r="K76" s="182" t="s">
        <v>4246</v>
      </c>
      <c r="L76" s="301">
        <v>9</v>
      </c>
      <c r="M76" s="309">
        <v>9</v>
      </c>
      <c r="N76" s="364">
        <v>5921370</v>
      </c>
      <c r="O76" s="331">
        <v>12</v>
      </c>
      <c r="P76" s="330">
        <f t="shared" si="14"/>
        <v>10.37</v>
      </c>
      <c r="Q76" s="190" t="s">
        <v>4248</v>
      </c>
      <c r="R76" s="312">
        <v>0</v>
      </c>
      <c r="S76" s="312" t="s">
        <v>4253</v>
      </c>
      <c r="T76" s="312"/>
      <c r="U76" s="325"/>
      <c r="V76" s="312" t="s">
        <v>123</v>
      </c>
      <c r="W76" s="312" t="s">
        <v>129</v>
      </c>
      <c r="X76" s="311"/>
      <c r="Z76" s="184" t="str">
        <f t="shared" si="15"/>
        <v>insert into G3E_POINTSTYLE(G3E_SNO,G3E_USERNAME,G3E_FONTNAME,G3E_SYMBOL,G3E_COLOR,G3E_SIZE,G3E_ALIGNMENT,G3E_ROTATION,G3E_USEMASK,G3E_MASKSYMBOL,G3E_PLOTREDLINE,G3E_STYLEUNITS) values (118003,'Electronic Marker Symbol - OSR','AEGIS Device',CHR(57),5921370,12,0,0,0,null,0,1);</v>
      </c>
      <c r="AA76" s="184" t="str">
        <f t="shared" si="16"/>
        <v>insert into G3E_STYLERULE(G3E_SRROWNO,G3E_SRNO,G3E_RULE,G3E_FILTER,G3E_FILTERORDINAL,G3E_SNO,G3E_DESCRIPTION) values (11810103,118101,'Electronic Marker Symbol','FEATURE_STATE_C in (''OSR'',''OSA'')',3,118003,'Electronic Marker Symbol - OSR');</v>
      </c>
      <c r="AB76" s="184" t="str">
        <f t="shared" si="17"/>
        <v>insert into G3E_STYLERULE(G3E_SRROWNO,G3E_SRNO,G3E_RULE,G3E_FILTER,G3E_FILTERORDINAL,G3E_SNO,G3E_DESCRIPTION) values (11820103,118201,'Electronic Marker Symbol - OMS','FEATURE_STATE_C in (''OSR'',''OSA'')',3,118003,'Electronic Marker Symbol - OSR');</v>
      </c>
    </row>
    <row r="77" spans="1:28" ht="47.25">
      <c r="A77" s="184">
        <v>118101</v>
      </c>
      <c r="B77" s="184" t="str">
        <f t="shared" si="12"/>
        <v>11810199</v>
      </c>
      <c r="C77" s="324">
        <v>118201</v>
      </c>
      <c r="D77" s="184" t="str">
        <f t="shared" si="13"/>
        <v>11820199</v>
      </c>
      <c r="E77" s="311" t="s">
        <v>409</v>
      </c>
      <c r="F77" s="312">
        <v>99</v>
      </c>
      <c r="G77" s="312">
        <v>99</v>
      </c>
      <c r="H77" s="311"/>
      <c r="I77" s="311">
        <v>118004</v>
      </c>
      <c r="J77" s="311" t="s">
        <v>4374</v>
      </c>
      <c r="K77" s="182" t="s">
        <v>4246</v>
      </c>
      <c r="L77" s="301">
        <v>9</v>
      </c>
      <c r="M77" s="309">
        <v>9</v>
      </c>
      <c r="N77" s="367">
        <v>16777215</v>
      </c>
      <c r="O77" s="331">
        <v>12</v>
      </c>
      <c r="P77" s="330">
        <f t="shared" si="14"/>
        <v>10.37</v>
      </c>
      <c r="Q77" s="190" t="s">
        <v>4248</v>
      </c>
      <c r="R77" s="312">
        <v>0</v>
      </c>
      <c r="S77" s="312" t="s">
        <v>4253</v>
      </c>
      <c r="T77" s="312"/>
      <c r="U77" s="325"/>
      <c r="V77" s="312" t="s">
        <v>123</v>
      </c>
      <c r="W77" s="312" t="s">
        <v>129</v>
      </c>
      <c r="X77" s="311"/>
      <c r="Z77" s="184" t="str">
        <f t="shared" si="15"/>
        <v>insert into G3E_POINTSTYLE(G3E_SNO,G3E_USERNAME,G3E_FONTNAME,G3E_SYMBOL,G3E_COLOR,G3E_SIZE,G3E_ALIGNMENT,G3E_ROTATION,G3E_USEMASK,G3E_MASKSYMBOL,G3E_PLOTREDLINE,G3E_STYLEUNITS) values (118004,'Electronic Marker Symbol - default','AEGIS Device',CHR(57),16777215,12,0,0,0,null,0,1);</v>
      </c>
      <c r="AA77" s="184" t="str">
        <f t="shared" si="16"/>
        <v>insert into G3E_STYLERULE(G3E_SRROWNO,G3E_SRNO,G3E_RULE,G3E_FILTER,G3E_FILTERORDINAL,G3E_SNO,G3E_DESCRIPTION) values (11810199,118101,'Electronic Marker Symbol','',99,118004,'Electronic Marker Symbol - default');</v>
      </c>
      <c r="AB77" s="184" t="str">
        <f t="shared" si="17"/>
        <v>insert into G3E_STYLERULE(G3E_SRROWNO,G3E_SRNO,G3E_RULE,G3E_FILTER,G3E_FILTERORDINAL,G3E_SNO,G3E_DESCRIPTION) values (11820199,118201,'Electronic Marker Symbol - OMS','',99,118004,'Electronic Marker Symbol - default');</v>
      </c>
    </row>
    <row r="78" spans="1:28" ht="47.25">
      <c r="A78" s="184">
        <v>7101</v>
      </c>
      <c r="B78" s="184" t="str">
        <f t="shared" si="12"/>
        <v>710101</v>
      </c>
      <c r="C78" s="184">
        <v>7201</v>
      </c>
      <c r="D78" s="184" t="str">
        <f t="shared" si="13"/>
        <v>720101</v>
      </c>
      <c r="E78" s="183" t="s">
        <v>149</v>
      </c>
      <c r="F78" s="191">
        <v>1</v>
      </c>
      <c r="G78" s="191">
        <v>1</v>
      </c>
      <c r="H78" s="187" t="s">
        <v>4375</v>
      </c>
      <c r="I78" s="187">
        <v>7101</v>
      </c>
      <c r="J78" s="183" t="s">
        <v>4376</v>
      </c>
      <c r="K78" s="182" t="s">
        <v>4246</v>
      </c>
      <c r="L78" s="301" t="s">
        <v>4377</v>
      </c>
      <c r="M78" s="309" t="s">
        <v>4377</v>
      </c>
      <c r="N78" s="197">
        <v>10158079</v>
      </c>
      <c r="O78" s="331">
        <v>12</v>
      </c>
      <c r="P78" s="330">
        <f t="shared" si="14"/>
        <v>10.37</v>
      </c>
      <c r="Q78" s="190" t="s">
        <v>4248</v>
      </c>
      <c r="R78" s="191">
        <v>0</v>
      </c>
      <c r="S78" s="191" t="s">
        <v>4253</v>
      </c>
      <c r="T78" s="191"/>
      <c r="U78" s="202"/>
      <c r="V78" s="191" t="s">
        <v>123</v>
      </c>
      <c r="W78" s="191" t="s">
        <v>129</v>
      </c>
      <c r="X78" s="187"/>
      <c r="Z78" s="184" t="str">
        <f t="shared" si="15"/>
        <v>insert into G3E_POINTSTYLE(G3E_SNO,G3E_USERNAME,G3E_FONTNAME,G3E_SYMBOL,G3E_COLOR,G3E_SIZE,G3E_ALIGNMENT,G3E_ROTATION,G3E_USEMASK,G3E_MASKSYMBOL,G3E_PLOTREDLINE,G3E_STYLEUNITS) values (7101,'Fault Indicator Symbol - SCADA PPI','AEGIS Device',CHR(78),10158079,12,0,0,0,null,0,1);</v>
      </c>
      <c r="AA78" s="184" t="str">
        <f t="shared" si="16"/>
        <v>insert into G3E_STYLERULE(G3E_SRROWNO,G3E_SRNO,G3E_RULE,G3E_FILTER,G3E_FILTERORDINAL,G3E_SNO,G3E_DESCRIPTION) values (710101,7101,'Fault Indicator Symbol','CAPABLE_YN=''Y'' and FEATURE_STATE_C in (''PPI'',''ABI'') ',1,7101,'Fault Indicator Symbol - SCADA PPI');</v>
      </c>
      <c r="AB78" s="184" t="str">
        <f t="shared" si="17"/>
        <v>insert into G3E_STYLERULE(G3E_SRROWNO,G3E_SRNO,G3E_RULE,G3E_FILTER,G3E_FILTERORDINAL,G3E_SNO,G3E_DESCRIPTION) values (720101,7201,'Fault Indicator Symbol - OMS','CAPABLE_YN=''Y'' and FEATURE_STATE_C in (''PPI'',''ABI'') ',1,7101,'Fault Indicator Symbol - SCADA PPI');</v>
      </c>
    </row>
    <row r="79" spans="1:28" ht="47.25">
      <c r="A79" s="184">
        <v>7101</v>
      </c>
      <c r="B79" s="184" t="str">
        <f t="shared" si="12"/>
        <v>710102</v>
      </c>
      <c r="C79" s="184">
        <v>7201</v>
      </c>
      <c r="D79" s="184" t="str">
        <f t="shared" si="13"/>
        <v>720102</v>
      </c>
      <c r="E79" s="183" t="s">
        <v>149</v>
      </c>
      <c r="F79" s="191">
        <v>2</v>
      </c>
      <c r="G79" s="191">
        <v>2</v>
      </c>
      <c r="H79" s="187" t="s">
        <v>4378</v>
      </c>
      <c r="I79" s="187">
        <v>7102</v>
      </c>
      <c r="J79" s="183" t="s">
        <v>4379</v>
      </c>
      <c r="K79" s="182" t="s">
        <v>4246</v>
      </c>
      <c r="L79" s="301" t="s">
        <v>4377</v>
      </c>
      <c r="M79" s="309" t="s">
        <v>4377</v>
      </c>
      <c r="N79" s="366">
        <v>14540253</v>
      </c>
      <c r="O79" s="331">
        <v>12</v>
      </c>
      <c r="P79" s="330">
        <f t="shared" si="14"/>
        <v>10.37</v>
      </c>
      <c r="Q79" s="190" t="s">
        <v>4248</v>
      </c>
      <c r="R79" s="191">
        <v>0</v>
      </c>
      <c r="S79" s="191" t="s">
        <v>4253</v>
      </c>
      <c r="T79" s="191"/>
      <c r="U79" s="202"/>
      <c r="V79" s="191" t="s">
        <v>123</v>
      </c>
      <c r="W79" s="191" t="s">
        <v>129</v>
      </c>
      <c r="X79" s="187"/>
      <c r="Z79" s="184" t="str">
        <f t="shared" si="15"/>
        <v>insert into G3E_POINTSTYLE(G3E_SNO,G3E_USERNAME,G3E_FONTNAME,G3E_SYMBOL,G3E_COLOR,G3E_SIZE,G3E_ALIGNMENT,G3E_ROTATION,G3E_USEMASK,G3E_MASKSYMBOL,G3E_PLOTREDLINE,G3E_STYLEUNITS) values (7102,'Fault Indicator Symbol - SCADA PPR','AEGIS Device',CHR(78),14540253,12,0,0,0,null,0,1);</v>
      </c>
      <c r="AA79" s="184" t="str">
        <f t="shared" si="16"/>
        <v>insert into G3E_STYLERULE(G3E_SRROWNO,G3E_SRNO,G3E_RULE,G3E_FILTER,G3E_FILTERORDINAL,G3E_SNO,G3E_DESCRIPTION) values (710102,7101,'Fault Indicator Symbol','CAPABLE_YN=''Y'' and FEATURE_STATE_C in (''PPR'',''ABR'',''PPA'',''ABA'') ',2,7102,'Fault Indicator Symbol - SCADA PPR');</v>
      </c>
      <c r="AB79" s="184" t="str">
        <f t="shared" si="17"/>
        <v>insert into G3E_STYLERULE(G3E_SRROWNO,G3E_SRNO,G3E_RULE,G3E_FILTER,G3E_FILTERORDINAL,G3E_SNO,G3E_DESCRIPTION) values (720102,7201,'Fault Indicator Symbol - OMS','CAPABLE_YN=''Y'' and FEATURE_STATE_C in (''PPR'',''ABR'',''PPA'',''ABA'') ',2,7102,'Fault Indicator Symbol - SCADA PPR');</v>
      </c>
    </row>
    <row r="80" spans="1:28" ht="47.25">
      <c r="A80" s="184">
        <v>7101</v>
      </c>
      <c r="B80" s="184" t="str">
        <f t="shared" si="12"/>
        <v>710103</v>
      </c>
      <c r="C80" s="184">
        <v>7201</v>
      </c>
      <c r="D80" s="184" t="str">
        <f t="shared" si="13"/>
        <v>720103</v>
      </c>
      <c r="E80" s="183" t="s">
        <v>149</v>
      </c>
      <c r="F80" s="191">
        <v>3</v>
      </c>
      <c r="G80" s="191">
        <v>3</v>
      </c>
      <c r="H80" s="187" t="s">
        <v>4380</v>
      </c>
      <c r="I80" s="187">
        <v>7103</v>
      </c>
      <c r="J80" s="183" t="s">
        <v>4381</v>
      </c>
      <c r="K80" s="182" t="s">
        <v>4246</v>
      </c>
      <c r="L80" s="301" t="s">
        <v>4377</v>
      </c>
      <c r="M80" s="309" t="s">
        <v>4377</v>
      </c>
      <c r="N80" s="364">
        <v>5921370</v>
      </c>
      <c r="O80" s="331">
        <v>12</v>
      </c>
      <c r="P80" s="330">
        <f t="shared" si="14"/>
        <v>10.37</v>
      </c>
      <c r="Q80" s="190" t="s">
        <v>4248</v>
      </c>
      <c r="R80" s="191">
        <v>0</v>
      </c>
      <c r="S80" s="191" t="s">
        <v>4253</v>
      </c>
      <c r="T80" s="191"/>
      <c r="U80" s="202"/>
      <c r="V80" s="191" t="s">
        <v>123</v>
      </c>
      <c r="W80" s="191" t="s">
        <v>129</v>
      </c>
      <c r="X80" s="187"/>
      <c r="Z80" s="184" t="str">
        <f t="shared" si="15"/>
        <v>insert into G3E_POINTSTYLE(G3E_SNO,G3E_USERNAME,G3E_FONTNAME,G3E_SYMBOL,G3E_COLOR,G3E_SIZE,G3E_ALIGNMENT,G3E_ROTATION,G3E_USEMASK,G3E_MASKSYMBOL,G3E_PLOTREDLINE,G3E_STYLEUNITS) values (7103,'Fault Indicator Symbol - SCADA OSR','AEGIS Device',CHR(78),5921370,12,0,0,0,null,0,1);</v>
      </c>
      <c r="AA80" s="184" t="str">
        <f t="shared" si="16"/>
        <v>insert into G3E_STYLERULE(G3E_SRROWNO,G3E_SRNO,G3E_RULE,G3E_FILTER,G3E_FILTERORDINAL,G3E_SNO,G3E_DESCRIPTION) values (710103,7101,'Fault Indicator Symbol','CAPABLE_YN=''Y'' and FEATURE_STATE_C in (''OSR'',''OSA'')',3,7103,'Fault Indicator Symbol - SCADA OSR');</v>
      </c>
      <c r="AB80" s="184" t="str">
        <f t="shared" si="17"/>
        <v>insert into G3E_STYLERULE(G3E_SRROWNO,G3E_SRNO,G3E_RULE,G3E_FILTER,G3E_FILTERORDINAL,G3E_SNO,G3E_DESCRIPTION) values (720103,7201,'Fault Indicator Symbol - OMS','CAPABLE_YN=''Y'' and FEATURE_STATE_C in (''OSR'',''OSA'')',3,7103,'Fault Indicator Symbol - SCADA OSR');</v>
      </c>
    </row>
    <row r="81" spans="1:28" ht="47.25">
      <c r="A81" s="184">
        <v>7101</v>
      </c>
      <c r="B81" s="184" t="str">
        <f t="shared" si="12"/>
        <v>710104</v>
      </c>
      <c r="C81" s="184">
        <v>7201</v>
      </c>
      <c r="D81" s="184" t="str">
        <f t="shared" si="13"/>
        <v/>
      </c>
      <c r="E81" s="183" t="s">
        <v>149</v>
      </c>
      <c r="F81" s="191">
        <v>4</v>
      </c>
      <c r="G81" s="191"/>
      <c r="H81" s="187" t="s">
        <v>4382</v>
      </c>
      <c r="I81" s="187">
        <v>7104</v>
      </c>
      <c r="J81" s="183" t="s">
        <v>4383</v>
      </c>
      <c r="K81" s="182" t="s">
        <v>4246</v>
      </c>
      <c r="L81" s="301" t="s">
        <v>4377</v>
      </c>
      <c r="M81" s="309" t="s">
        <v>4377</v>
      </c>
      <c r="N81" s="204">
        <v>3956378</v>
      </c>
      <c r="O81" s="331">
        <v>12</v>
      </c>
      <c r="P81" s="330">
        <f t="shared" si="14"/>
        <v>10.37</v>
      </c>
      <c r="Q81" s="190" t="s">
        <v>4248</v>
      </c>
      <c r="R81" s="191">
        <v>0</v>
      </c>
      <c r="S81" s="191" t="s">
        <v>4253</v>
      </c>
      <c r="T81" s="191"/>
      <c r="U81" s="202"/>
      <c r="V81" s="191" t="s">
        <v>123</v>
      </c>
      <c r="W81" s="191" t="s">
        <v>129</v>
      </c>
      <c r="X81" s="187"/>
      <c r="Z81" s="184" t="str">
        <f t="shared" si="15"/>
        <v>insert into G3E_POINTSTYLE(G3E_SNO,G3E_USERNAME,G3E_FONTNAME,G3E_SYMBOL,G3E_COLOR,G3E_SIZE,G3E_ALIGNMENT,G3E_ROTATION,G3E_USEMASK,G3E_MASKSYMBOL,G3E_PLOTREDLINE,G3E_STYLEUNITS) values (7104,'Fault Indicator Symbol - SCADA KV1','AEGIS Device',CHR(78),3956378,12,0,0,0,null,0,1);</v>
      </c>
      <c r="AA81" s="184" t="str">
        <f t="shared" si="16"/>
        <v>insert into G3E_STYLERULE(G3E_SRROWNO,G3E_SRNO,G3E_RULE,G3E_FILTER,G3E_FILTERORDINAL,G3E_SNO,G3E_DESCRIPTION) values (710104,7101,'Fault Indicator Symbol',' CAPABLE_YN=''Y'' and VOLT_1_Q = 4.1',4,7104,'Fault Indicator Symbol - SCADA KV1');</v>
      </c>
      <c r="AB81" s="184" t="str">
        <f t="shared" si="17"/>
        <v/>
      </c>
    </row>
    <row r="82" spans="1:28" ht="47.25">
      <c r="A82" s="184">
        <v>7101</v>
      </c>
      <c r="B82" s="184" t="str">
        <f t="shared" si="12"/>
        <v>710105</v>
      </c>
      <c r="C82" s="184">
        <v>7201</v>
      </c>
      <c r="D82" s="184" t="str">
        <f t="shared" si="13"/>
        <v/>
      </c>
      <c r="E82" s="183" t="s">
        <v>149</v>
      </c>
      <c r="F82" s="191">
        <v>5</v>
      </c>
      <c r="G82" s="191"/>
      <c r="H82" s="187" t="s">
        <v>4384</v>
      </c>
      <c r="I82" s="187">
        <v>7105</v>
      </c>
      <c r="J82" s="183" t="s">
        <v>4385</v>
      </c>
      <c r="K82" s="182" t="s">
        <v>4246</v>
      </c>
      <c r="L82" s="301" t="s">
        <v>4377</v>
      </c>
      <c r="M82" s="309" t="s">
        <v>4377</v>
      </c>
      <c r="N82" s="205">
        <v>24285</v>
      </c>
      <c r="O82" s="331">
        <v>12</v>
      </c>
      <c r="P82" s="330">
        <f t="shared" si="14"/>
        <v>10.37</v>
      </c>
      <c r="Q82" s="190" t="s">
        <v>4248</v>
      </c>
      <c r="R82" s="191">
        <v>0</v>
      </c>
      <c r="S82" s="191" t="s">
        <v>4253</v>
      </c>
      <c r="T82" s="191"/>
      <c r="U82" s="202"/>
      <c r="V82" s="191" t="s">
        <v>123</v>
      </c>
      <c r="W82" s="191" t="s">
        <v>129</v>
      </c>
      <c r="X82" s="187"/>
      <c r="Z82" s="184" t="str">
        <f t="shared" si="15"/>
        <v>insert into G3E_POINTSTYLE(G3E_SNO,G3E_USERNAME,G3E_FONTNAME,G3E_SYMBOL,G3E_COLOR,G3E_SIZE,G3E_ALIGNMENT,G3E_ROTATION,G3E_USEMASK,G3E_MASKSYMBOL,G3E_PLOTREDLINE,G3E_STYLEUNITS) values (7105,'Fault Indicator Symbol - SCADA KV2','AEGIS Device',CHR(78),24285,12,0,0,0,null,0,1);</v>
      </c>
      <c r="AA82" s="184" t="str">
        <f t="shared" si="16"/>
        <v>insert into G3E_STYLERULE(G3E_SRROWNO,G3E_SRNO,G3E_RULE,G3E_FILTER,G3E_FILTERORDINAL,G3E_SNO,G3E_DESCRIPTION) values (710105,7101,'Fault Indicator Symbol','CAPABLE_YN=''Y'' and VOLT_1_Q = 12.5',5,7105,'Fault Indicator Symbol - SCADA KV2');</v>
      </c>
      <c r="AB82" s="184" t="str">
        <f t="shared" si="17"/>
        <v/>
      </c>
    </row>
    <row r="83" spans="1:28" ht="47.25">
      <c r="A83" s="184">
        <v>7101</v>
      </c>
      <c r="B83" s="184" t="str">
        <f t="shared" si="12"/>
        <v>710106</v>
      </c>
      <c r="C83" s="184">
        <v>7201</v>
      </c>
      <c r="D83" s="184" t="str">
        <f t="shared" si="13"/>
        <v/>
      </c>
      <c r="E83" s="183" t="s">
        <v>149</v>
      </c>
      <c r="F83" s="191">
        <v>6</v>
      </c>
      <c r="G83" s="191"/>
      <c r="H83" s="187" t="s">
        <v>4386</v>
      </c>
      <c r="I83" s="187">
        <v>7106</v>
      </c>
      <c r="J83" s="183" t="s">
        <v>4387</v>
      </c>
      <c r="K83" s="182" t="s">
        <v>4246</v>
      </c>
      <c r="L83" s="301" t="s">
        <v>4377</v>
      </c>
      <c r="M83" s="309" t="s">
        <v>4377</v>
      </c>
      <c r="N83" s="206">
        <v>39679</v>
      </c>
      <c r="O83" s="331">
        <v>12</v>
      </c>
      <c r="P83" s="330">
        <f t="shared" si="14"/>
        <v>10.37</v>
      </c>
      <c r="Q83" s="190" t="s">
        <v>4248</v>
      </c>
      <c r="R83" s="191">
        <v>0</v>
      </c>
      <c r="S83" s="191" t="s">
        <v>4253</v>
      </c>
      <c r="T83" s="191"/>
      <c r="U83" s="202"/>
      <c r="V83" s="191" t="s">
        <v>123</v>
      </c>
      <c r="W83" s="191" t="s">
        <v>129</v>
      </c>
      <c r="X83" s="187"/>
      <c r="Z83" s="184" t="str">
        <f t="shared" si="15"/>
        <v>insert into G3E_POINTSTYLE(G3E_SNO,G3E_USERNAME,G3E_FONTNAME,G3E_SYMBOL,G3E_COLOR,G3E_SIZE,G3E_ALIGNMENT,G3E_ROTATION,G3E_USEMASK,G3E_MASKSYMBOL,G3E_PLOTREDLINE,G3E_STYLEUNITS) values (7106,'Fault Indicator Symbol - SCADA KV3','AEGIS Device',CHR(78),39679,12,0,0,0,null,0,1);</v>
      </c>
      <c r="AA83" s="184" t="str">
        <f t="shared" si="16"/>
        <v>insert into G3E_STYLERULE(G3E_SRROWNO,G3E_SRNO,G3E_RULE,G3E_FILTER,G3E_FILTERORDINAL,G3E_SNO,G3E_DESCRIPTION) values (710106,7101,'Fault Indicator Symbol','CAPABLE_YN=''Y'' and VOLT_1_Q = 13.2',6,7106,'Fault Indicator Symbol - SCADA KV3');</v>
      </c>
      <c r="AB83" s="184" t="str">
        <f t="shared" si="17"/>
        <v/>
      </c>
    </row>
    <row r="84" spans="1:28" ht="47.25">
      <c r="A84" s="184">
        <v>7101</v>
      </c>
      <c r="B84" s="184" t="str">
        <f t="shared" si="12"/>
        <v>710107</v>
      </c>
      <c r="C84" s="184">
        <v>7201</v>
      </c>
      <c r="D84" s="184" t="str">
        <f t="shared" si="13"/>
        <v/>
      </c>
      <c r="E84" s="183" t="s">
        <v>149</v>
      </c>
      <c r="F84" s="191">
        <v>7</v>
      </c>
      <c r="G84" s="191"/>
      <c r="H84" s="187" t="s">
        <v>4388</v>
      </c>
      <c r="I84" s="187">
        <v>7107</v>
      </c>
      <c r="J84" s="183" t="s">
        <v>4389</v>
      </c>
      <c r="K84" s="182" t="s">
        <v>4246</v>
      </c>
      <c r="L84" s="301" t="s">
        <v>4377</v>
      </c>
      <c r="M84" s="309" t="s">
        <v>4377</v>
      </c>
      <c r="N84" s="207">
        <v>8453982</v>
      </c>
      <c r="O84" s="331">
        <v>12</v>
      </c>
      <c r="P84" s="330">
        <f t="shared" si="14"/>
        <v>10.37</v>
      </c>
      <c r="Q84" s="190" t="s">
        <v>4248</v>
      </c>
      <c r="R84" s="191">
        <v>0</v>
      </c>
      <c r="S84" s="191" t="s">
        <v>4253</v>
      </c>
      <c r="T84" s="191"/>
      <c r="U84" s="202"/>
      <c r="V84" s="191" t="s">
        <v>123</v>
      </c>
      <c r="W84" s="191" t="s">
        <v>129</v>
      </c>
      <c r="X84" s="187"/>
      <c r="Z84" s="184" t="str">
        <f t="shared" si="15"/>
        <v>insert into G3E_POINTSTYLE(G3E_SNO,G3E_USERNAME,G3E_FONTNAME,G3E_SYMBOL,G3E_COLOR,G3E_SIZE,G3E_ALIGNMENT,G3E_ROTATION,G3E_USEMASK,G3E_MASKSYMBOL,G3E_PLOTREDLINE,G3E_STYLEUNITS) values (7107,'Fault Indicator Symbol - SCADA KV4','AEGIS Device',CHR(78),8453982,12,0,0,0,null,0,1);</v>
      </c>
      <c r="AA84" s="184" t="str">
        <f t="shared" si="16"/>
        <v>insert into G3E_STYLERULE(G3E_SRROWNO,G3E_SRNO,G3E_RULE,G3E_FILTER,G3E_FILTERORDINAL,G3E_SNO,G3E_DESCRIPTION) values (710107,7101,'Fault Indicator Symbol','CAPABLE_YN=''Y'' and VOLT_1_Q = 21.6',7,7107,'Fault Indicator Symbol - SCADA KV4');</v>
      </c>
      <c r="AB84" s="184" t="str">
        <f t="shared" si="17"/>
        <v/>
      </c>
    </row>
    <row r="85" spans="1:28" ht="46.5" customHeight="1">
      <c r="A85" s="184">
        <v>7101</v>
      </c>
      <c r="B85" s="184" t="str">
        <f t="shared" ref="B85" si="18">IF(ISBLANK(F85),"",A85&amp;TEXT(F85,"00"))</f>
        <v>710108</v>
      </c>
      <c r="C85" s="184">
        <v>7201</v>
      </c>
      <c r="D85" s="184" t="str">
        <f t="shared" ref="D85" si="19">IF(ISBLANK(G85),"",C85&amp;TEXT(G85,"00"))</f>
        <v/>
      </c>
      <c r="E85" s="183" t="s">
        <v>149</v>
      </c>
      <c r="F85" s="191">
        <v>8</v>
      </c>
      <c r="G85" s="191"/>
      <c r="H85" s="187" t="s">
        <v>4390</v>
      </c>
      <c r="I85" s="187">
        <v>7108</v>
      </c>
      <c r="J85" s="183" t="s">
        <v>4391</v>
      </c>
      <c r="K85" s="182" t="s">
        <v>4246</v>
      </c>
      <c r="L85" s="301" t="s">
        <v>4377</v>
      </c>
      <c r="M85" s="309" t="s">
        <v>4377</v>
      </c>
      <c r="N85" s="208">
        <v>39424</v>
      </c>
      <c r="O85" s="331">
        <v>12</v>
      </c>
      <c r="P85" s="330">
        <f t="shared" si="14"/>
        <v>10.37</v>
      </c>
      <c r="Q85" s="190" t="s">
        <v>4248</v>
      </c>
      <c r="R85" s="191">
        <v>0</v>
      </c>
      <c r="S85" s="191" t="s">
        <v>4253</v>
      </c>
      <c r="T85" s="191"/>
      <c r="U85" s="202"/>
      <c r="V85" s="191" t="s">
        <v>123</v>
      </c>
      <c r="W85" s="191" t="s">
        <v>129</v>
      </c>
      <c r="X85" s="187"/>
      <c r="Z85" s="184" t="str">
        <f t="shared" si="15"/>
        <v>insert into G3E_POINTSTYLE(G3E_SNO,G3E_USERNAME,G3E_FONTNAME,G3E_SYMBOL,G3E_COLOR,G3E_SIZE,G3E_ALIGNMENT,G3E_ROTATION,G3E_USEMASK,G3E_MASKSYMBOL,G3E_PLOTREDLINE,G3E_STYLEUNITS) values (7108,'Fault Indicator Symbol - SCADA KV5','AEGIS Device',CHR(78),39424,12,0,0,0,null,0,1);</v>
      </c>
      <c r="AA85" s="184" t="str">
        <f t="shared" si="16"/>
        <v>insert into G3E_STYLERULE(G3E_SRROWNO,G3E_SRNO,G3E_RULE,G3E_FILTER,G3E_FILTERORDINAL,G3E_SNO,G3E_DESCRIPTION) values (710108,7101,'Fault Indicator Symbol','CAPABLE_YN=''Y'' and VOLT_1_Q = 24.9',8,7108,'Fault Indicator Symbol - SCADA KV5');</v>
      </c>
      <c r="AB85" s="184" t="str">
        <f t="shared" si="17"/>
        <v/>
      </c>
    </row>
    <row r="86" spans="1:28" ht="46.5" customHeight="1">
      <c r="A86" s="184">
        <v>7101</v>
      </c>
      <c r="B86" s="184" t="str">
        <f t="shared" si="12"/>
        <v>710109</v>
      </c>
      <c r="C86" s="184">
        <v>7201</v>
      </c>
      <c r="D86" s="184" t="str">
        <f t="shared" si="13"/>
        <v/>
      </c>
      <c r="E86" s="183" t="s">
        <v>149</v>
      </c>
      <c r="F86" s="191">
        <v>9</v>
      </c>
      <c r="G86" s="191"/>
      <c r="H86" s="187" t="s">
        <v>4392</v>
      </c>
      <c r="I86" s="187">
        <v>7109</v>
      </c>
      <c r="J86" s="183" t="s">
        <v>4393</v>
      </c>
      <c r="K86" s="182" t="s">
        <v>4246</v>
      </c>
      <c r="L86" s="301" t="s">
        <v>4377</v>
      </c>
      <c r="M86" s="309" t="s">
        <v>4377</v>
      </c>
      <c r="N86" s="291">
        <v>19200</v>
      </c>
      <c r="O86" s="331">
        <v>12</v>
      </c>
      <c r="P86" s="330">
        <f t="shared" si="14"/>
        <v>10.37</v>
      </c>
      <c r="Q86" s="190" t="s">
        <v>4248</v>
      </c>
      <c r="R86" s="191">
        <v>0</v>
      </c>
      <c r="S86" s="191" t="s">
        <v>4253</v>
      </c>
      <c r="T86" s="191"/>
      <c r="U86" s="202"/>
      <c r="V86" s="191" t="s">
        <v>123</v>
      </c>
      <c r="W86" s="191" t="s">
        <v>129</v>
      </c>
      <c r="X86" s="187"/>
      <c r="Z86" s="184" t="str">
        <f t="shared" si="15"/>
        <v>insert into G3E_POINTSTYLE(G3E_SNO,G3E_USERNAME,G3E_FONTNAME,G3E_SYMBOL,G3E_COLOR,G3E_SIZE,G3E_ALIGNMENT,G3E_ROTATION,G3E_USEMASK,G3E_MASKSYMBOL,G3E_PLOTREDLINE,G3E_STYLEUNITS) values (7109,'Fault Indicator Symbol - SCADA KV6','AEGIS Device',CHR(78),19200,12,0,0,0,null,0,1);</v>
      </c>
      <c r="AA86" s="184" t="str">
        <f t="shared" si="16"/>
        <v>insert into G3E_STYLERULE(G3E_SRROWNO,G3E_SRNO,G3E_RULE,G3E_FILTER,G3E_FILTERORDINAL,G3E_SNO,G3E_DESCRIPTION) values (710109,7101,'Fault Indicator Symbol','CAPABLE_YN=''Y'' and VOLT_1_Q = 33',9,7109,'Fault Indicator Symbol - SCADA KV6');</v>
      </c>
      <c r="AB86" s="184" t="str">
        <f t="shared" si="17"/>
        <v/>
      </c>
    </row>
    <row r="87" spans="1:28" ht="47.25">
      <c r="A87" s="184">
        <v>7101</v>
      </c>
      <c r="B87" s="184" t="str">
        <f t="shared" si="12"/>
        <v>710110</v>
      </c>
      <c r="C87" s="184">
        <v>7201</v>
      </c>
      <c r="D87" s="184" t="str">
        <f t="shared" si="13"/>
        <v/>
      </c>
      <c r="E87" s="183" t="s">
        <v>149</v>
      </c>
      <c r="F87" s="191">
        <v>10</v>
      </c>
      <c r="G87" s="191"/>
      <c r="H87" s="187" t="s">
        <v>4394</v>
      </c>
      <c r="I87" s="187">
        <v>7110</v>
      </c>
      <c r="J87" s="183" t="s">
        <v>4395</v>
      </c>
      <c r="K87" s="182" t="s">
        <v>4246</v>
      </c>
      <c r="L87" s="301" t="s">
        <v>4377</v>
      </c>
      <c r="M87" s="309" t="s">
        <v>4377</v>
      </c>
      <c r="N87" s="209">
        <v>12829635</v>
      </c>
      <c r="O87" s="331">
        <v>12</v>
      </c>
      <c r="P87" s="330">
        <f t="shared" si="14"/>
        <v>10.37</v>
      </c>
      <c r="Q87" s="190" t="s">
        <v>4248</v>
      </c>
      <c r="R87" s="191">
        <v>0</v>
      </c>
      <c r="S87" s="191" t="s">
        <v>4253</v>
      </c>
      <c r="T87" s="191"/>
      <c r="U87" s="202"/>
      <c r="V87" s="191" t="s">
        <v>123</v>
      </c>
      <c r="W87" s="191" t="s">
        <v>129</v>
      </c>
      <c r="X87" s="187"/>
      <c r="Z87" s="184" t="str">
        <f t="shared" si="15"/>
        <v>insert into G3E_POINTSTYLE(G3E_SNO,G3E_USERNAME,G3E_FONTNAME,G3E_SYMBOL,G3E_COLOR,G3E_SIZE,G3E_ALIGNMENT,G3E_ROTATION,G3E_USEMASK,G3E_MASKSYMBOL,G3E_PLOTREDLINE,G3E_STYLEUNITS) values (7110,'Fault Indicator Symbol - SCADA default','AEGIS Device',CHR(78),12829635,12,0,0,0,null,0,1);</v>
      </c>
      <c r="AA87" s="184" t="str">
        <f t="shared" si="16"/>
        <v>insert into G3E_STYLERULE(G3E_SRROWNO,G3E_SRNO,G3E_RULE,G3E_FILTER,G3E_FILTERORDINAL,G3E_SNO,G3E_DESCRIPTION) values (710110,7101,'Fault Indicator Symbol','CAPABLE_YN=''Y''',10,7110,'Fault Indicator Symbol - SCADA default');</v>
      </c>
      <c r="AB87" s="184" t="str">
        <f t="shared" si="17"/>
        <v/>
      </c>
    </row>
    <row r="88" spans="1:28" ht="47.25">
      <c r="A88" s="184">
        <v>7101</v>
      </c>
      <c r="B88" s="184" t="str">
        <f t="shared" si="12"/>
        <v/>
      </c>
      <c r="C88" s="184">
        <v>7201</v>
      </c>
      <c r="D88" s="184" t="str">
        <f t="shared" si="13"/>
        <v>720110</v>
      </c>
      <c r="E88" s="183" t="s">
        <v>149</v>
      </c>
      <c r="F88" s="184"/>
      <c r="G88" s="191">
        <v>10</v>
      </c>
      <c r="H88" s="187" t="s">
        <v>4394</v>
      </c>
      <c r="I88" s="187">
        <v>7111</v>
      </c>
      <c r="J88" s="183" t="s">
        <v>4396</v>
      </c>
      <c r="K88" s="182" t="s">
        <v>4246</v>
      </c>
      <c r="L88" s="301" t="s">
        <v>4377</v>
      </c>
      <c r="M88" s="309" t="s">
        <v>4377</v>
      </c>
      <c r="N88" s="298">
        <v>65535</v>
      </c>
      <c r="O88" s="331">
        <v>12</v>
      </c>
      <c r="P88" s="330">
        <f t="shared" si="14"/>
        <v>10.37</v>
      </c>
      <c r="Q88" s="190" t="s">
        <v>4248</v>
      </c>
      <c r="R88" s="191">
        <v>0</v>
      </c>
      <c r="S88" s="191" t="s">
        <v>4253</v>
      </c>
      <c r="T88" s="191"/>
      <c r="U88" s="202"/>
      <c r="V88" s="191" t="s">
        <v>123</v>
      </c>
      <c r="W88" s="191" t="s">
        <v>129</v>
      </c>
      <c r="X88" s="187"/>
      <c r="Z88" s="184" t="str">
        <f t="shared" si="15"/>
        <v>insert into G3E_POINTSTYLE(G3E_SNO,G3E_USERNAME,G3E_FONTNAME,G3E_SYMBOL,G3E_COLOR,G3E_SIZE,G3E_ALIGNMENT,G3E_ROTATION,G3E_USEMASK,G3E_MASKSYMBOL,G3E_PLOTREDLINE,G3E_STYLEUNITS) values (7111,'Fault Indicator Symbol - SCADA default OMS','AEGIS Device',CHR(78),65535,12,0,0,0,null,0,1);</v>
      </c>
      <c r="AA88" s="184" t="str">
        <f t="shared" si="16"/>
        <v/>
      </c>
      <c r="AB88" s="184" t="str">
        <f t="shared" si="17"/>
        <v>insert into G3E_STYLERULE(G3E_SRROWNO,G3E_SRNO,G3E_RULE,G3E_FILTER,G3E_FILTERORDINAL,G3E_SNO,G3E_DESCRIPTION) values (720110,7201,'Fault Indicator Symbol - OMS','CAPABLE_YN=''Y''',10,7111,'Fault Indicator Symbol - SCADA default OMS');</v>
      </c>
    </row>
    <row r="89" spans="1:28" ht="47.25">
      <c r="A89" s="184">
        <v>7101</v>
      </c>
      <c r="B89" s="184" t="str">
        <f t="shared" si="12"/>
        <v>710111</v>
      </c>
      <c r="C89" s="184">
        <v>7201</v>
      </c>
      <c r="D89" s="184" t="str">
        <f t="shared" si="13"/>
        <v>720111</v>
      </c>
      <c r="E89" s="183" t="s">
        <v>149</v>
      </c>
      <c r="F89" s="191">
        <v>11</v>
      </c>
      <c r="G89" s="191">
        <v>11</v>
      </c>
      <c r="H89" s="187" t="s">
        <v>4244</v>
      </c>
      <c r="I89" s="187">
        <v>7112</v>
      </c>
      <c r="J89" s="183" t="s">
        <v>4397</v>
      </c>
      <c r="K89" s="182" t="s">
        <v>4246</v>
      </c>
      <c r="L89" s="301" t="s">
        <v>4398</v>
      </c>
      <c r="M89" s="309" t="s">
        <v>4398</v>
      </c>
      <c r="N89" s="197">
        <v>10158079</v>
      </c>
      <c r="O89" s="331">
        <v>12</v>
      </c>
      <c r="P89" s="330">
        <f t="shared" si="14"/>
        <v>10.37</v>
      </c>
      <c r="Q89" s="190" t="s">
        <v>4248</v>
      </c>
      <c r="R89" s="191">
        <v>0</v>
      </c>
      <c r="S89" s="191" t="s">
        <v>4253</v>
      </c>
      <c r="T89" s="191"/>
      <c r="U89" s="202"/>
      <c r="V89" s="191" t="s">
        <v>123</v>
      </c>
      <c r="W89" s="191" t="s">
        <v>129</v>
      </c>
      <c r="X89" s="187"/>
      <c r="Z89" s="184" t="str">
        <f t="shared" si="15"/>
        <v>insert into G3E_POINTSTYLE(G3E_SNO,G3E_USERNAME,G3E_FONTNAME,G3E_SYMBOL,G3E_COLOR,G3E_SIZE,G3E_ALIGNMENT,G3E_ROTATION,G3E_USEMASK,G3E_MASKSYMBOL,G3E_PLOTREDLINE,G3E_STYLEUNITS) values (7112,'Fault Indicator Symbol - PPI','AEGIS Device',CHR(77),10158079,12,0,0,0,null,0,1);</v>
      </c>
      <c r="AA89" s="184" t="str">
        <f t="shared" si="16"/>
        <v>insert into G3E_STYLERULE(G3E_SRROWNO,G3E_SRNO,G3E_RULE,G3E_FILTER,G3E_FILTERORDINAL,G3E_SNO,G3E_DESCRIPTION) values (710111,7101,'Fault Indicator Symbol','FEATURE_STATE_C in (''PPI'',''ABI'')',11,7112,'Fault Indicator Symbol - PPI');</v>
      </c>
      <c r="AB89" s="184" t="str">
        <f t="shared" si="17"/>
        <v>insert into G3E_STYLERULE(G3E_SRROWNO,G3E_SRNO,G3E_RULE,G3E_FILTER,G3E_FILTERORDINAL,G3E_SNO,G3E_DESCRIPTION) values (720111,7201,'Fault Indicator Symbol - OMS','FEATURE_STATE_C in (''PPI'',''ABI'')',11,7112,'Fault Indicator Symbol - PPI');</v>
      </c>
    </row>
    <row r="90" spans="1:28" ht="47.25">
      <c r="A90" s="184">
        <v>7101</v>
      </c>
      <c r="B90" s="184" t="str">
        <f t="shared" si="12"/>
        <v>710112</v>
      </c>
      <c r="C90" s="184">
        <v>7201</v>
      </c>
      <c r="D90" s="184" t="str">
        <f t="shared" si="13"/>
        <v>720112</v>
      </c>
      <c r="E90" s="183" t="s">
        <v>149</v>
      </c>
      <c r="F90" s="191">
        <v>12</v>
      </c>
      <c r="G90" s="191">
        <v>12</v>
      </c>
      <c r="H90" s="187" t="s">
        <v>4251</v>
      </c>
      <c r="I90" s="187">
        <v>7113</v>
      </c>
      <c r="J90" s="183" t="s">
        <v>4399</v>
      </c>
      <c r="K90" s="182" t="s">
        <v>4246</v>
      </c>
      <c r="L90" s="301" t="s">
        <v>4398</v>
      </c>
      <c r="M90" s="309" t="s">
        <v>4398</v>
      </c>
      <c r="N90" s="366">
        <v>14540253</v>
      </c>
      <c r="O90" s="331">
        <v>12</v>
      </c>
      <c r="P90" s="330">
        <f t="shared" si="14"/>
        <v>10.37</v>
      </c>
      <c r="Q90" s="190" t="s">
        <v>4248</v>
      </c>
      <c r="R90" s="191">
        <v>0</v>
      </c>
      <c r="S90" s="191" t="s">
        <v>4253</v>
      </c>
      <c r="T90" s="191"/>
      <c r="U90" s="202"/>
      <c r="V90" s="191" t="s">
        <v>123</v>
      </c>
      <c r="W90" s="191" t="s">
        <v>129</v>
      </c>
      <c r="X90" s="187"/>
      <c r="Z90" s="184" t="str">
        <f t="shared" si="15"/>
        <v>insert into G3E_POINTSTYLE(G3E_SNO,G3E_USERNAME,G3E_FONTNAME,G3E_SYMBOL,G3E_COLOR,G3E_SIZE,G3E_ALIGNMENT,G3E_ROTATION,G3E_USEMASK,G3E_MASKSYMBOL,G3E_PLOTREDLINE,G3E_STYLEUNITS) values (7113,'Fault Indicator Symbol - PPR','AEGIS Device',CHR(77),14540253,12,0,0,0,null,0,1);</v>
      </c>
      <c r="AA90" s="184" t="str">
        <f t="shared" si="16"/>
        <v>insert into G3E_STYLERULE(G3E_SRROWNO,G3E_SRNO,G3E_RULE,G3E_FILTER,G3E_FILTERORDINAL,G3E_SNO,G3E_DESCRIPTION) values (710112,7101,'Fault Indicator Symbol','FEATURE_STATE_C in (''PPR'',''ABR'',''PPA'',''ABA'')',12,7113,'Fault Indicator Symbol - PPR');</v>
      </c>
      <c r="AB90" s="184" t="str">
        <f t="shared" si="17"/>
        <v>insert into G3E_STYLERULE(G3E_SRROWNO,G3E_SRNO,G3E_RULE,G3E_FILTER,G3E_FILTERORDINAL,G3E_SNO,G3E_DESCRIPTION) values (720112,7201,'Fault Indicator Symbol - OMS','FEATURE_STATE_C in (''PPR'',''ABR'',''PPA'',''ABA'')',12,7113,'Fault Indicator Symbol - PPR');</v>
      </c>
    </row>
    <row r="91" spans="1:28" ht="47.25">
      <c r="A91" s="184">
        <v>7101</v>
      </c>
      <c r="B91" s="184" t="str">
        <f t="shared" si="12"/>
        <v>710113</v>
      </c>
      <c r="C91" s="184">
        <v>7201</v>
      </c>
      <c r="D91" s="184" t="str">
        <f t="shared" si="13"/>
        <v>720113</v>
      </c>
      <c r="E91" s="183" t="s">
        <v>149</v>
      </c>
      <c r="F91" s="191">
        <v>13</v>
      </c>
      <c r="G91" s="191">
        <v>13</v>
      </c>
      <c r="H91" s="187" t="s">
        <v>4254</v>
      </c>
      <c r="I91" s="187">
        <v>7114</v>
      </c>
      <c r="J91" s="183" t="s">
        <v>4400</v>
      </c>
      <c r="K91" s="182" t="s">
        <v>4246</v>
      </c>
      <c r="L91" s="301" t="s">
        <v>4398</v>
      </c>
      <c r="M91" s="309" t="s">
        <v>4398</v>
      </c>
      <c r="N91" s="364">
        <v>5921370</v>
      </c>
      <c r="O91" s="331">
        <v>12</v>
      </c>
      <c r="P91" s="330">
        <f t="shared" si="14"/>
        <v>10.37</v>
      </c>
      <c r="Q91" s="190" t="s">
        <v>4248</v>
      </c>
      <c r="R91" s="191">
        <v>0</v>
      </c>
      <c r="S91" s="191" t="s">
        <v>4253</v>
      </c>
      <c r="T91" s="191"/>
      <c r="U91" s="202"/>
      <c r="V91" s="191" t="s">
        <v>123</v>
      </c>
      <c r="W91" s="191" t="s">
        <v>129</v>
      </c>
      <c r="X91" s="187"/>
      <c r="Z91" s="184" t="str">
        <f t="shared" si="15"/>
        <v>insert into G3E_POINTSTYLE(G3E_SNO,G3E_USERNAME,G3E_FONTNAME,G3E_SYMBOL,G3E_COLOR,G3E_SIZE,G3E_ALIGNMENT,G3E_ROTATION,G3E_USEMASK,G3E_MASKSYMBOL,G3E_PLOTREDLINE,G3E_STYLEUNITS) values (7114,'Fault Indicator Symbol - OSR','AEGIS Device',CHR(77),5921370,12,0,0,0,null,0,1);</v>
      </c>
      <c r="AA91" s="184" t="str">
        <f t="shared" si="16"/>
        <v>insert into G3E_STYLERULE(G3E_SRROWNO,G3E_SRNO,G3E_RULE,G3E_FILTER,G3E_FILTERORDINAL,G3E_SNO,G3E_DESCRIPTION) values (710113,7101,'Fault Indicator Symbol','FEATURE_STATE_C in (''OSR'',''OSA'')',13,7114,'Fault Indicator Symbol - OSR');</v>
      </c>
      <c r="AB91" s="184" t="str">
        <f t="shared" si="17"/>
        <v>insert into G3E_STYLERULE(G3E_SRROWNO,G3E_SRNO,G3E_RULE,G3E_FILTER,G3E_FILTERORDINAL,G3E_SNO,G3E_DESCRIPTION) values (720113,7201,'Fault Indicator Symbol - OMS','FEATURE_STATE_C in (''OSR'',''OSA'')',13,7114,'Fault Indicator Symbol - OSR');</v>
      </c>
    </row>
    <row r="92" spans="1:28" ht="47.25">
      <c r="A92" s="184">
        <v>7101</v>
      </c>
      <c r="B92" s="184" t="str">
        <f t="shared" si="12"/>
        <v>710114</v>
      </c>
      <c r="C92" s="184">
        <v>7201</v>
      </c>
      <c r="D92" s="184" t="str">
        <f t="shared" si="13"/>
        <v/>
      </c>
      <c r="E92" s="183" t="s">
        <v>149</v>
      </c>
      <c r="F92" s="191">
        <v>14</v>
      </c>
      <c r="G92" s="191"/>
      <c r="H92" s="187" t="s">
        <v>4401</v>
      </c>
      <c r="I92" s="187">
        <v>7115</v>
      </c>
      <c r="J92" s="183" t="s">
        <v>4402</v>
      </c>
      <c r="K92" s="182" t="s">
        <v>4246</v>
      </c>
      <c r="L92" s="301" t="s">
        <v>4398</v>
      </c>
      <c r="M92" s="309" t="s">
        <v>4398</v>
      </c>
      <c r="N92" s="204">
        <v>3956378</v>
      </c>
      <c r="O92" s="331">
        <v>12</v>
      </c>
      <c r="P92" s="330">
        <f t="shared" si="14"/>
        <v>10.37</v>
      </c>
      <c r="Q92" s="190" t="s">
        <v>4248</v>
      </c>
      <c r="R92" s="191">
        <v>0</v>
      </c>
      <c r="S92" s="191" t="s">
        <v>4253</v>
      </c>
      <c r="T92" s="191"/>
      <c r="U92" s="202"/>
      <c r="V92" s="191" t="s">
        <v>123</v>
      </c>
      <c r="W92" s="191" t="s">
        <v>129</v>
      </c>
      <c r="X92" s="187"/>
      <c r="Z92" s="184" t="str">
        <f t="shared" si="15"/>
        <v>insert into G3E_POINTSTYLE(G3E_SNO,G3E_USERNAME,G3E_FONTNAME,G3E_SYMBOL,G3E_COLOR,G3E_SIZE,G3E_ALIGNMENT,G3E_ROTATION,G3E_USEMASK,G3E_MASKSYMBOL,G3E_PLOTREDLINE,G3E_STYLEUNITS) values (7115,'Fault Indicator Symbol - KV1','AEGIS Device',CHR(77),3956378,12,0,0,0,null,0,1);</v>
      </c>
      <c r="AA92" s="184" t="str">
        <f t="shared" si="16"/>
        <v>insert into G3E_STYLERULE(G3E_SRROWNO,G3E_SRNO,G3E_RULE,G3E_FILTER,G3E_FILTERORDINAL,G3E_SNO,G3E_DESCRIPTION) values (710114,7101,'Fault Indicator Symbol','VOLT_1_Q = 4.1',14,7115,'Fault Indicator Symbol - KV1');</v>
      </c>
      <c r="AB92" s="184" t="str">
        <f t="shared" si="17"/>
        <v/>
      </c>
    </row>
    <row r="93" spans="1:28" ht="47.25">
      <c r="A93" s="184">
        <v>7101</v>
      </c>
      <c r="B93" s="184" t="str">
        <f t="shared" si="12"/>
        <v>710115</v>
      </c>
      <c r="C93" s="184">
        <v>7201</v>
      </c>
      <c r="D93" s="184" t="str">
        <f t="shared" si="13"/>
        <v/>
      </c>
      <c r="E93" s="183" t="s">
        <v>149</v>
      </c>
      <c r="F93" s="191">
        <v>15</v>
      </c>
      <c r="G93" s="191"/>
      <c r="H93" s="187" t="s">
        <v>4403</v>
      </c>
      <c r="I93" s="187">
        <v>7116</v>
      </c>
      <c r="J93" s="183" t="s">
        <v>4404</v>
      </c>
      <c r="K93" s="182" t="s">
        <v>4246</v>
      </c>
      <c r="L93" s="301" t="s">
        <v>4398</v>
      </c>
      <c r="M93" s="309" t="s">
        <v>4398</v>
      </c>
      <c r="N93" s="205">
        <v>24285</v>
      </c>
      <c r="O93" s="331">
        <v>12</v>
      </c>
      <c r="P93" s="330">
        <f t="shared" si="14"/>
        <v>10.37</v>
      </c>
      <c r="Q93" s="190" t="s">
        <v>4248</v>
      </c>
      <c r="R93" s="191">
        <v>0</v>
      </c>
      <c r="S93" s="191" t="s">
        <v>4253</v>
      </c>
      <c r="T93" s="191"/>
      <c r="U93" s="202"/>
      <c r="V93" s="191" t="s">
        <v>123</v>
      </c>
      <c r="W93" s="191" t="s">
        <v>129</v>
      </c>
      <c r="X93" s="187"/>
      <c r="Z93" s="184" t="str">
        <f t="shared" si="15"/>
        <v>insert into G3E_POINTSTYLE(G3E_SNO,G3E_USERNAME,G3E_FONTNAME,G3E_SYMBOL,G3E_COLOR,G3E_SIZE,G3E_ALIGNMENT,G3E_ROTATION,G3E_USEMASK,G3E_MASKSYMBOL,G3E_PLOTREDLINE,G3E_STYLEUNITS) values (7116,'Fault Indicator Symbol - KV2','AEGIS Device',CHR(77),24285,12,0,0,0,null,0,1);</v>
      </c>
      <c r="AA93" s="184" t="str">
        <f t="shared" si="16"/>
        <v>insert into G3E_STYLERULE(G3E_SRROWNO,G3E_SRNO,G3E_RULE,G3E_FILTER,G3E_FILTERORDINAL,G3E_SNO,G3E_DESCRIPTION) values (710115,7101,'Fault Indicator Symbol','VOLT_1_Q = 12.5 ',15,7116,'Fault Indicator Symbol - KV2');</v>
      </c>
      <c r="AB93" s="184" t="str">
        <f t="shared" si="17"/>
        <v/>
      </c>
    </row>
    <row r="94" spans="1:28" ht="47.25">
      <c r="A94" s="184">
        <v>7101</v>
      </c>
      <c r="B94" s="184" t="str">
        <f t="shared" si="12"/>
        <v>710116</v>
      </c>
      <c r="C94" s="184">
        <v>7201</v>
      </c>
      <c r="D94" s="184" t="str">
        <f t="shared" si="13"/>
        <v/>
      </c>
      <c r="E94" s="183" t="s">
        <v>149</v>
      </c>
      <c r="F94" s="191">
        <v>16</v>
      </c>
      <c r="G94" s="191"/>
      <c r="H94" s="187" t="s">
        <v>4312</v>
      </c>
      <c r="I94" s="187">
        <v>7117</v>
      </c>
      <c r="J94" s="183" t="s">
        <v>4405</v>
      </c>
      <c r="K94" s="182" t="s">
        <v>4246</v>
      </c>
      <c r="L94" s="301" t="s">
        <v>4398</v>
      </c>
      <c r="M94" s="309" t="s">
        <v>4398</v>
      </c>
      <c r="N94" s="206">
        <v>39679</v>
      </c>
      <c r="O94" s="331">
        <v>12</v>
      </c>
      <c r="P94" s="330">
        <f t="shared" si="14"/>
        <v>10.37</v>
      </c>
      <c r="Q94" s="190" t="s">
        <v>4248</v>
      </c>
      <c r="R94" s="191">
        <v>0</v>
      </c>
      <c r="S94" s="191" t="s">
        <v>4253</v>
      </c>
      <c r="T94" s="191"/>
      <c r="U94" s="202"/>
      <c r="V94" s="191" t="s">
        <v>123</v>
      </c>
      <c r="W94" s="191" t="s">
        <v>129</v>
      </c>
      <c r="X94" s="187"/>
      <c r="Z94" s="184" t="str">
        <f t="shared" si="15"/>
        <v>insert into G3E_POINTSTYLE(G3E_SNO,G3E_USERNAME,G3E_FONTNAME,G3E_SYMBOL,G3E_COLOR,G3E_SIZE,G3E_ALIGNMENT,G3E_ROTATION,G3E_USEMASK,G3E_MASKSYMBOL,G3E_PLOTREDLINE,G3E_STYLEUNITS) values (7117,'Fault Indicator Symbol - KV3','AEGIS Device',CHR(77),39679,12,0,0,0,null,0,1);</v>
      </c>
      <c r="AA94" s="184" t="str">
        <f t="shared" si="16"/>
        <v>insert into G3E_STYLERULE(G3E_SRROWNO,G3E_SRNO,G3E_RULE,G3E_FILTER,G3E_FILTERORDINAL,G3E_SNO,G3E_DESCRIPTION) values (710116,7101,'Fault Indicator Symbol','VOLT_1_Q = 13.2',16,7117,'Fault Indicator Symbol - KV3');</v>
      </c>
      <c r="AB94" s="184" t="str">
        <f t="shared" si="17"/>
        <v/>
      </c>
    </row>
    <row r="95" spans="1:28" ht="47.25">
      <c r="A95" s="184">
        <v>7101</v>
      </c>
      <c r="B95" s="184" t="str">
        <f t="shared" si="12"/>
        <v>710117</v>
      </c>
      <c r="C95" s="184">
        <v>7201</v>
      </c>
      <c r="D95" s="184" t="str">
        <f t="shared" si="13"/>
        <v/>
      </c>
      <c r="E95" s="183" t="s">
        <v>149</v>
      </c>
      <c r="F95" s="191">
        <v>17</v>
      </c>
      <c r="G95" s="191"/>
      <c r="H95" s="187" t="s">
        <v>4314</v>
      </c>
      <c r="I95" s="187">
        <v>7118</v>
      </c>
      <c r="J95" s="183" t="s">
        <v>4406</v>
      </c>
      <c r="K95" s="182" t="s">
        <v>4246</v>
      </c>
      <c r="L95" s="301" t="s">
        <v>4398</v>
      </c>
      <c r="M95" s="309" t="s">
        <v>4398</v>
      </c>
      <c r="N95" s="207">
        <v>8453982</v>
      </c>
      <c r="O95" s="331">
        <v>12</v>
      </c>
      <c r="P95" s="330">
        <f t="shared" si="14"/>
        <v>10.37</v>
      </c>
      <c r="Q95" s="190" t="s">
        <v>4248</v>
      </c>
      <c r="R95" s="191">
        <v>0</v>
      </c>
      <c r="S95" s="191" t="s">
        <v>4253</v>
      </c>
      <c r="T95" s="191"/>
      <c r="U95" s="202"/>
      <c r="V95" s="191" t="s">
        <v>123</v>
      </c>
      <c r="W95" s="191" t="s">
        <v>129</v>
      </c>
      <c r="X95" s="187"/>
      <c r="Z95" s="184" t="str">
        <f t="shared" si="15"/>
        <v>insert into G3E_POINTSTYLE(G3E_SNO,G3E_USERNAME,G3E_FONTNAME,G3E_SYMBOL,G3E_COLOR,G3E_SIZE,G3E_ALIGNMENT,G3E_ROTATION,G3E_USEMASK,G3E_MASKSYMBOL,G3E_PLOTREDLINE,G3E_STYLEUNITS) values (7118,'Fault Indicator Symbol - KV4','AEGIS Device',CHR(77),8453982,12,0,0,0,null,0,1);</v>
      </c>
      <c r="AA95" s="184" t="str">
        <f t="shared" si="16"/>
        <v>insert into G3E_STYLERULE(G3E_SRROWNO,G3E_SRNO,G3E_RULE,G3E_FILTER,G3E_FILTERORDINAL,G3E_SNO,G3E_DESCRIPTION) values (710117,7101,'Fault Indicator Symbol','VOLT_1_Q = 21.6',17,7118,'Fault Indicator Symbol - KV4');</v>
      </c>
      <c r="AB95" s="184" t="str">
        <f t="shared" si="17"/>
        <v/>
      </c>
    </row>
    <row r="96" spans="1:28" ht="47.25">
      <c r="A96" s="184">
        <v>7101</v>
      </c>
      <c r="B96" s="184" t="str">
        <f t="shared" ref="B96" si="20">IF(ISBLANK(F96),"",A96&amp;TEXT(F96,"00"))</f>
        <v>710118</v>
      </c>
      <c r="C96" s="184">
        <v>7201</v>
      </c>
      <c r="D96" s="184" t="str">
        <f t="shared" ref="D96" si="21">IF(ISBLANK(G96),"",C96&amp;TEXT(G96,"00"))</f>
        <v/>
      </c>
      <c r="E96" s="183" t="s">
        <v>149</v>
      </c>
      <c r="F96" s="191">
        <v>18</v>
      </c>
      <c r="G96" s="191"/>
      <c r="H96" s="187" t="s">
        <v>4316</v>
      </c>
      <c r="I96" s="187">
        <v>7119</v>
      </c>
      <c r="J96" s="183" t="s">
        <v>4407</v>
      </c>
      <c r="K96" s="182" t="s">
        <v>4246</v>
      </c>
      <c r="L96" s="301" t="s">
        <v>4398</v>
      </c>
      <c r="M96" s="309" t="s">
        <v>4398</v>
      </c>
      <c r="N96" s="208">
        <v>39424</v>
      </c>
      <c r="O96" s="331">
        <v>12</v>
      </c>
      <c r="P96" s="330">
        <f t="shared" si="14"/>
        <v>10.37</v>
      </c>
      <c r="Q96" s="190" t="s">
        <v>4248</v>
      </c>
      <c r="R96" s="191">
        <v>0</v>
      </c>
      <c r="S96" s="191" t="s">
        <v>4253</v>
      </c>
      <c r="T96" s="191"/>
      <c r="U96" s="202"/>
      <c r="V96" s="191" t="s">
        <v>123</v>
      </c>
      <c r="W96" s="191" t="s">
        <v>129</v>
      </c>
      <c r="X96" s="187"/>
      <c r="Z96" s="184" t="str">
        <f t="shared" si="15"/>
        <v>insert into G3E_POINTSTYLE(G3E_SNO,G3E_USERNAME,G3E_FONTNAME,G3E_SYMBOL,G3E_COLOR,G3E_SIZE,G3E_ALIGNMENT,G3E_ROTATION,G3E_USEMASK,G3E_MASKSYMBOL,G3E_PLOTREDLINE,G3E_STYLEUNITS) values (7119,'Fault Indicator Symbol - KV5','AEGIS Device',CHR(77),39424,12,0,0,0,null,0,1);</v>
      </c>
      <c r="AA96" s="184" t="str">
        <f t="shared" si="16"/>
        <v>insert into G3E_STYLERULE(G3E_SRROWNO,G3E_SRNO,G3E_RULE,G3E_FILTER,G3E_FILTERORDINAL,G3E_SNO,G3E_DESCRIPTION) values (710118,7101,'Fault Indicator Symbol','VOLT_1_Q = 24.9',18,7119,'Fault Indicator Symbol - KV5');</v>
      </c>
      <c r="AB96" s="184" t="str">
        <f t="shared" si="17"/>
        <v/>
      </c>
    </row>
    <row r="97" spans="1:28" ht="47.25">
      <c r="A97" s="184">
        <v>7101</v>
      </c>
      <c r="B97" s="184" t="str">
        <f t="shared" si="12"/>
        <v>710119</v>
      </c>
      <c r="C97" s="184">
        <v>7201</v>
      </c>
      <c r="D97" s="184" t="str">
        <f t="shared" si="13"/>
        <v/>
      </c>
      <c r="E97" s="183" t="s">
        <v>149</v>
      </c>
      <c r="F97" s="191">
        <v>19</v>
      </c>
      <c r="G97" s="191"/>
      <c r="H97" s="187" t="s">
        <v>4318</v>
      </c>
      <c r="I97" s="187">
        <v>7120</v>
      </c>
      <c r="J97" s="183" t="s">
        <v>4408</v>
      </c>
      <c r="K97" s="182" t="s">
        <v>4246</v>
      </c>
      <c r="L97" s="301" t="s">
        <v>4398</v>
      </c>
      <c r="M97" s="309" t="s">
        <v>4398</v>
      </c>
      <c r="N97" s="291">
        <v>19200</v>
      </c>
      <c r="O97" s="331">
        <v>12</v>
      </c>
      <c r="P97" s="330">
        <f t="shared" si="14"/>
        <v>10.37</v>
      </c>
      <c r="Q97" s="190" t="s">
        <v>4248</v>
      </c>
      <c r="R97" s="191">
        <v>0</v>
      </c>
      <c r="S97" s="191" t="s">
        <v>4253</v>
      </c>
      <c r="T97" s="191"/>
      <c r="U97" s="202"/>
      <c r="V97" s="191" t="s">
        <v>123</v>
      </c>
      <c r="W97" s="191" t="s">
        <v>129</v>
      </c>
      <c r="X97" s="187"/>
      <c r="Z97" s="184" t="str">
        <f t="shared" si="15"/>
        <v>insert into G3E_POINTSTYLE(G3E_SNO,G3E_USERNAME,G3E_FONTNAME,G3E_SYMBOL,G3E_COLOR,G3E_SIZE,G3E_ALIGNMENT,G3E_ROTATION,G3E_USEMASK,G3E_MASKSYMBOL,G3E_PLOTREDLINE,G3E_STYLEUNITS) values (7120,'Fault Indicator Symbol - KV6','AEGIS Device',CHR(77),19200,12,0,0,0,null,0,1);</v>
      </c>
      <c r="AA97" s="184" t="str">
        <f t="shared" si="16"/>
        <v>insert into G3E_STYLERULE(G3E_SRROWNO,G3E_SRNO,G3E_RULE,G3E_FILTER,G3E_FILTERORDINAL,G3E_SNO,G3E_DESCRIPTION) values (710119,7101,'Fault Indicator Symbol','VOLT_1_Q = 33',19,7120,'Fault Indicator Symbol - KV6');</v>
      </c>
      <c r="AB97" s="184" t="str">
        <f t="shared" si="17"/>
        <v/>
      </c>
    </row>
    <row r="98" spans="1:28" ht="47.25">
      <c r="A98" s="184">
        <v>7101</v>
      </c>
      <c r="B98" s="184" t="str">
        <f t="shared" si="12"/>
        <v>710199</v>
      </c>
      <c r="C98" s="184">
        <v>7201</v>
      </c>
      <c r="D98" s="184" t="str">
        <f t="shared" si="13"/>
        <v/>
      </c>
      <c r="E98" s="183" t="s">
        <v>149</v>
      </c>
      <c r="F98" s="191">
        <v>99</v>
      </c>
      <c r="G98" s="191"/>
      <c r="H98" s="187"/>
      <c r="I98" s="187">
        <v>7121</v>
      </c>
      <c r="J98" s="183" t="s">
        <v>4409</v>
      </c>
      <c r="K98" s="182" t="s">
        <v>4246</v>
      </c>
      <c r="L98" s="301" t="s">
        <v>4398</v>
      </c>
      <c r="M98" s="309" t="s">
        <v>4398</v>
      </c>
      <c r="N98" s="209">
        <v>12829635</v>
      </c>
      <c r="O98" s="331">
        <v>12</v>
      </c>
      <c r="P98" s="330">
        <f t="shared" si="14"/>
        <v>10.37</v>
      </c>
      <c r="Q98" s="190" t="s">
        <v>4248</v>
      </c>
      <c r="R98" s="191">
        <v>0</v>
      </c>
      <c r="S98" s="191" t="s">
        <v>4253</v>
      </c>
      <c r="T98" s="191"/>
      <c r="U98" s="202"/>
      <c r="V98" s="191" t="s">
        <v>123</v>
      </c>
      <c r="W98" s="191" t="s">
        <v>129</v>
      </c>
      <c r="X98" s="187"/>
      <c r="Z98" s="184" t="str">
        <f t="shared" si="15"/>
        <v>insert into G3E_POINTSTYLE(G3E_SNO,G3E_USERNAME,G3E_FONTNAME,G3E_SYMBOL,G3E_COLOR,G3E_SIZE,G3E_ALIGNMENT,G3E_ROTATION,G3E_USEMASK,G3E_MASKSYMBOL,G3E_PLOTREDLINE,G3E_STYLEUNITS) values (7121,'Fault Indicator - default','AEGIS Device',CHR(77),12829635,12,0,0,0,null,0,1);</v>
      </c>
      <c r="AA98" s="184" t="str">
        <f t="shared" si="16"/>
        <v>insert into G3E_STYLERULE(G3E_SRROWNO,G3E_SRNO,G3E_RULE,G3E_FILTER,G3E_FILTERORDINAL,G3E_SNO,G3E_DESCRIPTION) values (710199,7101,'Fault Indicator Symbol','',99,7121,'Fault Indicator - default');</v>
      </c>
      <c r="AB98" s="184" t="str">
        <f t="shared" si="17"/>
        <v/>
      </c>
    </row>
    <row r="99" spans="1:28" ht="47.25">
      <c r="A99" s="184">
        <v>7101</v>
      </c>
      <c r="B99" s="184" t="str">
        <f t="shared" si="12"/>
        <v/>
      </c>
      <c r="C99" s="184">
        <v>7201</v>
      </c>
      <c r="D99" s="184" t="str">
        <f t="shared" si="13"/>
        <v>720199</v>
      </c>
      <c r="E99" s="183" t="s">
        <v>149</v>
      </c>
      <c r="F99" s="184"/>
      <c r="G99" s="191">
        <v>99</v>
      </c>
      <c r="H99" s="187"/>
      <c r="I99" s="187">
        <v>7122</v>
      </c>
      <c r="J99" s="183" t="s">
        <v>4410</v>
      </c>
      <c r="K99" s="182" t="s">
        <v>4246</v>
      </c>
      <c r="L99" s="301" t="s">
        <v>4398</v>
      </c>
      <c r="M99" s="309" t="s">
        <v>4398</v>
      </c>
      <c r="N99" s="298">
        <v>65535</v>
      </c>
      <c r="O99" s="331">
        <v>12</v>
      </c>
      <c r="P99" s="330">
        <f t="shared" si="14"/>
        <v>10.37</v>
      </c>
      <c r="Q99" s="190" t="s">
        <v>4248</v>
      </c>
      <c r="R99" s="191">
        <v>0</v>
      </c>
      <c r="S99" s="191" t="s">
        <v>4253</v>
      </c>
      <c r="T99" s="191"/>
      <c r="U99" s="202"/>
      <c r="V99" s="191" t="s">
        <v>123</v>
      </c>
      <c r="W99" s="191" t="s">
        <v>129</v>
      </c>
      <c r="X99" s="187"/>
      <c r="Z99" s="184" t="str">
        <f t="shared" si="15"/>
        <v>insert into G3E_POINTSTYLE(G3E_SNO,G3E_USERNAME,G3E_FONTNAME,G3E_SYMBOL,G3E_COLOR,G3E_SIZE,G3E_ALIGNMENT,G3E_ROTATION,G3E_USEMASK,G3E_MASKSYMBOL,G3E_PLOTREDLINE,G3E_STYLEUNITS) values (7122,'Fault Indicator - default OMS','AEGIS Device',CHR(77),65535,12,0,0,0,null,0,1);</v>
      </c>
      <c r="AA99" s="184" t="str">
        <f t="shared" si="16"/>
        <v/>
      </c>
      <c r="AB99" s="184" t="str">
        <f t="shared" si="17"/>
        <v>insert into G3E_STYLERULE(G3E_SRROWNO,G3E_SRNO,G3E_RULE,G3E_FILTER,G3E_FILTERORDINAL,G3E_SNO,G3E_DESCRIPTION) values (720199,7201,'Fault Indicator Symbol - OMS','',99,7122,'Fault Indicator - default OMS');</v>
      </c>
    </row>
    <row r="100" spans="1:28" ht="47.25">
      <c r="A100" s="184">
        <v>37101</v>
      </c>
      <c r="B100" s="184" t="str">
        <f t="shared" si="12"/>
        <v>3710101</v>
      </c>
      <c r="C100" s="184">
        <v>37201</v>
      </c>
      <c r="D100" s="184" t="str">
        <f t="shared" si="13"/>
        <v>3720101</v>
      </c>
      <c r="E100" s="183" t="s">
        <v>156</v>
      </c>
      <c r="F100" s="191">
        <v>1</v>
      </c>
      <c r="G100" s="191">
        <v>1</v>
      </c>
      <c r="H100" s="187" t="s">
        <v>4244</v>
      </c>
      <c r="I100" s="340">
        <v>37108</v>
      </c>
      <c r="J100" s="183" t="s">
        <v>4411</v>
      </c>
      <c r="K100" s="182" t="s">
        <v>4246</v>
      </c>
      <c r="L100" s="301" t="s">
        <v>4412</v>
      </c>
      <c r="M100" s="309" t="s">
        <v>4412</v>
      </c>
      <c r="N100" s="197">
        <v>10158079</v>
      </c>
      <c r="O100" s="331">
        <v>12</v>
      </c>
      <c r="P100" s="330">
        <f t="shared" si="14"/>
        <v>10.37</v>
      </c>
      <c r="Q100" s="190" t="s">
        <v>4248</v>
      </c>
      <c r="R100" s="191">
        <v>0</v>
      </c>
      <c r="S100" s="191" t="s">
        <v>4253</v>
      </c>
      <c r="T100" s="191"/>
      <c r="U100" s="195"/>
      <c r="V100" s="191" t="s">
        <v>123</v>
      </c>
      <c r="W100" s="191" t="s">
        <v>129</v>
      </c>
      <c r="X100" s="187"/>
      <c r="Z100" s="184" t="str">
        <f t="shared" si="15"/>
        <v>insert into G3E_POINTSTYLE(G3E_SNO,G3E_USERNAME,G3E_FONTNAME,G3E_SYMBOL,G3E_COLOR,G3E_SIZE,G3E_ALIGNMENT,G3E_ROTATION,G3E_USEMASK,G3E_MASKSYMBOL,G3E_PLOTREDLINE,G3E_STYLEUNITS) values (37108,'Fuse Saver Symbol - PPI','AEGIS Device',CHR(75),10158079,12,0,0,0,null,0,1);</v>
      </c>
      <c r="AA100" s="184" t="str">
        <f t="shared" si="16"/>
        <v>insert into G3E_STYLERULE(G3E_SRROWNO,G3E_SRNO,G3E_RULE,G3E_FILTER,G3E_FILTERORDINAL,G3E_SNO,G3E_DESCRIPTION) values (3710101,37101,'Fuse Saver Symbol','FEATURE_STATE_C in (''PPI'',''ABI'')',1,37108,'Fuse Saver Symbol - PPI');</v>
      </c>
      <c r="AB100" s="184" t="str">
        <f t="shared" si="17"/>
        <v>insert into G3E_STYLERULE(G3E_SRROWNO,G3E_SRNO,G3E_RULE,G3E_FILTER,G3E_FILTERORDINAL,G3E_SNO,G3E_DESCRIPTION) values (3720101,37201,'Fuse Saver Symbol - OMS','FEATURE_STATE_C in (''PPI'',''ABI'')',1,37108,'Fuse Saver Symbol - PPI');</v>
      </c>
    </row>
    <row r="101" spans="1:28" ht="47.25">
      <c r="A101" s="184">
        <v>37101</v>
      </c>
      <c r="B101" s="184" t="str">
        <f t="shared" ref="B101:B166" si="22">IF(ISBLANK(F101),"",A101&amp;TEXT(F101,"00"))</f>
        <v>3710102</v>
      </c>
      <c r="C101" s="184">
        <v>37201</v>
      </c>
      <c r="D101" s="184" t="str">
        <f t="shared" ref="D101:D166" si="23">IF(ISBLANK(G101),"",C101&amp;TEXT(G101,"00"))</f>
        <v>3720102</v>
      </c>
      <c r="E101" s="183" t="s">
        <v>156</v>
      </c>
      <c r="F101" s="191">
        <v>2</v>
      </c>
      <c r="G101" s="191">
        <v>2</v>
      </c>
      <c r="H101" s="187" t="s">
        <v>4251</v>
      </c>
      <c r="I101" s="340">
        <v>37109</v>
      </c>
      <c r="J101" s="183" t="s">
        <v>4414</v>
      </c>
      <c r="K101" s="182" t="s">
        <v>4246</v>
      </c>
      <c r="L101" s="301" t="s">
        <v>4412</v>
      </c>
      <c r="M101" s="309" t="s">
        <v>4412</v>
      </c>
      <c r="N101" s="366">
        <v>14540253</v>
      </c>
      <c r="O101" s="331">
        <v>12</v>
      </c>
      <c r="P101" s="330">
        <f t="shared" si="14"/>
        <v>10.37</v>
      </c>
      <c r="Q101" s="190" t="s">
        <v>4248</v>
      </c>
      <c r="R101" s="191">
        <v>0</v>
      </c>
      <c r="S101" s="191" t="s">
        <v>4253</v>
      </c>
      <c r="T101" s="191"/>
      <c r="U101" s="195"/>
      <c r="V101" s="191" t="s">
        <v>123</v>
      </c>
      <c r="W101" s="191" t="s">
        <v>129</v>
      </c>
      <c r="X101" s="187"/>
      <c r="Z101" s="184" t="str">
        <f t="shared" si="15"/>
        <v>insert into G3E_POINTSTYLE(G3E_SNO,G3E_USERNAME,G3E_FONTNAME,G3E_SYMBOL,G3E_COLOR,G3E_SIZE,G3E_ALIGNMENT,G3E_ROTATION,G3E_USEMASK,G3E_MASKSYMBOL,G3E_PLOTREDLINE,G3E_STYLEUNITS) values (37109,'Fuse Saver Symbol - PPR','AEGIS Device',CHR(75),14540253,12,0,0,0,null,0,1);</v>
      </c>
      <c r="AA101" s="184" t="str">
        <f t="shared" si="16"/>
        <v>insert into G3E_STYLERULE(G3E_SRROWNO,G3E_SRNO,G3E_RULE,G3E_FILTER,G3E_FILTERORDINAL,G3E_SNO,G3E_DESCRIPTION) values (3710102,37101,'Fuse Saver Symbol','FEATURE_STATE_C in (''PPR'',''ABR'',''PPA'',''ABA'')',2,37109,'Fuse Saver Symbol - PPR');</v>
      </c>
      <c r="AB101" s="184" t="str">
        <f t="shared" si="17"/>
        <v>insert into G3E_STYLERULE(G3E_SRROWNO,G3E_SRNO,G3E_RULE,G3E_FILTER,G3E_FILTERORDINAL,G3E_SNO,G3E_DESCRIPTION) values (3720102,37201,'Fuse Saver Symbol - OMS','FEATURE_STATE_C in (''PPR'',''ABR'',''PPA'',''ABA'')',2,37109,'Fuse Saver Symbol - PPR');</v>
      </c>
    </row>
    <row r="102" spans="1:28" ht="47.25">
      <c r="A102" s="184">
        <v>37101</v>
      </c>
      <c r="B102" s="184" t="str">
        <f t="shared" si="22"/>
        <v>3710103</v>
      </c>
      <c r="C102" s="184">
        <v>37201</v>
      </c>
      <c r="D102" s="184" t="str">
        <f t="shared" si="23"/>
        <v>3720103</v>
      </c>
      <c r="E102" s="183" t="s">
        <v>156</v>
      </c>
      <c r="F102" s="191">
        <v>3</v>
      </c>
      <c r="G102" s="191">
        <v>3</v>
      </c>
      <c r="H102" s="187" t="s">
        <v>4254</v>
      </c>
      <c r="I102" s="340">
        <v>37110</v>
      </c>
      <c r="J102" s="183" t="s">
        <v>4415</v>
      </c>
      <c r="K102" s="182" t="s">
        <v>4246</v>
      </c>
      <c r="L102" s="301" t="s">
        <v>4412</v>
      </c>
      <c r="M102" s="309" t="s">
        <v>4412</v>
      </c>
      <c r="N102" s="364">
        <v>5921370</v>
      </c>
      <c r="O102" s="331">
        <v>12</v>
      </c>
      <c r="P102" s="330">
        <f t="shared" si="14"/>
        <v>10.37</v>
      </c>
      <c r="Q102" s="190" t="s">
        <v>4248</v>
      </c>
      <c r="R102" s="191">
        <v>0</v>
      </c>
      <c r="S102" s="191" t="s">
        <v>4253</v>
      </c>
      <c r="T102" s="191"/>
      <c r="U102" s="195"/>
      <c r="V102" s="191" t="s">
        <v>123</v>
      </c>
      <c r="W102" s="191" t="s">
        <v>129</v>
      </c>
      <c r="X102" s="187"/>
      <c r="Z102" s="184" t="str">
        <f t="shared" si="15"/>
        <v>insert into G3E_POINTSTYLE(G3E_SNO,G3E_USERNAME,G3E_FONTNAME,G3E_SYMBOL,G3E_COLOR,G3E_SIZE,G3E_ALIGNMENT,G3E_ROTATION,G3E_USEMASK,G3E_MASKSYMBOL,G3E_PLOTREDLINE,G3E_STYLEUNITS) values (37110,'Fuse Saver Symbol - OSR','AEGIS Device',CHR(75),5921370,12,0,0,0,null,0,1);</v>
      </c>
      <c r="AA102" s="184" t="str">
        <f t="shared" si="16"/>
        <v>insert into G3E_STYLERULE(G3E_SRROWNO,G3E_SRNO,G3E_RULE,G3E_FILTER,G3E_FILTERORDINAL,G3E_SNO,G3E_DESCRIPTION) values (3710103,37101,'Fuse Saver Symbol','FEATURE_STATE_C in (''OSR'',''OSA'')',3,37110,'Fuse Saver Symbol - OSR');</v>
      </c>
      <c r="AB102" s="184" t="str">
        <f t="shared" si="17"/>
        <v>insert into G3E_STYLERULE(G3E_SRROWNO,G3E_SRNO,G3E_RULE,G3E_FILTER,G3E_FILTERORDINAL,G3E_SNO,G3E_DESCRIPTION) values (3720103,37201,'Fuse Saver Symbol - OMS','FEATURE_STATE_C in (''OSR'',''OSA'')',3,37110,'Fuse Saver Symbol - OSR');</v>
      </c>
    </row>
    <row r="103" spans="1:28" ht="47.25">
      <c r="A103" s="184">
        <v>37101</v>
      </c>
      <c r="B103" s="184" t="str">
        <f t="shared" si="22"/>
        <v>3710104</v>
      </c>
      <c r="C103" s="184">
        <v>37201</v>
      </c>
      <c r="D103" s="184" t="str">
        <f t="shared" si="23"/>
        <v>3720104</v>
      </c>
      <c r="E103" s="183" t="s">
        <v>156</v>
      </c>
      <c r="F103" s="191">
        <v>4</v>
      </c>
      <c r="G103" s="191">
        <v>4</v>
      </c>
      <c r="H103" s="187" t="s">
        <v>4416</v>
      </c>
      <c r="I103" s="340">
        <v>37111</v>
      </c>
      <c r="J103" s="183" t="s">
        <v>4417</v>
      </c>
      <c r="K103" s="182" t="s">
        <v>4246</v>
      </c>
      <c r="L103" s="301" t="s">
        <v>4412</v>
      </c>
      <c r="M103" s="309" t="s">
        <v>4412</v>
      </c>
      <c r="N103" s="204">
        <v>3956378</v>
      </c>
      <c r="O103" s="331">
        <v>12</v>
      </c>
      <c r="P103" s="330">
        <f t="shared" si="14"/>
        <v>10.37</v>
      </c>
      <c r="Q103" s="190" t="s">
        <v>4248</v>
      </c>
      <c r="R103" s="191">
        <v>0</v>
      </c>
      <c r="S103" s="191" t="s">
        <v>4253</v>
      </c>
      <c r="T103" s="191"/>
      <c r="U103" s="195"/>
      <c r="V103" s="191" t="s">
        <v>123</v>
      </c>
      <c r="W103" s="191" t="s">
        <v>129</v>
      </c>
      <c r="X103" s="187"/>
      <c r="Z103" s="184" t="str">
        <f t="shared" si="15"/>
        <v>insert into G3E_POINTSTYLE(G3E_SNO,G3E_USERNAME,G3E_FONTNAME,G3E_SYMBOL,G3E_COLOR,G3E_SIZE,G3E_ALIGNMENT,G3E_ROTATION,G3E_USEMASK,G3E_MASKSYMBOL,G3E_PLOTREDLINE,G3E_STYLEUNITS) values (37111,'Fuse Saver Symbol -  KV1','AEGIS Device',CHR(75),3956378,12,0,0,0,null,0,1);</v>
      </c>
      <c r="AA103" s="184" t="str">
        <f t="shared" si="16"/>
        <v>insert into G3E_STYLERULE(G3E_SRROWNO,G3E_SRNO,G3E_RULE,G3E_FILTER,G3E_FILTERORDINAL,G3E_SNO,G3E_DESCRIPTION) values (3710104,37101,'Fuse Saver Symbol','VOLT_1_Q  = 4.1',4,37111,'Fuse Saver Symbol -  KV1');</v>
      </c>
      <c r="AB103" s="184" t="str">
        <f t="shared" si="17"/>
        <v>insert into G3E_STYLERULE(G3E_SRROWNO,G3E_SRNO,G3E_RULE,G3E_FILTER,G3E_FILTERORDINAL,G3E_SNO,G3E_DESCRIPTION) values (3720104,37201,'Fuse Saver Symbol - OMS','VOLT_1_Q  = 4.1',4,37111,'Fuse Saver Symbol -  KV1');</v>
      </c>
    </row>
    <row r="104" spans="1:28" ht="47.25">
      <c r="A104" s="184">
        <v>37101</v>
      </c>
      <c r="B104" s="184" t="str">
        <f t="shared" si="22"/>
        <v>3710105</v>
      </c>
      <c r="C104" s="184">
        <v>37201</v>
      </c>
      <c r="D104" s="184" t="str">
        <f t="shared" si="23"/>
        <v>3720105</v>
      </c>
      <c r="E104" s="183" t="s">
        <v>156</v>
      </c>
      <c r="F104" s="191">
        <v>5</v>
      </c>
      <c r="G104" s="191">
        <v>5</v>
      </c>
      <c r="H104" s="187" t="s">
        <v>4310</v>
      </c>
      <c r="I104" s="340">
        <v>37112</v>
      </c>
      <c r="J104" s="183" t="s">
        <v>4418</v>
      </c>
      <c r="K104" s="182" t="s">
        <v>4246</v>
      </c>
      <c r="L104" s="301" t="s">
        <v>4412</v>
      </c>
      <c r="M104" s="309" t="s">
        <v>4412</v>
      </c>
      <c r="N104" s="205">
        <v>24285</v>
      </c>
      <c r="O104" s="331">
        <v>12</v>
      </c>
      <c r="P104" s="330">
        <f t="shared" si="14"/>
        <v>10.37</v>
      </c>
      <c r="Q104" s="190" t="s">
        <v>4248</v>
      </c>
      <c r="R104" s="191">
        <v>0</v>
      </c>
      <c r="S104" s="191" t="s">
        <v>4253</v>
      </c>
      <c r="T104" s="191"/>
      <c r="U104" s="195"/>
      <c r="V104" s="191" t="s">
        <v>123</v>
      </c>
      <c r="W104" s="191" t="s">
        <v>129</v>
      </c>
      <c r="X104" s="187"/>
      <c r="Z104" s="184" t="str">
        <f t="shared" si="15"/>
        <v>insert into G3E_POINTSTYLE(G3E_SNO,G3E_USERNAME,G3E_FONTNAME,G3E_SYMBOL,G3E_COLOR,G3E_SIZE,G3E_ALIGNMENT,G3E_ROTATION,G3E_USEMASK,G3E_MASKSYMBOL,G3E_PLOTREDLINE,G3E_STYLEUNITS) values (37112,'Fuse Saver Symbol - KV2','AEGIS Device',CHR(75),24285,12,0,0,0,null,0,1);</v>
      </c>
      <c r="AA104" s="184" t="str">
        <f t="shared" si="16"/>
        <v>insert into G3E_STYLERULE(G3E_SRROWNO,G3E_SRNO,G3E_RULE,G3E_FILTER,G3E_FILTERORDINAL,G3E_SNO,G3E_DESCRIPTION) values (3710105,37101,'Fuse Saver Symbol','VOLT_1_Q = 12.5',5,37112,'Fuse Saver Symbol - KV2');</v>
      </c>
      <c r="AB104" s="184" t="str">
        <f t="shared" si="17"/>
        <v>insert into G3E_STYLERULE(G3E_SRROWNO,G3E_SRNO,G3E_RULE,G3E_FILTER,G3E_FILTERORDINAL,G3E_SNO,G3E_DESCRIPTION) values (3720105,37201,'Fuse Saver Symbol - OMS','VOLT_1_Q = 12.5',5,37112,'Fuse Saver Symbol - KV2');</v>
      </c>
    </row>
    <row r="105" spans="1:28" ht="47.25">
      <c r="A105" s="184">
        <v>37101</v>
      </c>
      <c r="B105" s="184" t="str">
        <f t="shared" si="22"/>
        <v>3710106</v>
      </c>
      <c r="C105" s="184">
        <v>37201</v>
      </c>
      <c r="D105" s="184" t="str">
        <f t="shared" si="23"/>
        <v>3720106</v>
      </c>
      <c r="E105" s="183" t="s">
        <v>156</v>
      </c>
      <c r="F105" s="191">
        <v>6</v>
      </c>
      <c r="G105" s="191">
        <v>6</v>
      </c>
      <c r="H105" s="187" t="s">
        <v>4312</v>
      </c>
      <c r="I105" s="340">
        <v>37113</v>
      </c>
      <c r="J105" s="183" t="s">
        <v>4419</v>
      </c>
      <c r="K105" s="182" t="s">
        <v>4246</v>
      </c>
      <c r="L105" s="301" t="s">
        <v>4412</v>
      </c>
      <c r="M105" s="309" t="s">
        <v>4412</v>
      </c>
      <c r="N105" s="206">
        <v>39679</v>
      </c>
      <c r="O105" s="331">
        <v>12</v>
      </c>
      <c r="P105" s="330">
        <f t="shared" si="14"/>
        <v>10.37</v>
      </c>
      <c r="Q105" s="190" t="s">
        <v>4248</v>
      </c>
      <c r="R105" s="191">
        <v>0</v>
      </c>
      <c r="S105" s="191" t="s">
        <v>4253</v>
      </c>
      <c r="T105" s="191"/>
      <c r="U105" s="195"/>
      <c r="V105" s="191" t="s">
        <v>123</v>
      </c>
      <c r="W105" s="191" t="s">
        <v>129</v>
      </c>
      <c r="X105" s="187"/>
      <c r="Z105" s="184" t="str">
        <f t="shared" si="15"/>
        <v>insert into G3E_POINTSTYLE(G3E_SNO,G3E_USERNAME,G3E_FONTNAME,G3E_SYMBOL,G3E_COLOR,G3E_SIZE,G3E_ALIGNMENT,G3E_ROTATION,G3E_USEMASK,G3E_MASKSYMBOL,G3E_PLOTREDLINE,G3E_STYLEUNITS) values (37113,'Fuse Saver Symbol - KV3','AEGIS Device',CHR(75),39679,12,0,0,0,null,0,1);</v>
      </c>
      <c r="AA105" s="184" t="str">
        <f t="shared" si="16"/>
        <v>insert into G3E_STYLERULE(G3E_SRROWNO,G3E_SRNO,G3E_RULE,G3E_FILTER,G3E_FILTERORDINAL,G3E_SNO,G3E_DESCRIPTION) values (3710106,37101,'Fuse Saver Symbol','VOLT_1_Q = 13.2',6,37113,'Fuse Saver Symbol - KV3');</v>
      </c>
      <c r="AB105" s="184" t="str">
        <f t="shared" si="17"/>
        <v>insert into G3E_STYLERULE(G3E_SRROWNO,G3E_SRNO,G3E_RULE,G3E_FILTER,G3E_FILTERORDINAL,G3E_SNO,G3E_DESCRIPTION) values (3720106,37201,'Fuse Saver Symbol - OMS','VOLT_1_Q = 13.2',6,37113,'Fuse Saver Symbol - KV3');</v>
      </c>
    </row>
    <row r="106" spans="1:28" ht="47.25">
      <c r="A106" s="184">
        <v>37101</v>
      </c>
      <c r="B106" s="184" t="str">
        <f t="shared" si="22"/>
        <v>3710107</v>
      </c>
      <c r="C106" s="184">
        <v>37201</v>
      </c>
      <c r="D106" s="184" t="str">
        <f t="shared" si="23"/>
        <v>3720107</v>
      </c>
      <c r="E106" s="183" t="s">
        <v>156</v>
      </c>
      <c r="F106" s="191">
        <v>7</v>
      </c>
      <c r="G106" s="191">
        <v>7</v>
      </c>
      <c r="H106" s="187" t="s">
        <v>4314</v>
      </c>
      <c r="I106" s="340">
        <v>37114</v>
      </c>
      <c r="J106" s="183" t="s">
        <v>4420</v>
      </c>
      <c r="K106" s="182" t="s">
        <v>4246</v>
      </c>
      <c r="L106" s="301" t="s">
        <v>4412</v>
      </c>
      <c r="M106" s="309" t="s">
        <v>4412</v>
      </c>
      <c r="N106" s="207">
        <v>8453982</v>
      </c>
      <c r="O106" s="331">
        <v>12</v>
      </c>
      <c r="P106" s="330">
        <f t="shared" si="14"/>
        <v>10.37</v>
      </c>
      <c r="Q106" s="190" t="s">
        <v>4248</v>
      </c>
      <c r="R106" s="191">
        <v>0</v>
      </c>
      <c r="S106" s="191" t="s">
        <v>4253</v>
      </c>
      <c r="T106" s="191"/>
      <c r="U106" s="195"/>
      <c r="V106" s="191" t="s">
        <v>123</v>
      </c>
      <c r="W106" s="191" t="s">
        <v>129</v>
      </c>
      <c r="X106" s="187"/>
      <c r="Z106" s="184" t="str">
        <f t="shared" si="15"/>
        <v>insert into G3E_POINTSTYLE(G3E_SNO,G3E_USERNAME,G3E_FONTNAME,G3E_SYMBOL,G3E_COLOR,G3E_SIZE,G3E_ALIGNMENT,G3E_ROTATION,G3E_USEMASK,G3E_MASKSYMBOL,G3E_PLOTREDLINE,G3E_STYLEUNITS) values (37114,'Fuse Saver Symbol - KV4','AEGIS Device',CHR(75),8453982,12,0,0,0,null,0,1);</v>
      </c>
      <c r="AA106" s="184" t="str">
        <f t="shared" si="16"/>
        <v>insert into G3E_STYLERULE(G3E_SRROWNO,G3E_SRNO,G3E_RULE,G3E_FILTER,G3E_FILTERORDINAL,G3E_SNO,G3E_DESCRIPTION) values (3710107,37101,'Fuse Saver Symbol','VOLT_1_Q = 21.6',7,37114,'Fuse Saver Symbol - KV4');</v>
      </c>
      <c r="AB106" s="184" t="str">
        <f t="shared" si="17"/>
        <v>insert into G3E_STYLERULE(G3E_SRROWNO,G3E_SRNO,G3E_RULE,G3E_FILTER,G3E_FILTERORDINAL,G3E_SNO,G3E_DESCRIPTION) values (3720107,37201,'Fuse Saver Symbol - OMS','VOLT_1_Q = 21.6',7,37114,'Fuse Saver Symbol - KV4');</v>
      </c>
    </row>
    <row r="107" spans="1:28" ht="47.25">
      <c r="A107" s="184">
        <v>37101</v>
      </c>
      <c r="B107" s="184" t="str">
        <f t="shared" ref="B107" si="24">IF(ISBLANK(F107),"",A107&amp;TEXT(F107,"00"))</f>
        <v>3710108</v>
      </c>
      <c r="C107" s="184">
        <v>37201</v>
      </c>
      <c r="D107" s="184" t="str">
        <f t="shared" ref="D107" si="25">IF(ISBLANK(G107),"",C107&amp;TEXT(G107,"00"))</f>
        <v>3720108</v>
      </c>
      <c r="E107" s="183" t="s">
        <v>156</v>
      </c>
      <c r="F107" s="191">
        <v>8</v>
      </c>
      <c r="G107" s="191">
        <v>8</v>
      </c>
      <c r="H107" s="187" t="s">
        <v>4316</v>
      </c>
      <c r="I107" s="340">
        <v>37115</v>
      </c>
      <c r="J107" s="183" t="s">
        <v>4421</v>
      </c>
      <c r="K107" s="182" t="s">
        <v>4246</v>
      </c>
      <c r="L107" s="301" t="s">
        <v>4412</v>
      </c>
      <c r="M107" s="309" t="s">
        <v>4412</v>
      </c>
      <c r="N107" s="208">
        <v>39424</v>
      </c>
      <c r="O107" s="331">
        <v>12</v>
      </c>
      <c r="P107" s="330">
        <f t="shared" si="14"/>
        <v>10.37</v>
      </c>
      <c r="Q107" s="190" t="s">
        <v>4248</v>
      </c>
      <c r="R107" s="191">
        <v>0</v>
      </c>
      <c r="S107" s="191" t="s">
        <v>4253</v>
      </c>
      <c r="T107" s="191"/>
      <c r="U107" s="195"/>
      <c r="V107" s="191" t="s">
        <v>123</v>
      </c>
      <c r="W107" s="191" t="s">
        <v>129</v>
      </c>
      <c r="X107" s="187"/>
      <c r="Z107" s="184" t="str">
        <f t="shared" si="15"/>
        <v>insert into G3E_POINTSTYLE(G3E_SNO,G3E_USERNAME,G3E_FONTNAME,G3E_SYMBOL,G3E_COLOR,G3E_SIZE,G3E_ALIGNMENT,G3E_ROTATION,G3E_USEMASK,G3E_MASKSYMBOL,G3E_PLOTREDLINE,G3E_STYLEUNITS) values (37115,'Fuse Saver Symbol - KV5','AEGIS Device',CHR(75),39424,12,0,0,0,null,0,1);</v>
      </c>
      <c r="AA107" s="184" t="str">
        <f t="shared" si="16"/>
        <v>insert into G3E_STYLERULE(G3E_SRROWNO,G3E_SRNO,G3E_RULE,G3E_FILTER,G3E_FILTERORDINAL,G3E_SNO,G3E_DESCRIPTION) values (3710108,37101,'Fuse Saver Symbol','VOLT_1_Q = 24.9',8,37115,'Fuse Saver Symbol - KV5');</v>
      </c>
      <c r="AB107" s="184" t="str">
        <f t="shared" si="17"/>
        <v>insert into G3E_STYLERULE(G3E_SRROWNO,G3E_SRNO,G3E_RULE,G3E_FILTER,G3E_FILTERORDINAL,G3E_SNO,G3E_DESCRIPTION) values (3720108,37201,'Fuse Saver Symbol - OMS','VOLT_1_Q = 24.9',8,37115,'Fuse Saver Symbol - KV5');</v>
      </c>
    </row>
    <row r="108" spans="1:28" ht="47.25">
      <c r="A108" s="184">
        <v>37101</v>
      </c>
      <c r="B108" s="184" t="str">
        <f t="shared" si="22"/>
        <v>3710109</v>
      </c>
      <c r="C108" s="184">
        <v>37201</v>
      </c>
      <c r="D108" s="184" t="str">
        <f t="shared" si="23"/>
        <v>3720109</v>
      </c>
      <c r="E108" s="183" t="s">
        <v>156</v>
      </c>
      <c r="F108" s="191">
        <v>9</v>
      </c>
      <c r="G108" s="191">
        <v>9</v>
      </c>
      <c r="H108" s="187" t="s">
        <v>4318</v>
      </c>
      <c r="I108" s="340">
        <v>37116</v>
      </c>
      <c r="J108" s="183" t="s">
        <v>4422</v>
      </c>
      <c r="K108" s="182" t="s">
        <v>4246</v>
      </c>
      <c r="L108" s="301" t="s">
        <v>4412</v>
      </c>
      <c r="M108" s="309" t="s">
        <v>4412</v>
      </c>
      <c r="N108" s="291">
        <v>19200</v>
      </c>
      <c r="O108" s="331">
        <v>12</v>
      </c>
      <c r="P108" s="330">
        <f t="shared" si="14"/>
        <v>10.37</v>
      </c>
      <c r="Q108" s="190" t="s">
        <v>4248</v>
      </c>
      <c r="R108" s="191">
        <v>0</v>
      </c>
      <c r="S108" s="191" t="s">
        <v>4253</v>
      </c>
      <c r="T108" s="191"/>
      <c r="U108" s="195"/>
      <c r="V108" s="191" t="s">
        <v>123</v>
      </c>
      <c r="W108" s="191" t="s">
        <v>129</v>
      </c>
      <c r="X108" s="187"/>
      <c r="Z108" s="184" t="str">
        <f t="shared" si="15"/>
        <v>insert into G3E_POINTSTYLE(G3E_SNO,G3E_USERNAME,G3E_FONTNAME,G3E_SYMBOL,G3E_COLOR,G3E_SIZE,G3E_ALIGNMENT,G3E_ROTATION,G3E_USEMASK,G3E_MASKSYMBOL,G3E_PLOTREDLINE,G3E_STYLEUNITS) values (37116,'Fuse Saver Symbol - KV6','AEGIS Device',CHR(75),19200,12,0,0,0,null,0,1);</v>
      </c>
      <c r="AA108" s="184" t="str">
        <f t="shared" si="16"/>
        <v>insert into G3E_STYLERULE(G3E_SRROWNO,G3E_SRNO,G3E_RULE,G3E_FILTER,G3E_FILTERORDINAL,G3E_SNO,G3E_DESCRIPTION) values (3710109,37101,'Fuse Saver Symbol','VOLT_1_Q = 33',9,37116,'Fuse Saver Symbol - KV6');</v>
      </c>
      <c r="AB108" s="184" t="str">
        <f t="shared" si="17"/>
        <v>insert into G3E_STYLERULE(G3E_SRROWNO,G3E_SRNO,G3E_RULE,G3E_FILTER,G3E_FILTERORDINAL,G3E_SNO,G3E_DESCRIPTION) values (3720109,37201,'Fuse Saver Symbol - OMS','VOLT_1_Q = 33',9,37116,'Fuse Saver Symbol - KV6');</v>
      </c>
    </row>
    <row r="109" spans="1:28" ht="47.25">
      <c r="A109" s="184">
        <v>37101</v>
      </c>
      <c r="B109" s="184" t="str">
        <f t="shared" si="22"/>
        <v>3710199</v>
      </c>
      <c r="C109" s="184">
        <v>37201</v>
      </c>
      <c r="D109" s="184" t="str">
        <f t="shared" si="23"/>
        <v>3720199</v>
      </c>
      <c r="E109" s="183" t="s">
        <v>156</v>
      </c>
      <c r="F109" s="191">
        <v>99</v>
      </c>
      <c r="G109" s="191">
        <v>99</v>
      </c>
      <c r="H109" s="187"/>
      <c r="I109" s="340">
        <v>37199</v>
      </c>
      <c r="J109" s="183" t="s">
        <v>4423</v>
      </c>
      <c r="K109" s="182" t="s">
        <v>4246</v>
      </c>
      <c r="L109" s="301" t="s">
        <v>4412</v>
      </c>
      <c r="M109" s="309" t="s">
        <v>4412</v>
      </c>
      <c r="N109" s="211">
        <v>65535</v>
      </c>
      <c r="O109" s="331">
        <v>12</v>
      </c>
      <c r="P109" s="330">
        <f t="shared" si="14"/>
        <v>10.37</v>
      </c>
      <c r="Q109" s="190" t="s">
        <v>4248</v>
      </c>
      <c r="R109" s="191">
        <v>0</v>
      </c>
      <c r="S109" s="191" t="s">
        <v>4253</v>
      </c>
      <c r="T109" s="191"/>
      <c r="U109" s="195"/>
      <c r="V109" s="191" t="s">
        <v>123</v>
      </c>
      <c r="W109" s="191" t="s">
        <v>129</v>
      </c>
      <c r="X109" s="187"/>
      <c r="Z109" s="184" t="str">
        <f t="shared" si="15"/>
        <v>insert into G3E_POINTSTYLE(G3E_SNO,G3E_USERNAME,G3E_FONTNAME,G3E_SYMBOL,G3E_COLOR,G3E_SIZE,G3E_ALIGNMENT,G3E_ROTATION,G3E_USEMASK,G3E_MASKSYMBOL,G3E_PLOTREDLINE,G3E_STYLEUNITS) values (37199,'Fuse Saver Symbol - default','AEGIS Device',CHR(75),65535,12,0,0,0,null,0,1);</v>
      </c>
      <c r="AA109" s="184" t="str">
        <f t="shared" si="16"/>
        <v>insert into G3E_STYLERULE(G3E_SRROWNO,G3E_SRNO,G3E_RULE,G3E_FILTER,G3E_FILTERORDINAL,G3E_SNO,G3E_DESCRIPTION) values (3710199,37101,'Fuse Saver Symbol','',99,37199,'Fuse Saver Symbol - default');</v>
      </c>
      <c r="AB109" s="184" t="str">
        <f t="shared" si="17"/>
        <v>insert into G3E_STYLERULE(G3E_SRROWNO,G3E_SRNO,G3E_RULE,G3E_FILTER,G3E_FILTERORDINAL,G3E_SNO,G3E_DESCRIPTION) values (3720199,37201,'Fuse Saver Symbol - OMS','',99,37199,'Fuse Saver Symbol - default');</v>
      </c>
    </row>
    <row r="110" spans="1:28" ht="47.25">
      <c r="A110" s="184">
        <v>2100101</v>
      </c>
      <c r="B110" s="184" t="str">
        <f t="shared" si="22"/>
        <v>210010101</v>
      </c>
      <c r="C110" s="184">
        <v>2100201</v>
      </c>
      <c r="D110" s="184" t="str">
        <f t="shared" si="23"/>
        <v>210020101</v>
      </c>
      <c r="E110" s="183" t="s">
        <v>4424</v>
      </c>
      <c r="F110" s="191">
        <v>1</v>
      </c>
      <c r="G110" s="191">
        <v>1</v>
      </c>
      <c r="H110" s="187" t="s">
        <v>4425</v>
      </c>
      <c r="I110" s="187">
        <v>2100101</v>
      </c>
      <c r="J110" s="183" t="s">
        <v>4426</v>
      </c>
      <c r="K110" s="183" t="s">
        <v>4367</v>
      </c>
      <c r="L110" s="302">
        <v>3</v>
      </c>
      <c r="M110" s="305">
        <v>3</v>
      </c>
      <c r="N110" s="368">
        <v>16751104</v>
      </c>
      <c r="O110" s="331">
        <v>1.25</v>
      </c>
      <c r="P110" s="330">
        <f t="shared" si="14"/>
        <v>1.08</v>
      </c>
      <c r="Q110" s="190" t="s">
        <v>4248</v>
      </c>
      <c r="R110" s="191">
        <v>0</v>
      </c>
      <c r="S110" s="191" t="s">
        <v>4253</v>
      </c>
      <c r="T110" s="191"/>
      <c r="U110" s="202"/>
      <c r="V110" s="191" t="s">
        <v>123</v>
      </c>
      <c r="W110" s="191" t="s">
        <v>129</v>
      </c>
      <c r="X110" s="187"/>
      <c r="Z110" s="184" t="str">
        <f t="shared" si="15"/>
        <v>insert into G3E_POINTSTYLE(G3E_SNO,G3E_USERNAME,G3E_FONTNAME,G3E_SYMBOL,G3E_COLOR,G3E_SIZE,G3E_ALIGNMENT,G3E_ROTATION,G3E_USEMASK,G3E_MASKSYMBOL,G3E_PLOTREDLINE,G3E_STYLEUNITS) values (2100101,'Inner Duct Symbol - Blue','AEGIS Structure',CHR(51),16751104,1.25,0,0,0,null,0,1);</v>
      </c>
      <c r="AA110" s="184" t="str">
        <f t="shared" si="16"/>
        <v>insert into G3E_STYLERULE(G3E_SRROWNO,G3E_SRNO,G3E_RULE,G3E_FILTER,G3E_FILTERORDINAL,G3E_SNO,G3E_DESCRIPTION) values (210010101,2100101,'Inner Duct Symbol','COLOR_C = ''BLUE''',1,2100101,'Inner Duct Symbol - Blue');</v>
      </c>
      <c r="AB110" s="184" t="str">
        <f t="shared" si="17"/>
        <v>insert into G3E_STYLERULE(G3E_SRROWNO,G3E_SRNO,G3E_RULE,G3E_FILTER,G3E_FILTERORDINAL,G3E_SNO,G3E_DESCRIPTION) values (210020101,2100201,'Inner Duct Symbol - OMS','COLOR_C = ''BLUE''',1,2100101,'Inner Duct Symbol - Blue');</v>
      </c>
    </row>
    <row r="111" spans="1:28" ht="47.25">
      <c r="A111" s="184">
        <v>2100101</v>
      </c>
      <c r="B111" s="184" t="str">
        <f t="shared" si="22"/>
        <v>210010102</v>
      </c>
      <c r="C111" s="184">
        <v>2100201</v>
      </c>
      <c r="D111" s="184" t="str">
        <f t="shared" si="23"/>
        <v>210020102</v>
      </c>
      <c r="E111" s="183" t="s">
        <v>4424</v>
      </c>
      <c r="F111" s="191">
        <v>2</v>
      </c>
      <c r="G111" s="191">
        <v>2</v>
      </c>
      <c r="H111" s="187" t="s">
        <v>4427</v>
      </c>
      <c r="I111" s="187">
        <v>2100102</v>
      </c>
      <c r="J111" s="183" t="s">
        <v>4428</v>
      </c>
      <c r="K111" s="183" t="s">
        <v>4367</v>
      </c>
      <c r="L111" s="302">
        <v>3</v>
      </c>
      <c r="M111" s="305">
        <v>3</v>
      </c>
      <c r="N111" s="198">
        <v>255</v>
      </c>
      <c r="O111" s="331">
        <v>1.25</v>
      </c>
      <c r="P111" s="330">
        <f t="shared" si="14"/>
        <v>1.08</v>
      </c>
      <c r="Q111" s="190" t="s">
        <v>4248</v>
      </c>
      <c r="R111" s="191">
        <v>0</v>
      </c>
      <c r="S111" s="191" t="s">
        <v>4253</v>
      </c>
      <c r="T111" s="191"/>
      <c r="U111" s="202"/>
      <c r="V111" s="191" t="s">
        <v>123</v>
      </c>
      <c r="W111" s="191" t="s">
        <v>129</v>
      </c>
      <c r="X111" s="187"/>
      <c r="Z111" s="184" t="str">
        <f t="shared" si="15"/>
        <v>insert into G3E_POINTSTYLE(G3E_SNO,G3E_USERNAME,G3E_FONTNAME,G3E_SYMBOL,G3E_COLOR,G3E_SIZE,G3E_ALIGNMENT,G3E_ROTATION,G3E_USEMASK,G3E_MASKSYMBOL,G3E_PLOTREDLINE,G3E_STYLEUNITS) values (2100102,'Inner Duct Symbol - Red','AEGIS Structure',CHR(51),255,1.25,0,0,0,null,0,1);</v>
      </c>
      <c r="AA111" s="184" t="str">
        <f t="shared" si="16"/>
        <v>insert into G3E_STYLERULE(G3E_SRROWNO,G3E_SRNO,G3E_RULE,G3E_FILTER,G3E_FILTERORDINAL,G3E_SNO,G3E_DESCRIPTION) values (210010102,2100101,'Inner Duct Symbol','COLOR_C = ''RED''',2,2100102,'Inner Duct Symbol - Red');</v>
      </c>
      <c r="AB111" s="184" t="str">
        <f t="shared" si="17"/>
        <v>insert into G3E_STYLERULE(G3E_SRROWNO,G3E_SRNO,G3E_RULE,G3E_FILTER,G3E_FILTERORDINAL,G3E_SNO,G3E_DESCRIPTION) values (210020102,2100201,'Inner Duct Symbol - OMS','COLOR_C = ''RED''',2,2100102,'Inner Duct Symbol - Red');</v>
      </c>
    </row>
    <row r="112" spans="1:28" ht="47.25">
      <c r="A112" s="184">
        <v>2100101</v>
      </c>
      <c r="B112" s="184" t="str">
        <f t="shared" si="22"/>
        <v>210010103</v>
      </c>
      <c r="C112" s="184">
        <v>2100201</v>
      </c>
      <c r="D112" s="184" t="str">
        <f t="shared" si="23"/>
        <v>210020103</v>
      </c>
      <c r="E112" s="183" t="s">
        <v>4424</v>
      </c>
      <c r="F112" s="191">
        <v>3</v>
      </c>
      <c r="G112" s="191">
        <v>3</v>
      </c>
      <c r="H112" s="187" t="s">
        <v>4429</v>
      </c>
      <c r="I112" s="187">
        <v>2100103</v>
      </c>
      <c r="J112" s="183" t="s">
        <v>4430</v>
      </c>
      <c r="K112" s="183" t="s">
        <v>4367</v>
      </c>
      <c r="L112" s="302">
        <v>3</v>
      </c>
      <c r="M112" s="305">
        <v>3</v>
      </c>
      <c r="N112" s="203">
        <v>65280</v>
      </c>
      <c r="O112" s="331">
        <v>1.25</v>
      </c>
      <c r="P112" s="330">
        <f t="shared" si="14"/>
        <v>1.08</v>
      </c>
      <c r="Q112" s="190" t="s">
        <v>4248</v>
      </c>
      <c r="R112" s="191">
        <v>0</v>
      </c>
      <c r="S112" s="191" t="s">
        <v>4253</v>
      </c>
      <c r="T112" s="191"/>
      <c r="U112" s="202"/>
      <c r="V112" s="191" t="s">
        <v>123</v>
      </c>
      <c r="W112" s="191" t="s">
        <v>129</v>
      </c>
      <c r="X112" s="187"/>
      <c r="Z112" s="184" t="str">
        <f t="shared" si="15"/>
        <v>insert into G3E_POINTSTYLE(G3E_SNO,G3E_USERNAME,G3E_FONTNAME,G3E_SYMBOL,G3E_COLOR,G3E_SIZE,G3E_ALIGNMENT,G3E_ROTATION,G3E_USEMASK,G3E_MASKSYMBOL,G3E_PLOTREDLINE,G3E_STYLEUNITS) values (2100103,'Inner Duct Symbol - Green','AEGIS Structure',CHR(51),65280,1.25,0,0,0,null,0,1);</v>
      </c>
      <c r="AA112" s="184" t="str">
        <f t="shared" si="16"/>
        <v>insert into G3E_STYLERULE(G3E_SRROWNO,G3E_SRNO,G3E_RULE,G3E_FILTER,G3E_FILTERORDINAL,G3E_SNO,G3E_DESCRIPTION) values (210010103,2100101,'Inner Duct Symbol','COLOR_C = ''GREEN''',3,2100103,'Inner Duct Symbol - Green');</v>
      </c>
      <c r="AB112" s="184" t="str">
        <f t="shared" si="17"/>
        <v>insert into G3E_STYLERULE(G3E_SRROWNO,G3E_SRNO,G3E_RULE,G3E_FILTER,G3E_FILTERORDINAL,G3E_SNO,G3E_DESCRIPTION) values (210020103,2100201,'Inner Duct Symbol - OMS','COLOR_C = ''GREEN''',3,2100103,'Inner Duct Symbol - Green');</v>
      </c>
    </row>
    <row r="113" spans="1:28" ht="47.25">
      <c r="A113" s="184">
        <v>2100101</v>
      </c>
      <c r="B113" s="184" t="str">
        <f t="shared" si="22"/>
        <v>210010104</v>
      </c>
      <c r="C113" s="184">
        <v>2100201</v>
      </c>
      <c r="D113" s="184" t="str">
        <f t="shared" si="23"/>
        <v>210020104</v>
      </c>
      <c r="E113" s="183" t="s">
        <v>4424</v>
      </c>
      <c r="F113" s="191">
        <v>4</v>
      </c>
      <c r="G113" s="191">
        <v>4</v>
      </c>
      <c r="H113" s="187" t="s">
        <v>4431</v>
      </c>
      <c r="I113" s="187">
        <v>2100104</v>
      </c>
      <c r="J113" s="183" t="s">
        <v>4432</v>
      </c>
      <c r="K113" s="183" t="s">
        <v>4367</v>
      </c>
      <c r="L113" s="302">
        <v>3</v>
      </c>
      <c r="M113" s="305">
        <v>3</v>
      </c>
      <c r="N113" s="206">
        <v>39679</v>
      </c>
      <c r="O113" s="331">
        <v>1.25</v>
      </c>
      <c r="P113" s="330">
        <f t="shared" si="14"/>
        <v>1.08</v>
      </c>
      <c r="Q113" s="190" t="s">
        <v>4248</v>
      </c>
      <c r="R113" s="191">
        <v>0</v>
      </c>
      <c r="S113" s="191" t="s">
        <v>4253</v>
      </c>
      <c r="T113" s="191"/>
      <c r="U113" s="202"/>
      <c r="V113" s="191" t="s">
        <v>123</v>
      </c>
      <c r="W113" s="191" t="s">
        <v>129</v>
      </c>
      <c r="X113" s="187"/>
      <c r="Z113" s="184" t="str">
        <f t="shared" si="15"/>
        <v>insert into G3E_POINTSTYLE(G3E_SNO,G3E_USERNAME,G3E_FONTNAME,G3E_SYMBOL,G3E_COLOR,G3E_SIZE,G3E_ALIGNMENT,G3E_ROTATION,G3E_USEMASK,G3E_MASKSYMBOL,G3E_PLOTREDLINE,G3E_STYLEUNITS) values (2100104,'Inner Duct Symbol - Orange','AEGIS Structure',CHR(51),39679,1.25,0,0,0,null,0,1);</v>
      </c>
      <c r="AA113" s="184" t="str">
        <f t="shared" si="16"/>
        <v>insert into G3E_STYLERULE(G3E_SRROWNO,G3E_SRNO,G3E_RULE,G3E_FILTER,G3E_FILTERORDINAL,G3E_SNO,G3E_DESCRIPTION) values (210010104,2100101,'Inner Duct Symbol','COLOR_C = ''ORANGE''',4,2100104,'Inner Duct Symbol - Orange');</v>
      </c>
      <c r="AB113" s="184" t="str">
        <f t="shared" si="17"/>
        <v>insert into G3E_STYLERULE(G3E_SRROWNO,G3E_SRNO,G3E_RULE,G3E_FILTER,G3E_FILTERORDINAL,G3E_SNO,G3E_DESCRIPTION) values (210020104,2100201,'Inner Duct Symbol - OMS','COLOR_C = ''ORANGE''',4,2100104,'Inner Duct Symbol - Orange');</v>
      </c>
    </row>
    <row r="114" spans="1:28" ht="47.25">
      <c r="A114" s="184">
        <v>2100101</v>
      </c>
      <c r="B114" s="184" t="str">
        <f t="shared" si="22"/>
        <v>210010105</v>
      </c>
      <c r="C114" s="184">
        <v>2100201</v>
      </c>
      <c r="D114" s="184" t="str">
        <f t="shared" si="23"/>
        <v>210020105</v>
      </c>
      <c r="E114" s="183" t="s">
        <v>4424</v>
      </c>
      <c r="F114" s="191">
        <v>5</v>
      </c>
      <c r="G114" s="191">
        <v>5</v>
      </c>
      <c r="H114" s="187" t="s">
        <v>4433</v>
      </c>
      <c r="I114" s="187">
        <v>2100105</v>
      </c>
      <c r="J114" s="183" t="s">
        <v>4434</v>
      </c>
      <c r="K114" s="183" t="s">
        <v>4367</v>
      </c>
      <c r="L114" s="302">
        <v>3</v>
      </c>
      <c r="M114" s="305">
        <v>3</v>
      </c>
      <c r="N114" s="210">
        <v>16711863</v>
      </c>
      <c r="O114" s="331">
        <v>1.25</v>
      </c>
      <c r="P114" s="330">
        <f t="shared" si="14"/>
        <v>1.08</v>
      </c>
      <c r="Q114" s="190" t="s">
        <v>4248</v>
      </c>
      <c r="R114" s="191">
        <v>0</v>
      </c>
      <c r="S114" s="191" t="s">
        <v>4253</v>
      </c>
      <c r="T114" s="191"/>
      <c r="U114" s="202"/>
      <c r="V114" s="191" t="s">
        <v>123</v>
      </c>
      <c r="W114" s="191" t="s">
        <v>129</v>
      </c>
      <c r="X114" s="187"/>
      <c r="Z114" s="184" t="str">
        <f t="shared" si="15"/>
        <v>insert into G3E_POINTSTYLE(G3E_SNO,G3E_USERNAME,G3E_FONTNAME,G3E_SYMBOL,G3E_COLOR,G3E_SIZE,G3E_ALIGNMENT,G3E_ROTATION,G3E_USEMASK,G3E_MASKSYMBOL,G3E_PLOTREDLINE,G3E_STYLEUNITS) values (2100105,'Inner Duct Symbol - Purple','AEGIS Structure',CHR(51),16711863,1.25,0,0,0,null,0,1);</v>
      </c>
      <c r="AA114" s="184" t="str">
        <f t="shared" si="16"/>
        <v>insert into G3E_STYLERULE(G3E_SRROWNO,G3E_SRNO,G3E_RULE,G3E_FILTER,G3E_FILTERORDINAL,G3E_SNO,G3E_DESCRIPTION) values (210010105,2100101,'Inner Duct Symbol','COLOR_C = ''PURPLE''',5,2100105,'Inner Duct Symbol - Purple');</v>
      </c>
      <c r="AB114" s="184" t="str">
        <f t="shared" si="17"/>
        <v>insert into G3E_STYLERULE(G3E_SRROWNO,G3E_SRNO,G3E_RULE,G3E_FILTER,G3E_FILTERORDINAL,G3E_SNO,G3E_DESCRIPTION) values (210020105,2100201,'Inner Duct Symbol - OMS','COLOR_C = ''PURPLE''',5,2100105,'Inner Duct Symbol - Purple');</v>
      </c>
    </row>
    <row r="115" spans="1:28" ht="47.25">
      <c r="A115" s="184">
        <v>2100101</v>
      </c>
      <c r="B115" s="184" t="str">
        <f t="shared" si="22"/>
        <v>210010106</v>
      </c>
      <c r="C115" s="184">
        <v>2100201</v>
      </c>
      <c r="D115" s="184" t="str">
        <f t="shared" si="23"/>
        <v>210020106</v>
      </c>
      <c r="E115" s="183" t="s">
        <v>4424</v>
      </c>
      <c r="F115" s="191">
        <v>6</v>
      </c>
      <c r="G115" s="191">
        <v>6</v>
      </c>
      <c r="H115" s="187" t="s">
        <v>4435</v>
      </c>
      <c r="I115" s="187">
        <v>2100106</v>
      </c>
      <c r="J115" s="183" t="s">
        <v>4436</v>
      </c>
      <c r="K115" s="183" t="s">
        <v>4367</v>
      </c>
      <c r="L115" s="302">
        <v>3</v>
      </c>
      <c r="M115" s="305">
        <v>3</v>
      </c>
      <c r="N115" s="268">
        <v>0</v>
      </c>
      <c r="O115" s="331">
        <v>1.25</v>
      </c>
      <c r="P115" s="330">
        <f t="shared" si="14"/>
        <v>1.08</v>
      </c>
      <c r="Q115" s="190" t="s">
        <v>4248</v>
      </c>
      <c r="R115" s="191">
        <v>0</v>
      </c>
      <c r="S115" s="191" t="s">
        <v>4253</v>
      </c>
      <c r="T115" s="191"/>
      <c r="U115" s="202"/>
      <c r="V115" s="191" t="s">
        <v>123</v>
      </c>
      <c r="W115" s="191" t="s">
        <v>129</v>
      </c>
      <c r="X115" s="187"/>
      <c r="Z115" s="184" t="str">
        <f t="shared" si="15"/>
        <v>insert into G3E_POINTSTYLE(G3E_SNO,G3E_USERNAME,G3E_FONTNAME,G3E_SYMBOL,G3E_COLOR,G3E_SIZE,G3E_ALIGNMENT,G3E_ROTATION,G3E_USEMASK,G3E_MASKSYMBOL,G3E_PLOTREDLINE,G3E_STYLEUNITS) values (2100106,'Inner Duct Symbol - Black','AEGIS Structure',CHR(51),0,1.25,0,0,0,null,0,1);</v>
      </c>
      <c r="AA115" s="184" t="str">
        <f t="shared" si="16"/>
        <v>insert into G3E_STYLERULE(G3E_SRROWNO,G3E_SRNO,G3E_RULE,G3E_FILTER,G3E_FILTERORDINAL,G3E_SNO,G3E_DESCRIPTION) values (210010106,2100101,'Inner Duct Symbol','COLOR_C = ''BLACK''',6,2100106,'Inner Duct Symbol - Black');</v>
      </c>
      <c r="AB115" s="184" t="str">
        <f t="shared" si="17"/>
        <v>insert into G3E_STYLERULE(G3E_SRROWNO,G3E_SRNO,G3E_RULE,G3E_FILTER,G3E_FILTERORDINAL,G3E_SNO,G3E_DESCRIPTION) values (210020106,2100201,'Inner Duct Symbol - OMS','COLOR_C = ''BLACK''',6,2100106,'Inner Duct Symbol - Black');</v>
      </c>
    </row>
    <row r="116" spans="1:28" ht="47.25">
      <c r="A116" s="184">
        <v>2100101</v>
      </c>
      <c r="B116" s="184" t="str">
        <f t="shared" si="22"/>
        <v>210010199</v>
      </c>
      <c r="C116" s="184">
        <v>2100201</v>
      </c>
      <c r="D116" s="184" t="str">
        <f t="shared" si="23"/>
        <v>210020199</v>
      </c>
      <c r="E116" s="183" t="s">
        <v>4424</v>
      </c>
      <c r="F116" s="191">
        <v>99</v>
      </c>
      <c r="G116" s="191">
        <v>99</v>
      </c>
      <c r="H116" s="187"/>
      <c r="I116" s="187">
        <v>2100199</v>
      </c>
      <c r="J116" s="183" t="s">
        <v>4437</v>
      </c>
      <c r="K116" s="183" t="s">
        <v>4367</v>
      </c>
      <c r="L116" s="302">
        <v>3</v>
      </c>
      <c r="M116" s="305">
        <v>3</v>
      </c>
      <c r="N116" s="367">
        <v>16777215</v>
      </c>
      <c r="O116" s="331">
        <v>1.25</v>
      </c>
      <c r="P116" s="330">
        <f t="shared" si="14"/>
        <v>1.08</v>
      </c>
      <c r="Q116" s="190" t="s">
        <v>4248</v>
      </c>
      <c r="R116" s="191">
        <v>0</v>
      </c>
      <c r="S116" s="191" t="s">
        <v>4253</v>
      </c>
      <c r="T116" s="191"/>
      <c r="U116" s="202"/>
      <c r="V116" s="191" t="s">
        <v>123</v>
      </c>
      <c r="W116" s="191" t="s">
        <v>129</v>
      </c>
      <c r="X116" s="187"/>
      <c r="Z116" s="184" t="str">
        <f t="shared" si="15"/>
        <v>insert into G3E_POINTSTYLE(G3E_SNO,G3E_USERNAME,G3E_FONTNAME,G3E_SYMBOL,G3E_COLOR,G3E_SIZE,G3E_ALIGNMENT,G3E_ROTATION,G3E_USEMASK,G3E_MASKSYMBOL,G3E_PLOTREDLINE,G3E_STYLEUNITS) values (2100199,'Inner Duct Symbol - default','AEGIS Structure',CHR(51),16777215,1.25,0,0,0,null,0,1);</v>
      </c>
      <c r="AA116" s="184" t="str">
        <f t="shared" si="16"/>
        <v>insert into G3E_STYLERULE(G3E_SRROWNO,G3E_SRNO,G3E_RULE,G3E_FILTER,G3E_FILTERORDINAL,G3E_SNO,G3E_DESCRIPTION) values (210010199,2100101,'Inner Duct Symbol','',99,2100199,'Inner Duct Symbol - default');</v>
      </c>
      <c r="AB116" s="184" t="str">
        <f t="shared" si="17"/>
        <v>insert into G3E_STYLERULE(G3E_SRROWNO,G3E_SRNO,G3E_RULE,G3E_FILTER,G3E_FILTERORDINAL,G3E_SNO,G3E_DESCRIPTION) values (210020199,2100201,'Inner Duct Symbol - OMS','',99,2100199,'Inner Duct Symbol - default');</v>
      </c>
    </row>
    <row r="117" spans="1:28" ht="47.25">
      <c r="A117" s="184">
        <v>6101</v>
      </c>
      <c r="B117" s="184" t="str">
        <f t="shared" si="22"/>
        <v>610101</v>
      </c>
      <c r="C117" s="184">
        <v>6201</v>
      </c>
      <c r="D117" s="184" t="str">
        <f t="shared" si="23"/>
        <v>620101</v>
      </c>
      <c r="E117" s="183" t="s">
        <v>691</v>
      </c>
      <c r="F117" s="191">
        <v>1</v>
      </c>
      <c r="G117" s="191">
        <v>1</v>
      </c>
      <c r="H117" s="187" t="s">
        <v>4300</v>
      </c>
      <c r="I117" s="184">
        <v>6101</v>
      </c>
      <c r="J117" s="183" t="s">
        <v>4438</v>
      </c>
      <c r="K117" s="183" t="s">
        <v>4264</v>
      </c>
      <c r="L117" s="302" t="s">
        <v>4302</v>
      </c>
      <c r="M117" s="306" t="s">
        <v>4302</v>
      </c>
      <c r="N117" s="203">
        <v>65280</v>
      </c>
      <c r="O117" s="331">
        <v>3</v>
      </c>
      <c r="P117" s="330">
        <f t="shared" si="14"/>
        <v>2.59</v>
      </c>
      <c r="Q117" s="190" t="s">
        <v>4248</v>
      </c>
      <c r="R117" s="191">
        <v>0</v>
      </c>
      <c r="S117" s="191" t="s">
        <v>4253</v>
      </c>
      <c r="T117" s="191"/>
      <c r="U117" s="202"/>
      <c r="V117" s="191" t="s">
        <v>123</v>
      </c>
      <c r="W117" s="191" t="s">
        <v>129</v>
      </c>
      <c r="X117" s="187"/>
      <c r="Z117" s="184" t="str">
        <f t="shared" si="15"/>
        <v>insert into G3E_POINTSTYLE(G3E_SNO,G3E_USERNAME,G3E_FONTNAME,G3E_SYMBOL,G3E_COLOR,G3E_SIZE,G3E_ALIGNMENT,G3E_ROTATION,G3E_USEMASK,G3E_MASKSYMBOL,G3E_PLOTREDLINE,G3E_STYLEUNITS) values (6101,'Isolation Point Symbol - NO','AEGIS Misc',CHR(41),65280,3,0,0,0,null,0,1);</v>
      </c>
      <c r="AA117" s="184" t="str">
        <f t="shared" si="16"/>
        <v>insert into G3E_STYLERULE(G3E_SRROWNO,G3E_SRNO,G3E_RULE,G3E_FILTER,G3E_FILTERORDINAL,G3E_SNO,G3E_DESCRIPTION) values (610101,6101,'Isolation Point Symbol','STATUS_NORMAL_C=''OPEN''',1,6101,'Isolation Point Symbol - NO');</v>
      </c>
      <c r="AB117" s="184" t="str">
        <f t="shared" si="17"/>
        <v>insert into G3E_STYLERULE(G3E_SRROWNO,G3E_SRNO,G3E_RULE,G3E_FILTER,G3E_FILTERORDINAL,G3E_SNO,G3E_DESCRIPTION) values (620101,6201,'Isolation Point Symbol - OMS','STATUS_NORMAL_C=''OPEN''',1,6101,'Isolation Point Symbol - NO');</v>
      </c>
    </row>
    <row r="118" spans="1:28" ht="47.25">
      <c r="A118" s="184">
        <v>6101</v>
      </c>
      <c r="B118" s="184" t="str">
        <f t="shared" si="22"/>
        <v>610199</v>
      </c>
      <c r="C118" s="184">
        <v>6201</v>
      </c>
      <c r="D118" s="184" t="str">
        <f t="shared" si="23"/>
        <v>620199</v>
      </c>
      <c r="E118" s="183" t="s">
        <v>691</v>
      </c>
      <c r="F118" s="191">
        <v>99</v>
      </c>
      <c r="G118" s="191">
        <v>99</v>
      </c>
      <c r="H118" s="187"/>
      <c r="I118" s="187">
        <v>6102</v>
      </c>
      <c r="J118" s="183" t="s">
        <v>4439</v>
      </c>
      <c r="K118" s="183" t="s">
        <v>4264</v>
      </c>
      <c r="L118" s="302" t="s">
        <v>4304</v>
      </c>
      <c r="M118" s="306" t="s">
        <v>4304</v>
      </c>
      <c r="N118" s="198">
        <v>255</v>
      </c>
      <c r="O118" s="331">
        <v>3</v>
      </c>
      <c r="P118" s="330">
        <f t="shared" si="14"/>
        <v>2.59</v>
      </c>
      <c r="Q118" s="190" t="s">
        <v>4248</v>
      </c>
      <c r="R118" s="191">
        <v>0</v>
      </c>
      <c r="S118" s="191" t="s">
        <v>4253</v>
      </c>
      <c r="T118" s="191"/>
      <c r="U118" s="202"/>
      <c r="V118" s="191" t="s">
        <v>123</v>
      </c>
      <c r="W118" s="191" t="s">
        <v>129</v>
      </c>
      <c r="X118" s="187"/>
      <c r="Z118" s="184" t="str">
        <f t="shared" si="15"/>
        <v>insert into G3E_POINTSTYLE(G3E_SNO,G3E_USERNAME,G3E_FONTNAME,G3E_SYMBOL,G3E_COLOR,G3E_SIZE,G3E_ALIGNMENT,G3E_ROTATION,G3E_USEMASK,G3E_MASKSYMBOL,G3E_PLOTREDLINE,G3E_STYLEUNITS) values (6102,'Isolation Point Symbol - NC','AEGIS Misc',CHR(40),255,3,0,0,0,null,0,1);</v>
      </c>
      <c r="AA118" s="184" t="str">
        <f t="shared" si="16"/>
        <v>insert into G3E_STYLERULE(G3E_SRROWNO,G3E_SRNO,G3E_RULE,G3E_FILTER,G3E_FILTERORDINAL,G3E_SNO,G3E_DESCRIPTION) values (610199,6101,'Isolation Point Symbol','',99,6102,'Isolation Point Symbol - NC');</v>
      </c>
      <c r="AB118" s="184" t="str">
        <f t="shared" si="17"/>
        <v>insert into G3E_STYLERULE(G3E_SRROWNO,G3E_SRNO,G3E_RULE,G3E_FILTER,G3E_FILTERORDINAL,G3E_SNO,G3E_DESCRIPTION) values (620199,6201,'Isolation Point Symbol - OMS','',99,6102,'Isolation Point Symbol - NC');</v>
      </c>
    </row>
    <row r="119" spans="1:28" ht="47.25">
      <c r="A119" s="184">
        <v>2500101</v>
      </c>
      <c r="B119" s="184" t="str">
        <f t="shared" si="22"/>
        <v>250010199</v>
      </c>
      <c r="C119" s="184">
        <v>2500201</v>
      </c>
      <c r="D119" s="184" t="str">
        <f t="shared" si="23"/>
        <v>250020199</v>
      </c>
      <c r="E119" s="183" t="s">
        <v>420</v>
      </c>
      <c r="F119" s="191">
        <v>99</v>
      </c>
      <c r="G119" s="191">
        <v>99</v>
      </c>
      <c r="H119" s="187"/>
      <c r="I119" s="187">
        <v>2500199</v>
      </c>
      <c r="J119" s="183" t="s">
        <v>4440</v>
      </c>
      <c r="K119" s="183" t="s">
        <v>4367</v>
      </c>
      <c r="L119" s="302" t="s">
        <v>4441</v>
      </c>
      <c r="M119" s="305" t="s">
        <v>4441</v>
      </c>
      <c r="N119" s="214">
        <v>6416383</v>
      </c>
      <c r="O119" s="331">
        <v>12</v>
      </c>
      <c r="P119" s="330">
        <f t="shared" si="14"/>
        <v>10.37</v>
      </c>
      <c r="Q119" s="190" t="s">
        <v>4248</v>
      </c>
      <c r="R119" s="191">
        <v>0</v>
      </c>
      <c r="S119" s="191" t="s">
        <v>4253</v>
      </c>
      <c r="T119" s="191"/>
      <c r="U119" s="202"/>
      <c r="V119" s="191" t="s">
        <v>123</v>
      </c>
      <c r="W119" s="191" t="s">
        <v>129</v>
      </c>
      <c r="X119" s="187"/>
      <c r="Z119" s="184" t="str">
        <f t="shared" si="15"/>
        <v>insert into G3E_POINTSTYLE(G3E_SNO,G3E_USERNAME,G3E_FONTNAME,G3E_SYMBOL,G3E_COLOR,G3E_SIZE,G3E_ALIGNMENT,G3E_ROTATION,G3E_USEMASK,G3E_MASKSYMBOL,G3E_PLOTREDLINE,G3E_STYLEUNITS) values (2500199,'Junction Point Symbol - default','AEGIS Structure',CHR(106),6416383,12,0,0,0,null,0,1);</v>
      </c>
      <c r="AA119" s="184" t="str">
        <f t="shared" si="16"/>
        <v>insert into G3E_STYLERULE(G3E_SRROWNO,G3E_SRNO,G3E_RULE,G3E_FILTER,G3E_FILTERORDINAL,G3E_SNO,G3E_DESCRIPTION) values (250010199,2500101,'Junction Point Symbol','',99,2500199,'Junction Point Symbol - default');</v>
      </c>
      <c r="AB119" s="184" t="str">
        <f t="shared" si="17"/>
        <v>insert into G3E_STYLERULE(G3E_SRROWNO,G3E_SRNO,G3E_RULE,G3E_FILTER,G3E_FILTERORDINAL,G3E_SNO,G3E_DESCRIPTION) values (250020199,2500201,'Junction Point Symbol - OMS','',99,2500199,'Junction Point Symbol - default');</v>
      </c>
    </row>
    <row r="120" spans="1:28" ht="47.25">
      <c r="A120" s="184">
        <v>9106</v>
      </c>
      <c r="B120" s="184" t="str">
        <f t="shared" si="22"/>
        <v>910601</v>
      </c>
      <c r="C120" s="184">
        <v>9206</v>
      </c>
      <c r="D120" s="184" t="str">
        <f t="shared" si="23"/>
        <v>920601</v>
      </c>
      <c r="E120" s="183" t="s">
        <v>4442</v>
      </c>
      <c r="F120" s="191">
        <v>1</v>
      </c>
      <c r="G120" s="191">
        <v>1</v>
      </c>
      <c r="H120" s="187" t="s">
        <v>4244</v>
      </c>
      <c r="I120" s="187">
        <v>9101</v>
      </c>
      <c r="J120" s="183" t="s">
        <v>4443</v>
      </c>
      <c r="K120" s="183" t="s">
        <v>4264</v>
      </c>
      <c r="L120" s="302" t="s">
        <v>4258</v>
      </c>
      <c r="M120" s="306" t="s">
        <v>4258</v>
      </c>
      <c r="N120" s="197">
        <v>10158079</v>
      </c>
      <c r="O120" s="331">
        <v>8.25</v>
      </c>
      <c r="P120" s="330">
        <f t="shared" si="14"/>
        <v>7.13</v>
      </c>
      <c r="Q120" s="190" t="s">
        <v>4248</v>
      </c>
      <c r="R120" s="191">
        <v>0</v>
      </c>
      <c r="S120" s="191" t="s">
        <v>4253</v>
      </c>
      <c r="T120" s="191"/>
      <c r="U120" s="202"/>
      <c r="V120" s="191" t="s">
        <v>123</v>
      </c>
      <c r="W120" s="191" t="s">
        <v>129</v>
      </c>
      <c r="X120" s="187"/>
      <c r="Z120" s="184" t="str">
        <f t="shared" si="15"/>
        <v>insert into G3E_POINTSTYLE(G3E_SNO,G3E_USERNAME,G3E_FONTNAME,G3E_SYMBOL,G3E_COLOR,G3E_SIZE,G3E_ALIGNMENT,G3E_ROTATION,G3E_USEMASK,G3E_MASKSYMBOL,G3E_PLOTREDLINE,G3E_STYLEUNITS) values (9101,'Maintenance Splice Symbol - PPI','AEGIS Misc',CHR(33),10158079,8.25,0,0,0,null,0,1);</v>
      </c>
      <c r="AA120" s="184" t="str">
        <f t="shared" si="16"/>
        <v>insert into G3E_STYLERULE(G3E_SRROWNO,G3E_SRNO,G3E_RULE,G3E_FILTER,G3E_FILTERORDINAL,G3E_SNO,G3E_DESCRIPTION) values (910601,9106,'Maintenance Splice Symbol','FEATURE_STATE_C in (''PPI'',''ABI'')',1,9101,'Maintenance Splice Symbol - PPI');</v>
      </c>
      <c r="AB120" s="184" t="str">
        <f t="shared" si="17"/>
        <v>insert into G3E_STYLERULE(G3E_SRROWNO,G3E_SRNO,G3E_RULE,G3E_FILTER,G3E_FILTERORDINAL,G3E_SNO,G3E_DESCRIPTION) values (920601,9206,'Maintenance Splice Symbol - OMS','FEATURE_STATE_C in (''PPI'',''ABI'')',1,9101,'Maintenance Splice Symbol - PPI');</v>
      </c>
    </row>
    <row r="121" spans="1:28" ht="47.25">
      <c r="A121" s="184">
        <v>9106</v>
      </c>
      <c r="B121" s="184" t="str">
        <f t="shared" si="22"/>
        <v>910602</v>
      </c>
      <c r="C121" s="184">
        <v>9206</v>
      </c>
      <c r="D121" s="184" t="str">
        <f t="shared" si="23"/>
        <v>920602</v>
      </c>
      <c r="E121" s="183" t="s">
        <v>4442</v>
      </c>
      <c r="F121" s="191">
        <v>2</v>
      </c>
      <c r="G121" s="191">
        <v>2</v>
      </c>
      <c r="H121" s="187" t="s">
        <v>4251</v>
      </c>
      <c r="I121" s="187">
        <v>9102</v>
      </c>
      <c r="J121" s="183" t="s">
        <v>4444</v>
      </c>
      <c r="K121" s="183" t="s">
        <v>4264</v>
      </c>
      <c r="L121" s="302" t="s">
        <v>4258</v>
      </c>
      <c r="M121" s="306" t="s">
        <v>4258</v>
      </c>
      <c r="N121" s="366">
        <v>14540253</v>
      </c>
      <c r="O121" s="331">
        <v>8.25</v>
      </c>
      <c r="P121" s="330">
        <f t="shared" si="14"/>
        <v>7.13</v>
      </c>
      <c r="Q121" s="190" t="s">
        <v>4248</v>
      </c>
      <c r="R121" s="191">
        <v>0</v>
      </c>
      <c r="S121" s="191" t="s">
        <v>4253</v>
      </c>
      <c r="T121" s="191"/>
      <c r="U121" s="202"/>
      <c r="V121" s="191" t="s">
        <v>123</v>
      </c>
      <c r="W121" s="191" t="s">
        <v>129</v>
      </c>
      <c r="X121" s="187"/>
      <c r="Z121" s="184" t="str">
        <f t="shared" si="15"/>
        <v>insert into G3E_POINTSTYLE(G3E_SNO,G3E_USERNAME,G3E_FONTNAME,G3E_SYMBOL,G3E_COLOR,G3E_SIZE,G3E_ALIGNMENT,G3E_ROTATION,G3E_USEMASK,G3E_MASKSYMBOL,G3E_PLOTREDLINE,G3E_STYLEUNITS) values (9102,'Maintenance Splice Symbol - PPR','AEGIS Misc',CHR(33),14540253,8.25,0,0,0,null,0,1);</v>
      </c>
      <c r="AA121" s="184" t="str">
        <f t="shared" si="16"/>
        <v>insert into G3E_STYLERULE(G3E_SRROWNO,G3E_SRNO,G3E_RULE,G3E_FILTER,G3E_FILTERORDINAL,G3E_SNO,G3E_DESCRIPTION) values (910602,9106,'Maintenance Splice Symbol','FEATURE_STATE_C in (''PPR'',''ABR'',''PPA'',''ABA'')',2,9102,'Maintenance Splice Symbol - PPR');</v>
      </c>
      <c r="AB121" s="184" t="str">
        <f t="shared" si="17"/>
        <v>insert into G3E_STYLERULE(G3E_SRROWNO,G3E_SRNO,G3E_RULE,G3E_FILTER,G3E_FILTERORDINAL,G3E_SNO,G3E_DESCRIPTION) values (920602,9206,'Maintenance Splice Symbol - OMS','FEATURE_STATE_C in (''PPR'',''ABR'',''PPA'',''ABA'')',2,9102,'Maintenance Splice Symbol - PPR');</v>
      </c>
    </row>
    <row r="122" spans="1:28" ht="47.25">
      <c r="A122" s="184">
        <v>9106</v>
      </c>
      <c r="B122" s="184" t="str">
        <f t="shared" si="22"/>
        <v>910603</v>
      </c>
      <c r="C122" s="184">
        <v>9206</v>
      </c>
      <c r="D122" s="184" t="str">
        <f t="shared" si="23"/>
        <v>920603</v>
      </c>
      <c r="E122" s="183" t="s">
        <v>4442</v>
      </c>
      <c r="F122" s="191">
        <v>3</v>
      </c>
      <c r="G122" s="191">
        <v>3</v>
      </c>
      <c r="H122" s="187" t="s">
        <v>4254</v>
      </c>
      <c r="I122" s="187">
        <v>9103</v>
      </c>
      <c r="J122" s="183" t="s">
        <v>4445</v>
      </c>
      <c r="K122" s="183" t="s">
        <v>4264</v>
      </c>
      <c r="L122" s="302" t="s">
        <v>4258</v>
      </c>
      <c r="M122" s="306" t="s">
        <v>4258</v>
      </c>
      <c r="N122" s="364">
        <v>5921370</v>
      </c>
      <c r="O122" s="331">
        <v>8.25</v>
      </c>
      <c r="P122" s="330">
        <f t="shared" si="14"/>
        <v>7.13</v>
      </c>
      <c r="Q122" s="190" t="s">
        <v>4248</v>
      </c>
      <c r="R122" s="191">
        <v>0</v>
      </c>
      <c r="S122" s="191" t="s">
        <v>4253</v>
      </c>
      <c r="T122" s="191"/>
      <c r="U122" s="202"/>
      <c r="V122" s="191" t="s">
        <v>123</v>
      </c>
      <c r="W122" s="191" t="s">
        <v>129</v>
      </c>
      <c r="X122" s="187"/>
      <c r="Z122" s="184" t="str">
        <f t="shared" si="15"/>
        <v>insert into G3E_POINTSTYLE(G3E_SNO,G3E_USERNAME,G3E_FONTNAME,G3E_SYMBOL,G3E_COLOR,G3E_SIZE,G3E_ALIGNMENT,G3E_ROTATION,G3E_USEMASK,G3E_MASKSYMBOL,G3E_PLOTREDLINE,G3E_STYLEUNITS) values (9103,'Maintenance Splice Symbol - OSR','AEGIS Misc',CHR(33),5921370,8.25,0,0,0,null,0,1);</v>
      </c>
      <c r="AA122" s="184" t="str">
        <f t="shared" si="16"/>
        <v>insert into G3E_STYLERULE(G3E_SRROWNO,G3E_SRNO,G3E_RULE,G3E_FILTER,G3E_FILTERORDINAL,G3E_SNO,G3E_DESCRIPTION) values (910603,9106,'Maintenance Splice Symbol','FEATURE_STATE_C in (''OSR'',''OSA'')',3,9103,'Maintenance Splice Symbol - OSR');</v>
      </c>
      <c r="AB122" s="184" t="str">
        <f t="shared" si="17"/>
        <v>insert into G3E_STYLERULE(G3E_SRROWNO,G3E_SRNO,G3E_RULE,G3E_FILTER,G3E_FILTERORDINAL,G3E_SNO,G3E_DESCRIPTION) values (920603,9206,'Maintenance Splice Symbol - OMS','FEATURE_STATE_C in (''OSR'',''OSA'')',3,9103,'Maintenance Splice Symbol - OSR');</v>
      </c>
    </row>
    <row r="123" spans="1:28" ht="47.25">
      <c r="A123" s="184">
        <v>9106</v>
      </c>
      <c r="B123" s="184" t="str">
        <f t="shared" si="22"/>
        <v>910604</v>
      </c>
      <c r="C123" s="184">
        <v>9206</v>
      </c>
      <c r="D123" s="184" t="str">
        <f t="shared" si="23"/>
        <v>920604</v>
      </c>
      <c r="E123" s="183" t="s">
        <v>4442</v>
      </c>
      <c r="F123" s="191">
        <v>4</v>
      </c>
      <c r="G123" s="191">
        <v>4</v>
      </c>
      <c r="H123" s="187" t="s">
        <v>4401</v>
      </c>
      <c r="I123" s="187">
        <v>9104</v>
      </c>
      <c r="J123" s="183" t="s">
        <v>4446</v>
      </c>
      <c r="K123" s="183" t="s">
        <v>4264</v>
      </c>
      <c r="L123" s="302" t="s">
        <v>4258</v>
      </c>
      <c r="M123" s="306" t="s">
        <v>4258</v>
      </c>
      <c r="N123" s="204">
        <v>3956378</v>
      </c>
      <c r="O123" s="331">
        <v>8.25</v>
      </c>
      <c r="P123" s="330">
        <f t="shared" si="14"/>
        <v>7.13</v>
      </c>
      <c r="Q123" s="190" t="s">
        <v>4248</v>
      </c>
      <c r="R123" s="191">
        <v>0</v>
      </c>
      <c r="S123" s="191" t="s">
        <v>4253</v>
      </c>
      <c r="T123" s="191"/>
      <c r="U123" s="202"/>
      <c r="V123" s="191" t="s">
        <v>123</v>
      </c>
      <c r="W123" s="191" t="s">
        <v>129</v>
      </c>
      <c r="X123" s="187"/>
      <c r="Z123" s="184" t="str">
        <f t="shared" si="15"/>
        <v>insert into G3E_POINTSTYLE(G3E_SNO,G3E_USERNAME,G3E_FONTNAME,G3E_SYMBOL,G3E_COLOR,G3E_SIZE,G3E_ALIGNMENT,G3E_ROTATION,G3E_USEMASK,G3E_MASKSYMBOL,G3E_PLOTREDLINE,G3E_STYLEUNITS) values (9104,'Maintenance Splice Symbol - KV1','AEGIS Misc',CHR(33),3956378,8.25,0,0,0,null,0,1);</v>
      </c>
      <c r="AA123" s="184" t="str">
        <f t="shared" si="16"/>
        <v>insert into G3E_STYLERULE(G3E_SRROWNO,G3E_SRNO,G3E_RULE,G3E_FILTER,G3E_FILTERORDINAL,G3E_SNO,G3E_DESCRIPTION) values (910604,9106,'Maintenance Splice Symbol','VOLT_1_Q = 4.1',4,9104,'Maintenance Splice Symbol - KV1');</v>
      </c>
      <c r="AB123" s="184" t="str">
        <f t="shared" si="17"/>
        <v>insert into G3E_STYLERULE(G3E_SRROWNO,G3E_SRNO,G3E_RULE,G3E_FILTER,G3E_FILTERORDINAL,G3E_SNO,G3E_DESCRIPTION) values (920604,9206,'Maintenance Splice Symbol - OMS','VOLT_1_Q = 4.1',4,9104,'Maintenance Splice Symbol - KV1');</v>
      </c>
    </row>
    <row r="124" spans="1:28" ht="47.25">
      <c r="A124" s="184">
        <v>9106</v>
      </c>
      <c r="B124" s="184" t="str">
        <f t="shared" si="22"/>
        <v>910605</v>
      </c>
      <c r="C124" s="184">
        <v>9206</v>
      </c>
      <c r="D124" s="184" t="str">
        <f t="shared" si="23"/>
        <v>920605</v>
      </c>
      <c r="E124" s="183" t="s">
        <v>4442</v>
      </c>
      <c r="F124" s="191">
        <v>5</v>
      </c>
      <c r="G124" s="191">
        <v>5</v>
      </c>
      <c r="H124" s="187" t="s">
        <v>4310</v>
      </c>
      <c r="I124" s="187">
        <v>9105</v>
      </c>
      <c r="J124" s="183" t="s">
        <v>4447</v>
      </c>
      <c r="K124" s="183" t="s">
        <v>4264</v>
      </c>
      <c r="L124" s="302" t="s">
        <v>4258</v>
      </c>
      <c r="M124" s="306" t="s">
        <v>4258</v>
      </c>
      <c r="N124" s="205">
        <v>24285</v>
      </c>
      <c r="O124" s="331">
        <v>8.25</v>
      </c>
      <c r="P124" s="330">
        <f t="shared" si="14"/>
        <v>7.13</v>
      </c>
      <c r="Q124" s="190" t="s">
        <v>4248</v>
      </c>
      <c r="R124" s="191">
        <v>0</v>
      </c>
      <c r="S124" s="191" t="s">
        <v>4253</v>
      </c>
      <c r="T124" s="191"/>
      <c r="U124" s="202"/>
      <c r="V124" s="191" t="s">
        <v>123</v>
      </c>
      <c r="W124" s="191" t="s">
        <v>129</v>
      </c>
      <c r="X124" s="187"/>
      <c r="Z124" s="184" t="str">
        <f t="shared" si="15"/>
        <v>insert into G3E_POINTSTYLE(G3E_SNO,G3E_USERNAME,G3E_FONTNAME,G3E_SYMBOL,G3E_COLOR,G3E_SIZE,G3E_ALIGNMENT,G3E_ROTATION,G3E_USEMASK,G3E_MASKSYMBOL,G3E_PLOTREDLINE,G3E_STYLEUNITS) values (9105,'Maintenance Splice Symbol - KV2','AEGIS Misc',CHR(33),24285,8.25,0,0,0,null,0,1);</v>
      </c>
      <c r="AA124" s="184" t="str">
        <f t="shared" si="16"/>
        <v>insert into G3E_STYLERULE(G3E_SRROWNO,G3E_SRNO,G3E_RULE,G3E_FILTER,G3E_FILTERORDINAL,G3E_SNO,G3E_DESCRIPTION) values (910605,9106,'Maintenance Splice Symbol','VOLT_1_Q = 12.5',5,9105,'Maintenance Splice Symbol - KV2');</v>
      </c>
      <c r="AB124" s="184" t="str">
        <f t="shared" si="17"/>
        <v>insert into G3E_STYLERULE(G3E_SRROWNO,G3E_SRNO,G3E_RULE,G3E_FILTER,G3E_FILTERORDINAL,G3E_SNO,G3E_DESCRIPTION) values (920605,9206,'Maintenance Splice Symbol - OMS','VOLT_1_Q = 12.5',5,9105,'Maintenance Splice Symbol - KV2');</v>
      </c>
    </row>
    <row r="125" spans="1:28" ht="47.25">
      <c r="A125" s="184">
        <v>9106</v>
      </c>
      <c r="B125" s="184" t="str">
        <f t="shared" si="22"/>
        <v>910606</v>
      </c>
      <c r="C125" s="184">
        <v>9206</v>
      </c>
      <c r="D125" s="184" t="str">
        <f t="shared" si="23"/>
        <v>920606</v>
      </c>
      <c r="E125" s="183" t="s">
        <v>4442</v>
      </c>
      <c r="F125" s="191">
        <v>6</v>
      </c>
      <c r="G125" s="191">
        <v>6</v>
      </c>
      <c r="H125" s="187" t="s">
        <v>4312</v>
      </c>
      <c r="I125" s="187">
        <v>9106</v>
      </c>
      <c r="J125" s="183" t="s">
        <v>4448</v>
      </c>
      <c r="K125" s="183" t="s">
        <v>4264</v>
      </c>
      <c r="L125" s="302" t="s">
        <v>4258</v>
      </c>
      <c r="M125" s="306" t="s">
        <v>4258</v>
      </c>
      <c r="N125" s="206">
        <v>39679</v>
      </c>
      <c r="O125" s="331">
        <v>8.25</v>
      </c>
      <c r="P125" s="330">
        <f t="shared" si="14"/>
        <v>7.13</v>
      </c>
      <c r="Q125" s="190" t="s">
        <v>4248</v>
      </c>
      <c r="R125" s="191">
        <v>0</v>
      </c>
      <c r="S125" s="191" t="s">
        <v>4253</v>
      </c>
      <c r="T125" s="191"/>
      <c r="U125" s="202"/>
      <c r="V125" s="191" t="s">
        <v>123</v>
      </c>
      <c r="W125" s="191" t="s">
        <v>129</v>
      </c>
      <c r="X125" s="187"/>
      <c r="Z125" s="184" t="str">
        <f t="shared" si="15"/>
        <v>insert into G3E_POINTSTYLE(G3E_SNO,G3E_USERNAME,G3E_FONTNAME,G3E_SYMBOL,G3E_COLOR,G3E_SIZE,G3E_ALIGNMENT,G3E_ROTATION,G3E_USEMASK,G3E_MASKSYMBOL,G3E_PLOTREDLINE,G3E_STYLEUNITS) values (9106,'Maintenance Splice Symbol - KV3','AEGIS Misc',CHR(33),39679,8.25,0,0,0,null,0,1);</v>
      </c>
      <c r="AA125" s="184" t="str">
        <f t="shared" si="16"/>
        <v>insert into G3E_STYLERULE(G3E_SRROWNO,G3E_SRNO,G3E_RULE,G3E_FILTER,G3E_FILTERORDINAL,G3E_SNO,G3E_DESCRIPTION) values (910606,9106,'Maintenance Splice Symbol','VOLT_1_Q = 13.2',6,9106,'Maintenance Splice Symbol - KV3');</v>
      </c>
      <c r="AB125" s="184" t="str">
        <f t="shared" si="17"/>
        <v>insert into G3E_STYLERULE(G3E_SRROWNO,G3E_SRNO,G3E_RULE,G3E_FILTER,G3E_FILTERORDINAL,G3E_SNO,G3E_DESCRIPTION) values (920606,9206,'Maintenance Splice Symbol - OMS','VOLT_1_Q = 13.2',6,9106,'Maintenance Splice Symbol - KV3');</v>
      </c>
    </row>
    <row r="126" spans="1:28" ht="47.25">
      <c r="A126" s="184">
        <v>9106</v>
      </c>
      <c r="B126" s="184" t="str">
        <f t="shared" si="22"/>
        <v>910607</v>
      </c>
      <c r="C126" s="184">
        <v>9206</v>
      </c>
      <c r="D126" s="184" t="str">
        <f t="shared" si="23"/>
        <v>920607</v>
      </c>
      <c r="E126" s="183" t="s">
        <v>4442</v>
      </c>
      <c r="F126" s="191">
        <v>7</v>
      </c>
      <c r="G126" s="191">
        <v>7</v>
      </c>
      <c r="H126" s="187" t="s">
        <v>4314</v>
      </c>
      <c r="I126" s="187">
        <v>9107</v>
      </c>
      <c r="J126" s="183" t="s">
        <v>4449</v>
      </c>
      <c r="K126" s="183" t="s">
        <v>4264</v>
      </c>
      <c r="L126" s="302" t="s">
        <v>4258</v>
      </c>
      <c r="M126" s="306" t="s">
        <v>4258</v>
      </c>
      <c r="N126" s="207">
        <v>8453982</v>
      </c>
      <c r="O126" s="331">
        <v>8.25</v>
      </c>
      <c r="P126" s="330">
        <f t="shared" si="14"/>
        <v>7.13</v>
      </c>
      <c r="Q126" s="190" t="s">
        <v>4248</v>
      </c>
      <c r="R126" s="191">
        <v>0</v>
      </c>
      <c r="S126" s="191" t="s">
        <v>4253</v>
      </c>
      <c r="T126" s="191"/>
      <c r="U126" s="202"/>
      <c r="V126" s="191" t="s">
        <v>123</v>
      </c>
      <c r="W126" s="191" t="s">
        <v>129</v>
      </c>
      <c r="X126" s="187"/>
      <c r="Z126" s="184" t="str">
        <f t="shared" si="15"/>
        <v>insert into G3E_POINTSTYLE(G3E_SNO,G3E_USERNAME,G3E_FONTNAME,G3E_SYMBOL,G3E_COLOR,G3E_SIZE,G3E_ALIGNMENT,G3E_ROTATION,G3E_USEMASK,G3E_MASKSYMBOL,G3E_PLOTREDLINE,G3E_STYLEUNITS) values (9107,'Maintenance Splice Symbol - KV4','AEGIS Misc',CHR(33),8453982,8.25,0,0,0,null,0,1);</v>
      </c>
      <c r="AA126" s="184" t="str">
        <f t="shared" si="16"/>
        <v>insert into G3E_STYLERULE(G3E_SRROWNO,G3E_SRNO,G3E_RULE,G3E_FILTER,G3E_FILTERORDINAL,G3E_SNO,G3E_DESCRIPTION) values (910607,9106,'Maintenance Splice Symbol','VOLT_1_Q = 21.6',7,9107,'Maintenance Splice Symbol - KV4');</v>
      </c>
      <c r="AB126" s="184" t="str">
        <f t="shared" si="17"/>
        <v>insert into G3E_STYLERULE(G3E_SRROWNO,G3E_SRNO,G3E_RULE,G3E_FILTER,G3E_FILTERORDINAL,G3E_SNO,G3E_DESCRIPTION) values (920607,9206,'Maintenance Splice Symbol - OMS','VOLT_1_Q = 21.6',7,9107,'Maintenance Splice Symbol - KV4');</v>
      </c>
    </row>
    <row r="127" spans="1:28" ht="47.25">
      <c r="A127" s="184">
        <v>9106</v>
      </c>
      <c r="B127" s="184" t="str">
        <f t="shared" ref="B127" si="26">IF(ISBLANK(F127),"",A127&amp;TEXT(F127,"00"))</f>
        <v>910608</v>
      </c>
      <c r="C127" s="184">
        <v>9206</v>
      </c>
      <c r="D127" s="184" t="str">
        <f t="shared" ref="D127" si="27">IF(ISBLANK(G127),"",C127&amp;TEXT(G127,"00"))</f>
        <v>920608</v>
      </c>
      <c r="E127" s="183" t="s">
        <v>4442</v>
      </c>
      <c r="F127" s="191">
        <v>8</v>
      </c>
      <c r="G127" s="191">
        <v>8</v>
      </c>
      <c r="H127" s="187" t="s">
        <v>4316</v>
      </c>
      <c r="I127" s="187">
        <v>9108</v>
      </c>
      <c r="J127" s="183" t="s">
        <v>4450</v>
      </c>
      <c r="K127" s="183" t="s">
        <v>4264</v>
      </c>
      <c r="L127" s="302" t="s">
        <v>4258</v>
      </c>
      <c r="M127" s="306" t="s">
        <v>4258</v>
      </c>
      <c r="N127" s="208">
        <v>39424</v>
      </c>
      <c r="O127" s="331">
        <v>8.25</v>
      </c>
      <c r="P127" s="330">
        <f t="shared" si="14"/>
        <v>7.13</v>
      </c>
      <c r="Q127" s="190" t="s">
        <v>4248</v>
      </c>
      <c r="R127" s="191">
        <v>0</v>
      </c>
      <c r="S127" s="191" t="s">
        <v>4253</v>
      </c>
      <c r="T127" s="191"/>
      <c r="U127" s="202"/>
      <c r="V127" s="191" t="s">
        <v>123</v>
      </c>
      <c r="W127" s="191" t="s">
        <v>129</v>
      </c>
      <c r="X127" s="187"/>
      <c r="Z127" s="184" t="str">
        <f t="shared" si="15"/>
        <v>insert into G3E_POINTSTYLE(G3E_SNO,G3E_USERNAME,G3E_FONTNAME,G3E_SYMBOL,G3E_COLOR,G3E_SIZE,G3E_ALIGNMENT,G3E_ROTATION,G3E_USEMASK,G3E_MASKSYMBOL,G3E_PLOTREDLINE,G3E_STYLEUNITS) values (9108,'Maintenance Splice Symbol - KV5','AEGIS Misc',CHR(33),39424,8.25,0,0,0,null,0,1);</v>
      </c>
      <c r="AA127" s="184" t="str">
        <f t="shared" si="16"/>
        <v>insert into G3E_STYLERULE(G3E_SRROWNO,G3E_SRNO,G3E_RULE,G3E_FILTER,G3E_FILTERORDINAL,G3E_SNO,G3E_DESCRIPTION) values (910608,9106,'Maintenance Splice Symbol','VOLT_1_Q = 24.9',8,9108,'Maintenance Splice Symbol - KV5');</v>
      </c>
      <c r="AB127" s="184" t="str">
        <f t="shared" si="17"/>
        <v>insert into G3E_STYLERULE(G3E_SRROWNO,G3E_SRNO,G3E_RULE,G3E_FILTER,G3E_FILTERORDINAL,G3E_SNO,G3E_DESCRIPTION) values (920608,9206,'Maintenance Splice Symbol - OMS','VOLT_1_Q = 24.9',8,9108,'Maintenance Splice Symbol - KV5');</v>
      </c>
    </row>
    <row r="128" spans="1:28" ht="47.25">
      <c r="A128" s="184">
        <v>9106</v>
      </c>
      <c r="B128" s="184" t="str">
        <f t="shared" si="22"/>
        <v>910609</v>
      </c>
      <c r="C128" s="184">
        <v>9206</v>
      </c>
      <c r="D128" s="184" t="str">
        <f t="shared" si="23"/>
        <v>920609</v>
      </c>
      <c r="E128" s="183" t="s">
        <v>4442</v>
      </c>
      <c r="F128" s="191">
        <v>9</v>
      </c>
      <c r="G128" s="191">
        <v>9</v>
      </c>
      <c r="H128" s="187" t="s">
        <v>4318</v>
      </c>
      <c r="I128" s="187">
        <v>9109</v>
      </c>
      <c r="J128" s="183" t="s">
        <v>4451</v>
      </c>
      <c r="K128" s="183" t="s">
        <v>4264</v>
      </c>
      <c r="L128" s="302" t="s">
        <v>4258</v>
      </c>
      <c r="M128" s="306" t="s">
        <v>4258</v>
      </c>
      <c r="N128" s="291">
        <v>19200</v>
      </c>
      <c r="O128" s="331">
        <v>8.25</v>
      </c>
      <c r="P128" s="330">
        <f t="shared" si="14"/>
        <v>7.13</v>
      </c>
      <c r="Q128" s="190" t="s">
        <v>4248</v>
      </c>
      <c r="R128" s="191">
        <v>0</v>
      </c>
      <c r="S128" s="191" t="s">
        <v>4253</v>
      </c>
      <c r="T128" s="191"/>
      <c r="U128" s="202"/>
      <c r="V128" s="191" t="s">
        <v>123</v>
      </c>
      <c r="W128" s="191" t="s">
        <v>129</v>
      </c>
      <c r="X128" s="187"/>
      <c r="Z128" s="184" t="str">
        <f t="shared" si="15"/>
        <v>insert into G3E_POINTSTYLE(G3E_SNO,G3E_USERNAME,G3E_FONTNAME,G3E_SYMBOL,G3E_COLOR,G3E_SIZE,G3E_ALIGNMENT,G3E_ROTATION,G3E_USEMASK,G3E_MASKSYMBOL,G3E_PLOTREDLINE,G3E_STYLEUNITS) values (9109,'Maintenance Splice Symbol - KV6','AEGIS Misc',CHR(33),19200,8.25,0,0,0,null,0,1);</v>
      </c>
      <c r="AA128" s="184" t="str">
        <f t="shared" si="16"/>
        <v>insert into G3E_STYLERULE(G3E_SRROWNO,G3E_SRNO,G3E_RULE,G3E_FILTER,G3E_FILTERORDINAL,G3E_SNO,G3E_DESCRIPTION) values (910609,9106,'Maintenance Splice Symbol','VOLT_1_Q = 33',9,9109,'Maintenance Splice Symbol - KV6');</v>
      </c>
      <c r="AB128" s="184" t="str">
        <f t="shared" si="17"/>
        <v>insert into G3E_STYLERULE(G3E_SRROWNO,G3E_SRNO,G3E_RULE,G3E_FILTER,G3E_FILTERORDINAL,G3E_SNO,G3E_DESCRIPTION) values (920609,9206,'Maintenance Splice Symbol - OMS','VOLT_1_Q = 33',9,9109,'Maintenance Splice Symbol - KV6');</v>
      </c>
    </row>
    <row r="129" spans="1:28" ht="47.25">
      <c r="A129" s="184">
        <v>9106</v>
      </c>
      <c r="B129" s="184" t="str">
        <f t="shared" si="22"/>
        <v>910699</v>
      </c>
      <c r="C129" s="184">
        <v>9206</v>
      </c>
      <c r="D129" s="184" t="str">
        <f t="shared" si="23"/>
        <v>920699</v>
      </c>
      <c r="E129" s="183" t="s">
        <v>4442</v>
      </c>
      <c r="F129" s="191">
        <v>99</v>
      </c>
      <c r="G129" s="191">
        <v>99</v>
      </c>
      <c r="H129" s="187"/>
      <c r="I129" s="187">
        <v>9199</v>
      </c>
      <c r="J129" s="183" t="s">
        <v>4452</v>
      </c>
      <c r="K129" s="183" t="s">
        <v>4264</v>
      </c>
      <c r="L129" s="302" t="s">
        <v>4258</v>
      </c>
      <c r="M129" s="306" t="s">
        <v>4258</v>
      </c>
      <c r="N129" s="211">
        <v>65535</v>
      </c>
      <c r="O129" s="331">
        <v>8.25</v>
      </c>
      <c r="P129" s="330">
        <f t="shared" si="14"/>
        <v>7.13</v>
      </c>
      <c r="Q129" s="190" t="s">
        <v>4248</v>
      </c>
      <c r="R129" s="191">
        <v>0</v>
      </c>
      <c r="S129" s="191" t="s">
        <v>4253</v>
      </c>
      <c r="T129" s="191"/>
      <c r="U129" s="202"/>
      <c r="V129" s="191" t="s">
        <v>123</v>
      </c>
      <c r="W129" s="191" t="s">
        <v>129</v>
      </c>
      <c r="X129" s="187"/>
      <c r="Z129" s="184" t="str">
        <f t="shared" si="15"/>
        <v>insert into G3E_POINTSTYLE(G3E_SNO,G3E_USERNAME,G3E_FONTNAME,G3E_SYMBOL,G3E_COLOR,G3E_SIZE,G3E_ALIGNMENT,G3E_ROTATION,G3E_USEMASK,G3E_MASKSYMBOL,G3E_PLOTREDLINE,G3E_STYLEUNITS) values (9199,'Maintenance Splice Symbol  - default','AEGIS Misc',CHR(33),65535,8.25,0,0,0,null,0,1);</v>
      </c>
      <c r="AA129" s="184" t="str">
        <f t="shared" si="16"/>
        <v>insert into G3E_STYLERULE(G3E_SRROWNO,G3E_SRNO,G3E_RULE,G3E_FILTER,G3E_FILTERORDINAL,G3E_SNO,G3E_DESCRIPTION) values (910699,9106,'Maintenance Splice Symbol','',99,9199,'Maintenance Splice Symbol  - default');</v>
      </c>
      <c r="AB129" s="184" t="str">
        <f t="shared" si="17"/>
        <v>insert into G3E_STYLERULE(G3E_SRROWNO,G3E_SRNO,G3E_RULE,G3E_FILTER,G3E_FILTERORDINAL,G3E_SNO,G3E_DESCRIPTION) values (920699,9206,'Maintenance Splice Symbol - OMS','',99,9199,'Maintenance Splice Symbol  - default');</v>
      </c>
    </row>
    <row r="130" spans="1:28" ht="47.25">
      <c r="A130" s="184">
        <v>106101</v>
      </c>
      <c r="B130" s="184" t="str">
        <f t="shared" si="22"/>
        <v>10610101</v>
      </c>
      <c r="C130" s="184">
        <v>106201</v>
      </c>
      <c r="D130" s="184" t="str">
        <f t="shared" si="23"/>
        <v>10620101</v>
      </c>
      <c r="E130" s="183" t="s">
        <v>441</v>
      </c>
      <c r="F130" s="191">
        <v>1</v>
      </c>
      <c r="G130" s="191">
        <v>1</v>
      </c>
      <c r="H130" s="187" t="s">
        <v>4453</v>
      </c>
      <c r="I130" s="187">
        <v>106101</v>
      </c>
      <c r="J130" s="183" t="s">
        <v>4454</v>
      </c>
      <c r="K130" s="183" t="s">
        <v>4367</v>
      </c>
      <c r="L130" s="302" t="s">
        <v>4455</v>
      </c>
      <c r="M130" s="305" t="s">
        <v>4455</v>
      </c>
      <c r="N130" s="197">
        <v>10158079</v>
      </c>
      <c r="O130" s="331">
        <v>12</v>
      </c>
      <c r="P130" s="330">
        <f t="shared" si="14"/>
        <v>10.37</v>
      </c>
      <c r="Q130" s="190" t="s">
        <v>4248</v>
      </c>
      <c r="R130" s="191">
        <v>0</v>
      </c>
      <c r="S130" s="191" t="s">
        <v>4253</v>
      </c>
      <c r="T130" s="191"/>
      <c r="U130" s="202"/>
      <c r="V130" s="191" t="s">
        <v>123</v>
      </c>
      <c r="W130" s="191" t="s">
        <v>129</v>
      </c>
      <c r="X130" s="187"/>
      <c r="Z130" s="184" t="str">
        <f t="shared" si="15"/>
        <v>insert into G3E_POINTSTYLE(G3E_SNO,G3E_USERNAME,G3E_FONTNAME,G3E_SYMBOL,G3E_COLOR,G3E_SIZE,G3E_ALIGNMENT,G3E_ROTATION,G3E_USEMASK,G3E_MASKSYMBOL,G3E_PLOTREDLINE,G3E_STYLEUNITS) values (106101,'Manhole Symbol - Foreign PPI','AEGIS Structure',CHR(103),10158079,12,0,0,0,null,0,1);</v>
      </c>
      <c r="AA130" s="184" t="str">
        <f t="shared" si="16"/>
        <v>insert into G3E_STYLERULE(G3E_SRROWNO,G3E_SRNO,G3E_RULE,G3E_FILTER,G3E_FILTERORDINAL,G3E_SNO,G3E_DESCRIPTION) values (10610101,106101,'Manhole Symbol','OWNED_TYPE_C != ''COMPANY'' and FEATURE_STATE_C in (''PPI'',''ABI'')',1,106101,'Manhole Symbol - Foreign PPI');</v>
      </c>
      <c r="AB130" s="184" t="str">
        <f t="shared" si="17"/>
        <v>insert into G3E_STYLERULE(G3E_SRROWNO,G3E_SRNO,G3E_RULE,G3E_FILTER,G3E_FILTERORDINAL,G3E_SNO,G3E_DESCRIPTION) values (10620101,106201,'Manhole Symbol - OMS','OWNED_TYPE_C != ''COMPANY'' and FEATURE_STATE_C in (''PPI'',''ABI'')',1,106101,'Manhole Symbol - Foreign PPI');</v>
      </c>
    </row>
    <row r="131" spans="1:28" ht="47.25">
      <c r="A131" s="184">
        <v>106101</v>
      </c>
      <c r="B131" s="184" t="str">
        <f t="shared" si="22"/>
        <v>10610102</v>
      </c>
      <c r="C131" s="184">
        <v>106201</v>
      </c>
      <c r="D131" s="184" t="str">
        <f t="shared" si="23"/>
        <v>10620102</v>
      </c>
      <c r="E131" s="183" t="s">
        <v>441</v>
      </c>
      <c r="F131" s="191">
        <v>2</v>
      </c>
      <c r="G131" s="191">
        <v>2</v>
      </c>
      <c r="H131" s="187" t="s">
        <v>4456</v>
      </c>
      <c r="I131" s="187">
        <v>106102</v>
      </c>
      <c r="J131" s="183" t="s">
        <v>4457</v>
      </c>
      <c r="K131" s="183" t="s">
        <v>4367</v>
      </c>
      <c r="L131" s="302" t="s">
        <v>4455</v>
      </c>
      <c r="M131" s="305" t="s">
        <v>4455</v>
      </c>
      <c r="N131" s="366">
        <v>14540253</v>
      </c>
      <c r="O131" s="331">
        <v>12</v>
      </c>
      <c r="P131" s="330">
        <f t="shared" ref="P131:P194" si="28">ROUND((O131*12*72)/1000,2)</f>
        <v>10.37</v>
      </c>
      <c r="Q131" s="190" t="s">
        <v>4248</v>
      </c>
      <c r="R131" s="191">
        <v>0</v>
      </c>
      <c r="S131" s="191" t="s">
        <v>4253</v>
      </c>
      <c r="T131" s="191"/>
      <c r="U131" s="202"/>
      <c r="V131" s="191" t="s">
        <v>123</v>
      </c>
      <c r="W131" s="191" t="s">
        <v>129</v>
      </c>
      <c r="X131" s="187"/>
      <c r="Z131" s="184" t="str">
        <f t="shared" ref="Z131:Z194" si="29">IF(I131="","","insert into G3E_POINTSTYLE(G3E_SNO,G3E_USERNAME,G3E_FONTNAME,G3E_SYMBOL,G3E_COLOR,G3E_SIZE,G3E_ALIGNMENT,G3E_ROTATION,G3E_USEMASK,G3E_MASKSYMBOL,G3E_PLOTREDLINE,G3E_STYLEUNITS) values ("&amp;I131&amp;",'"&amp;J131&amp;"','"&amp;K131&amp;"',CHR("&amp;CODE(L131)&amp;"),"&amp;N131&amp;","&amp;O131&amp;","&amp;VLOOKUP(Q131,G3E_ALIGNMENT,2,FALSE)&amp;","&amp;R131&amp;","&amp;IF(S131="None",0,1)&amp;","&amp;IF(S131="None","null","CHR("&amp;CODE(T131)&amp;")")&amp;","&amp;IF(V131="No",0,1)&amp;","&amp;IF(W131="No",3,1)&amp;");")</f>
        <v>insert into G3E_POINTSTYLE(G3E_SNO,G3E_USERNAME,G3E_FONTNAME,G3E_SYMBOL,G3E_COLOR,G3E_SIZE,G3E_ALIGNMENT,G3E_ROTATION,G3E_USEMASK,G3E_MASKSYMBOL,G3E_PLOTREDLINE,G3E_STYLEUNITS) values (106102,'Manhole Symbol - Foreign PPR','AEGIS Structure',CHR(103),14540253,12,0,0,0,null,0,1);</v>
      </c>
      <c r="AA131" s="184" t="str">
        <f t="shared" ref="AA131:AA194" si="30">IF(B131="","","insert into G3E_STYLERULE(G3E_SRROWNO,G3E_SRNO,G3E_RULE,G3E_FILTER,G3E_FILTERORDINAL,G3E_SNO,G3E_DESCRIPTION) values ("&amp;B131&amp;","&amp;A131&amp;",'"&amp;E131&amp;"','"&amp;SUBSTITUTE(H131,"'","''")&amp;"',"&amp;F131&amp;","&amp;I131&amp;",'"&amp;J131&amp;"');")</f>
        <v>insert into G3E_STYLERULE(G3E_SRROWNO,G3E_SRNO,G3E_RULE,G3E_FILTER,G3E_FILTERORDINAL,G3E_SNO,G3E_DESCRIPTION) values (10610102,106101,'Manhole Symbol','OWNED_TYPE_C != ''COMPANY'' and FEATURE_STATE_C in (''PPR'',''ABR'',''PPA'',''ABA'')',2,106102,'Manhole Symbol - Foreign PPR');</v>
      </c>
      <c r="AB131" s="184" t="str">
        <f t="shared" ref="AB131:AB194" si="31">IF(D131="","","insert into G3E_STYLERULE(G3E_SRROWNO,G3E_SRNO,G3E_RULE,G3E_FILTER,G3E_FILTERORDINAL,G3E_SNO,G3E_DESCRIPTION) values ("&amp;D131&amp;","&amp;C131&amp;",'"&amp;E131&amp;" - OMS','"&amp;SUBSTITUTE(H131,"'","''")&amp;"',"&amp;G131&amp;","&amp;I131&amp;",'"&amp;J131&amp;"');")</f>
        <v>insert into G3E_STYLERULE(G3E_SRROWNO,G3E_SRNO,G3E_RULE,G3E_FILTER,G3E_FILTERORDINAL,G3E_SNO,G3E_DESCRIPTION) values (10620102,106201,'Manhole Symbol - OMS','OWNED_TYPE_C != ''COMPANY'' and FEATURE_STATE_C in (''PPR'',''ABR'',''PPA'',''ABA'')',2,106102,'Manhole Symbol - Foreign PPR');</v>
      </c>
    </row>
    <row r="132" spans="1:28" ht="47.25">
      <c r="A132" s="184">
        <v>106101</v>
      </c>
      <c r="B132" s="184" t="str">
        <f t="shared" si="22"/>
        <v>10610103</v>
      </c>
      <c r="C132" s="184">
        <v>106201</v>
      </c>
      <c r="D132" s="184" t="str">
        <f t="shared" si="23"/>
        <v>10620103</v>
      </c>
      <c r="E132" s="183" t="s">
        <v>441</v>
      </c>
      <c r="F132" s="191">
        <v>3</v>
      </c>
      <c r="G132" s="191">
        <v>3</v>
      </c>
      <c r="H132" s="187" t="s">
        <v>4458</v>
      </c>
      <c r="I132" s="187">
        <v>106103</v>
      </c>
      <c r="J132" s="183" t="s">
        <v>4459</v>
      </c>
      <c r="K132" s="183" t="s">
        <v>4367</v>
      </c>
      <c r="L132" s="302" t="s">
        <v>4455</v>
      </c>
      <c r="M132" s="305" t="s">
        <v>4455</v>
      </c>
      <c r="N132" s="364">
        <v>5921370</v>
      </c>
      <c r="O132" s="331">
        <v>12</v>
      </c>
      <c r="P132" s="330">
        <f t="shared" si="28"/>
        <v>10.37</v>
      </c>
      <c r="Q132" s="190" t="s">
        <v>4248</v>
      </c>
      <c r="R132" s="191">
        <v>0</v>
      </c>
      <c r="S132" s="191" t="s">
        <v>4253</v>
      </c>
      <c r="T132" s="191"/>
      <c r="U132" s="202"/>
      <c r="V132" s="191" t="s">
        <v>123</v>
      </c>
      <c r="W132" s="191" t="s">
        <v>129</v>
      </c>
      <c r="X132" s="187"/>
      <c r="Z132" s="184" t="str">
        <f t="shared" si="29"/>
        <v>insert into G3E_POINTSTYLE(G3E_SNO,G3E_USERNAME,G3E_FONTNAME,G3E_SYMBOL,G3E_COLOR,G3E_SIZE,G3E_ALIGNMENT,G3E_ROTATION,G3E_USEMASK,G3E_MASKSYMBOL,G3E_PLOTREDLINE,G3E_STYLEUNITS) values (106103,'Manhole Symbol - Foreign OSR','AEGIS Structure',CHR(103),5921370,12,0,0,0,null,0,1);</v>
      </c>
      <c r="AA132" s="184" t="str">
        <f t="shared" si="30"/>
        <v>insert into G3E_STYLERULE(G3E_SRROWNO,G3E_SRNO,G3E_RULE,G3E_FILTER,G3E_FILTERORDINAL,G3E_SNO,G3E_DESCRIPTION) values (10610103,106101,'Manhole Symbol','OWNED_TYPE_C != ''COMPANY'' and FEATURE_STATE_C in (''OSR'',''OSA'')',3,106103,'Manhole Symbol - Foreign OSR');</v>
      </c>
      <c r="AB132" s="184" t="str">
        <f t="shared" si="31"/>
        <v>insert into G3E_STYLERULE(G3E_SRROWNO,G3E_SRNO,G3E_RULE,G3E_FILTER,G3E_FILTERORDINAL,G3E_SNO,G3E_DESCRIPTION) values (10620103,106201,'Manhole Symbol - OMS','OWNED_TYPE_C != ''COMPANY'' and FEATURE_STATE_C in (''OSR'',''OSA'')',3,106103,'Manhole Symbol - Foreign OSR');</v>
      </c>
    </row>
    <row r="133" spans="1:28" ht="47.25">
      <c r="A133" s="184">
        <v>106101</v>
      </c>
      <c r="B133" s="184" t="str">
        <f t="shared" si="22"/>
        <v>10610104</v>
      </c>
      <c r="C133" s="184">
        <v>106201</v>
      </c>
      <c r="D133" s="184" t="str">
        <f t="shared" si="23"/>
        <v>10620104</v>
      </c>
      <c r="E133" s="183" t="s">
        <v>441</v>
      </c>
      <c r="F133" s="191">
        <v>4</v>
      </c>
      <c r="G133" s="191">
        <v>4</v>
      </c>
      <c r="H133" s="187" t="s">
        <v>4460</v>
      </c>
      <c r="I133" s="187">
        <v>106104</v>
      </c>
      <c r="J133" s="183" t="s">
        <v>4461</v>
      </c>
      <c r="K133" s="183" t="s">
        <v>4367</v>
      </c>
      <c r="L133" s="302" t="s">
        <v>4455</v>
      </c>
      <c r="M133" s="305" t="s">
        <v>4455</v>
      </c>
      <c r="N133" s="377">
        <v>12844988</v>
      </c>
      <c r="O133" s="331">
        <v>12</v>
      </c>
      <c r="P133" s="330">
        <f t="shared" si="28"/>
        <v>10.37</v>
      </c>
      <c r="Q133" s="190" t="s">
        <v>4248</v>
      </c>
      <c r="R133" s="191">
        <v>0</v>
      </c>
      <c r="S133" s="191" t="s">
        <v>4253</v>
      </c>
      <c r="T133" s="191"/>
      <c r="U133" s="202"/>
      <c r="V133" s="191" t="s">
        <v>123</v>
      </c>
      <c r="W133" s="191" t="s">
        <v>129</v>
      </c>
      <c r="X133" s="187"/>
      <c r="Z133" s="184" t="str">
        <f t="shared" si="29"/>
        <v>insert into G3E_POINTSTYLE(G3E_SNO,G3E_USERNAME,G3E_FONTNAME,G3E_SYMBOL,G3E_COLOR,G3E_SIZE,G3E_ALIGNMENT,G3E_ROTATION,G3E_USEMASK,G3E_MASKSYMBOL,G3E_PLOTREDLINE,G3E_STYLEUNITS) values (106104,'Manhole Symbol - Foreign','AEGIS Structure',CHR(103),12844988,12,0,0,0,null,0,1);</v>
      </c>
      <c r="AA133" s="184" t="str">
        <f t="shared" si="30"/>
        <v>insert into G3E_STYLERULE(G3E_SRROWNO,G3E_SRNO,G3E_RULE,G3E_FILTER,G3E_FILTERORDINAL,G3E_SNO,G3E_DESCRIPTION) values (10610104,106101,'Manhole Symbol','OWNED_TYPE_C != ''COMPANY''',4,106104,'Manhole Symbol - Foreign');</v>
      </c>
      <c r="AB133" s="184" t="str">
        <f t="shared" si="31"/>
        <v>insert into G3E_STYLERULE(G3E_SRROWNO,G3E_SRNO,G3E_RULE,G3E_FILTER,G3E_FILTERORDINAL,G3E_SNO,G3E_DESCRIPTION) values (10620104,106201,'Manhole Symbol - OMS','OWNED_TYPE_C != ''COMPANY''',4,106104,'Manhole Symbol - Foreign');</v>
      </c>
    </row>
    <row r="134" spans="1:28" ht="60">
      <c r="A134" s="184">
        <v>106101</v>
      </c>
      <c r="B134" s="184" t="str">
        <f t="shared" si="22"/>
        <v>10610105</v>
      </c>
      <c r="C134" s="184">
        <v>106201</v>
      </c>
      <c r="D134" s="184" t="str">
        <f t="shared" si="23"/>
        <v>10620105</v>
      </c>
      <c r="E134" s="183" t="s">
        <v>441</v>
      </c>
      <c r="F134" s="191">
        <v>5</v>
      </c>
      <c r="G134" s="191">
        <v>5</v>
      </c>
      <c r="H134" s="187" t="s">
        <v>4462</v>
      </c>
      <c r="I134" s="187">
        <v>106105</v>
      </c>
      <c r="J134" s="183" t="s">
        <v>4463</v>
      </c>
      <c r="K134" s="183" t="s">
        <v>4367</v>
      </c>
      <c r="L134" s="302" t="s">
        <v>4464</v>
      </c>
      <c r="M134" s="305" t="s">
        <v>4464</v>
      </c>
      <c r="N134" s="197">
        <v>10158079</v>
      </c>
      <c r="O134" s="331">
        <v>12</v>
      </c>
      <c r="P134" s="330">
        <f t="shared" si="28"/>
        <v>10.37</v>
      </c>
      <c r="Q134" s="190" t="s">
        <v>4248</v>
      </c>
      <c r="R134" s="191">
        <v>0</v>
      </c>
      <c r="S134" s="191" t="s">
        <v>4253</v>
      </c>
      <c r="T134" s="191"/>
      <c r="U134" s="202"/>
      <c r="V134" s="191" t="s">
        <v>123</v>
      </c>
      <c r="W134" s="191" t="s">
        <v>129</v>
      </c>
      <c r="X134" s="187" t="s">
        <v>4465</v>
      </c>
      <c r="Z134" s="184" t="str">
        <f t="shared" si="29"/>
        <v>insert into G3E_POINTSTYLE(G3E_SNO,G3E_USERNAME,G3E_FONTNAME,G3E_SYMBOL,G3E_COLOR,G3E_SIZE,G3E_ALIGNMENT,G3E_ROTATION,G3E_USEMASK,G3E_MASKSYMBOL,G3E_PLOTREDLINE,G3E_STYLEUNITS) values (106105,'Manhole Symbol - 2-way PPI','AEGIS Structure',CHR(98),10158079,12,0,0,0,null,0,1);</v>
      </c>
      <c r="AA134" s="184" t="str">
        <f t="shared" si="30"/>
        <v>insert into G3E_STYLERULE(G3E_SRROWNO,G3E_SRNO,G3E_RULE,G3E_FILTER,G3E_FILTERORDINAL,G3E_SNO,G3E_DESCRIPTION) values (10610105,106101,'Manhole Symbol','TYPE_C=''2W'' and FEATURE_STATE_C in (''PPI'',''ABI'')',5,106105,'Manhole Symbol - 2-way PPI');</v>
      </c>
      <c r="AB134" s="184" t="str">
        <f t="shared" si="31"/>
        <v>insert into G3E_STYLERULE(G3E_SRROWNO,G3E_SRNO,G3E_RULE,G3E_FILTER,G3E_FILTERORDINAL,G3E_SNO,G3E_DESCRIPTION) values (10620105,106201,'Manhole Symbol - OMS','TYPE_C=''2W'' and FEATURE_STATE_C in (''PPI'',''ABI'')',5,106105,'Manhole Symbol - 2-way PPI');</v>
      </c>
    </row>
    <row r="135" spans="1:28" ht="60">
      <c r="A135" s="184">
        <v>106101</v>
      </c>
      <c r="B135" s="184" t="str">
        <f t="shared" si="22"/>
        <v>10610106</v>
      </c>
      <c r="C135" s="184">
        <v>106201</v>
      </c>
      <c r="D135" s="184" t="str">
        <f t="shared" si="23"/>
        <v>10620106</v>
      </c>
      <c r="E135" s="183" t="s">
        <v>441</v>
      </c>
      <c r="F135" s="191">
        <v>6</v>
      </c>
      <c r="G135" s="191">
        <v>6</v>
      </c>
      <c r="H135" s="187" t="s">
        <v>4466</v>
      </c>
      <c r="I135" s="187">
        <v>106106</v>
      </c>
      <c r="J135" s="183" t="s">
        <v>4467</v>
      </c>
      <c r="K135" s="183" t="s">
        <v>4367</v>
      </c>
      <c r="L135" s="302" t="s">
        <v>4464</v>
      </c>
      <c r="M135" s="305" t="s">
        <v>4464</v>
      </c>
      <c r="N135" s="366">
        <v>14540253</v>
      </c>
      <c r="O135" s="331">
        <v>12</v>
      </c>
      <c r="P135" s="330">
        <f t="shared" si="28"/>
        <v>10.37</v>
      </c>
      <c r="Q135" s="190" t="s">
        <v>4248</v>
      </c>
      <c r="R135" s="191">
        <v>0</v>
      </c>
      <c r="S135" s="191" t="s">
        <v>4253</v>
      </c>
      <c r="T135" s="191"/>
      <c r="U135" s="202"/>
      <c r="V135" s="191" t="s">
        <v>123</v>
      </c>
      <c r="W135" s="191" t="s">
        <v>129</v>
      </c>
      <c r="X135" s="187" t="s">
        <v>4465</v>
      </c>
      <c r="Z135" s="184" t="str">
        <f t="shared" si="29"/>
        <v>insert into G3E_POINTSTYLE(G3E_SNO,G3E_USERNAME,G3E_FONTNAME,G3E_SYMBOL,G3E_COLOR,G3E_SIZE,G3E_ALIGNMENT,G3E_ROTATION,G3E_USEMASK,G3E_MASKSYMBOL,G3E_PLOTREDLINE,G3E_STYLEUNITS) values (106106,'Manhole Symbol - 2-way PPR','AEGIS Structure',CHR(98),14540253,12,0,0,0,null,0,1);</v>
      </c>
      <c r="AA135" s="184" t="str">
        <f t="shared" si="30"/>
        <v>insert into G3E_STYLERULE(G3E_SRROWNO,G3E_SRNO,G3E_RULE,G3E_FILTER,G3E_FILTERORDINAL,G3E_SNO,G3E_DESCRIPTION) values (10610106,106101,'Manhole Symbol','TYPE_C=''2W'' and FEATURE_STATE_C in (''PPR'',''ABR'',''PPA'',''ABA'')',6,106106,'Manhole Symbol - 2-way PPR');</v>
      </c>
      <c r="AB135" s="184" t="str">
        <f t="shared" si="31"/>
        <v>insert into G3E_STYLERULE(G3E_SRROWNO,G3E_SRNO,G3E_RULE,G3E_FILTER,G3E_FILTERORDINAL,G3E_SNO,G3E_DESCRIPTION) values (10620106,106201,'Manhole Symbol - OMS','TYPE_C=''2W'' and FEATURE_STATE_C in (''PPR'',''ABR'',''PPA'',''ABA'')',6,106106,'Manhole Symbol - 2-way PPR');</v>
      </c>
    </row>
    <row r="136" spans="1:28" ht="60">
      <c r="A136" s="184">
        <v>106101</v>
      </c>
      <c r="B136" s="184" t="str">
        <f t="shared" si="22"/>
        <v>10610107</v>
      </c>
      <c r="C136" s="184">
        <v>106201</v>
      </c>
      <c r="D136" s="184" t="str">
        <f t="shared" si="23"/>
        <v>10620107</v>
      </c>
      <c r="E136" s="183" t="s">
        <v>441</v>
      </c>
      <c r="F136" s="191">
        <v>7</v>
      </c>
      <c r="G136" s="191">
        <v>7</v>
      </c>
      <c r="H136" s="187" t="s">
        <v>4468</v>
      </c>
      <c r="I136" s="187">
        <v>106107</v>
      </c>
      <c r="J136" s="183" t="s">
        <v>4469</v>
      </c>
      <c r="K136" s="183" t="s">
        <v>4367</v>
      </c>
      <c r="L136" s="302" t="s">
        <v>4464</v>
      </c>
      <c r="M136" s="305" t="s">
        <v>4464</v>
      </c>
      <c r="N136" s="364">
        <v>5921370</v>
      </c>
      <c r="O136" s="331">
        <v>12</v>
      </c>
      <c r="P136" s="330">
        <f t="shared" si="28"/>
        <v>10.37</v>
      </c>
      <c r="Q136" s="190" t="s">
        <v>4248</v>
      </c>
      <c r="R136" s="191">
        <v>0</v>
      </c>
      <c r="S136" s="191" t="s">
        <v>4253</v>
      </c>
      <c r="T136" s="191"/>
      <c r="U136" s="202"/>
      <c r="V136" s="191" t="s">
        <v>123</v>
      </c>
      <c r="W136" s="191" t="s">
        <v>129</v>
      </c>
      <c r="X136" s="187" t="s">
        <v>4465</v>
      </c>
      <c r="Z136" s="184" t="str">
        <f t="shared" si="29"/>
        <v>insert into G3E_POINTSTYLE(G3E_SNO,G3E_USERNAME,G3E_FONTNAME,G3E_SYMBOL,G3E_COLOR,G3E_SIZE,G3E_ALIGNMENT,G3E_ROTATION,G3E_USEMASK,G3E_MASKSYMBOL,G3E_PLOTREDLINE,G3E_STYLEUNITS) values (106107,'Manhole Symbol - 2-way OSR','AEGIS Structure',CHR(98),5921370,12,0,0,0,null,0,1);</v>
      </c>
      <c r="AA136" s="184" t="str">
        <f t="shared" si="30"/>
        <v>insert into G3E_STYLERULE(G3E_SRROWNO,G3E_SRNO,G3E_RULE,G3E_FILTER,G3E_FILTERORDINAL,G3E_SNO,G3E_DESCRIPTION) values (10610107,106101,'Manhole Symbol','TYPE_C=''2W'' and FEATURE_STATE_C in (''OSR'',''OSA'')',7,106107,'Manhole Symbol - 2-way OSR');</v>
      </c>
      <c r="AB136" s="184" t="str">
        <f t="shared" si="31"/>
        <v>insert into G3E_STYLERULE(G3E_SRROWNO,G3E_SRNO,G3E_RULE,G3E_FILTER,G3E_FILTERORDINAL,G3E_SNO,G3E_DESCRIPTION) values (10620107,106201,'Manhole Symbol - OMS','TYPE_C=''2W'' and FEATURE_STATE_C in (''OSR'',''OSA'')',7,106107,'Manhole Symbol - 2-way OSR');</v>
      </c>
    </row>
    <row r="137" spans="1:28" ht="60">
      <c r="A137" s="184">
        <v>106101</v>
      </c>
      <c r="B137" s="184" t="str">
        <f t="shared" si="22"/>
        <v>10610108</v>
      </c>
      <c r="C137" s="184">
        <v>106201</v>
      </c>
      <c r="D137" s="184" t="str">
        <f t="shared" si="23"/>
        <v>10620108</v>
      </c>
      <c r="E137" s="183" t="s">
        <v>441</v>
      </c>
      <c r="F137" s="191">
        <v>8</v>
      </c>
      <c r="G137" s="191">
        <v>8</v>
      </c>
      <c r="H137" s="187" t="s">
        <v>4470</v>
      </c>
      <c r="I137" s="187">
        <v>106108</v>
      </c>
      <c r="J137" s="183" t="s">
        <v>4471</v>
      </c>
      <c r="K137" s="183" t="s">
        <v>4367</v>
      </c>
      <c r="L137" s="302" t="s">
        <v>4464</v>
      </c>
      <c r="M137" s="305" t="s">
        <v>4464</v>
      </c>
      <c r="N137" s="214">
        <v>6416383</v>
      </c>
      <c r="O137" s="331">
        <v>12</v>
      </c>
      <c r="P137" s="330">
        <f t="shared" si="28"/>
        <v>10.37</v>
      </c>
      <c r="Q137" s="190" t="s">
        <v>4248</v>
      </c>
      <c r="R137" s="191">
        <v>0</v>
      </c>
      <c r="S137" s="191" t="s">
        <v>4253</v>
      </c>
      <c r="T137" s="191"/>
      <c r="U137" s="202"/>
      <c r="V137" s="191" t="s">
        <v>123</v>
      </c>
      <c r="W137" s="191" t="s">
        <v>129</v>
      </c>
      <c r="X137" s="187" t="s">
        <v>4465</v>
      </c>
      <c r="Z137" s="184" t="str">
        <f t="shared" si="29"/>
        <v>insert into G3E_POINTSTYLE(G3E_SNO,G3E_USERNAME,G3E_FONTNAME,G3E_SYMBOL,G3E_COLOR,G3E_SIZE,G3E_ALIGNMENT,G3E_ROTATION,G3E_USEMASK,G3E_MASKSYMBOL,G3E_PLOTREDLINE,G3E_STYLEUNITS) values (106108,'Manhole Symbol - 2-way','AEGIS Structure',CHR(98),6416383,12,0,0,0,null,0,1);</v>
      </c>
      <c r="AA137" s="184" t="str">
        <f t="shared" si="30"/>
        <v>insert into G3E_STYLERULE(G3E_SRROWNO,G3E_SRNO,G3E_RULE,G3E_FILTER,G3E_FILTERORDINAL,G3E_SNO,G3E_DESCRIPTION) values (10610108,106101,'Manhole Symbol','TYPE_C=''2W''',8,106108,'Manhole Symbol - 2-way');</v>
      </c>
      <c r="AB137" s="184" t="str">
        <f t="shared" si="31"/>
        <v>insert into G3E_STYLERULE(G3E_SRROWNO,G3E_SRNO,G3E_RULE,G3E_FILTER,G3E_FILTERORDINAL,G3E_SNO,G3E_DESCRIPTION) values (10620108,106201,'Manhole Symbol - OMS','TYPE_C=''2W''',8,106108,'Manhole Symbol - 2-way');</v>
      </c>
    </row>
    <row r="138" spans="1:28" ht="60">
      <c r="A138" s="184">
        <v>106101</v>
      </c>
      <c r="B138" s="184" t="str">
        <f t="shared" si="22"/>
        <v>10610109</v>
      </c>
      <c r="C138" s="184">
        <v>106201</v>
      </c>
      <c r="D138" s="184" t="str">
        <f t="shared" si="23"/>
        <v>10620109</v>
      </c>
      <c r="E138" s="183" t="s">
        <v>441</v>
      </c>
      <c r="F138" s="191">
        <v>9</v>
      </c>
      <c r="G138" s="191">
        <v>9</v>
      </c>
      <c r="H138" s="187" t="s">
        <v>4472</v>
      </c>
      <c r="I138" s="187">
        <v>106109</v>
      </c>
      <c r="J138" s="183" t="s">
        <v>4473</v>
      </c>
      <c r="K138" s="183" t="s">
        <v>4367</v>
      </c>
      <c r="L138" s="302" t="s">
        <v>4474</v>
      </c>
      <c r="M138" s="305" t="s">
        <v>4474</v>
      </c>
      <c r="N138" s="197">
        <v>10158079</v>
      </c>
      <c r="O138" s="331">
        <v>12</v>
      </c>
      <c r="P138" s="330">
        <f t="shared" si="28"/>
        <v>10.37</v>
      </c>
      <c r="Q138" s="190" t="s">
        <v>4248</v>
      </c>
      <c r="R138" s="191">
        <v>0</v>
      </c>
      <c r="S138" s="191" t="s">
        <v>4253</v>
      </c>
      <c r="T138" s="191"/>
      <c r="U138" s="202"/>
      <c r="V138" s="191" t="s">
        <v>123</v>
      </c>
      <c r="W138" s="191" t="s">
        <v>129</v>
      </c>
      <c r="X138" s="187" t="s">
        <v>4465</v>
      </c>
      <c r="Z138" s="184" t="str">
        <f t="shared" si="29"/>
        <v>insert into G3E_POINTSTYLE(G3E_SNO,G3E_USERNAME,G3E_FONTNAME,G3E_SYMBOL,G3E_COLOR,G3E_SIZE,G3E_ALIGNMENT,G3E_ROTATION,G3E_USEMASK,G3E_MASKSYMBOL,G3E_PLOTREDLINE,G3E_STYLEUNITS) values (106109,'Manhole Symbol - 3-way PPI','AEGIS Structure',CHR(99),10158079,12,0,0,0,null,0,1);</v>
      </c>
      <c r="AA138" s="184" t="str">
        <f t="shared" si="30"/>
        <v>insert into G3E_STYLERULE(G3E_SRROWNO,G3E_SRNO,G3E_RULE,G3E_FILTER,G3E_FILTERORDINAL,G3E_SNO,G3E_DESCRIPTION) values (10610109,106101,'Manhole Symbol','TYPE_C=''3W'' and FEATURE_STATE_C in (''PPI'',''ABI'')',9,106109,'Manhole Symbol - 3-way PPI');</v>
      </c>
      <c r="AB138" s="184" t="str">
        <f t="shared" si="31"/>
        <v>insert into G3E_STYLERULE(G3E_SRROWNO,G3E_SRNO,G3E_RULE,G3E_FILTER,G3E_FILTERORDINAL,G3E_SNO,G3E_DESCRIPTION) values (10620109,106201,'Manhole Symbol - OMS','TYPE_C=''3W'' and FEATURE_STATE_C in (''PPI'',''ABI'')',9,106109,'Manhole Symbol - 3-way PPI');</v>
      </c>
    </row>
    <row r="139" spans="1:28" ht="60">
      <c r="A139" s="184">
        <v>106101</v>
      </c>
      <c r="B139" s="184" t="str">
        <f t="shared" si="22"/>
        <v>10610110</v>
      </c>
      <c r="C139" s="184">
        <v>106201</v>
      </c>
      <c r="D139" s="184" t="str">
        <f t="shared" si="23"/>
        <v>10620110</v>
      </c>
      <c r="E139" s="183" t="s">
        <v>441</v>
      </c>
      <c r="F139" s="191">
        <v>10</v>
      </c>
      <c r="G139" s="191">
        <v>10</v>
      </c>
      <c r="H139" s="187" t="s">
        <v>4475</v>
      </c>
      <c r="I139" s="187">
        <v>106110</v>
      </c>
      <c r="J139" s="183" t="s">
        <v>4476</v>
      </c>
      <c r="K139" s="183" t="s">
        <v>4367</v>
      </c>
      <c r="L139" s="302" t="s">
        <v>4474</v>
      </c>
      <c r="M139" s="305" t="s">
        <v>4474</v>
      </c>
      <c r="N139" s="366">
        <v>14540253</v>
      </c>
      <c r="O139" s="331">
        <v>12</v>
      </c>
      <c r="P139" s="330">
        <f t="shared" si="28"/>
        <v>10.37</v>
      </c>
      <c r="Q139" s="190" t="s">
        <v>4248</v>
      </c>
      <c r="R139" s="191">
        <v>0</v>
      </c>
      <c r="S139" s="191" t="s">
        <v>4253</v>
      </c>
      <c r="T139" s="191"/>
      <c r="U139" s="202"/>
      <c r="V139" s="191" t="s">
        <v>123</v>
      </c>
      <c r="W139" s="191" t="s">
        <v>129</v>
      </c>
      <c r="X139" s="187" t="s">
        <v>4465</v>
      </c>
      <c r="Z139" s="184" t="str">
        <f t="shared" si="29"/>
        <v>insert into G3E_POINTSTYLE(G3E_SNO,G3E_USERNAME,G3E_FONTNAME,G3E_SYMBOL,G3E_COLOR,G3E_SIZE,G3E_ALIGNMENT,G3E_ROTATION,G3E_USEMASK,G3E_MASKSYMBOL,G3E_PLOTREDLINE,G3E_STYLEUNITS) values (106110,'Manhole Symbol - 3-way PPR','AEGIS Structure',CHR(99),14540253,12,0,0,0,null,0,1);</v>
      </c>
      <c r="AA139" s="184" t="str">
        <f t="shared" si="30"/>
        <v>insert into G3E_STYLERULE(G3E_SRROWNO,G3E_SRNO,G3E_RULE,G3E_FILTER,G3E_FILTERORDINAL,G3E_SNO,G3E_DESCRIPTION) values (10610110,106101,'Manhole Symbol','TYPE_C=''3W'' and FEATURE_STATE_C in (''PPR'',''ABR'',''PPA'',''ABA'')',10,106110,'Manhole Symbol - 3-way PPR');</v>
      </c>
      <c r="AB139" s="184" t="str">
        <f t="shared" si="31"/>
        <v>insert into G3E_STYLERULE(G3E_SRROWNO,G3E_SRNO,G3E_RULE,G3E_FILTER,G3E_FILTERORDINAL,G3E_SNO,G3E_DESCRIPTION) values (10620110,106201,'Manhole Symbol - OMS','TYPE_C=''3W'' and FEATURE_STATE_C in (''PPR'',''ABR'',''PPA'',''ABA'')',10,106110,'Manhole Symbol - 3-way PPR');</v>
      </c>
    </row>
    <row r="140" spans="1:28" ht="60">
      <c r="A140" s="184">
        <v>106101</v>
      </c>
      <c r="B140" s="184" t="str">
        <f t="shared" si="22"/>
        <v>10610111</v>
      </c>
      <c r="C140" s="184">
        <v>106201</v>
      </c>
      <c r="D140" s="184" t="str">
        <f t="shared" si="23"/>
        <v>10620111</v>
      </c>
      <c r="E140" s="183" t="s">
        <v>441</v>
      </c>
      <c r="F140" s="191">
        <v>11</v>
      </c>
      <c r="G140" s="191">
        <v>11</v>
      </c>
      <c r="H140" s="187" t="s">
        <v>4477</v>
      </c>
      <c r="I140" s="187">
        <v>106111</v>
      </c>
      <c r="J140" s="183" t="s">
        <v>4478</v>
      </c>
      <c r="K140" s="183" t="s">
        <v>4367</v>
      </c>
      <c r="L140" s="302" t="s">
        <v>4474</v>
      </c>
      <c r="M140" s="305" t="s">
        <v>4474</v>
      </c>
      <c r="N140" s="364">
        <v>5921370</v>
      </c>
      <c r="O140" s="331">
        <v>12</v>
      </c>
      <c r="P140" s="330">
        <f t="shared" si="28"/>
        <v>10.37</v>
      </c>
      <c r="Q140" s="190" t="s">
        <v>4248</v>
      </c>
      <c r="R140" s="191">
        <v>0</v>
      </c>
      <c r="S140" s="191" t="s">
        <v>4253</v>
      </c>
      <c r="T140" s="191"/>
      <c r="U140" s="202"/>
      <c r="V140" s="191" t="s">
        <v>123</v>
      </c>
      <c r="W140" s="191" t="s">
        <v>129</v>
      </c>
      <c r="X140" s="187" t="s">
        <v>4465</v>
      </c>
      <c r="Z140" s="184" t="str">
        <f t="shared" si="29"/>
        <v>insert into G3E_POINTSTYLE(G3E_SNO,G3E_USERNAME,G3E_FONTNAME,G3E_SYMBOL,G3E_COLOR,G3E_SIZE,G3E_ALIGNMENT,G3E_ROTATION,G3E_USEMASK,G3E_MASKSYMBOL,G3E_PLOTREDLINE,G3E_STYLEUNITS) values (106111,'Manhole Symbol - 3-way OSR','AEGIS Structure',CHR(99),5921370,12,0,0,0,null,0,1);</v>
      </c>
      <c r="AA140" s="184" t="str">
        <f t="shared" si="30"/>
        <v>insert into G3E_STYLERULE(G3E_SRROWNO,G3E_SRNO,G3E_RULE,G3E_FILTER,G3E_FILTERORDINAL,G3E_SNO,G3E_DESCRIPTION) values (10610111,106101,'Manhole Symbol','TYPE_C=''3W'' and FEATURE_STATE_C in (''OSR'',''OSA'')',11,106111,'Manhole Symbol - 3-way OSR');</v>
      </c>
      <c r="AB140" s="184" t="str">
        <f t="shared" si="31"/>
        <v>insert into G3E_STYLERULE(G3E_SRROWNO,G3E_SRNO,G3E_RULE,G3E_FILTER,G3E_FILTERORDINAL,G3E_SNO,G3E_DESCRIPTION) values (10620111,106201,'Manhole Symbol - OMS','TYPE_C=''3W'' and FEATURE_STATE_C in (''OSR'',''OSA'')',11,106111,'Manhole Symbol - 3-way OSR');</v>
      </c>
    </row>
    <row r="141" spans="1:28" ht="60">
      <c r="A141" s="184">
        <v>106101</v>
      </c>
      <c r="B141" s="184" t="str">
        <f t="shared" si="22"/>
        <v>10610112</v>
      </c>
      <c r="C141" s="184">
        <v>106201</v>
      </c>
      <c r="D141" s="184" t="str">
        <f t="shared" si="23"/>
        <v>10620112</v>
      </c>
      <c r="E141" s="183" t="s">
        <v>441</v>
      </c>
      <c r="F141" s="191">
        <v>12</v>
      </c>
      <c r="G141" s="191">
        <v>12</v>
      </c>
      <c r="H141" s="187" t="s">
        <v>4479</v>
      </c>
      <c r="I141" s="187">
        <v>106112</v>
      </c>
      <c r="J141" s="183" t="s">
        <v>4480</v>
      </c>
      <c r="K141" s="183" t="s">
        <v>4367</v>
      </c>
      <c r="L141" s="302" t="s">
        <v>4474</v>
      </c>
      <c r="M141" s="305" t="s">
        <v>4474</v>
      </c>
      <c r="N141" s="214">
        <v>6416383</v>
      </c>
      <c r="O141" s="331">
        <v>12</v>
      </c>
      <c r="P141" s="330">
        <f t="shared" si="28"/>
        <v>10.37</v>
      </c>
      <c r="Q141" s="190" t="s">
        <v>4248</v>
      </c>
      <c r="R141" s="191">
        <v>0</v>
      </c>
      <c r="S141" s="191" t="s">
        <v>4253</v>
      </c>
      <c r="T141" s="191"/>
      <c r="U141" s="202"/>
      <c r="V141" s="191" t="s">
        <v>123</v>
      </c>
      <c r="W141" s="191" t="s">
        <v>129</v>
      </c>
      <c r="X141" s="187" t="s">
        <v>4465</v>
      </c>
      <c r="Z141" s="184" t="str">
        <f t="shared" si="29"/>
        <v>insert into G3E_POINTSTYLE(G3E_SNO,G3E_USERNAME,G3E_FONTNAME,G3E_SYMBOL,G3E_COLOR,G3E_SIZE,G3E_ALIGNMENT,G3E_ROTATION,G3E_USEMASK,G3E_MASKSYMBOL,G3E_PLOTREDLINE,G3E_STYLEUNITS) values (106112,'Manhole Symbol - 3-way','AEGIS Structure',CHR(99),6416383,12,0,0,0,null,0,1);</v>
      </c>
      <c r="AA141" s="184" t="str">
        <f t="shared" si="30"/>
        <v>insert into G3E_STYLERULE(G3E_SRROWNO,G3E_SRNO,G3E_RULE,G3E_FILTER,G3E_FILTERORDINAL,G3E_SNO,G3E_DESCRIPTION) values (10610112,106101,'Manhole Symbol','TYPE_C=''3W''',12,106112,'Manhole Symbol - 3-way');</v>
      </c>
      <c r="AB141" s="184" t="str">
        <f t="shared" si="31"/>
        <v>insert into G3E_STYLERULE(G3E_SRROWNO,G3E_SRNO,G3E_RULE,G3E_FILTER,G3E_FILTERORDINAL,G3E_SNO,G3E_DESCRIPTION) values (10620112,106201,'Manhole Symbol - OMS','TYPE_C=''3W''',12,106112,'Manhole Symbol - 3-way');</v>
      </c>
    </row>
    <row r="142" spans="1:28" ht="60">
      <c r="A142" s="184">
        <v>106101</v>
      </c>
      <c r="B142" s="184" t="str">
        <f t="shared" si="22"/>
        <v>10610113</v>
      </c>
      <c r="C142" s="184">
        <v>106201</v>
      </c>
      <c r="D142" s="184" t="str">
        <f t="shared" si="23"/>
        <v>10620113</v>
      </c>
      <c r="E142" s="183" t="s">
        <v>441</v>
      </c>
      <c r="F142" s="191">
        <v>13</v>
      </c>
      <c r="G142" s="191">
        <v>13</v>
      </c>
      <c r="H142" s="187" t="s">
        <v>4481</v>
      </c>
      <c r="I142" s="187">
        <v>106113</v>
      </c>
      <c r="J142" s="183" t="s">
        <v>4482</v>
      </c>
      <c r="K142" s="183" t="s">
        <v>4367</v>
      </c>
      <c r="L142" s="302" t="s">
        <v>4483</v>
      </c>
      <c r="M142" s="305" t="s">
        <v>4483</v>
      </c>
      <c r="N142" s="197">
        <v>10158079</v>
      </c>
      <c r="O142" s="331">
        <v>12</v>
      </c>
      <c r="P142" s="330">
        <f t="shared" si="28"/>
        <v>10.37</v>
      </c>
      <c r="Q142" s="190" t="s">
        <v>4248</v>
      </c>
      <c r="R142" s="191">
        <v>0</v>
      </c>
      <c r="S142" s="191" t="s">
        <v>4253</v>
      </c>
      <c r="T142" s="191"/>
      <c r="U142" s="202"/>
      <c r="V142" s="191" t="s">
        <v>123</v>
      </c>
      <c r="W142" s="191" t="s">
        <v>129</v>
      </c>
      <c r="X142" s="187" t="s">
        <v>4465</v>
      </c>
      <c r="Z142" s="184" t="str">
        <f t="shared" si="29"/>
        <v>insert into G3E_POINTSTYLE(G3E_SNO,G3E_USERNAME,G3E_FONTNAME,G3E_SYMBOL,G3E_COLOR,G3E_SIZE,G3E_ALIGNMENT,G3E_ROTATION,G3E_USEMASK,G3E_MASKSYMBOL,G3E_PLOTREDLINE,G3E_STYLEUNITS) values (106113,'Manhole Symbol - 4-way PPI','AEGIS Structure',CHR(100),10158079,12,0,0,0,null,0,1);</v>
      </c>
      <c r="AA142" s="184" t="str">
        <f t="shared" si="30"/>
        <v>insert into G3E_STYLERULE(G3E_SRROWNO,G3E_SRNO,G3E_RULE,G3E_FILTER,G3E_FILTERORDINAL,G3E_SNO,G3E_DESCRIPTION) values (10610113,106101,'Manhole Symbol','TYPE_C=''4W'' and FEATURE_STATE_C in (''PPI'',''ABI'')',13,106113,'Manhole Symbol - 4-way PPI');</v>
      </c>
      <c r="AB142" s="184" t="str">
        <f t="shared" si="31"/>
        <v>insert into G3E_STYLERULE(G3E_SRROWNO,G3E_SRNO,G3E_RULE,G3E_FILTER,G3E_FILTERORDINAL,G3E_SNO,G3E_DESCRIPTION) values (10620113,106201,'Manhole Symbol - OMS','TYPE_C=''4W'' and FEATURE_STATE_C in (''PPI'',''ABI'')',13,106113,'Manhole Symbol - 4-way PPI');</v>
      </c>
    </row>
    <row r="143" spans="1:28" ht="60">
      <c r="A143" s="184">
        <v>106101</v>
      </c>
      <c r="B143" s="184" t="str">
        <f t="shared" si="22"/>
        <v>10610114</v>
      </c>
      <c r="C143" s="184">
        <v>106201</v>
      </c>
      <c r="D143" s="184" t="str">
        <f t="shared" si="23"/>
        <v>10620114</v>
      </c>
      <c r="E143" s="183" t="s">
        <v>441</v>
      </c>
      <c r="F143" s="191">
        <v>14</v>
      </c>
      <c r="G143" s="191">
        <v>14</v>
      </c>
      <c r="H143" s="187" t="s">
        <v>4484</v>
      </c>
      <c r="I143" s="187">
        <v>106114</v>
      </c>
      <c r="J143" s="183" t="s">
        <v>4485</v>
      </c>
      <c r="K143" s="183" t="s">
        <v>4367</v>
      </c>
      <c r="L143" s="302" t="s">
        <v>4483</v>
      </c>
      <c r="M143" s="305" t="s">
        <v>4483</v>
      </c>
      <c r="N143" s="366">
        <v>14540253</v>
      </c>
      <c r="O143" s="331">
        <v>12</v>
      </c>
      <c r="P143" s="330">
        <f t="shared" si="28"/>
        <v>10.37</v>
      </c>
      <c r="Q143" s="190" t="s">
        <v>4248</v>
      </c>
      <c r="R143" s="191">
        <v>0</v>
      </c>
      <c r="S143" s="191" t="s">
        <v>4253</v>
      </c>
      <c r="T143" s="191"/>
      <c r="U143" s="202"/>
      <c r="V143" s="191" t="s">
        <v>123</v>
      </c>
      <c r="W143" s="191" t="s">
        <v>129</v>
      </c>
      <c r="X143" s="187" t="s">
        <v>4465</v>
      </c>
      <c r="Z143" s="184" t="str">
        <f t="shared" si="29"/>
        <v>insert into G3E_POINTSTYLE(G3E_SNO,G3E_USERNAME,G3E_FONTNAME,G3E_SYMBOL,G3E_COLOR,G3E_SIZE,G3E_ALIGNMENT,G3E_ROTATION,G3E_USEMASK,G3E_MASKSYMBOL,G3E_PLOTREDLINE,G3E_STYLEUNITS) values (106114,'Manhole Symbol - 4-way PPR','AEGIS Structure',CHR(100),14540253,12,0,0,0,null,0,1);</v>
      </c>
      <c r="AA143" s="184" t="str">
        <f t="shared" si="30"/>
        <v>insert into G3E_STYLERULE(G3E_SRROWNO,G3E_SRNO,G3E_RULE,G3E_FILTER,G3E_FILTERORDINAL,G3E_SNO,G3E_DESCRIPTION) values (10610114,106101,'Manhole Symbol','TYPE_C=''4W'' and FEATURE_STATE_C in (''PPR'',''ABR'',''PPA'',''ABA'')',14,106114,'Manhole Symbol - 4-way PPR');</v>
      </c>
      <c r="AB143" s="184" t="str">
        <f t="shared" si="31"/>
        <v>insert into G3E_STYLERULE(G3E_SRROWNO,G3E_SRNO,G3E_RULE,G3E_FILTER,G3E_FILTERORDINAL,G3E_SNO,G3E_DESCRIPTION) values (10620114,106201,'Manhole Symbol - OMS','TYPE_C=''4W'' and FEATURE_STATE_C in (''PPR'',''ABR'',''PPA'',''ABA'')',14,106114,'Manhole Symbol - 4-way PPR');</v>
      </c>
    </row>
    <row r="144" spans="1:28" ht="60">
      <c r="A144" s="184">
        <v>106101</v>
      </c>
      <c r="B144" s="184" t="str">
        <f t="shared" si="22"/>
        <v>10610115</v>
      </c>
      <c r="C144" s="184">
        <v>106201</v>
      </c>
      <c r="D144" s="184" t="str">
        <f t="shared" si="23"/>
        <v>10620115</v>
      </c>
      <c r="E144" s="183" t="s">
        <v>441</v>
      </c>
      <c r="F144" s="191">
        <v>15</v>
      </c>
      <c r="G144" s="191">
        <v>15</v>
      </c>
      <c r="H144" s="187" t="s">
        <v>4486</v>
      </c>
      <c r="I144" s="187">
        <v>106115</v>
      </c>
      <c r="J144" s="183" t="s">
        <v>4487</v>
      </c>
      <c r="K144" s="183" t="s">
        <v>4367</v>
      </c>
      <c r="L144" s="302" t="s">
        <v>4483</v>
      </c>
      <c r="M144" s="305" t="s">
        <v>4483</v>
      </c>
      <c r="N144" s="364">
        <v>5921370</v>
      </c>
      <c r="O144" s="331">
        <v>12</v>
      </c>
      <c r="P144" s="330">
        <f t="shared" si="28"/>
        <v>10.37</v>
      </c>
      <c r="Q144" s="190" t="s">
        <v>4248</v>
      </c>
      <c r="R144" s="191">
        <v>0</v>
      </c>
      <c r="S144" s="191" t="s">
        <v>4253</v>
      </c>
      <c r="T144" s="191"/>
      <c r="U144" s="202"/>
      <c r="V144" s="191" t="s">
        <v>123</v>
      </c>
      <c r="W144" s="191" t="s">
        <v>129</v>
      </c>
      <c r="X144" s="187" t="s">
        <v>4465</v>
      </c>
      <c r="Z144" s="184" t="str">
        <f t="shared" si="29"/>
        <v>insert into G3E_POINTSTYLE(G3E_SNO,G3E_USERNAME,G3E_FONTNAME,G3E_SYMBOL,G3E_COLOR,G3E_SIZE,G3E_ALIGNMENT,G3E_ROTATION,G3E_USEMASK,G3E_MASKSYMBOL,G3E_PLOTREDLINE,G3E_STYLEUNITS) values (106115,'Manhole Symbol - 4-way OSR','AEGIS Structure',CHR(100),5921370,12,0,0,0,null,0,1);</v>
      </c>
      <c r="AA144" s="184" t="str">
        <f t="shared" si="30"/>
        <v>insert into G3E_STYLERULE(G3E_SRROWNO,G3E_SRNO,G3E_RULE,G3E_FILTER,G3E_FILTERORDINAL,G3E_SNO,G3E_DESCRIPTION) values (10610115,106101,'Manhole Symbol','TYPE_C=''4W'' and FEATURE_STATE_C in (''OSR'',''OSA'')',15,106115,'Manhole Symbol - 4-way OSR');</v>
      </c>
      <c r="AB144" s="184" t="str">
        <f t="shared" si="31"/>
        <v>insert into G3E_STYLERULE(G3E_SRROWNO,G3E_SRNO,G3E_RULE,G3E_FILTER,G3E_FILTERORDINAL,G3E_SNO,G3E_DESCRIPTION) values (10620115,106201,'Manhole Symbol - OMS','TYPE_C=''4W'' and FEATURE_STATE_C in (''OSR'',''OSA'')',15,106115,'Manhole Symbol - 4-way OSR');</v>
      </c>
    </row>
    <row r="145" spans="1:28" ht="60">
      <c r="A145" s="184">
        <v>106101</v>
      </c>
      <c r="B145" s="184" t="str">
        <f t="shared" si="22"/>
        <v>10610116</v>
      </c>
      <c r="C145" s="184">
        <v>106201</v>
      </c>
      <c r="D145" s="184" t="str">
        <f t="shared" si="23"/>
        <v>10620116</v>
      </c>
      <c r="E145" s="183" t="s">
        <v>441</v>
      </c>
      <c r="F145" s="191">
        <v>16</v>
      </c>
      <c r="G145" s="191">
        <v>16</v>
      </c>
      <c r="H145" s="187" t="s">
        <v>4488</v>
      </c>
      <c r="I145" s="187">
        <v>106116</v>
      </c>
      <c r="J145" s="183" t="s">
        <v>4489</v>
      </c>
      <c r="K145" s="183" t="s">
        <v>4367</v>
      </c>
      <c r="L145" s="302" t="s">
        <v>4483</v>
      </c>
      <c r="M145" s="305" t="s">
        <v>4483</v>
      </c>
      <c r="N145" s="214">
        <v>6416383</v>
      </c>
      <c r="O145" s="331">
        <v>12</v>
      </c>
      <c r="P145" s="330">
        <f t="shared" si="28"/>
        <v>10.37</v>
      </c>
      <c r="Q145" s="190" t="s">
        <v>4248</v>
      </c>
      <c r="R145" s="191">
        <v>0</v>
      </c>
      <c r="S145" s="191" t="s">
        <v>4253</v>
      </c>
      <c r="T145" s="191"/>
      <c r="U145" s="202"/>
      <c r="V145" s="191" t="s">
        <v>123</v>
      </c>
      <c r="W145" s="191" t="s">
        <v>129</v>
      </c>
      <c r="X145" s="187" t="s">
        <v>4465</v>
      </c>
      <c r="Z145" s="184" t="str">
        <f t="shared" si="29"/>
        <v>insert into G3E_POINTSTYLE(G3E_SNO,G3E_USERNAME,G3E_FONTNAME,G3E_SYMBOL,G3E_COLOR,G3E_SIZE,G3E_ALIGNMENT,G3E_ROTATION,G3E_USEMASK,G3E_MASKSYMBOL,G3E_PLOTREDLINE,G3E_STYLEUNITS) values (106116,'Manhole Symbol - 4-way','AEGIS Structure',CHR(100),6416383,12,0,0,0,null,0,1);</v>
      </c>
      <c r="AA145" s="184" t="str">
        <f t="shared" si="30"/>
        <v>insert into G3E_STYLERULE(G3E_SRROWNO,G3E_SRNO,G3E_RULE,G3E_FILTER,G3E_FILTERORDINAL,G3E_SNO,G3E_DESCRIPTION) values (10610116,106101,'Manhole Symbol','TYPE_C=''4W''',16,106116,'Manhole Symbol - 4-way');</v>
      </c>
      <c r="AB145" s="184" t="str">
        <f t="shared" si="31"/>
        <v>insert into G3E_STYLERULE(G3E_SRROWNO,G3E_SRNO,G3E_RULE,G3E_FILTER,G3E_FILTERORDINAL,G3E_SNO,G3E_DESCRIPTION) values (10620116,106201,'Manhole Symbol - OMS','TYPE_C=''4W''',16,106116,'Manhole Symbol - 4-way');</v>
      </c>
    </row>
    <row r="146" spans="1:28" ht="47.25">
      <c r="A146" s="184">
        <v>106101</v>
      </c>
      <c r="B146" s="184" t="str">
        <f t="shared" si="22"/>
        <v>10610117</v>
      </c>
      <c r="C146" s="184">
        <v>106201</v>
      </c>
      <c r="D146" s="184" t="str">
        <f t="shared" si="23"/>
        <v>10620117</v>
      </c>
      <c r="E146" s="183" t="s">
        <v>441</v>
      </c>
      <c r="F146" s="191">
        <v>17</v>
      </c>
      <c r="G146" s="191">
        <v>17</v>
      </c>
      <c r="H146" s="187" t="s">
        <v>4490</v>
      </c>
      <c r="I146" s="187">
        <v>106117</v>
      </c>
      <c r="J146" s="183" t="s">
        <v>4491</v>
      </c>
      <c r="K146" s="183" t="s">
        <v>4367</v>
      </c>
      <c r="L146" s="302" t="s">
        <v>4492</v>
      </c>
      <c r="M146" s="305" t="s">
        <v>4492</v>
      </c>
      <c r="N146" s="197">
        <v>10158079</v>
      </c>
      <c r="O146" s="331">
        <v>12</v>
      </c>
      <c r="P146" s="330">
        <f t="shared" si="28"/>
        <v>10.37</v>
      </c>
      <c r="Q146" s="190" t="s">
        <v>4248</v>
      </c>
      <c r="R146" s="191">
        <v>0</v>
      </c>
      <c r="S146" s="191" t="s">
        <v>4253</v>
      </c>
      <c r="T146" s="191"/>
      <c r="U146" s="202"/>
      <c r="V146" s="191" t="s">
        <v>123</v>
      </c>
      <c r="W146" s="191" t="s">
        <v>129</v>
      </c>
      <c r="X146" s="187"/>
      <c r="Z146" s="184" t="str">
        <f t="shared" si="29"/>
        <v>insert into G3E_POINTSTYLE(G3E_SNO,G3E_USERNAME,G3E_FONTNAME,G3E_SYMBOL,G3E_COLOR,G3E_SIZE,G3E_ALIGNMENT,G3E_ROTATION,G3E_USEMASK,G3E_MASKSYMBOL,G3E_PLOTREDLINE,G3E_STYLEUNITS) values (106117,'Manhole Symbol - Special PPI','AEGIS Structure',CHR(102),10158079,12,0,0,0,null,0,1);</v>
      </c>
      <c r="AA146" s="184" t="str">
        <f t="shared" si="30"/>
        <v>insert into G3E_STYLERULE(G3E_SRROWNO,G3E_SRNO,G3E_RULE,G3E_FILTER,G3E_FILTERORDINAL,G3E_SNO,G3E_DESCRIPTION) values (10610117,106101,'Manhole Symbol','TYPE_C=''SP'' and FEATURE_STATE_C in (''PPI'',''ABI'')',17,106117,'Manhole Symbol - Special PPI');</v>
      </c>
      <c r="AB146" s="184" t="str">
        <f t="shared" si="31"/>
        <v>insert into G3E_STYLERULE(G3E_SRROWNO,G3E_SRNO,G3E_RULE,G3E_FILTER,G3E_FILTERORDINAL,G3E_SNO,G3E_DESCRIPTION) values (10620117,106201,'Manhole Symbol - OMS','TYPE_C=''SP'' and FEATURE_STATE_C in (''PPI'',''ABI'')',17,106117,'Manhole Symbol - Special PPI');</v>
      </c>
    </row>
    <row r="147" spans="1:28" ht="47.25">
      <c r="A147" s="184">
        <v>106101</v>
      </c>
      <c r="B147" s="184" t="str">
        <f t="shared" si="22"/>
        <v>10610118</v>
      </c>
      <c r="C147" s="184">
        <v>106201</v>
      </c>
      <c r="D147" s="184" t="str">
        <f t="shared" si="23"/>
        <v>10620118</v>
      </c>
      <c r="E147" s="183" t="s">
        <v>441</v>
      </c>
      <c r="F147" s="191">
        <v>18</v>
      </c>
      <c r="G147" s="191">
        <v>18</v>
      </c>
      <c r="H147" s="187" t="s">
        <v>4493</v>
      </c>
      <c r="I147" s="187">
        <v>106118</v>
      </c>
      <c r="J147" s="183" t="s">
        <v>4494</v>
      </c>
      <c r="K147" s="183" t="s">
        <v>4367</v>
      </c>
      <c r="L147" s="302" t="s">
        <v>4492</v>
      </c>
      <c r="M147" s="305" t="s">
        <v>4492</v>
      </c>
      <c r="N147" s="366">
        <v>14540253</v>
      </c>
      <c r="O147" s="331">
        <v>12</v>
      </c>
      <c r="P147" s="330">
        <f t="shared" si="28"/>
        <v>10.37</v>
      </c>
      <c r="Q147" s="190" t="s">
        <v>4248</v>
      </c>
      <c r="R147" s="191">
        <v>0</v>
      </c>
      <c r="S147" s="191" t="s">
        <v>4253</v>
      </c>
      <c r="T147" s="191"/>
      <c r="U147" s="202"/>
      <c r="V147" s="191" t="s">
        <v>123</v>
      </c>
      <c r="W147" s="191" t="s">
        <v>129</v>
      </c>
      <c r="X147" s="187"/>
      <c r="Z147" s="184" t="str">
        <f t="shared" si="29"/>
        <v>insert into G3E_POINTSTYLE(G3E_SNO,G3E_USERNAME,G3E_FONTNAME,G3E_SYMBOL,G3E_COLOR,G3E_SIZE,G3E_ALIGNMENT,G3E_ROTATION,G3E_USEMASK,G3E_MASKSYMBOL,G3E_PLOTREDLINE,G3E_STYLEUNITS) values (106118,'Manhole Symbol - Special PPR','AEGIS Structure',CHR(102),14540253,12,0,0,0,null,0,1);</v>
      </c>
      <c r="AA147" s="184" t="str">
        <f t="shared" si="30"/>
        <v>insert into G3E_STYLERULE(G3E_SRROWNO,G3E_SRNO,G3E_RULE,G3E_FILTER,G3E_FILTERORDINAL,G3E_SNO,G3E_DESCRIPTION) values (10610118,106101,'Manhole Symbol','TYPE_C=''SP'' and FEATURE_STATE_C in (''PPR'',''ABR'',''PPA'',''ABA'')',18,106118,'Manhole Symbol - Special PPR');</v>
      </c>
      <c r="AB147" s="184" t="str">
        <f t="shared" si="31"/>
        <v>insert into G3E_STYLERULE(G3E_SRROWNO,G3E_SRNO,G3E_RULE,G3E_FILTER,G3E_FILTERORDINAL,G3E_SNO,G3E_DESCRIPTION) values (10620118,106201,'Manhole Symbol - OMS','TYPE_C=''SP'' and FEATURE_STATE_C in (''PPR'',''ABR'',''PPA'',''ABA'')',18,106118,'Manhole Symbol - Special PPR');</v>
      </c>
    </row>
    <row r="148" spans="1:28" ht="47.25">
      <c r="A148" s="184">
        <v>106101</v>
      </c>
      <c r="B148" s="184" t="str">
        <f t="shared" si="22"/>
        <v>10610119</v>
      </c>
      <c r="C148" s="184">
        <v>106201</v>
      </c>
      <c r="D148" s="184" t="str">
        <f t="shared" si="23"/>
        <v>10620119</v>
      </c>
      <c r="E148" s="183" t="s">
        <v>441</v>
      </c>
      <c r="F148" s="191">
        <v>19</v>
      </c>
      <c r="G148" s="191">
        <v>19</v>
      </c>
      <c r="H148" s="187" t="s">
        <v>4495</v>
      </c>
      <c r="I148" s="187">
        <v>106119</v>
      </c>
      <c r="J148" s="183" t="s">
        <v>4496</v>
      </c>
      <c r="K148" s="183" t="s">
        <v>4367</v>
      </c>
      <c r="L148" s="302" t="s">
        <v>4492</v>
      </c>
      <c r="M148" s="305" t="s">
        <v>4492</v>
      </c>
      <c r="N148" s="364">
        <v>5921370</v>
      </c>
      <c r="O148" s="331">
        <v>12</v>
      </c>
      <c r="P148" s="330">
        <f t="shared" si="28"/>
        <v>10.37</v>
      </c>
      <c r="Q148" s="190" t="s">
        <v>4248</v>
      </c>
      <c r="R148" s="191">
        <v>0</v>
      </c>
      <c r="S148" s="191" t="s">
        <v>4253</v>
      </c>
      <c r="T148" s="191"/>
      <c r="U148" s="202"/>
      <c r="V148" s="191" t="s">
        <v>123</v>
      </c>
      <c r="W148" s="191" t="s">
        <v>129</v>
      </c>
      <c r="X148" s="187"/>
      <c r="Z148" s="184" t="str">
        <f t="shared" si="29"/>
        <v>insert into G3E_POINTSTYLE(G3E_SNO,G3E_USERNAME,G3E_FONTNAME,G3E_SYMBOL,G3E_COLOR,G3E_SIZE,G3E_ALIGNMENT,G3E_ROTATION,G3E_USEMASK,G3E_MASKSYMBOL,G3E_PLOTREDLINE,G3E_STYLEUNITS) values (106119,'Manhole Symbol - Special OSR','AEGIS Structure',CHR(102),5921370,12,0,0,0,null,0,1);</v>
      </c>
      <c r="AA148" s="184" t="str">
        <f t="shared" si="30"/>
        <v>insert into G3E_STYLERULE(G3E_SRROWNO,G3E_SRNO,G3E_RULE,G3E_FILTER,G3E_FILTERORDINAL,G3E_SNO,G3E_DESCRIPTION) values (10610119,106101,'Manhole Symbol','TYPE_C=''SP'' and FEATURE_STATE_C in (''OSR'',''OSA'')',19,106119,'Manhole Symbol - Special OSR');</v>
      </c>
      <c r="AB148" s="184" t="str">
        <f t="shared" si="31"/>
        <v>insert into G3E_STYLERULE(G3E_SRROWNO,G3E_SRNO,G3E_RULE,G3E_FILTER,G3E_FILTERORDINAL,G3E_SNO,G3E_DESCRIPTION) values (10620119,106201,'Manhole Symbol - OMS','TYPE_C=''SP'' and FEATURE_STATE_C in (''OSR'',''OSA'')',19,106119,'Manhole Symbol - Special OSR');</v>
      </c>
    </row>
    <row r="149" spans="1:28" ht="47.25">
      <c r="A149" s="184">
        <v>106101</v>
      </c>
      <c r="B149" s="184" t="str">
        <f t="shared" si="22"/>
        <v>10610120</v>
      </c>
      <c r="C149" s="184">
        <v>106201</v>
      </c>
      <c r="D149" s="184" t="str">
        <f t="shared" si="23"/>
        <v>10620120</v>
      </c>
      <c r="E149" s="183" t="s">
        <v>441</v>
      </c>
      <c r="F149" s="191">
        <v>20</v>
      </c>
      <c r="G149" s="191">
        <v>20</v>
      </c>
      <c r="H149" s="187" t="s">
        <v>4497</v>
      </c>
      <c r="I149" s="187">
        <v>106120</v>
      </c>
      <c r="J149" s="183" t="s">
        <v>4498</v>
      </c>
      <c r="K149" s="183" t="s">
        <v>4367</v>
      </c>
      <c r="L149" s="302" t="s">
        <v>4492</v>
      </c>
      <c r="M149" s="305" t="s">
        <v>4492</v>
      </c>
      <c r="N149" s="214">
        <v>6416383</v>
      </c>
      <c r="O149" s="331">
        <v>12</v>
      </c>
      <c r="P149" s="330">
        <f t="shared" si="28"/>
        <v>10.37</v>
      </c>
      <c r="Q149" s="190" t="s">
        <v>4248</v>
      </c>
      <c r="R149" s="191">
        <v>0</v>
      </c>
      <c r="S149" s="191" t="s">
        <v>4253</v>
      </c>
      <c r="T149" s="191"/>
      <c r="U149" s="202"/>
      <c r="V149" s="191" t="s">
        <v>123</v>
      </c>
      <c r="W149" s="191" t="s">
        <v>129</v>
      </c>
      <c r="X149" s="187"/>
      <c r="Z149" s="184" t="str">
        <f t="shared" si="29"/>
        <v>insert into G3E_POINTSTYLE(G3E_SNO,G3E_USERNAME,G3E_FONTNAME,G3E_SYMBOL,G3E_COLOR,G3E_SIZE,G3E_ALIGNMENT,G3E_ROTATION,G3E_USEMASK,G3E_MASKSYMBOL,G3E_PLOTREDLINE,G3E_STYLEUNITS) values (106120,'Manhole Symbol - Special','AEGIS Structure',CHR(102),6416383,12,0,0,0,null,0,1);</v>
      </c>
      <c r="AA149" s="184" t="str">
        <f t="shared" si="30"/>
        <v>insert into G3E_STYLERULE(G3E_SRROWNO,G3E_SRNO,G3E_RULE,G3E_FILTER,G3E_FILTERORDINAL,G3E_SNO,G3E_DESCRIPTION) values (10610120,106101,'Manhole Symbol','TYPE_C=''SP''',20,106120,'Manhole Symbol - Special');</v>
      </c>
      <c r="AB149" s="184" t="str">
        <f t="shared" si="31"/>
        <v>insert into G3E_STYLERULE(G3E_SRROWNO,G3E_SRNO,G3E_RULE,G3E_FILTER,G3E_FILTERORDINAL,G3E_SNO,G3E_DESCRIPTION) values (10620120,106201,'Manhole Symbol - OMS','TYPE_C=''SP''',20,106120,'Manhole Symbol - Special');</v>
      </c>
    </row>
    <row r="150" spans="1:28" ht="47.25">
      <c r="A150" s="184">
        <v>106101</v>
      </c>
      <c r="B150" s="184" t="str">
        <f t="shared" si="22"/>
        <v>10610121</v>
      </c>
      <c r="C150" s="184">
        <v>106201</v>
      </c>
      <c r="D150" s="184" t="str">
        <f t="shared" si="23"/>
        <v>10620121</v>
      </c>
      <c r="E150" s="183" t="s">
        <v>441</v>
      </c>
      <c r="F150" s="191">
        <v>21</v>
      </c>
      <c r="G150" s="191">
        <v>21</v>
      </c>
      <c r="H150" s="187" t="s">
        <v>4499</v>
      </c>
      <c r="I150" s="187">
        <v>106121</v>
      </c>
      <c r="J150" s="183" t="s">
        <v>4500</v>
      </c>
      <c r="K150" s="183" t="s">
        <v>4367</v>
      </c>
      <c r="L150" s="302" t="s">
        <v>4286</v>
      </c>
      <c r="M150" s="305" t="s">
        <v>4286</v>
      </c>
      <c r="N150" s="197">
        <v>10158079</v>
      </c>
      <c r="O150" s="331">
        <v>12</v>
      </c>
      <c r="P150" s="330">
        <f t="shared" si="28"/>
        <v>10.37</v>
      </c>
      <c r="Q150" s="190" t="s">
        <v>4248</v>
      </c>
      <c r="R150" s="191">
        <v>0</v>
      </c>
      <c r="S150" s="191" t="s">
        <v>4253</v>
      </c>
      <c r="T150" s="191"/>
      <c r="U150" s="202"/>
      <c r="V150" s="191" t="s">
        <v>123</v>
      </c>
      <c r="W150" s="191" t="s">
        <v>129</v>
      </c>
      <c r="X150" s="187"/>
      <c r="Z150" s="184" t="str">
        <f t="shared" si="29"/>
        <v>insert into G3E_POINTSTYLE(G3E_SNO,G3E_USERNAME,G3E_FONTNAME,G3E_SYMBOL,G3E_COLOR,G3E_SIZE,G3E_ALIGNMENT,G3E_ROTATION,G3E_USEMASK,G3E_MASKSYMBOL,G3E_PLOTREDLINE,G3E_STYLEUNITS) values (106121,'Manhole Symbol - Secondary PPI','AEGIS Structure',CHR(101),10158079,12,0,0,0,null,0,1);</v>
      </c>
      <c r="AA150" s="184" t="str">
        <f t="shared" si="30"/>
        <v>insert into G3E_STYLERULE(G3E_SRROWNO,G3E_SRNO,G3E_RULE,G3E_FILTER,G3E_FILTERORDINAL,G3E_SNO,G3E_DESCRIPTION) values (10610121,106101,'Manhole Symbol','TYPE_C=''SEC'' and FEATURE_STATE_C in (''PPI'',''ABI'')',21,106121,'Manhole Symbol - Secondary PPI');</v>
      </c>
      <c r="AB150" s="184" t="str">
        <f t="shared" si="31"/>
        <v>insert into G3E_STYLERULE(G3E_SRROWNO,G3E_SRNO,G3E_RULE,G3E_FILTER,G3E_FILTERORDINAL,G3E_SNO,G3E_DESCRIPTION) values (10620121,106201,'Manhole Symbol - OMS','TYPE_C=''SEC'' and FEATURE_STATE_C in (''PPI'',''ABI'')',21,106121,'Manhole Symbol - Secondary PPI');</v>
      </c>
    </row>
    <row r="151" spans="1:28" ht="47.25">
      <c r="A151" s="184">
        <v>106101</v>
      </c>
      <c r="B151" s="184" t="str">
        <f t="shared" si="22"/>
        <v>10610122</v>
      </c>
      <c r="C151" s="184">
        <v>106201</v>
      </c>
      <c r="D151" s="184" t="str">
        <f t="shared" si="23"/>
        <v>10620122</v>
      </c>
      <c r="E151" s="183" t="s">
        <v>441</v>
      </c>
      <c r="F151" s="191">
        <v>22</v>
      </c>
      <c r="G151" s="191">
        <v>22</v>
      </c>
      <c r="H151" s="187" t="s">
        <v>4501</v>
      </c>
      <c r="I151" s="187">
        <v>106122</v>
      </c>
      <c r="J151" s="183" t="s">
        <v>4502</v>
      </c>
      <c r="K151" s="183" t="s">
        <v>4367</v>
      </c>
      <c r="L151" s="302" t="s">
        <v>4286</v>
      </c>
      <c r="M151" s="305" t="s">
        <v>4286</v>
      </c>
      <c r="N151" s="366">
        <v>14540253</v>
      </c>
      <c r="O151" s="331">
        <v>12</v>
      </c>
      <c r="P151" s="330">
        <f t="shared" si="28"/>
        <v>10.37</v>
      </c>
      <c r="Q151" s="190" t="s">
        <v>4248</v>
      </c>
      <c r="R151" s="191">
        <v>0</v>
      </c>
      <c r="S151" s="191" t="s">
        <v>4253</v>
      </c>
      <c r="T151" s="191"/>
      <c r="U151" s="202"/>
      <c r="V151" s="191" t="s">
        <v>123</v>
      </c>
      <c r="W151" s="191" t="s">
        <v>129</v>
      </c>
      <c r="X151" s="187"/>
      <c r="Z151" s="184" t="str">
        <f t="shared" si="29"/>
        <v>insert into G3E_POINTSTYLE(G3E_SNO,G3E_USERNAME,G3E_FONTNAME,G3E_SYMBOL,G3E_COLOR,G3E_SIZE,G3E_ALIGNMENT,G3E_ROTATION,G3E_USEMASK,G3E_MASKSYMBOL,G3E_PLOTREDLINE,G3E_STYLEUNITS) values (106122,'Manhole Symbol - Secondary PPR','AEGIS Structure',CHR(101),14540253,12,0,0,0,null,0,1);</v>
      </c>
      <c r="AA151" s="184" t="str">
        <f t="shared" si="30"/>
        <v>insert into G3E_STYLERULE(G3E_SRROWNO,G3E_SRNO,G3E_RULE,G3E_FILTER,G3E_FILTERORDINAL,G3E_SNO,G3E_DESCRIPTION) values (10610122,106101,'Manhole Symbol','TYPE_C=''SEC'' and FEATURE_STATE_C in (''PPR'',''ABR'',''PPA'',''ABA'')',22,106122,'Manhole Symbol - Secondary PPR');</v>
      </c>
      <c r="AB151" s="184" t="str">
        <f t="shared" si="31"/>
        <v>insert into G3E_STYLERULE(G3E_SRROWNO,G3E_SRNO,G3E_RULE,G3E_FILTER,G3E_FILTERORDINAL,G3E_SNO,G3E_DESCRIPTION) values (10620122,106201,'Manhole Symbol - OMS','TYPE_C=''SEC'' and FEATURE_STATE_C in (''PPR'',''ABR'',''PPA'',''ABA'')',22,106122,'Manhole Symbol - Secondary PPR');</v>
      </c>
    </row>
    <row r="152" spans="1:28" ht="47.25">
      <c r="A152" s="184">
        <v>106101</v>
      </c>
      <c r="B152" s="184" t="str">
        <f t="shared" si="22"/>
        <v>10610123</v>
      </c>
      <c r="C152" s="184">
        <v>106201</v>
      </c>
      <c r="D152" s="184" t="str">
        <f t="shared" si="23"/>
        <v>10620123</v>
      </c>
      <c r="E152" s="183" t="s">
        <v>441</v>
      </c>
      <c r="F152" s="191">
        <v>23</v>
      </c>
      <c r="G152" s="191">
        <v>23</v>
      </c>
      <c r="H152" s="187" t="s">
        <v>4503</v>
      </c>
      <c r="I152" s="187">
        <v>106123</v>
      </c>
      <c r="J152" s="183" t="s">
        <v>4504</v>
      </c>
      <c r="K152" s="183" t="s">
        <v>4367</v>
      </c>
      <c r="L152" s="302" t="s">
        <v>4286</v>
      </c>
      <c r="M152" s="305" t="s">
        <v>4286</v>
      </c>
      <c r="N152" s="364">
        <v>5921370</v>
      </c>
      <c r="O152" s="331">
        <v>12</v>
      </c>
      <c r="P152" s="330">
        <f t="shared" si="28"/>
        <v>10.37</v>
      </c>
      <c r="Q152" s="190" t="s">
        <v>4248</v>
      </c>
      <c r="R152" s="191">
        <v>0</v>
      </c>
      <c r="S152" s="191" t="s">
        <v>4253</v>
      </c>
      <c r="T152" s="191"/>
      <c r="U152" s="202"/>
      <c r="V152" s="191" t="s">
        <v>123</v>
      </c>
      <c r="W152" s="191" t="s">
        <v>129</v>
      </c>
      <c r="X152" s="187"/>
      <c r="Z152" s="184" t="str">
        <f t="shared" si="29"/>
        <v>insert into G3E_POINTSTYLE(G3E_SNO,G3E_USERNAME,G3E_FONTNAME,G3E_SYMBOL,G3E_COLOR,G3E_SIZE,G3E_ALIGNMENT,G3E_ROTATION,G3E_USEMASK,G3E_MASKSYMBOL,G3E_PLOTREDLINE,G3E_STYLEUNITS) values (106123,'Manhole Symbol - Secondary OSR','AEGIS Structure',CHR(101),5921370,12,0,0,0,null,0,1);</v>
      </c>
      <c r="AA152" s="184" t="str">
        <f t="shared" si="30"/>
        <v>insert into G3E_STYLERULE(G3E_SRROWNO,G3E_SRNO,G3E_RULE,G3E_FILTER,G3E_FILTERORDINAL,G3E_SNO,G3E_DESCRIPTION) values (10610123,106101,'Manhole Symbol','TYPE_C=''SEC'' and FEATURE_STATE_C in (''OSR'',''OSA'')',23,106123,'Manhole Symbol - Secondary OSR');</v>
      </c>
      <c r="AB152" s="184" t="str">
        <f t="shared" si="31"/>
        <v>insert into G3E_STYLERULE(G3E_SRROWNO,G3E_SRNO,G3E_RULE,G3E_FILTER,G3E_FILTERORDINAL,G3E_SNO,G3E_DESCRIPTION) values (10620123,106201,'Manhole Symbol - OMS','TYPE_C=''SEC'' and FEATURE_STATE_C in (''OSR'',''OSA'')',23,106123,'Manhole Symbol - Secondary OSR');</v>
      </c>
    </row>
    <row r="153" spans="1:28" ht="47.25">
      <c r="A153" s="184">
        <v>106101</v>
      </c>
      <c r="B153" s="184" t="str">
        <f t="shared" si="22"/>
        <v>10610124</v>
      </c>
      <c r="C153" s="184">
        <v>106201</v>
      </c>
      <c r="D153" s="184" t="str">
        <f t="shared" si="23"/>
        <v>10620124</v>
      </c>
      <c r="E153" s="183" t="s">
        <v>441</v>
      </c>
      <c r="F153" s="191">
        <v>24</v>
      </c>
      <c r="G153" s="191">
        <v>24</v>
      </c>
      <c r="H153" s="187" t="s">
        <v>4505</v>
      </c>
      <c r="I153" s="187">
        <v>106124</v>
      </c>
      <c r="J153" s="183" t="s">
        <v>4506</v>
      </c>
      <c r="K153" s="183" t="s">
        <v>4367</v>
      </c>
      <c r="L153" s="302" t="s">
        <v>4286</v>
      </c>
      <c r="M153" s="305" t="s">
        <v>4286</v>
      </c>
      <c r="N153" s="214">
        <v>6416383</v>
      </c>
      <c r="O153" s="331">
        <v>12</v>
      </c>
      <c r="P153" s="330">
        <f t="shared" si="28"/>
        <v>10.37</v>
      </c>
      <c r="Q153" s="190" t="s">
        <v>4248</v>
      </c>
      <c r="R153" s="191">
        <v>0</v>
      </c>
      <c r="S153" s="191" t="s">
        <v>4253</v>
      </c>
      <c r="T153" s="191"/>
      <c r="U153" s="202"/>
      <c r="V153" s="191" t="s">
        <v>123</v>
      </c>
      <c r="W153" s="191" t="s">
        <v>129</v>
      </c>
      <c r="X153" s="187"/>
      <c r="Z153" s="184" t="str">
        <f t="shared" si="29"/>
        <v>insert into G3E_POINTSTYLE(G3E_SNO,G3E_USERNAME,G3E_FONTNAME,G3E_SYMBOL,G3E_COLOR,G3E_SIZE,G3E_ALIGNMENT,G3E_ROTATION,G3E_USEMASK,G3E_MASKSYMBOL,G3E_PLOTREDLINE,G3E_STYLEUNITS) values (106124,'Manhole Symbol - Secondary','AEGIS Structure',CHR(101),6416383,12,0,0,0,null,0,1);</v>
      </c>
      <c r="AA153" s="184" t="str">
        <f t="shared" si="30"/>
        <v>insert into G3E_STYLERULE(G3E_SRROWNO,G3E_SRNO,G3E_RULE,G3E_FILTER,G3E_FILTERORDINAL,G3E_SNO,G3E_DESCRIPTION) values (10610124,106101,'Manhole Symbol','TYPE_C=''SEC''',24,106124,'Manhole Symbol - Secondary');</v>
      </c>
      <c r="AB153" s="184" t="str">
        <f t="shared" si="31"/>
        <v>insert into G3E_STYLERULE(G3E_SRROWNO,G3E_SRNO,G3E_RULE,G3E_FILTER,G3E_FILTERORDINAL,G3E_SNO,G3E_DESCRIPTION) values (10620124,106201,'Manhole Symbol - OMS','TYPE_C=''SEC''',24,106124,'Manhole Symbol - Secondary');</v>
      </c>
    </row>
    <row r="154" spans="1:28" ht="47.25">
      <c r="A154" s="184">
        <v>106101</v>
      </c>
      <c r="B154" s="184" t="str">
        <f t="shared" si="22"/>
        <v>10610125</v>
      </c>
      <c r="C154" s="184">
        <v>106201</v>
      </c>
      <c r="D154" s="184" t="str">
        <f t="shared" si="23"/>
        <v>10620125</v>
      </c>
      <c r="E154" s="183" t="s">
        <v>441</v>
      </c>
      <c r="F154" s="191">
        <v>25</v>
      </c>
      <c r="G154" s="191">
        <v>25</v>
      </c>
      <c r="H154" s="187" t="s">
        <v>4244</v>
      </c>
      <c r="I154" s="187">
        <v>106125</v>
      </c>
      <c r="J154" s="183" t="s">
        <v>4507</v>
      </c>
      <c r="K154" s="183" t="s">
        <v>4367</v>
      </c>
      <c r="L154" s="302" t="s">
        <v>4508</v>
      </c>
      <c r="M154" s="305" t="s">
        <v>4508</v>
      </c>
      <c r="N154" s="197">
        <v>10158079</v>
      </c>
      <c r="O154" s="331">
        <v>12</v>
      </c>
      <c r="P154" s="330">
        <f t="shared" si="28"/>
        <v>10.37</v>
      </c>
      <c r="Q154" s="190" t="s">
        <v>4248</v>
      </c>
      <c r="R154" s="191">
        <v>0</v>
      </c>
      <c r="S154" s="191" t="s">
        <v>4253</v>
      </c>
      <c r="T154" s="191"/>
      <c r="U154" s="202"/>
      <c r="V154" s="191" t="s">
        <v>123</v>
      </c>
      <c r="W154" s="191" t="s">
        <v>129</v>
      </c>
      <c r="X154" s="187"/>
      <c r="Z154" s="184" t="str">
        <f t="shared" si="29"/>
        <v>insert into G3E_POINTSTYLE(G3E_SNO,G3E_USERNAME,G3E_FONTNAME,G3E_SYMBOL,G3E_COLOR,G3E_SIZE,G3E_ALIGNMENT,G3E_ROTATION,G3E_USEMASK,G3E_MASKSYMBOL,G3E_PLOTREDLINE,G3E_STYLEUNITS) values (106125,'Manhole Symbol - default PPI','AEGIS Structure',CHR(97),10158079,12,0,0,0,null,0,1);</v>
      </c>
      <c r="AA154" s="184" t="str">
        <f t="shared" si="30"/>
        <v>insert into G3E_STYLERULE(G3E_SRROWNO,G3E_SRNO,G3E_RULE,G3E_FILTER,G3E_FILTERORDINAL,G3E_SNO,G3E_DESCRIPTION) values (10610125,106101,'Manhole Symbol','FEATURE_STATE_C in (''PPI'',''ABI'')',25,106125,'Manhole Symbol - default PPI');</v>
      </c>
      <c r="AB154" s="184" t="str">
        <f t="shared" si="31"/>
        <v>insert into G3E_STYLERULE(G3E_SRROWNO,G3E_SRNO,G3E_RULE,G3E_FILTER,G3E_FILTERORDINAL,G3E_SNO,G3E_DESCRIPTION) values (10620125,106201,'Manhole Symbol - OMS','FEATURE_STATE_C in (''PPI'',''ABI'')',25,106125,'Manhole Symbol - default PPI');</v>
      </c>
    </row>
    <row r="155" spans="1:28" ht="47.25">
      <c r="A155" s="184">
        <v>106101</v>
      </c>
      <c r="B155" s="184" t="str">
        <f t="shared" si="22"/>
        <v>10610126</v>
      </c>
      <c r="C155" s="184">
        <v>106201</v>
      </c>
      <c r="D155" s="184" t="str">
        <f t="shared" si="23"/>
        <v>10620126</v>
      </c>
      <c r="E155" s="183" t="s">
        <v>441</v>
      </c>
      <c r="F155" s="191">
        <v>26</v>
      </c>
      <c r="G155" s="191">
        <v>26</v>
      </c>
      <c r="H155" s="187" t="s">
        <v>4251</v>
      </c>
      <c r="I155" s="187">
        <v>106126</v>
      </c>
      <c r="J155" s="183" t="s">
        <v>4509</v>
      </c>
      <c r="K155" s="183" t="s">
        <v>4367</v>
      </c>
      <c r="L155" s="302" t="s">
        <v>4508</v>
      </c>
      <c r="M155" s="305" t="s">
        <v>4508</v>
      </c>
      <c r="N155" s="366">
        <v>14540253</v>
      </c>
      <c r="O155" s="331">
        <v>12</v>
      </c>
      <c r="P155" s="330">
        <f t="shared" si="28"/>
        <v>10.37</v>
      </c>
      <c r="Q155" s="190" t="s">
        <v>4248</v>
      </c>
      <c r="R155" s="191">
        <v>0</v>
      </c>
      <c r="S155" s="191" t="s">
        <v>4253</v>
      </c>
      <c r="T155" s="191"/>
      <c r="U155" s="202"/>
      <c r="V155" s="191" t="s">
        <v>123</v>
      </c>
      <c r="W155" s="191" t="s">
        <v>129</v>
      </c>
      <c r="X155" s="187"/>
      <c r="Z155" s="184" t="str">
        <f t="shared" si="29"/>
        <v>insert into G3E_POINTSTYLE(G3E_SNO,G3E_USERNAME,G3E_FONTNAME,G3E_SYMBOL,G3E_COLOR,G3E_SIZE,G3E_ALIGNMENT,G3E_ROTATION,G3E_USEMASK,G3E_MASKSYMBOL,G3E_PLOTREDLINE,G3E_STYLEUNITS) values (106126,'Manhole Symbol - default PPR','AEGIS Structure',CHR(97),14540253,12,0,0,0,null,0,1);</v>
      </c>
      <c r="AA155" s="184" t="str">
        <f t="shared" si="30"/>
        <v>insert into G3E_STYLERULE(G3E_SRROWNO,G3E_SRNO,G3E_RULE,G3E_FILTER,G3E_FILTERORDINAL,G3E_SNO,G3E_DESCRIPTION) values (10610126,106101,'Manhole Symbol','FEATURE_STATE_C in (''PPR'',''ABR'',''PPA'',''ABA'')',26,106126,'Manhole Symbol - default PPR');</v>
      </c>
      <c r="AB155" s="184" t="str">
        <f t="shared" si="31"/>
        <v>insert into G3E_STYLERULE(G3E_SRROWNO,G3E_SRNO,G3E_RULE,G3E_FILTER,G3E_FILTERORDINAL,G3E_SNO,G3E_DESCRIPTION) values (10620126,106201,'Manhole Symbol - OMS','FEATURE_STATE_C in (''PPR'',''ABR'',''PPA'',''ABA'')',26,106126,'Manhole Symbol - default PPR');</v>
      </c>
    </row>
    <row r="156" spans="1:28" ht="47.25">
      <c r="A156" s="184">
        <v>106101</v>
      </c>
      <c r="B156" s="184" t="str">
        <f t="shared" si="22"/>
        <v>10610127</v>
      </c>
      <c r="C156" s="184">
        <v>106201</v>
      </c>
      <c r="D156" s="184" t="str">
        <f t="shared" si="23"/>
        <v>10620127</v>
      </c>
      <c r="E156" s="183" t="s">
        <v>441</v>
      </c>
      <c r="F156" s="191">
        <v>27</v>
      </c>
      <c r="G156" s="191">
        <v>27</v>
      </c>
      <c r="H156" s="187" t="s">
        <v>4254</v>
      </c>
      <c r="I156" s="187">
        <v>106127</v>
      </c>
      <c r="J156" s="183" t="s">
        <v>4510</v>
      </c>
      <c r="K156" s="183" t="s">
        <v>4367</v>
      </c>
      <c r="L156" s="302" t="s">
        <v>4508</v>
      </c>
      <c r="M156" s="305" t="s">
        <v>4508</v>
      </c>
      <c r="N156" s="364">
        <v>5921370</v>
      </c>
      <c r="O156" s="331">
        <v>12</v>
      </c>
      <c r="P156" s="330">
        <f t="shared" si="28"/>
        <v>10.37</v>
      </c>
      <c r="Q156" s="190" t="s">
        <v>4248</v>
      </c>
      <c r="R156" s="191">
        <v>0</v>
      </c>
      <c r="S156" s="191" t="s">
        <v>4253</v>
      </c>
      <c r="T156" s="191"/>
      <c r="U156" s="202"/>
      <c r="V156" s="191" t="s">
        <v>123</v>
      </c>
      <c r="W156" s="191" t="s">
        <v>129</v>
      </c>
      <c r="X156" s="187"/>
      <c r="Z156" s="184" t="str">
        <f t="shared" si="29"/>
        <v>insert into G3E_POINTSTYLE(G3E_SNO,G3E_USERNAME,G3E_FONTNAME,G3E_SYMBOL,G3E_COLOR,G3E_SIZE,G3E_ALIGNMENT,G3E_ROTATION,G3E_USEMASK,G3E_MASKSYMBOL,G3E_PLOTREDLINE,G3E_STYLEUNITS) values (106127,'Manhole Symbol - default OSR','AEGIS Structure',CHR(97),5921370,12,0,0,0,null,0,1);</v>
      </c>
      <c r="AA156" s="184" t="str">
        <f t="shared" si="30"/>
        <v>insert into G3E_STYLERULE(G3E_SRROWNO,G3E_SRNO,G3E_RULE,G3E_FILTER,G3E_FILTERORDINAL,G3E_SNO,G3E_DESCRIPTION) values (10610127,106101,'Manhole Symbol','FEATURE_STATE_C in (''OSR'',''OSA'')',27,106127,'Manhole Symbol - default OSR');</v>
      </c>
      <c r="AB156" s="184" t="str">
        <f t="shared" si="31"/>
        <v>insert into G3E_STYLERULE(G3E_SRROWNO,G3E_SRNO,G3E_RULE,G3E_FILTER,G3E_FILTERORDINAL,G3E_SNO,G3E_DESCRIPTION) values (10620127,106201,'Manhole Symbol - OMS','FEATURE_STATE_C in (''OSR'',''OSA'')',27,106127,'Manhole Symbol - default OSR');</v>
      </c>
    </row>
    <row r="157" spans="1:28" ht="47.25">
      <c r="A157" s="184">
        <v>106101</v>
      </c>
      <c r="B157" s="184" t="str">
        <f t="shared" si="22"/>
        <v>10610199</v>
      </c>
      <c r="C157" s="184">
        <v>106201</v>
      </c>
      <c r="D157" s="184" t="str">
        <f t="shared" si="23"/>
        <v>10620199</v>
      </c>
      <c r="E157" s="183" t="s">
        <v>441</v>
      </c>
      <c r="F157" s="191">
        <v>99</v>
      </c>
      <c r="G157" s="191">
        <v>99</v>
      </c>
      <c r="H157" s="187"/>
      <c r="I157" s="187">
        <v>106199</v>
      </c>
      <c r="J157" s="183" t="s">
        <v>4511</v>
      </c>
      <c r="K157" s="183" t="s">
        <v>4367</v>
      </c>
      <c r="L157" s="302" t="s">
        <v>4508</v>
      </c>
      <c r="M157" s="305" t="s">
        <v>4508</v>
      </c>
      <c r="N157" s="214">
        <v>6416383</v>
      </c>
      <c r="O157" s="331">
        <v>12</v>
      </c>
      <c r="P157" s="330">
        <f t="shared" si="28"/>
        <v>10.37</v>
      </c>
      <c r="Q157" s="190" t="s">
        <v>4248</v>
      </c>
      <c r="R157" s="191">
        <v>0</v>
      </c>
      <c r="S157" s="191" t="s">
        <v>4253</v>
      </c>
      <c r="T157" s="191"/>
      <c r="U157" s="202"/>
      <c r="V157" s="191" t="s">
        <v>123</v>
      </c>
      <c r="W157" s="191" t="s">
        <v>129</v>
      </c>
      <c r="X157" s="187"/>
      <c r="Z157" s="184" t="str">
        <f t="shared" si="29"/>
        <v>insert into G3E_POINTSTYLE(G3E_SNO,G3E_USERNAME,G3E_FONTNAME,G3E_SYMBOL,G3E_COLOR,G3E_SIZE,G3E_ALIGNMENT,G3E_ROTATION,G3E_USEMASK,G3E_MASKSYMBOL,G3E_PLOTREDLINE,G3E_STYLEUNITS) values (106199,'Manhole Symbol - default','AEGIS Structure',CHR(97),6416383,12,0,0,0,null,0,1);</v>
      </c>
      <c r="AA157" s="184" t="str">
        <f t="shared" si="30"/>
        <v>insert into G3E_STYLERULE(G3E_SRROWNO,G3E_SRNO,G3E_RULE,G3E_FILTER,G3E_FILTERORDINAL,G3E_SNO,G3E_DESCRIPTION) values (10610199,106101,'Manhole Symbol','',99,106199,'Manhole Symbol - default');</v>
      </c>
      <c r="AB157" s="184" t="str">
        <f t="shared" si="31"/>
        <v>insert into G3E_STYLERULE(G3E_SRROWNO,G3E_SRNO,G3E_RULE,G3E_FILTER,G3E_FILTERORDINAL,G3E_SNO,G3E_DESCRIPTION) values (10620199,106201,'Manhole Symbol - OMS','',99,106199,'Manhole Symbol - default');</v>
      </c>
    </row>
    <row r="158" spans="1:28" ht="47.25">
      <c r="A158" s="184">
        <v>107101</v>
      </c>
      <c r="B158" s="184" t="str">
        <f t="shared" si="22"/>
        <v>10710101</v>
      </c>
      <c r="C158" s="184">
        <v>107201</v>
      </c>
      <c r="D158" s="184" t="str">
        <f t="shared" si="23"/>
        <v>10720101</v>
      </c>
      <c r="E158" s="183" t="s">
        <v>451</v>
      </c>
      <c r="F158" s="191">
        <v>1</v>
      </c>
      <c r="G158" s="191">
        <v>1</v>
      </c>
      <c r="H158" s="187" t="s">
        <v>4512</v>
      </c>
      <c r="I158" s="187">
        <v>107101</v>
      </c>
      <c r="J158" s="183" t="s">
        <v>4513</v>
      </c>
      <c r="K158" s="183" t="s">
        <v>4367</v>
      </c>
      <c r="L158" s="302" t="s">
        <v>4514</v>
      </c>
      <c r="M158" s="305" t="s">
        <v>4514</v>
      </c>
      <c r="N158" s="214">
        <v>6416383</v>
      </c>
      <c r="O158" s="331">
        <v>12</v>
      </c>
      <c r="P158" s="330">
        <f t="shared" si="28"/>
        <v>10.37</v>
      </c>
      <c r="Q158" s="190" t="s">
        <v>4248</v>
      </c>
      <c r="R158" s="191">
        <v>0</v>
      </c>
      <c r="S158" s="191" t="s">
        <v>4253</v>
      </c>
      <c r="T158" s="191"/>
      <c r="U158" s="195"/>
      <c r="V158" s="191" t="s">
        <v>123</v>
      </c>
      <c r="W158" s="191" t="s">
        <v>129</v>
      </c>
      <c r="X158" s="187"/>
      <c r="Z158" s="184" t="str">
        <f t="shared" si="29"/>
        <v>insert into G3E_POINTSTYLE(G3E_SNO,G3E_USERNAME,G3E_FONTNAME,G3E_SYMBOL,G3E_COLOR,G3E_SIZE,G3E_ALIGNMENT,G3E_ROTATION,G3E_USEMASK,G3E_MASKSYMBOL,G3E_PLOTREDLINE,G3E_STYLEUNITS) values (107101,'Miscellaneous Structure - Mid Span','AEGIS Structure',CHR(83),6416383,12,0,0,0,null,0,1);</v>
      </c>
      <c r="AA158" s="184" t="str">
        <f t="shared" si="30"/>
        <v>insert into G3E_STYLERULE(G3E_SRROWNO,G3E_SRNO,G3E_RULE,G3E_FILTER,G3E_FILTERORDINAL,G3E_SNO,G3E_DESCRIPTION) values (10710101,107101,'Miscellaneous Structure Symbol','TYPE_C = ''MS''',1,107101,'Miscellaneous Structure - Mid Span');</v>
      </c>
      <c r="AB158" s="184" t="str">
        <f t="shared" si="31"/>
        <v>insert into G3E_STYLERULE(G3E_SRROWNO,G3E_SRNO,G3E_RULE,G3E_FILTER,G3E_FILTERORDINAL,G3E_SNO,G3E_DESCRIPTION) values (10720101,107201,'Miscellaneous Structure Symbol - OMS','TYPE_C = ''MS''',1,107101,'Miscellaneous Structure - Mid Span');</v>
      </c>
    </row>
    <row r="159" spans="1:28" ht="47.25">
      <c r="A159" s="184">
        <v>107101</v>
      </c>
      <c r="B159" s="184" t="str">
        <f t="shared" si="22"/>
        <v>10710102</v>
      </c>
      <c r="C159" s="184">
        <v>107201</v>
      </c>
      <c r="D159" s="184" t="str">
        <f t="shared" si="23"/>
        <v>10720102</v>
      </c>
      <c r="E159" s="183" t="s">
        <v>451</v>
      </c>
      <c r="F159" s="191">
        <v>2</v>
      </c>
      <c r="G159" s="191">
        <v>2</v>
      </c>
      <c r="H159" s="187" t="s">
        <v>4515</v>
      </c>
      <c r="I159" s="187">
        <v>107102</v>
      </c>
      <c r="J159" s="183" t="s">
        <v>4516</v>
      </c>
      <c r="K159" s="183" t="s">
        <v>4367</v>
      </c>
      <c r="L159" s="302" t="s">
        <v>4517</v>
      </c>
      <c r="M159" s="305" t="s">
        <v>4517</v>
      </c>
      <c r="N159" s="214">
        <v>6416383</v>
      </c>
      <c r="O159" s="331">
        <v>12</v>
      </c>
      <c r="P159" s="330">
        <f t="shared" si="28"/>
        <v>10.37</v>
      </c>
      <c r="Q159" s="190" t="s">
        <v>4248</v>
      </c>
      <c r="R159" s="191">
        <v>0</v>
      </c>
      <c r="S159" s="191" t="s">
        <v>4253</v>
      </c>
      <c r="T159" s="191"/>
      <c r="U159" s="202"/>
      <c r="V159" s="191" t="s">
        <v>123</v>
      </c>
      <c r="W159" s="191" t="s">
        <v>129</v>
      </c>
      <c r="X159" s="187"/>
      <c r="Z159" s="184" t="str">
        <f t="shared" si="29"/>
        <v>insert into G3E_POINTSTYLE(G3E_SNO,G3E_USERNAME,G3E_FONTNAME,G3E_SYMBOL,G3E_COLOR,G3E_SIZE,G3E_ALIGNMENT,G3E_ROTATION,G3E_USEMASK,G3E_MASKSYMBOL,G3E_PLOTREDLINE,G3E_STYLEUNITS) values (107102,'Miscellaneous Structure - Street Light Point','AEGIS Structure',CHR(82),6416383,12,0,0,0,null,0,1);</v>
      </c>
      <c r="AA159" s="184" t="str">
        <f t="shared" si="30"/>
        <v>insert into G3E_STYLERULE(G3E_SRROWNO,G3E_SRNO,G3E_RULE,G3E_FILTER,G3E_FILTERORDINAL,G3E_SNO,G3E_DESCRIPTION) values (10710102,107101,'Miscellaneous Structure Symbol','TYPE_C = ''SP''',2,107102,'Miscellaneous Structure - Street Light Point');</v>
      </c>
      <c r="AB159" s="184" t="str">
        <f t="shared" si="31"/>
        <v>insert into G3E_STYLERULE(G3E_SRROWNO,G3E_SRNO,G3E_RULE,G3E_FILTER,G3E_FILTERORDINAL,G3E_SNO,G3E_DESCRIPTION) values (10720102,107201,'Miscellaneous Structure Symbol - OMS','TYPE_C = ''SP''',2,107102,'Miscellaneous Structure - Street Light Point');</v>
      </c>
    </row>
    <row r="160" spans="1:28" ht="47.25">
      <c r="A160" s="184">
        <v>107101</v>
      </c>
      <c r="B160" s="184" t="str">
        <f t="shared" si="22"/>
        <v>10710199</v>
      </c>
      <c r="C160" s="184">
        <v>107201</v>
      </c>
      <c r="D160" s="184" t="str">
        <f t="shared" si="23"/>
        <v>10720199</v>
      </c>
      <c r="E160" s="183" t="s">
        <v>451</v>
      </c>
      <c r="F160" s="191">
        <v>99</v>
      </c>
      <c r="G160" s="191">
        <v>99</v>
      </c>
      <c r="H160" s="187"/>
      <c r="I160" s="187">
        <v>107103</v>
      </c>
      <c r="J160" s="183" t="s">
        <v>4518</v>
      </c>
      <c r="K160" s="183" t="s">
        <v>4367</v>
      </c>
      <c r="L160" s="302" t="s">
        <v>4519</v>
      </c>
      <c r="M160" s="305" t="s">
        <v>4519</v>
      </c>
      <c r="N160" s="214">
        <v>6416383</v>
      </c>
      <c r="O160" s="331">
        <v>12</v>
      </c>
      <c r="P160" s="330">
        <f t="shared" si="28"/>
        <v>10.37</v>
      </c>
      <c r="Q160" s="190" t="s">
        <v>4248</v>
      </c>
      <c r="R160" s="191">
        <v>0</v>
      </c>
      <c r="S160" s="191" t="s">
        <v>4253</v>
      </c>
      <c r="T160" s="191"/>
      <c r="U160" s="202"/>
      <c r="V160" s="191" t="s">
        <v>123</v>
      </c>
      <c r="W160" s="191" t="s">
        <v>129</v>
      </c>
      <c r="X160" s="187"/>
      <c r="Z160" s="184" t="str">
        <f t="shared" si="29"/>
        <v>insert into G3E_POINTSTYLE(G3E_SNO,G3E_USERNAME,G3E_FONTNAME,G3E_SYMBOL,G3E_COLOR,G3E_SIZE,G3E_ALIGNMENT,G3E_ROTATION,G3E_USEMASK,G3E_MASKSYMBOL,G3E_PLOTREDLINE,G3E_STYLEUNITS) values (107103,'Miscellaneous Structure - default','AEGIS Structure',CHR(81),6416383,12,0,0,0,null,0,1);</v>
      </c>
      <c r="AA160" s="184" t="str">
        <f t="shared" si="30"/>
        <v>insert into G3E_STYLERULE(G3E_SRROWNO,G3E_SRNO,G3E_RULE,G3E_FILTER,G3E_FILTERORDINAL,G3E_SNO,G3E_DESCRIPTION) values (10710199,107101,'Miscellaneous Structure Symbol','',99,107103,'Miscellaneous Structure - default');</v>
      </c>
      <c r="AB160" s="184" t="str">
        <f t="shared" si="31"/>
        <v>insert into G3E_STYLERULE(G3E_SRROWNO,G3E_SRNO,G3E_RULE,G3E_FILTER,G3E_FILTERORDINAL,G3E_SNO,G3E_DESCRIPTION) values (10720199,107201,'Miscellaneous Structure Symbol - OMS','',99,107103,'Miscellaneous Structure - default');</v>
      </c>
    </row>
    <row r="161" spans="1:28" ht="47.25">
      <c r="A161" s="184">
        <v>157101</v>
      </c>
      <c r="B161" s="184" t="str">
        <f t="shared" si="22"/>
        <v>15710101</v>
      </c>
      <c r="C161" s="184">
        <v>157201</v>
      </c>
      <c r="D161" s="184" t="str">
        <f t="shared" si="23"/>
        <v>15720101</v>
      </c>
      <c r="E161" s="183" t="s">
        <v>4520</v>
      </c>
      <c r="F161" s="191">
        <v>1</v>
      </c>
      <c r="G161" s="191">
        <v>1</v>
      </c>
      <c r="H161" s="187" t="s">
        <v>4521</v>
      </c>
      <c r="I161" s="184">
        <v>157101</v>
      </c>
      <c r="J161" s="183" t="s">
        <v>4522</v>
      </c>
      <c r="K161" s="182" t="s">
        <v>4246</v>
      </c>
      <c r="L161" s="301">
        <v>3</v>
      </c>
      <c r="M161" s="309">
        <v>3</v>
      </c>
      <c r="N161" s="197">
        <v>10158079</v>
      </c>
      <c r="O161" s="331">
        <v>12</v>
      </c>
      <c r="P161" s="330">
        <f t="shared" si="28"/>
        <v>10.37</v>
      </c>
      <c r="Q161" s="190" t="s">
        <v>4248</v>
      </c>
      <c r="R161" s="191">
        <v>0</v>
      </c>
      <c r="S161" s="191" t="s">
        <v>4253</v>
      </c>
      <c r="T161" s="191"/>
      <c r="U161" s="202"/>
      <c r="V161" s="191" t="s">
        <v>123</v>
      </c>
      <c r="W161" s="191" t="s">
        <v>129</v>
      </c>
      <c r="X161" s="187"/>
      <c r="Z161" s="184" t="str">
        <f t="shared" si="29"/>
        <v>insert into G3E_POINTSTYLE(G3E_SNO,G3E_USERNAME,G3E_FONTNAME,G3E_SYMBOL,G3E_COLOR,G3E_SIZE,G3E_ALIGNMENT,G3E_ROTATION,G3E_USEMASK,G3E_MASKSYMBOL,G3E_PLOTREDLINE,G3E_STYLEUNITS) values (157101,'Network Protector Detail Symbol - SCADA PPI','AEGIS Device',CHR(51),10158079,12,0,0,0,null,0,1);</v>
      </c>
      <c r="AA161" s="184" t="str">
        <f t="shared" si="30"/>
        <v>insert into G3E_STYLERULE(G3E_SRROWNO,G3E_SRNO,G3E_RULE,G3E_FILTER,G3E_FILTERORDINAL,G3E_SNO,G3E_DESCRIPTION) values (15710101,157101,'Network Protector Symbol','CAPABLE_YN=''Y'' and FEATURE_STATE_C in (''PPI'',''ABI'')',1,157101,'Network Protector Detail Symbol - SCADA PPI');</v>
      </c>
      <c r="AB161" s="184" t="str">
        <f t="shared" si="31"/>
        <v>insert into G3E_STYLERULE(G3E_SRROWNO,G3E_SRNO,G3E_RULE,G3E_FILTER,G3E_FILTERORDINAL,G3E_SNO,G3E_DESCRIPTION) values (15720101,157201,'Network Protector Symbol - OMS','CAPABLE_YN=''Y'' and FEATURE_STATE_C in (''PPI'',''ABI'')',1,157101,'Network Protector Detail Symbol - SCADA PPI');</v>
      </c>
    </row>
    <row r="162" spans="1:28" ht="47.25">
      <c r="A162" s="184">
        <v>157101</v>
      </c>
      <c r="B162" s="184" t="str">
        <f t="shared" si="22"/>
        <v>15710102</v>
      </c>
      <c r="C162" s="184">
        <v>157201</v>
      </c>
      <c r="D162" s="184" t="str">
        <f t="shared" si="23"/>
        <v>15720102</v>
      </c>
      <c r="E162" s="183" t="s">
        <v>4520</v>
      </c>
      <c r="F162" s="191">
        <v>2</v>
      </c>
      <c r="G162" s="191">
        <v>2</v>
      </c>
      <c r="H162" s="187" t="s">
        <v>4523</v>
      </c>
      <c r="I162" s="184">
        <v>157102</v>
      </c>
      <c r="J162" s="183" t="s">
        <v>4524</v>
      </c>
      <c r="K162" s="182" t="s">
        <v>4246</v>
      </c>
      <c r="L162" s="301">
        <v>3</v>
      </c>
      <c r="M162" s="309">
        <v>3</v>
      </c>
      <c r="N162" s="366">
        <v>14540253</v>
      </c>
      <c r="O162" s="331">
        <v>12</v>
      </c>
      <c r="P162" s="330">
        <f t="shared" si="28"/>
        <v>10.37</v>
      </c>
      <c r="Q162" s="190" t="s">
        <v>4248</v>
      </c>
      <c r="R162" s="191">
        <v>0</v>
      </c>
      <c r="S162" s="191" t="s">
        <v>4253</v>
      </c>
      <c r="T162" s="191"/>
      <c r="U162" s="202"/>
      <c r="V162" s="191" t="s">
        <v>123</v>
      </c>
      <c r="W162" s="191" t="s">
        <v>129</v>
      </c>
      <c r="X162" s="187"/>
      <c r="Z162" s="184" t="str">
        <f t="shared" si="29"/>
        <v>insert into G3E_POINTSTYLE(G3E_SNO,G3E_USERNAME,G3E_FONTNAME,G3E_SYMBOL,G3E_COLOR,G3E_SIZE,G3E_ALIGNMENT,G3E_ROTATION,G3E_USEMASK,G3E_MASKSYMBOL,G3E_PLOTREDLINE,G3E_STYLEUNITS) values (157102,'Network Protector Detail Symbol - SCADA PPR','AEGIS Device',CHR(51),14540253,12,0,0,0,null,0,1);</v>
      </c>
      <c r="AA162" s="184" t="str">
        <f t="shared" si="30"/>
        <v>insert into G3E_STYLERULE(G3E_SRROWNO,G3E_SRNO,G3E_RULE,G3E_FILTER,G3E_FILTERORDINAL,G3E_SNO,G3E_DESCRIPTION) values (15710102,157101,'Network Protector Symbol','CAPABLE_YN=''Y'' and FEATURE_STATE_C in (''PPR'',''ABR'',''PPA'',''ABA'')',2,157102,'Network Protector Detail Symbol - SCADA PPR');</v>
      </c>
      <c r="AB162" s="184" t="str">
        <f t="shared" si="31"/>
        <v>insert into G3E_STYLERULE(G3E_SRROWNO,G3E_SRNO,G3E_RULE,G3E_FILTER,G3E_FILTERORDINAL,G3E_SNO,G3E_DESCRIPTION) values (15720102,157201,'Network Protector Symbol - OMS','CAPABLE_YN=''Y'' and FEATURE_STATE_C in (''PPR'',''ABR'',''PPA'',''ABA'')',2,157102,'Network Protector Detail Symbol - SCADA PPR');</v>
      </c>
    </row>
    <row r="163" spans="1:28" ht="47.25">
      <c r="A163" s="184">
        <v>157101</v>
      </c>
      <c r="B163" s="184" t="str">
        <f t="shared" si="22"/>
        <v>15710103</v>
      </c>
      <c r="C163" s="184">
        <v>157201</v>
      </c>
      <c r="D163" s="184" t="str">
        <f t="shared" si="23"/>
        <v>15720103</v>
      </c>
      <c r="E163" s="183" t="s">
        <v>4520</v>
      </c>
      <c r="F163" s="191">
        <v>3</v>
      </c>
      <c r="G163" s="191">
        <v>3</v>
      </c>
      <c r="H163" s="187" t="s">
        <v>4380</v>
      </c>
      <c r="I163" s="184">
        <v>157103</v>
      </c>
      <c r="J163" s="183" t="s">
        <v>4525</v>
      </c>
      <c r="K163" s="182" t="s">
        <v>4246</v>
      </c>
      <c r="L163" s="301">
        <v>3</v>
      </c>
      <c r="M163" s="309">
        <v>3</v>
      </c>
      <c r="N163" s="364">
        <v>5921370</v>
      </c>
      <c r="O163" s="331">
        <v>12</v>
      </c>
      <c r="P163" s="330">
        <f t="shared" si="28"/>
        <v>10.37</v>
      </c>
      <c r="Q163" s="190" t="s">
        <v>4248</v>
      </c>
      <c r="R163" s="191">
        <v>0</v>
      </c>
      <c r="S163" s="191" t="s">
        <v>4253</v>
      </c>
      <c r="T163" s="191"/>
      <c r="U163" s="202"/>
      <c r="V163" s="191" t="s">
        <v>123</v>
      </c>
      <c r="W163" s="191" t="s">
        <v>129</v>
      </c>
      <c r="X163" s="187"/>
      <c r="Z163" s="184" t="str">
        <f t="shared" si="29"/>
        <v>insert into G3E_POINTSTYLE(G3E_SNO,G3E_USERNAME,G3E_FONTNAME,G3E_SYMBOL,G3E_COLOR,G3E_SIZE,G3E_ALIGNMENT,G3E_ROTATION,G3E_USEMASK,G3E_MASKSYMBOL,G3E_PLOTREDLINE,G3E_STYLEUNITS) values (157103,'Network Protector Detail Symbol - SCADA OSR','AEGIS Device',CHR(51),5921370,12,0,0,0,null,0,1);</v>
      </c>
      <c r="AA163" s="184" t="str">
        <f t="shared" si="30"/>
        <v>insert into G3E_STYLERULE(G3E_SRROWNO,G3E_SRNO,G3E_RULE,G3E_FILTER,G3E_FILTERORDINAL,G3E_SNO,G3E_DESCRIPTION) values (15710103,157101,'Network Protector Symbol','CAPABLE_YN=''Y'' and FEATURE_STATE_C in (''OSR'',''OSA'')',3,157103,'Network Protector Detail Symbol - SCADA OSR');</v>
      </c>
      <c r="AB163" s="184" t="str">
        <f t="shared" si="31"/>
        <v>insert into G3E_STYLERULE(G3E_SRROWNO,G3E_SRNO,G3E_RULE,G3E_FILTER,G3E_FILTERORDINAL,G3E_SNO,G3E_DESCRIPTION) values (15720103,157201,'Network Protector Symbol - OMS','CAPABLE_YN=''Y'' and FEATURE_STATE_C in (''OSR'',''OSA'')',3,157103,'Network Protector Detail Symbol - SCADA OSR');</v>
      </c>
    </row>
    <row r="164" spans="1:28" ht="47.25">
      <c r="A164" s="184">
        <v>157101</v>
      </c>
      <c r="B164" s="184" t="str">
        <f t="shared" si="22"/>
        <v>15710104</v>
      </c>
      <c r="C164" s="184">
        <v>157201</v>
      </c>
      <c r="D164" s="184" t="str">
        <f t="shared" si="23"/>
        <v>15720104</v>
      </c>
      <c r="E164" s="183" t="s">
        <v>4520</v>
      </c>
      <c r="F164" s="191">
        <v>4</v>
      </c>
      <c r="G164" s="191">
        <v>4</v>
      </c>
      <c r="H164" s="187" t="s">
        <v>4526</v>
      </c>
      <c r="I164" s="184">
        <v>157104</v>
      </c>
      <c r="J164" s="183" t="s">
        <v>4527</v>
      </c>
      <c r="K164" s="182" t="s">
        <v>4246</v>
      </c>
      <c r="L164" s="301">
        <v>3</v>
      </c>
      <c r="M164" s="309">
        <v>3</v>
      </c>
      <c r="N164" s="203">
        <v>65280</v>
      </c>
      <c r="O164" s="331">
        <v>12</v>
      </c>
      <c r="P164" s="330">
        <f t="shared" si="28"/>
        <v>10.37</v>
      </c>
      <c r="Q164" s="190" t="s">
        <v>4248</v>
      </c>
      <c r="R164" s="191">
        <v>0</v>
      </c>
      <c r="S164" s="191" t="s">
        <v>4253</v>
      </c>
      <c r="T164" s="191"/>
      <c r="U164" s="202"/>
      <c r="V164" s="191" t="s">
        <v>123</v>
      </c>
      <c r="W164" s="191" t="s">
        <v>129</v>
      </c>
      <c r="X164" s="187"/>
      <c r="Z164" s="184" t="str">
        <f t="shared" si="29"/>
        <v>insert into G3E_POINTSTYLE(G3E_SNO,G3E_USERNAME,G3E_FONTNAME,G3E_SYMBOL,G3E_COLOR,G3E_SIZE,G3E_ALIGNMENT,G3E_ROTATION,G3E_USEMASK,G3E_MASKSYMBOL,G3E_PLOTREDLINE,G3E_STYLEUNITS) values (157104,'Network Protector Detail Symbol - SCADA Open','AEGIS Device',CHR(51),65280,12,0,0,0,null,0,1);</v>
      </c>
      <c r="AA164" s="184" t="str">
        <f t="shared" si="30"/>
        <v>insert into G3E_STYLERULE(G3E_SRROWNO,G3E_SRNO,G3E_RULE,G3E_FILTER,G3E_FILTERORDINAL,G3E_SNO,G3E_DESCRIPTION) values (15710104,157101,'Network Protector Symbol','CAPABLE_YN=''Y'' and STATUS_NORMAL_C=''OPEN''',4,157104,'Network Protector Detail Symbol - SCADA Open');</v>
      </c>
      <c r="AB164" s="184" t="str">
        <f t="shared" si="31"/>
        <v>insert into G3E_STYLERULE(G3E_SRROWNO,G3E_SRNO,G3E_RULE,G3E_FILTER,G3E_FILTERORDINAL,G3E_SNO,G3E_DESCRIPTION) values (15720104,157201,'Network Protector Symbol - OMS','CAPABLE_YN=''Y'' and STATUS_NORMAL_C=''OPEN''',4,157104,'Network Protector Detail Symbol - SCADA Open');</v>
      </c>
    </row>
    <row r="165" spans="1:28" ht="47.25">
      <c r="A165" s="184">
        <v>157101</v>
      </c>
      <c r="B165" s="184" t="str">
        <f t="shared" si="22"/>
        <v>15710105</v>
      </c>
      <c r="C165" s="184">
        <v>157201</v>
      </c>
      <c r="D165" s="184" t="str">
        <f t="shared" si="23"/>
        <v>15720105</v>
      </c>
      <c r="E165" s="183" t="s">
        <v>4520</v>
      </c>
      <c r="F165" s="191">
        <v>5</v>
      </c>
      <c r="G165" s="191">
        <v>5</v>
      </c>
      <c r="H165" s="187" t="s">
        <v>4528</v>
      </c>
      <c r="I165" s="184">
        <v>157105</v>
      </c>
      <c r="J165" s="183" t="s">
        <v>4529</v>
      </c>
      <c r="K165" s="182" t="s">
        <v>4246</v>
      </c>
      <c r="L165" s="301">
        <v>3</v>
      </c>
      <c r="M165" s="309">
        <v>3</v>
      </c>
      <c r="N165" s="215">
        <v>24319</v>
      </c>
      <c r="O165" s="331">
        <v>12</v>
      </c>
      <c r="P165" s="330">
        <f t="shared" si="28"/>
        <v>10.37</v>
      </c>
      <c r="Q165" s="190" t="s">
        <v>4248</v>
      </c>
      <c r="R165" s="191">
        <v>0</v>
      </c>
      <c r="S165" s="191" t="s">
        <v>4253</v>
      </c>
      <c r="T165" s="191"/>
      <c r="U165" s="202"/>
      <c r="V165" s="191" t="s">
        <v>123</v>
      </c>
      <c r="W165" s="191" t="s">
        <v>129</v>
      </c>
      <c r="X165" s="187"/>
      <c r="Z165" s="184" t="str">
        <f t="shared" si="29"/>
        <v>insert into G3E_POINTSTYLE(G3E_SNO,G3E_USERNAME,G3E_FONTNAME,G3E_SYMBOL,G3E_COLOR,G3E_SIZE,G3E_ALIGNMENT,G3E_ROTATION,G3E_USEMASK,G3E_MASKSYMBOL,G3E_PLOTREDLINE,G3E_STYLEUNITS) values (157105,'Network Protector Detail Symbol - SCADA Closed','AEGIS Device',CHR(51),24319,12,0,0,0,null,0,1);</v>
      </c>
      <c r="AA165" s="184" t="str">
        <f t="shared" si="30"/>
        <v>insert into G3E_STYLERULE(G3E_SRROWNO,G3E_SRNO,G3E_RULE,G3E_FILTER,G3E_FILTERORDINAL,G3E_SNO,G3E_DESCRIPTION) values (15710105,157101,'Network Protector Symbol','CAPABLE_YN=''Y'' and STATUS_NORMAL_C=''CLOSED''',5,157105,'Network Protector Detail Symbol - SCADA Closed');</v>
      </c>
      <c r="AB165" s="184" t="str">
        <f t="shared" si="31"/>
        <v>insert into G3E_STYLERULE(G3E_SRROWNO,G3E_SRNO,G3E_RULE,G3E_FILTER,G3E_FILTERORDINAL,G3E_SNO,G3E_DESCRIPTION) values (15720105,157201,'Network Protector Symbol - OMS','CAPABLE_YN=''Y'' and STATUS_NORMAL_C=''CLOSED''',5,157105,'Network Protector Detail Symbol - SCADA Closed');</v>
      </c>
    </row>
    <row r="166" spans="1:28" ht="47.25">
      <c r="A166" s="184">
        <v>157101</v>
      </c>
      <c r="B166" s="184" t="str">
        <f t="shared" si="22"/>
        <v>15710106</v>
      </c>
      <c r="C166" s="184">
        <v>157201</v>
      </c>
      <c r="D166" s="184" t="str">
        <f t="shared" si="23"/>
        <v>15720106</v>
      </c>
      <c r="E166" s="183" t="s">
        <v>4520</v>
      </c>
      <c r="F166" s="191">
        <v>6</v>
      </c>
      <c r="G166" s="191">
        <v>6</v>
      </c>
      <c r="H166" s="187" t="s">
        <v>4394</v>
      </c>
      <c r="I166" s="184">
        <v>157106</v>
      </c>
      <c r="J166" s="183" t="s">
        <v>4530</v>
      </c>
      <c r="K166" s="182" t="s">
        <v>4246</v>
      </c>
      <c r="L166" s="301">
        <v>3</v>
      </c>
      <c r="M166" s="309">
        <v>3</v>
      </c>
      <c r="N166" s="211">
        <v>65535</v>
      </c>
      <c r="O166" s="331">
        <v>12</v>
      </c>
      <c r="P166" s="330">
        <f t="shared" si="28"/>
        <v>10.37</v>
      </c>
      <c r="Q166" s="190" t="s">
        <v>4248</v>
      </c>
      <c r="R166" s="191">
        <v>0</v>
      </c>
      <c r="S166" s="191" t="s">
        <v>4253</v>
      </c>
      <c r="T166" s="191"/>
      <c r="U166" s="202"/>
      <c r="V166" s="191" t="s">
        <v>123</v>
      </c>
      <c r="W166" s="191" t="s">
        <v>129</v>
      </c>
      <c r="X166" s="187"/>
      <c r="Z166" s="184" t="str">
        <f t="shared" si="29"/>
        <v>insert into G3E_POINTSTYLE(G3E_SNO,G3E_USERNAME,G3E_FONTNAME,G3E_SYMBOL,G3E_COLOR,G3E_SIZE,G3E_ALIGNMENT,G3E_ROTATION,G3E_USEMASK,G3E_MASKSYMBOL,G3E_PLOTREDLINE,G3E_STYLEUNITS) values (157106,'Network Protector Detail Symbol - SCADA default','AEGIS Device',CHR(51),65535,12,0,0,0,null,0,1);</v>
      </c>
      <c r="AA166" s="184" t="str">
        <f t="shared" si="30"/>
        <v>insert into G3E_STYLERULE(G3E_SRROWNO,G3E_SRNO,G3E_RULE,G3E_FILTER,G3E_FILTERORDINAL,G3E_SNO,G3E_DESCRIPTION) values (15710106,157101,'Network Protector Symbol','CAPABLE_YN=''Y''',6,157106,'Network Protector Detail Symbol - SCADA default');</v>
      </c>
      <c r="AB166" s="184" t="str">
        <f t="shared" si="31"/>
        <v>insert into G3E_STYLERULE(G3E_SRROWNO,G3E_SRNO,G3E_RULE,G3E_FILTER,G3E_FILTERORDINAL,G3E_SNO,G3E_DESCRIPTION) values (15720106,157201,'Network Protector Symbol - OMS','CAPABLE_YN=''Y''',6,157106,'Network Protector Detail Symbol - SCADA default');</v>
      </c>
    </row>
    <row r="167" spans="1:28" ht="47.25">
      <c r="A167" s="184">
        <v>157101</v>
      </c>
      <c r="B167" s="184" t="str">
        <f t="shared" ref="B167:B232" si="32">IF(ISBLANK(F167),"",A167&amp;TEXT(F167,"00"))</f>
        <v>15710107</v>
      </c>
      <c r="C167" s="184">
        <v>157201</v>
      </c>
      <c r="D167" s="184" t="str">
        <f t="shared" ref="D167:D232" si="33">IF(ISBLANK(G167),"",C167&amp;TEXT(G167,"00"))</f>
        <v>15720107</v>
      </c>
      <c r="E167" s="183" t="s">
        <v>4520</v>
      </c>
      <c r="F167" s="191">
        <v>7</v>
      </c>
      <c r="G167" s="191">
        <v>7</v>
      </c>
      <c r="H167" s="187" t="s">
        <v>4244</v>
      </c>
      <c r="I167" s="184">
        <v>157107</v>
      </c>
      <c r="J167" s="183" t="s">
        <v>4531</v>
      </c>
      <c r="K167" s="182" t="s">
        <v>4246</v>
      </c>
      <c r="L167" s="301">
        <v>2</v>
      </c>
      <c r="M167" s="309">
        <v>2</v>
      </c>
      <c r="N167" s="197">
        <v>10158079</v>
      </c>
      <c r="O167" s="331">
        <v>12</v>
      </c>
      <c r="P167" s="330">
        <f t="shared" si="28"/>
        <v>10.37</v>
      </c>
      <c r="Q167" s="190" t="s">
        <v>4248</v>
      </c>
      <c r="R167" s="191">
        <v>0</v>
      </c>
      <c r="S167" s="191" t="s">
        <v>4253</v>
      </c>
      <c r="T167" s="191"/>
      <c r="U167" s="202"/>
      <c r="V167" s="191" t="s">
        <v>123</v>
      </c>
      <c r="W167" s="191" t="s">
        <v>129</v>
      </c>
      <c r="X167" s="187"/>
      <c r="Z167" s="184" t="str">
        <f t="shared" si="29"/>
        <v>insert into G3E_POINTSTYLE(G3E_SNO,G3E_USERNAME,G3E_FONTNAME,G3E_SYMBOL,G3E_COLOR,G3E_SIZE,G3E_ALIGNMENT,G3E_ROTATION,G3E_USEMASK,G3E_MASKSYMBOL,G3E_PLOTREDLINE,G3E_STYLEUNITS) values (157107,'Network Protector Detail Symbol - PPI','AEGIS Device',CHR(50),10158079,12,0,0,0,null,0,1);</v>
      </c>
      <c r="AA167" s="184" t="str">
        <f t="shared" si="30"/>
        <v>insert into G3E_STYLERULE(G3E_SRROWNO,G3E_SRNO,G3E_RULE,G3E_FILTER,G3E_FILTERORDINAL,G3E_SNO,G3E_DESCRIPTION) values (15710107,157101,'Network Protector Symbol','FEATURE_STATE_C in (''PPI'',''ABI'')',7,157107,'Network Protector Detail Symbol - PPI');</v>
      </c>
      <c r="AB167" s="184" t="str">
        <f t="shared" si="31"/>
        <v>insert into G3E_STYLERULE(G3E_SRROWNO,G3E_SRNO,G3E_RULE,G3E_FILTER,G3E_FILTERORDINAL,G3E_SNO,G3E_DESCRIPTION) values (15720107,157201,'Network Protector Symbol - OMS','FEATURE_STATE_C in (''PPI'',''ABI'')',7,157107,'Network Protector Detail Symbol - PPI');</v>
      </c>
    </row>
    <row r="168" spans="1:28" ht="47.25">
      <c r="A168" s="184">
        <v>157101</v>
      </c>
      <c r="B168" s="184" t="str">
        <f t="shared" si="32"/>
        <v>15710108</v>
      </c>
      <c r="C168" s="184">
        <v>157201</v>
      </c>
      <c r="D168" s="184" t="str">
        <f t="shared" si="33"/>
        <v>15720108</v>
      </c>
      <c r="E168" s="183" t="s">
        <v>4520</v>
      </c>
      <c r="F168" s="191">
        <v>8</v>
      </c>
      <c r="G168" s="191">
        <v>8</v>
      </c>
      <c r="H168" s="187" t="s">
        <v>4251</v>
      </c>
      <c r="I168" s="184">
        <v>157108</v>
      </c>
      <c r="J168" s="183" t="s">
        <v>4532</v>
      </c>
      <c r="K168" s="182" t="s">
        <v>4246</v>
      </c>
      <c r="L168" s="301">
        <v>2</v>
      </c>
      <c r="M168" s="309">
        <v>2</v>
      </c>
      <c r="N168" s="366">
        <v>14540253</v>
      </c>
      <c r="O168" s="331">
        <v>12</v>
      </c>
      <c r="P168" s="330">
        <f t="shared" si="28"/>
        <v>10.37</v>
      </c>
      <c r="Q168" s="190" t="s">
        <v>4248</v>
      </c>
      <c r="R168" s="191">
        <v>0</v>
      </c>
      <c r="S168" s="191" t="s">
        <v>4253</v>
      </c>
      <c r="T168" s="191"/>
      <c r="U168" s="202"/>
      <c r="V168" s="191" t="s">
        <v>123</v>
      </c>
      <c r="W168" s="191" t="s">
        <v>129</v>
      </c>
      <c r="X168" s="187"/>
      <c r="Z168" s="184" t="str">
        <f t="shared" si="29"/>
        <v>insert into G3E_POINTSTYLE(G3E_SNO,G3E_USERNAME,G3E_FONTNAME,G3E_SYMBOL,G3E_COLOR,G3E_SIZE,G3E_ALIGNMENT,G3E_ROTATION,G3E_USEMASK,G3E_MASKSYMBOL,G3E_PLOTREDLINE,G3E_STYLEUNITS) values (157108,'Network Protector Detail Symbol - PPR','AEGIS Device',CHR(50),14540253,12,0,0,0,null,0,1);</v>
      </c>
      <c r="AA168" s="184" t="str">
        <f t="shared" si="30"/>
        <v>insert into G3E_STYLERULE(G3E_SRROWNO,G3E_SRNO,G3E_RULE,G3E_FILTER,G3E_FILTERORDINAL,G3E_SNO,G3E_DESCRIPTION) values (15710108,157101,'Network Protector Symbol','FEATURE_STATE_C in (''PPR'',''ABR'',''PPA'',''ABA'')',8,157108,'Network Protector Detail Symbol - PPR');</v>
      </c>
      <c r="AB168" s="184" t="str">
        <f t="shared" si="31"/>
        <v>insert into G3E_STYLERULE(G3E_SRROWNO,G3E_SRNO,G3E_RULE,G3E_FILTER,G3E_FILTERORDINAL,G3E_SNO,G3E_DESCRIPTION) values (15720108,157201,'Network Protector Symbol - OMS','FEATURE_STATE_C in (''PPR'',''ABR'',''PPA'',''ABA'')',8,157108,'Network Protector Detail Symbol - PPR');</v>
      </c>
    </row>
    <row r="169" spans="1:28" ht="47.25">
      <c r="A169" s="184">
        <v>157101</v>
      </c>
      <c r="B169" s="184" t="str">
        <f t="shared" si="32"/>
        <v>15710109</v>
      </c>
      <c r="C169" s="184">
        <v>157201</v>
      </c>
      <c r="D169" s="184" t="str">
        <f t="shared" si="33"/>
        <v>15720109</v>
      </c>
      <c r="E169" s="183" t="s">
        <v>4520</v>
      </c>
      <c r="F169" s="191">
        <v>9</v>
      </c>
      <c r="G169" s="191">
        <v>9</v>
      </c>
      <c r="H169" s="187" t="s">
        <v>4254</v>
      </c>
      <c r="I169" s="184">
        <v>157109</v>
      </c>
      <c r="J169" s="183" t="s">
        <v>4533</v>
      </c>
      <c r="K169" s="182" t="s">
        <v>4246</v>
      </c>
      <c r="L169" s="301">
        <v>2</v>
      </c>
      <c r="M169" s="309">
        <v>2</v>
      </c>
      <c r="N169" s="364">
        <v>5921370</v>
      </c>
      <c r="O169" s="331">
        <v>12</v>
      </c>
      <c r="P169" s="330">
        <f t="shared" si="28"/>
        <v>10.37</v>
      </c>
      <c r="Q169" s="190" t="s">
        <v>4248</v>
      </c>
      <c r="R169" s="191">
        <v>0</v>
      </c>
      <c r="S169" s="191" t="s">
        <v>4253</v>
      </c>
      <c r="T169" s="191"/>
      <c r="U169" s="202"/>
      <c r="V169" s="191" t="s">
        <v>123</v>
      </c>
      <c r="W169" s="191" t="s">
        <v>129</v>
      </c>
      <c r="X169" s="187"/>
      <c r="Z169" s="184" t="str">
        <f t="shared" si="29"/>
        <v>insert into G3E_POINTSTYLE(G3E_SNO,G3E_USERNAME,G3E_FONTNAME,G3E_SYMBOL,G3E_COLOR,G3E_SIZE,G3E_ALIGNMENT,G3E_ROTATION,G3E_USEMASK,G3E_MASKSYMBOL,G3E_PLOTREDLINE,G3E_STYLEUNITS) values (157109,'Network Protector Detail Symbol - OSR','AEGIS Device',CHR(50),5921370,12,0,0,0,null,0,1);</v>
      </c>
      <c r="AA169" s="184" t="str">
        <f t="shared" si="30"/>
        <v>insert into G3E_STYLERULE(G3E_SRROWNO,G3E_SRNO,G3E_RULE,G3E_FILTER,G3E_FILTERORDINAL,G3E_SNO,G3E_DESCRIPTION) values (15710109,157101,'Network Protector Symbol','FEATURE_STATE_C in (''OSR'',''OSA'')',9,157109,'Network Protector Detail Symbol - OSR');</v>
      </c>
      <c r="AB169" s="184" t="str">
        <f t="shared" si="31"/>
        <v>insert into G3E_STYLERULE(G3E_SRROWNO,G3E_SRNO,G3E_RULE,G3E_FILTER,G3E_FILTERORDINAL,G3E_SNO,G3E_DESCRIPTION) values (15720109,157201,'Network Protector Symbol - OMS','FEATURE_STATE_C in (''OSR'',''OSA'')',9,157109,'Network Protector Detail Symbol - OSR');</v>
      </c>
    </row>
    <row r="170" spans="1:28" ht="47.25">
      <c r="A170" s="184">
        <v>157101</v>
      </c>
      <c r="B170" s="184" t="str">
        <f t="shared" si="32"/>
        <v>15710110</v>
      </c>
      <c r="C170" s="184">
        <v>157201</v>
      </c>
      <c r="D170" s="184" t="str">
        <f t="shared" si="33"/>
        <v>15720110</v>
      </c>
      <c r="E170" s="183" t="s">
        <v>4520</v>
      </c>
      <c r="F170" s="191">
        <v>10</v>
      </c>
      <c r="G170" s="191">
        <v>10</v>
      </c>
      <c r="H170" s="187" t="s">
        <v>4300</v>
      </c>
      <c r="I170" s="184">
        <v>157110</v>
      </c>
      <c r="J170" s="183" t="s">
        <v>4534</v>
      </c>
      <c r="K170" s="182" t="s">
        <v>4246</v>
      </c>
      <c r="L170" s="301">
        <v>2</v>
      </c>
      <c r="M170" s="309">
        <v>2</v>
      </c>
      <c r="N170" s="203">
        <v>65280</v>
      </c>
      <c r="O170" s="331">
        <v>12</v>
      </c>
      <c r="P170" s="330">
        <f t="shared" si="28"/>
        <v>10.37</v>
      </c>
      <c r="Q170" s="190" t="s">
        <v>4248</v>
      </c>
      <c r="R170" s="191">
        <v>0</v>
      </c>
      <c r="S170" s="191" t="s">
        <v>4253</v>
      </c>
      <c r="T170" s="191"/>
      <c r="U170" s="202"/>
      <c r="V170" s="191" t="s">
        <v>123</v>
      </c>
      <c r="W170" s="191" t="s">
        <v>129</v>
      </c>
      <c r="X170" s="187"/>
      <c r="Z170" s="184" t="str">
        <f t="shared" si="29"/>
        <v>insert into G3E_POINTSTYLE(G3E_SNO,G3E_USERNAME,G3E_FONTNAME,G3E_SYMBOL,G3E_COLOR,G3E_SIZE,G3E_ALIGNMENT,G3E_ROTATION,G3E_USEMASK,G3E_MASKSYMBOL,G3E_PLOTREDLINE,G3E_STYLEUNITS) values (157110,'Network Protector Detail Symbol - Open','AEGIS Device',CHR(50),65280,12,0,0,0,null,0,1);</v>
      </c>
      <c r="AA170" s="184" t="str">
        <f t="shared" si="30"/>
        <v>insert into G3E_STYLERULE(G3E_SRROWNO,G3E_SRNO,G3E_RULE,G3E_FILTER,G3E_FILTERORDINAL,G3E_SNO,G3E_DESCRIPTION) values (15710110,157101,'Network Protector Symbol','STATUS_NORMAL_C=''OPEN''',10,157110,'Network Protector Detail Symbol - Open');</v>
      </c>
      <c r="AB170" s="184" t="str">
        <f t="shared" si="31"/>
        <v>insert into G3E_STYLERULE(G3E_SRROWNO,G3E_SRNO,G3E_RULE,G3E_FILTER,G3E_FILTERORDINAL,G3E_SNO,G3E_DESCRIPTION) values (15720110,157201,'Network Protector Symbol - OMS','STATUS_NORMAL_C=''OPEN''',10,157110,'Network Protector Detail Symbol - Open');</v>
      </c>
    </row>
    <row r="171" spans="1:28" ht="47.25">
      <c r="A171" s="184">
        <v>157101</v>
      </c>
      <c r="B171" s="184" t="str">
        <f t="shared" si="32"/>
        <v>15710111</v>
      </c>
      <c r="C171" s="184">
        <v>157201</v>
      </c>
      <c r="D171" s="184" t="str">
        <f t="shared" si="33"/>
        <v>15720111</v>
      </c>
      <c r="E171" s="183" t="s">
        <v>4520</v>
      </c>
      <c r="F171" s="191">
        <v>11</v>
      </c>
      <c r="G171" s="191">
        <v>11</v>
      </c>
      <c r="H171" s="187" t="s">
        <v>4535</v>
      </c>
      <c r="I171" s="184">
        <v>157111</v>
      </c>
      <c r="J171" s="183" t="s">
        <v>4536</v>
      </c>
      <c r="K171" s="182" t="s">
        <v>4246</v>
      </c>
      <c r="L171" s="301">
        <v>2</v>
      </c>
      <c r="M171" s="309">
        <v>2</v>
      </c>
      <c r="N171" s="215">
        <v>24319</v>
      </c>
      <c r="O171" s="331">
        <v>12</v>
      </c>
      <c r="P171" s="330">
        <f t="shared" si="28"/>
        <v>10.37</v>
      </c>
      <c r="Q171" s="190" t="s">
        <v>4248</v>
      </c>
      <c r="R171" s="191">
        <v>0</v>
      </c>
      <c r="S171" s="191" t="s">
        <v>4253</v>
      </c>
      <c r="T171" s="191"/>
      <c r="U171" s="202"/>
      <c r="V171" s="191" t="s">
        <v>123</v>
      </c>
      <c r="W171" s="191" t="s">
        <v>129</v>
      </c>
      <c r="X171" s="187"/>
      <c r="Z171" s="184" t="str">
        <f t="shared" si="29"/>
        <v>insert into G3E_POINTSTYLE(G3E_SNO,G3E_USERNAME,G3E_FONTNAME,G3E_SYMBOL,G3E_COLOR,G3E_SIZE,G3E_ALIGNMENT,G3E_ROTATION,G3E_USEMASK,G3E_MASKSYMBOL,G3E_PLOTREDLINE,G3E_STYLEUNITS) values (157111,'Network Protector Detail Symbol - Closed','AEGIS Device',CHR(50),24319,12,0,0,0,null,0,1);</v>
      </c>
      <c r="AA171" s="184" t="str">
        <f t="shared" si="30"/>
        <v>insert into G3E_STYLERULE(G3E_SRROWNO,G3E_SRNO,G3E_RULE,G3E_FILTER,G3E_FILTERORDINAL,G3E_SNO,G3E_DESCRIPTION) values (15710111,157101,'Network Protector Symbol','STATUS_NORMAL_C=''CLOSED''',11,157111,'Network Protector Detail Symbol - Closed');</v>
      </c>
      <c r="AB171" s="184" t="str">
        <f t="shared" si="31"/>
        <v>insert into G3E_STYLERULE(G3E_SRROWNO,G3E_SRNO,G3E_RULE,G3E_FILTER,G3E_FILTERORDINAL,G3E_SNO,G3E_DESCRIPTION) values (15720111,157201,'Network Protector Symbol - OMS','STATUS_NORMAL_C=''CLOSED''',11,157111,'Network Protector Detail Symbol - Closed');</v>
      </c>
    </row>
    <row r="172" spans="1:28" ht="47.25">
      <c r="A172" s="184">
        <v>157101</v>
      </c>
      <c r="B172" s="184" t="str">
        <f t="shared" si="32"/>
        <v>15710199</v>
      </c>
      <c r="C172" s="184">
        <v>157201</v>
      </c>
      <c r="D172" s="184" t="str">
        <f t="shared" si="33"/>
        <v>15720199</v>
      </c>
      <c r="E172" s="183" t="s">
        <v>4520</v>
      </c>
      <c r="F172" s="191">
        <v>99</v>
      </c>
      <c r="G172" s="191">
        <v>99</v>
      </c>
      <c r="H172" s="187"/>
      <c r="I172" s="184">
        <v>157112</v>
      </c>
      <c r="J172" s="183" t="s">
        <v>4537</v>
      </c>
      <c r="K172" s="182" t="s">
        <v>4246</v>
      </c>
      <c r="L172" s="301">
        <v>2</v>
      </c>
      <c r="M172" s="309">
        <v>2</v>
      </c>
      <c r="N172" s="211">
        <v>65535</v>
      </c>
      <c r="O172" s="331">
        <v>12</v>
      </c>
      <c r="P172" s="330">
        <f t="shared" si="28"/>
        <v>10.37</v>
      </c>
      <c r="Q172" s="190" t="s">
        <v>4248</v>
      </c>
      <c r="R172" s="191">
        <v>0</v>
      </c>
      <c r="S172" s="191" t="s">
        <v>4253</v>
      </c>
      <c r="T172" s="191"/>
      <c r="U172" s="202"/>
      <c r="V172" s="191" t="s">
        <v>123</v>
      </c>
      <c r="W172" s="191" t="s">
        <v>129</v>
      </c>
      <c r="X172" s="187"/>
      <c r="Z172" s="184" t="str">
        <f t="shared" si="29"/>
        <v>insert into G3E_POINTSTYLE(G3E_SNO,G3E_USERNAME,G3E_FONTNAME,G3E_SYMBOL,G3E_COLOR,G3E_SIZE,G3E_ALIGNMENT,G3E_ROTATION,G3E_USEMASK,G3E_MASKSYMBOL,G3E_PLOTREDLINE,G3E_STYLEUNITS) values (157112,'Network Protector Detail Symbol - default','AEGIS Device',CHR(50),65535,12,0,0,0,null,0,1);</v>
      </c>
      <c r="AA172" s="184" t="str">
        <f t="shared" si="30"/>
        <v>insert into G3E_STYLERULE(G3E_SRROWNO,G3E_SRNO,G3E_RULE,G3E_FILTER,G3E_FILTERORDINAL,G3E_SNO,G3E_DESCRIPTION) values (15710199,157101,'Network Protector Symbol','',99,157112,'Network Protector Detail Symbol - default');</v>
      </c>
      <c r="AB172" s="184" t="str">
        <f t="shared" si="31"/>
        <v>insert into G3E_STYLERULE(G3E_SRROWNO,G3E_SRNO,G3E_RULE,G3E_FILTER,G3E_FILTERORDINAL,G3E_SNO,G3E_DESCRIPTION) values (15720199,157201,'Network Protector Symbol - OMS','',99,157112,'Network Protector Detail Symbol - default');</v>
      </c>
    </row>
    <row r="173" spans="1:28" ht="47.25">
      <c r="A173" s="184">
        <v>108101</v>
      </c>
      <c r="B173" s="184" t="str">
        <f t="shared" si="32"/>
        <v>10810101</v>
      </c>
      <c r="C173" s="184">
        <v>108201</v>
      </c>
      <c r="D173" s="184" t="str">
        <f t="shared" si="33"/>
        <v>10820101</v>
      </c>
      <c r="E173" s="183" t="s">
        <v>460</v>
      </c>
      <c r="F173" s="191">
        <v>1</v>
      </c>
      <c r="G173" s="191">
        <v>1</v>
      </c>
      <c r="H173" s="187" t="s">
        <v>4244</v>
      </c>
      <c r="I173" s="187">
        <v>108101</v>
      </c>
      <c r="J173" s="183" t="s">
        <v>4538</v>
      </c>
      <c r="K173" s="183" t="s">
        <v>4367</v>
      </c>
      <c r="L173" s="302" t="s">
        <v>4539</v>
      </c>
      <c r="M173" s="305" t="s">
        <v>4539</v>
      </c>
      <c r="N173" s="197">
        <v>10158079</v>
      </c>
      <c r="O173" s="331">
        <v>24</v>
      </c>
      <c r="P173" s="330">
        <f t="shared" si="28"/>
        <v>20.74</v>
      </c>
      <c r="Q173" s="190" t="s">
        <v>4248</v>
      </c>
      <c r="R173" s="191">
        <v>0</v>
      </c>
      <c r="S173" s="191" t="s">
        <v>4253</v>
      </c>
      <c r="T173" s="191"/>
      <c r="U173" s="202"/>
      <c r="V173" s="191" t="s">
        <v>123</v>
      </c>
      <c r="W173" s="191" t="s">
        <v>129</v>
      </c>
      <c r="X173" s="187"/>
      <c r="Z173" s="184" t="str">
        <f t="shared" si="29"/>
        <v>insert into G3E_POINTSTYLE(G3E_SNO,G3E_USERNAME,G3E_FONTNAME,G3E_SYMBOL,G3E_COLOR,G3E_SIZE,G3E_ALIGNMENT,G3E_ROTATION,G3E_USEMASK,G3E_MASKSYMBOL,G3E_PLOTREDLINE,G3E_STYLEUNITS) values (108101,'Pad Symbol - PPI','AEGIS Structure',CHR(105),10158079,24,0,0,0,null,0,1);</v>
      </c>
      <c r="AA173" s="184" t="str">
        <f t="shared" si="30"/>
        <v>insert into G3E_STYLERULE(G3E_SRROWNO,G3E_SRNO,G3E_RULE,G3E_FILTER,G3E_FILTERORDINAL,G3E_SNO,G3E_DESCRIPTION) values (10810101,108101,'Pad Symbol','FEATURE_STATE_C in (''PPI'',''ABI'')',1,108101,'Pad Symbol - PPI');</v>
      </c>
      <c r="AB173" s="184" t="str">
        <f t="shared" si="31"/>
        <v>insert into G3E_STYLERULE(G3E_SRROWNO,G3E_SRNO,G3E_RULE,G3E_FILTER,G3E_FILTERORDINAL,G3E_SNO,G3E_DESCRIPTION) values (10820101,108201,'Pad Symbol - OMS','FEATURE_STATE_C in (''PPI'',''ABI'')',1,108101,'Pad Symbol - PPI');</v>
      </c>
    </row>
    <row r="174" spans="1:28" ht="47.25">
      <c r="A174" s="184">
        <v>108101</v>
      </c>
      <c r="B174" s="184" t="str">
        <f t="shared" si="32"/>
        <v>10810102</v>
      </c>
      <c r="C174" s="184">
        <v>108201</v>
      </c>
      <c r="D174" s="184" t="str">
        <f t="shared" si="33"/>
        <v>10820102</v>
      </c>
      <c r="E174" s="183" t="s">
        <v>460</v>
      </c>
      <c r="F174" s="191">
        <v>2</v>
      </c>
      <c r="G174" s="191">
        <v>2</v>
      </c>
      <c r="H174" s="187" t="s">
        <v>4251</v>
      </c>
      <c r="I174" s="187">
        <v>108102</v>
      </c>
      <c r="J174" s="183" t="s">
        <v>4540</v>
      </c>
      <c r="K174" s="183" t="s">
        <v>4367</v>
      </c>
      <c r="L174" s="302" t="s">
        <v>4539</v>
      </c>
      <c r="M174" s="305" t="s">
        <v>4539</v>
      </c>
      <c r="N174" s="366">
        <v>14540253</v>
      </c>
      <c r="O174" s="331">
        <v>24</v>
      </c>
      <c r="P174" s="330">
        <f t="shared" si="28"/>
        <v>20.74</v>
      </c>
      <c r="Q174" s="190" t="s">
        <v>4248</v>
      </c>
      <c r="R174" s="191">
        <v>0</v>
      </c>
      <c r="S174" s="191" t="s">
        <v>4253</v>
      </c>
      <c r="T174" s="191"/>
      <c r="U174" s="202"/>
      <c r="V174" s="191" t="s">
        <v>123</v>
      </c>
      <c r="W174" s="191" t="s">
        <v>129</v>
      </c>
      <c r="X174" s="187"/>
      <c r="Z174" s="184" t="str">
        <f t="shared" si="29"/>
        <v>insert into G3E_POINTSTYLE(G3E_SNO,G3E_USERNAME,G3E_FONTNAME,G3E_SYMBOL,G3E_COLOR,G3E_SIZE,G3E_ALIGNMENT,G3E_ROTATION,G3E_USEMASK,G3E_MASKSYMBOL,G3E_PLOTREDLINE,G3E_STYLEUNITS) values (108102,'Pad Symbol - PPR','AEGIS Structure',CHR(105),14540253,24,0,0,0,null,0,1);</v>
      </c>
      <c r="AA174" s="184" t="str">
        <f t="shared" si="30"/>
        <v>insert into G3E_STYLERULE(G3E_SRROWNO,G3E_SRNO,G3E_RULE,G3E_FILTER,G3E_FILTERORDINAL,G3E_SNO,G3E_DESCRIPTION) values (10810102,108101,'Pad Symbol','FEATURE_STATE_C in (''PPR'',''ABR'',''PPA'',''ABA'')',2,108102,'Pad Symbol - PPR');</v>
      </c>
      <c r="AB174" s="184" t="str">
        <f t="shared" si="31"/>
        <v>insert into G3E_STYLERULE(G3E_SRROWNO,G3E_SRNO,G3E_RULE,G3E_FILTER,G3E_FILTERORDINAL,G3E_SNO,G3E_DESCRIPTION) values (10820102,108201,'Pad Symbol - OMS','FEATURE_STATE_C in (''PPR'',''ABR'',''PPA'',''ABA'')',2,108102,'Pad Symbol - PPR');</v>
      </c>
    </row>
    <row r="175" spans="1:28" ht="47.25">
      <c r="A175" s="184">
        <v>108101</v>
      </c>
      <c r="B175" s="184" t="str">
        <f t="shared" si="32"/>
        <v>10810103</v>
      </c>
      <c r="C175" s="184">
        <v>108201</v>
      </c>
      <c r="D175" s="184" t="str">
        <f t="shared" si="33"/>
        <v>10820103</v>
      </c>
      <c r="E175" s="183" t="s">
        <v>460</v>
      </c>
      <c r="F175" s="191">
        <v>3</v>
      </c>
      <c r="G175" s="191">
        <v>3</v>
      </c>
      <c r="H175" s="187" t="s">
        <v>4254</v>
      </c>
      <c r="I175" s="187">
        <v>108103</v>
      </c>
      <c r="J175" s="183" t="s">
        <v>4541</v>
      </c>
      <c r="K175" s="183" t="s">
        <v>4367</v>
      </c>
      <c r="L175" s="302" t="s">
        <v>4539</v>
      </c>
      <c r="M175" s="305" t="s">
        <v>4539</v>
      </c>
      <c r="N175" s="364">
        <v>5921370</v>
      </c>
      <c r="O175" s="331">
        <v>24</v>
      </c>
      <c r="P175" s="330">
        <f t="shared" si="28"/>
        <v>20.74</v>
      </c>
      <c r="Q175" s="190" t="s">
        <v>4248</v>
      </c>
      <c r="R175" s="191">
        <v>0</v>
      </c>
      <c r="S175" s="191" t="s">
        <v>4253</v>
      </c>
      <c r="T175" s="191"/>
      <c r="U175" s="202"/>
      <c r="V175" s="191" t="s">
        <v>123</v>
      </c>
      <c r="W175" s="191" t="s">
        <v>129</v>
      </c>
      <c r="X175" s="187"/>
      <c r="Z175" s="184" t="str">
        <f t="shared" si="29"/>
        <v>insert into G3E_POINTSTYLE(G3E_SNO,G3E_USERNAME,G3E_FONTNAME,G3E_SYMBOL,G3E_COLOR,G3E_SIZE,G3E_ALIGNMENT,G3E_ROTATION,G3E_USEMASK,G3E_MASKSYMBOL,G3E_PLOTREDLINE,G3E_STYLEUNITS) values (108103,'Pad Symbol - OSR','AEGIS Structure',CHR(105),5921370,24,0,0,0,null,0,1);</v>
      </c>
      <c r="AA175" s="184" t="str">
        <f t="shared" si="30"/>
        <v>insert into G3E_STYLERULE(G3E_SRROWNO,G3E_SRNO,G3E_RULE,G3E_FILTER,G3E_FILTERORDINAL,G3E_SNO,G3E_DESCRIPTION) values (10810103,108101,'Pad Symbol','FEATURE_STATE_C in (''OSR'',''OSA'')',3,108103,'Pad Symbol - OSR');</v>
      </c>
      <c r="AB175" s="184" t="str">
        <f t="shared" si="31"/>
        <v>insert into G3E_STYLERULE(G3E_SRROWNO,G3E_SRNO,G3E_RULE,G3E_FILTER,G3E_FILTERORDINAL,G3E_SNO,G3E_DESCRIPTION) values (10820103,108201,'Pad Symbol - OMS','FEATURE_STATE_C in (''OSR'',''OSA'')',3,108103,'Pad Symbol - OSR');</v>
      </c>
    </row>
    <row r="176" spans="1:28" ht="47.25">
      <c r="A176" s="184">
        <v>108101</v>
      </c>
      <c r="B176" s="184" t="str">
        <f t="shared" si="32"/>
        <v>10810199</v>
      </c>
      <c r="C176" s="184">
        <v>108201</v>
      </c>
      <c r="D176" s="184" t="str">
        <f t="shared" si="33"/>
        <v>10820199</v>
      </c>
      <c r="E176" s="183" t="s">
        <v>460</v>
      </c>
      <c r="F176" s="191">
        <v>99</v>
      </c>
      <c r="G176" s="191">
        <v>99</v>
      </c>
      <c r="H176" s="187"/>
      <c r="I176" s="187">
        <v>108199</v>
      </c>
      <c r="J176" s="183" t="s">
        <v>4542</v>
      </c>
      <c r="K176" s="183" t="s">
        <v>4367</v>
      </c>
      <c r="L176" s="302" t="s">
        <v>4539</v>
      </c>
      <c r="M176" s="305" t="s">
        <v>4539</v>
      </c>
      <c r="N176" s="214">
        <v>6416383</v>
      </c>
      <c r="O176" s="331">
        <v>24</v>
      </c>
      <c r="P176" s="330">
        <f t="shared" si="28"/>
        <v>20.74</v>
      </c>
      <c r="Q176" s="190" t="s">
        <v>4248</v>
      </c>
      <c r="R176" s="191">
        <v>0</v>
      </c>
      <c r="S176" s="191" t="s">
        <v>4253</v>
      </c>
      <c r="T176" s="191"/>
      <c r="U176" s="202"/>
      <c r="V176" s="191" t="s">
        <v>123</v>
      </c>
      <c r="W176" s="191" t="s">
        <v>129</v>
      </c>
      <c r="X176" s="187"/>
      <c r="Z176" s="184" t="str">
        <f t="shared" si="29"/>
        <v>insert into G3E_POINTSTYLE(G3E_SNO,G3E_USERNAME,G3E_FONTNAME,G3E_SYMBOL,G3E_COLOR,G3E_SIZE,G3E_ALIGNMENT,G3E_ROTATION,G3E_USEMASK,G3E_MASKSYMBOL,G3E_PLOTREDLINE,G3E_STYLEUNITS) values (108199,'Pad Symbol - default','AEGIS Structure',CHR(105),6416383,24,0,0,0,null,0,1);</v>
      </c>
      <c r="AA176" s="184" t="str">
        <f t="shared" si="30"/>
        <v>insert into G3E_STYLERULE(G3E_SRROWNO,G3E_SRNO,G3E_RULE,G3E_FILTER,G3E_FILTERORDINAL,G3E_SNO,G3E_DESCRIPTION) values (10810199,108101,'Pad Symbol','',99,108199,'Pad Symbol - default');</v>
      </c>
      <c r="AB176" s="184" t="str">
        <f t="shared" si="31"/>
        <v>insert into G3E_STYLERULE(G3E_SRROWNO,G3E_SRNO,G3E_RULE,G3E_FILTER,G3E_FILTERORDINAL,G3E_SNO,G3E_DESCRIPTION) values (10820199,108201,'Pad Symbol - OMS','',99,108199,'Pad Symbol - default');</v>
      </c>
    </row>
    <row r="177" spans="1:28" ht="47.25">
      <c r="A177" s="184">
        <v>42101</v>
      </c>
      <c r="B177" s="184" t="str">
        <f t="shared" si="32"/>
        <v>4210101</v>
      </c>
      <c r="C177" s="184">
        <v>42201</v>
      </c>
      <c r="D177" s="184" t="str">
        <f t="shared" si="33"/>
        <v>4220101</v>
      </c>
      <c r="E177" s="183" t="s">
        <v>696</v>
      </c>
      <c r="F177" s="191">
        <v>1</v>
      </c>
      <c r="G177" s="191">
        <v>1</v>
      </c>
      <c r="H177" s="187" t="s">
        <v>4300</v>
      </c>
      <c r="I177" s="184">
        <v>42101</v>
      </c>
      <c r="J177" s="183" t="s">
        <v>4543</v>
      </c>
      <c r="K177" s="183" t="s">
        <v>4264</v>
      </c>
      <c r="L177" s="302" t="s">
        <v>4302</v>
      </c>
      <c r="M177" s="306" t="s">
        <v>4302</v>
      </c>
      <c r="N177" s="203">
        <v>65280</v>
      </c>
      <c r="O177" s="331">
        <v>3</v>
      </c>
      <c r="P177" s="330">
        <f t="shared" si="28"/>
        <v>2.59</v>
      </c>
      <c r="Q177" s="190" t="s">
        <v>4248</v>
      </c>
      <c r="R177" s="191">
        <v>0</v>
      </c>
      <c r="S177" s="191" t="s">
        <v>4253</v>
      </c>
      <c r="T177" s="191"/>
      <c r="U177" s="202"/>
      <c r="V177" s="191" t="s">
        <v>123</v>
      </c>
      <c r="W177" s="191" t="s">
        <v>129</v>
      </c>
      <c r="X177" s="187"/>
      <c r="Z177" s="184" t="str">
        <f t="shared" si="29"/>
        <v>insert into G3E_POINTSTYLE(G3E_SNO,G3E_USERNAME,G3E_FONTNAME,G3E_SYMBOL,G3E_COLOR,G3E_SIZE,G3E_ALIGNMENT,G3E_ROTATION,G3E_USEMASK,G3E_MASKSYMBOL,G3E_PLOTREDLINE,G3E_STYLEUNITS) values (42101,'Phase Connector Symbol - NO','AEGIS Misc',CHR(41),65280,3,0,0,0,null,0,1);</v>
      </c>
      <c r="AA177" s="184" t="str">
        <f t="shared" si="30"/>
        <v>insert into G3E_STYLERULE(G3E_SRROWNO,G3E_SRNO,G3E_RULE,G3E_FILTER,G3E_FILTERORDINAL,G3E_SNO,G3E_DESCRIPTION) values (4210101,42101,'Phase Connector Symbol','STATUS_NORMAL_C=''OPEN''',1,42101,'Phase Connector Symbol - NO');</v>
      </c>
      <c r="AB177" s="184" t="str">
        <f t="shared" si="31"/>
        <v>insert into G3E_STYLERULE(G3E_SRROWNO,G3E_SRNO,G3E_RULE,G3E_FILTER,G3E_FILTERORDINAL,G3E_SNO,G3E_DESCRIPTION) values (4220101,42201,'Phase Connector Symbol - OMS','STATUS_NORMAL_C=''OPEN''',1,42101,'Phase Connector Symbol - NO');</v>
      </c>
    </row>
    <row r="178" spans="1:28" ht="47.25">
      <c r="A178" s="184">
        <v>42101</v>
      </c>
      <c r="B178" s="184" t="str">
        <f t="shared" si="32"/>
        <v>4210102</v>
      </c>
      <c r="C178" s="184">
        <v>42201</v>
      </c>
      <c r="D178" s="184" t="str">
        <f t="shared" si="33"/>
        <v>4220102</v>
      </c>
      <c r="E178" s="183" t="s">
        <v>696</v>
      </c>
      <c r="F178" s="191">
        <v>2</v>
      </c>
      <c r="G178" s="191">
        <v>2</v>
      </c>
      <c r="H178" s="187"/>
      <c r="I178" s="184">
        <v>42102</v>
      </c>
      <c r="J178" s="183" t="s">
        <v>4544</v>
      </c>
      <c r="K178" s="183" t="s">
        <v>4264</v>
      </c>
      <c r="L178" s="302" t="s">
        <v>4304</v>
      </c>
      <c r="M178" s="306" t="s">
        <v>4304</v>
      </c>
      <c r="N178" s="198">
        <v>255</v>
      </c>
      <c r="O178" s="331">
        <v>3</v>
      </c>
      <c r="P178" s="330">
        <f t="shared" si="28"/>
        <v>2.59</v>
      </c>
      <c r="Q178" s="190" t="s">
        <v>4248</v>
      </c>
      <c r="R178" s="191">
        <v>0</v>
      </c>
      <c r="S178" s="191" t="s">
        <v>4253</v>
      </c>
      <c r="T178" s="191"/>
      <c r="U178" s="202"/>
      <c r="V178" s="191" t="s">
        <v>123</v>
      </c>
      <c r="W178" s="191" t="s">
        <v>129</v>
      </c>
      <c r="X178" s="187"/>
      <c r="Z178" s="184" t="str">
        <f t="shared" si="29"/>
        <v>insert into G3E_POINTSTYLE(G3E_SNO,G3E_USERNAME,G3E_FONTNAME,G3E_SYMBOL,G3E_COLOR,G3E_SIZE,G3E_ALIGNMENT,G3E_ROTATION,G3E_USEMASK,G3E_MASKSYMBOL,G3E_PLOTREDLINE,G3E_STYLEUNITS) values (42102,'Phase Connector Symbol - NC','AEGIS Misc',CHR(40),255,3,0,0,0,null,0,1);</v>
      </c>
      <c r="AA178" s="184" t="str">
        <f t="shared" si="30"/>
        <v>insert into G3E_STYLERULE(G3E_SRROWNO,G3E_SRNO,G3E_RULE,G3E_FILTER,G3E_FILTERORDINAL,G3E_SNO,G3E_DESCRIPTION) values (4210102,42101,'Phase Connector Symbol','',2,42102,'Phase Connector Symbol - NC');</v>
      </c>
      <c r="AB178" s="184" t="str">
        <f t="shared" si="31"/>
        <v>insert into G3E_STYLERULE(G3E_SRROWNO,G3E_SRNO,G3E_RULE,G3E_FILTER,G3E_FILTERORDINAL,G3E_SNO,G3E_DESCRIPTION) values (4220102,42201,'Phase Connector Symbol - OMS','',2,42102,'Phase Connector Symbol - NC');</v>
      </c>
    </row>
    <row r="179" spans="1:28" ht="47.25">
      <c r="A179" s="184">
        <v>110101</v>
      </c>
      <c r="B179" s="184" t="str">
        <f t="shared" si="32"/>
        <v>11010101</v>
      </c>
      <c r="C179" s="184">
        <v>110102</v>
      </c>
      <c r="D179" s="184" t="str">
        <f t="shared" si="33"/>
        <v>11010201</v>
      </c>
      <c r="E179" s="183" t="s">
        <v>467</v>
      </c>
      <c r="F179" s="191">
        <v>1</v>
      </c>
      <c r="G179" s="191">
        <v>1</v>
      </c>
      <c r="H179" s="187" t="s">
        <v>4453</v>
      </c>
      <c r="I179" s="187">
        <v>110100</v>
      </c>
      <c r="J179" s="183" t="s">
        <v>4545</v>
      </c>
      <c r="K179" s="183" t="s">
        <v>4367</v>
      </c>
      <c r="L179" s="302" t="s">
        <v>4546</v>
      </c>
      <c r="M179" s="305" t="s">
        <v>4546</v>
      </c>
      <c r="N179" s="197">
        <v>10158079</v>
      </c>
      <c r="O179" s="331">
        <v>12</v>
      </c>
      <c r="P179" s="330">
        <f t="shared" si="28"/>
        <v>10.37</v>
      </c>
      <c r="Q179" s="190" t="s">
        <v>4248</v>
      </c>
      <c r="R179" s="191">
        <v>0</v>
      </c>
      <c r="S179" s="191" t="s">
        <v>4253</v>
      </c>
      <c r="T179" s="191"/>
      <c r="U179" s="202"/>
      <c r="V179" s="191" t="s">
        <v>123</v>
      </c>
      <c r="W179" s="191" t="s">
        <v>129</v>
      </c>
      <c r="X179" s="187"/>
      <c r="Z179" s="184" t="str">
        <f t="shared" si="29"/>
        <v>insert into G3E_POINTSTYLE(G3E_SNO,G3E_USERNAME,G3E_FONTNAME,G3E_SYMBOL,G3E_COLOR,G3E_SIZE,G3E_ALIGNMENT,G3E_ROTATION,G3E_USEMASK,G3E_MASKSYMBOL,G3E_PLOTREDLINE,G3E_STYLEUNITS) values (110100,'Pole Symbol - Foreign PPI','AEGIS Structure',CHR(71),10158079,12,0,0,0,null,0,1);</v>
      </c>
      <c r="AA179" s="184" t="str">
        <f t="shared" si="30"/>
        <v>insert into G3E_STYLERULE(G3E_SRROWNO,G3E_SRNO,G3E_RULE,G3E_FILTER,G3E_FILTERORDINAL,G3E_SNO,G3E_DESCRIPTION) values (11010101,110101,'Pole Symbol','OWNED_TYPE_C != ''COMPANY'' and FEATURE_STATE_C in (''PPI'',''ABI'')',1,110100,'Pole Symbol - Foreign PPI');</v>
      </c>
      <c r="AB179" s="184" t="str">
        <f t="shared" si="31"/>
        <v>insert into G3E_STYLERULE(G3E_SRROWNO,G3E_SRNO,G3E_RULE,G3E_FILTER,G3E_FILTERORDINAL,G3E_SNO,G3E_DESCRIPTION) values (11010201,110102,'Pole Symbol - OMS','OWNED_TYPE_C != ''COMPANY'' and FEATURE_STATE_C in (''PPI'',''ABI'')',1,110100,'Pole Symbol - Foreign PPI');</v>
      </c>
    </row>
    <row r="180" spans="1:28" ht="47.25">
      <c r="A180" s="184">
        <v>110101</v>
      </c>
      <c r="B180" s="184" t="str">
        <f t="shared" si="32"/>
        <v>11010102</v>
      </c>
      <c r="C180" s="184">
        <v>110102</v>
      </c>
      <c r="D180" s="184" t="str">
        <f t="shared" si="33"/>
        <v>11010202</v>
      </c>
      <c r="E180" s="183" t="s">
        <v>467</v>
      </c>
      <c r="F180" s="191">
        <v>2</v>
      </c>
      <c r="G180" s="191">
        <v>2</v>
      </c>
      <c r="H180" s="187" t="s">
        <v>4456</v>
      </c>
      <c r="I180" s="187">
        <v>110101</v>
      </c>
      <c r="J180" s="183" t="s">
        <v>4547</v>
      </c>
      <c r="K180" s="183" t="s">
        <v>4367</v>
      </c>
      <c r="L180" s="302" t="s">
        <v>4546</v>
      </c>
      <c r="M180" s="305" t="s">
        <v>4546</v>
      </c>
      <c r="N180" s="366">
        <v>14540253</v>
      </c>
      <c r="O180" s="331">
        <v>12</v>
      </c>
      <c r="P180" s="330">
        <f t="shared" si="28"/>
        <v>10.37</v>
      </c>
      <c r="Q180" s="190" t="s">
        <v>4248</v>
      </c>
      <c r="R180" s="191">
        <v>0</v>
      </c>
      <c r="S180" s="191" t="s">
        <v>4253</v>
      </c>
      <c r="T180" s="191"/>
      <c r="U180" s="202"/>
      <c r="V180" s="191" t="s">
        <v>123</v>
      </c>
      <c r="W180" s="191" t="s">
        <v>129</v>
      </c>
      <c r="X180" s="187"/>
      <c r="Z180" s="184" t="str">
        <f t="shared" si="29"/>
        <v>insert into G3E_POINTSTYLE(G3E_SNO,G3E_USERNAME,G3E_FONTNAME,G3E_SYMBOL,G3E_COLOR,G3E_SIZE,G3E_ALIGNMENT,G3E_ROTATION,G3E_USEMASK,G3E_MASKSYMBOL,G3E_PLOTREDLINE,G3E_STYLEUNITS) values (110101,'Pole Symbol - Foreign PPR','AEGIS Structure',CHR(71),14540253,12,0,0,0,null,0,1);</v>
      </c>
      <c r="AA180" s="184" t="str">
        <f t="shared" si="30"/>
        <v>insert into G3E_STYLERULE(G3E_SRROWNO,G3E_SRNO,G3E_RULE,G3E_FILTER,G3E_FILTERORDINAL,G3E_SNO,G3E_DESCRIPTION) values (11010102,110101,'Pole Symbol','OWNED_TYPE_C != ''COMPANY'' and FEATURE_STATE_C in (''PPR'',''ABR'',''PPA'',''ABA'')',2,110101,'Pole Symbol - Foreign PPR');</v>
      </c>
      <c r="AB180" s="184" t="str">
        <f t="shared" si="31"/>
        <v>insert into G3E_STYLERULE(G3E_SRROWNO,G3E_SRNO,G3E_RULE,G3E_FILTER,G3E_FILTERORDINAL,G3E_SNO,G3E_DESCRIPTION) values (11010202,110102,'Pole Symbol - OMS','OWNED_TYPE_C != ''COMPANY'' and FEATURE_STATE_C in (''PPR'',''ABR'',''PPA'',''ABA'')',2,110101,'Pole Symbol - Foreign PPR');</v>
      </c>
    </row>
    <row r="181" spans="1:28" ht="47.25">
      <c r="A181" s="184">
        <v>110101</v>
      </c>
      <c r="B181" s="184" t="str">
        <f t="shared" si="32"/>
        <v>11010103</v>
      </c>
      <c r="C181" s="184">
        <v>110102</v>
      </c>
      <c r="D181" s="184" t="str">
        <f t="shared" si="33"/>
        <v>11010203</v>
      </c>
      <c r="E181" s="183" t="s">
        <v>467</v>
      </c>
      <c r="F181" s="191">
        <v>3</v>
      </c>
      <c r="G181" s="191">
        <v>3</v>
      </c>
      <c r="H181" s="187" t="s">
        <v>4458</v>
      </c>
      <c r="I181" s="187">
        <v>110102</v>
      </c>
      <c r="J181" s="183" t="s">
        <v>4548</v>
      </c>
      <c r="K181" s="183" t="s">
        <v>4367</v>
      </c>
      <c r="L181" s="302" t="s">
        <v>4546</v>
      </c>
      <c r="M181" s="305" t="s">
        <v>4546</v>
      </c>
      <c r="N181" s="364">
        <v>5921370</v>
      </c>
      <c r="O181" s="331">
        <v>12</v>
      </c>
      <c r="P181" s="330">
        <f t="shared" si="28"/>
        <v>10.37</v>
      </c>
      <c r="Q181" s="190" t="s">
        <v>4248</v>
      </c>
      <c r="R181" s="191">
        <v>0</v>
      </c>
      <c r="S181" s="191" t="s">
        <v>4253</v>
      </c>
      <c r="T181" s="191"/>
      <c r="U181" s="202"/>
      <c r="V181" s="191" t="s">
        <v>123</v>
      </c>
      <c r="W181" s="191" t="s">
        <v>129</v>
      </c>
      <c r="X181" s="187"/>
      <c r="Z181" s="184" t="str">
        <f t="shared" si="29"/>
        <v>insert into G3E_POINTSTYLE(G3E_SNO,G3E_USERNAME,G3E_FONTNAME,G3E_SYMBOL,G3E_COLOR,G3E_SIZE,G3E_ALIGNMENT,G3E_ROTATION,G3E_USEMASK,G3E_MASKSYMBOL,G3E_PLOTREDLINE,G3E_STYLEUNITS) values (110102,'Pole Symbol - Foreign OSR','AEGIS Structure',CHR(71),5921370,12,0,0,0,null,0,1);</v>
      </c>
      <c r="AA181" s="184" t="str">
        <f t="shared" si="30"/>
        <v>insert into G3E_STYLERULE(G3E_SRROWNO,G3E_SRNO,G3E_RULE,G3E_FILTER,G3E_FILTERORDINAL,G3E_SNO,G3E_DESCRIPTION) values (11010103,110101,'Pole Symbol','OWNED_TYPE_C != ''COMPANY'' and FEATURE_STATE_C in (''OSR'',''OSA'')',3,110102,'Pole Symbol - Foreign OSR');</v>
      </c>
      <c r="AB181" s="184" t="str">
        <f t="shared" si="31"/>
        <v>insert into G3E_STYLERULE(G3E_SRROWNO,G3E_SRNO,G3E_RULE,G3E_FILTER,G3E_FILTERORDINAL,G3E_SNO,G3E_DESCRIPTION) values (11010203,110102,'Pole Symbol - OMS','OWNED_TYPE_C != ''COMPANY'' and FEATURE_STATE_C in (''OSR'',''OSA'')',3,110102,'Pole Symbol - Foreign OSR');</v>
      </c>
    </row>
    <row r="182" spans="1:28" ht="47.25">
      <c r="A182" s="184">
        <v>110101</v>
      </c>
      <c r="B182" s="184" t="str">
        <f t="shared" si="32"/>
        <v>11010104</v>
      </c>
      <c r="C182" s="184">
        <v>110102</v>
      </c>
      <c r="D182" s="184" t="str">
        <f t="shared" si="33"/>
        <v>11010204</v>
      </c>
      <c r="E182" s="183" t="s">
        <v>467</v>
      </c>
      <c r="F182" s="191">
        <v>4</v>
      </c>
      <c r="G182" s="191">
        <v>4</v>
      </c>
      <c r="H182" s="187" t="s">
        <v>4460</v>
      </c>
      <c r="I182" s="187">
        <v>110103</v>
      </c>
      <c r="J182" s="183" t="s">
        <v>4549</v>
      </c>
      <c r="K182" s="183" t="s">
        <v>4367</v>
      </c>
      <c r="L182" s="302" t="s">
        <v>4546</v>
      </c>
      <c r="M182" s="305" t="s">
        <v>4546</v>
      </c>
      <c r="N182" s="377">
        <v>12844988</v>
      </c>
      <c r="O182" s="331">
        <v>12</v>
      </c>
      <c r="P182" s="330">
        <f t="shared" si="28"/>
        <v>10.37</v>
      </c>
      <c r="Q182" s="190" t="s">
        <v>4248</v>
      </c>
      <c r="R182" s="191">
        <v>0</v>
      </c>
      <c r="S182" s="191" t="s">
        <v>4253</v>
      </c>
      <c r="T182" s="191"/>
      <c r="U182" s="202"/>
      <c r="V182" s="191" t="s">
        <v>123</v>
      </c>
      <c r="W182" s="191" t="s">
        <v>129</v>
      </c>
      <c r="X182" s="187"/>
      <c r="Z182" s="184" t="str">
        <f t="shared" si="29"/>
        <v>insert into G3E_POINTSTYLE(G3E_SNO,G3E_USERNAME,G3E_FONTNAME,G3E_SYMBOL,G3E_COLOR,G3E_SIZE,G3E_ALIGNMENT,G3E_ROTATION,G3E_USEMASK,G3E_MASKSYMBOL,G3E_PLOTREDLINE,G3E_STYLEUNITS) values (110103,'Pole Symbol - Foreign','AEGIS Structure',CHR(71),12844988,12,0,0,0,null,0,1);</v>
      </c>
      <c r="AA182" s="184" t="str">
        <f t="shared" si="30"/>
        <v>insert into G3E_STYLERULE(G3E_SRROWNO,G3E_SRNO,G3E_RULE,G3E_FILTER,G3E_FILTERORDINAL,G3E_SNO,G3E_DESCRIPTION) values (11010104,110101,'Pole Symbol','OWNED_TYPE_C != ''COMPANY''',4,110103,'Pole Symbol - Foreign');</v>
      </c>
      <c r="AB182" s="184" t="str">
        <f t="shared" si="31"/>
        <v>insert into G3E_STYLERULE(G3E_SRROWNO,G3E_SRNO,G3E_RULE,G3E_FILTER,G3E_FILTERORDINAL,G3E_SNO,G3E_DESCRIPTION) values (11010204,110102,'Pole Symbol - OMS','OWNED_TYPE_C != ''COMPANY''',4,110103,'Pole Symbol - Foreign');</v>
      </c>
    </row>
    <row r="183" spans="1:28" ht="47.25">
      <c r="A183" s="184">
        <v>110101</v>
      </c>
      <c r="B183" s="184" t="str">
        <f t="shared" si="32"/>
        <v>11010105</v>
      </c>
      <c r="C183" s="184">
        <v>110102</v>
      </c>
      <c r="D183" s="184" t="str">
        <f t="shared" si="33"/>
        <v>11010205</v>
      </c>
      <c r="E183" s="183" t="s">
        <v>467</v>
      </c>
      <c r="F183" s="191">
        <v>5</v>
      </c>
      <c r="G183" s="191">
        <v>5</v>
      </c>
      <c r="H183" s="187" t="s">
        <v>4550</v>
      </c>
      <c r="I183" s="187">
        <v>110104</v>
      </c>
      <c r="J183" s="183" t="s">
        <v>4551</v>
      </c>
      <c r="K183" s="183" t="s">
        <v>4367</v>
      </c>
      <c r="L183" s="302" t="s">
        <v>4552</v>
      </c>
      <c r="M183" s="305" t="s">
        <v>4552</v>
      </c>
      <c r="N183" s="197">
        <v>10158079</v>
      </c>
      <c r="O183" s="331">
        <v>12</v>
      </c>
      <c r="P183" s="330">
        <f t="shared" si="28"/>
        <v>10.37</v>
      </c>
      <c r="Q183" s="190" t="s">
        <v>4248</v>
      </c>
      <c r="R183" s="191">
        <v>0</v>
      </c>
      <c r="S183" s="191" t="s">
        <v>4253</v>
      </c>
      <c r="T183" s="191"/>
      <c r="U183" s="202"/>
      <c r="V183" s="191" t="s">
        <v>123</v>
      </c>
      <c r="W183" s="191" t="s">
        <v>129</v>
      </c>
      <c r="X183" s="187"/>
      <c r="Z183" s="184" t="str">
        <f t="shared" si="29"/>
        <v>insert into G3E_POINTSTYLE(G3E_SNO,G3E_USERNAME,G3E_FONTNAME,G3E_SYMBOL,G3E_COLOR,G3E_SIZE,G3E_ALIGNMENT,G3E_ROTATION,G3E_USEMASK,G3E_MASKSYMBOL,G3E_PLOTREDLINE,G3E_STYLEUNITS) values (110104,'Pole Symbol - Non-WD PPI','AEGIS Structure',CHR(73),10158079,12,0,0,0,null,0,1);</v>
      </c>
      <c r="AA183" s="184" t="str">
        <f t="shared" si="30"/>
        <v>insert into G3E_STYLERULE(G3E_SRROWNO,G3E_SRNO,G3E_RULE,G3E_FILTER,G3E_FILTERORDINAL,G3E_SNO,G3E_DESCRIPTION) values (11010105,110101,'Pole Symbol','MATERIAL_C != ''WD'' and FEATURE_STATE_C in (''PPI'',''ABI'')',5,110104,'Pole Symbol - Non-WD PPI');</v>
      </c>
      <c r="AB183" s="184" t="str">
        <f t="shared" si="31"/>
        <v>insert into G3E_STYLERULE(G3E_SRROWNO,G3E_SRNO,G3E_RULE,G3E_FILTER,G3E_FILTERORDINAL,G3E_SNO,G3E_DESCRIPTION) values (11010205,110102,'Pole Symbol - OMS','MATERIAL_C != ''WD'' and FEATURE_STATE_C in (''PPI'',''ABI'')',5,110104,'Pole Symbol - Non-WD PPI');</v>
      </c>
    </row>
    <row r="184" spans="1:28" ht="47.25">
      <c r="A184" s="184">
        <v>110101</v>
      </c>
      <c r="B184" s="184" t="str">
        <f t="shared" si="32"/>
        <v>11010106</v>
      </c>
      <c r="C184" s="184">
        <v>110102</v>
      </c>
      <c r="D184" s="184" t="str">
        <f t="shared" si="33"/>
        <v>11010206</v>
      </c>
      <c r="E184" s="183" t="s">
        <v>467</v>
      </c>
      <c r="F184" s="191">
        <v>6</v>
      </c>
      <c r="G184" s="191">
        <v>6</v>
      </c>
      <c r="H184" s="187" t="s">
        <v>4553</v>
      </c>
      <c r="I184" s="187">
        <v>110105</v>
      </c>
      <c r="J184" s="183" t="s">
        <v>4554</v>
      </c>
      <c r="K184" s="183" t="s">
        <v>4367</v>
      </c>
      <c r="L184" s="302" t="s">
        <v>4552</v>
      </c>
      <c r="M184" s="305" t="s">
        <v>4552</v>
      </c>
      <c r="N184" s="366">
        <v>14540253</v>
      </c>
      <c r="O184" s="331">
        <v>12</v>
      </c>
      <c r="P184" s="330">
        <f t="shared" si="28"/>
        <v>10.37</v>
      </c>
      <c r="Q184" s="190" t="s">
        <v>4248</v>
      </c>
      <c r="R184" s="191">
        <v>0</v>
      </c>
      <c r="S184" s="191" t="s">
        <v>4253</v>
      </c>
      <c r="T184" s="191"/>
      <c r="U184" s="202"/>
      <c r="V184" s="191" t="s">
        <v>123</v>
      </c>
      <c r="W184" s="191" t="s">
        <v>129</v>
      </c>
      <c r="X184" s="187"/>
      <c r="Z184" s="184" t="str">
        <f t="shared" si="29"/>
        <v>insert into G3E_POINTSTYLE(G3E_SNO,G3E_USERNAME,G3E_FONTNAME,G3E_SYMBOL,G3E_COLOR,G3E_SIZE,G3E_ALIGNMENT,G3E_ROTATION,G3E_USEMASK,G3E_MASKSYMBOL,G3E_PLOTREDLINE,G3E_STYLEUNITS) values (110105,'Pole Symbol - Non-WD PPR','AEGIS Structure',CHR(73),14540253,12,0,0,0,null,0,1);</v>
      </c>
      <c r="AA184" s="184" t="str">
        <f t="shared" si="30"/>
        <v>insert into G3E_STYLERULE(G3E_SRROWNO,G3E_SRNO,G3E_RULE,G3E_FILTER,G3E_FILTERORDINAL,G3E_SNO,G3E_DESCRIPTION) values (11010106,110101,'Pole Symbol','MATERIAL_C != ''WD'' and FEATURE_STATE_C in (''PPR'',''ABR'',''PPA'',''ABA'')',6,110105,'Pole Symbol - Non-WD PPR');</v>
      </c>
      <c r="AB184" s="184" t="str">
        <f t="shared" si="31"/>
        <v>insert into G3E_STYLERULE(G3E_SRROWNO,G3E_SRNO,G3E_RULE,G3E_FILTER,G3E_FILTERORDINAL,G3E_SNO,G3E_DESCRIPTION) values (11010206,110102,'Pole Symbol - OMS','MATERIAL_C != ''WD'' and FEATURE_STATE_C in (''PPR'',''ABR'',''PPA'',''ABA'')',6,110105,'Pole Symbol - Non-WD PPR');</v>
      </c>
    </row>
    <row r="185" spans="1:28" ht="47.25">
      <c r="A185" s="184">
        <v>110101</v>
      </c>
      <c r="B185" s="184" t="str">
        <f t="shared" si="32"/>
        <v>11010107</v>
      </c>
      <c r="C185" s="184">
        <v>110102</v>
      </c>
      <c r="D185" s="184" t="str">
        <f t="shared" si="33"/>
        <v>11010207</v>
      </c>
      <c r="E185" s="183" t="s">
        <v>467</v>
      </c>
      <c r="F185" s="191">
        <v>7</v>
      </c>
      <c r="G185" s="191">
        <v>7</v>
      </c>
      <c r="H185" s="187" t="s">
        <v>4555</v>
      </c>
      <c r="I185" s="187">
        <v>110106</v>
      </c>
      <c r="J185" s="183" t="s">
        <v>4556</v>
      </c>
      <c r="K185" s="183" t="s">
        <v>4367</v>
      </c>
      <c r="L185" s="302" t="s">
        <v>4552</v>
      </c>
      <c r="M185" s="305" t="s">
        <v>4552</v>
      </c>
      <c r="N185" s="364">
        <v>5921370</v>
      </c>
      <c r="O185" s="331">
        <v>12</v>
      </c>
      <c r="P185" s="330">
        <f t="shared" si="28"/>
        <v>10.37</v>
      </c>
      <c r="Q185" s="190" t="s">
        <v>4248</v>
      </c>
      <c r="R185" s="191">
        <v>0</v>
      </c>
      <c r="S185" s="191" t="s">
        <v>4253</v>
      </c>
      <c r="T185" s="191"/>
      <c r="U185" s="202"/>
      <c r="V185" s="191" t="s">
        <v>123</v>
      </c>
      <c r="W185" s="191" t="s">
        <v>129</v>
      </c>
      <c r="X185" s="187"/>
      <c r="Z185" s="184" t="str">
        <f t="shared" si="29"/>
        <v>insert into G3E_POINTSTYLE(G3E_SNO,G3E_USERNAME,G3E_FONTNAME,G3E_SYMBOL,G3E_COLOR,G3E_SIZE,G3E_ALIGNMENT,G3E_ROTATION,G3E_USEMASK,G3E_MASKSYMBOL,G3E_PLOTREDLINE,G3E_STYLEUNITS) values (110106,'Pole Symbol - Non-WD OSR','AEGIS Structure',CHR(73),5921370,12,0,0,0,null,0,1);</v>
      </c>
      <c r="AA185" s="184" t="str">
        <f t="shared" si="30"/>
        <v>insert into G3E_STYLERULE(G3E_SRROWNO,G3E_SRNO,G3E_RULE,G3E_FILTER,G3E_FILTERORDINAL,G3E_SNO,G3E_DESCRIPTION) values (11010107,110101,'Pole Symbol','MATERIAL_C != ''WD'' and FEATURE_STATE_C in (''OSR'',''OSA'')',7,110106,'Pole Symbol - Non-WD OSR');</v>
      </c>
      <c r="AB185" s="184" t="str">
        <f t="shared" si="31"/>
        <v>insert into G3E_STYLERULE(G3E_SRROWNO,G3E_SRNO,G3E_RULE,G3E_FILTER,G3E_FILTERORDINAL,G3E_SNO,G3E_DESCRIPTION) values (11010207,110102,'Pole Symbol - OMS','MATERIAL_C != ''WD'' and FEATURE_STATE_C in (''OSR'',''OSA'')',7,110106,'Pole Symbol - Non-WD OSR');</v>
      </c>
    </row>
    <row r="186" spans="1:28" ht="47.25">
      <c r="A186" s="184">
        <v>110101</v>
      </c>
      <c r="B186" s="184" t="str">
        <f t="shared" si="32"/>
        <v>11010108</v>
      </c>
      <c r="C186" s="184">
        <v>110102</v>
      </c>
      <c r="D186" s="184" t="str">
        <f t="shared" si="33"/>
        <v>11010208</v>
      </c>
      <c r="E186" s="183" t="s">
        <v>467</v>
      </c>
      <c r="F186" s="191">
        <v>8</v>
      </c>
      <c r="G186" s="191">
        <v>8</v>
      </c>
      <c r="H186" s="187" t="s">
        <v>4557</v>
      </c>
      <c r="I186" s="187">
        <v>110107</v>
      </c>
      <c r="J186" s="183" t="s">
        <v>4558</v>
      </c>
      <c r="K186" s="183" t="s">
        <v>4367</v>
      </c>
      <c r="L186" s="302" t="s">
        <v>4552</v>
      </c>
      <c r="M186" s="305" t="s">
        <v>4552</v>
      </c>
      <c r="N186" s="214">
        <v>6416383</v>
      </c>
      <c r="O186" s="331">
        <v>12</v>
      </c>
      <c r="P186" s="330">
        <f t="shared" si="28"/>
        <v>10.37</v>
      </c>
      <c r="Q186" s="190" t="s">
        <v>4248</v>
      </c>
      <c r="R186" s="191">
        <v>0</v>
      </c>
      <c r="S186" s="191" t="s">
        <v>4253</v>
      </c>
      <c r="T186" s="191"/>
      <c r="U186" s="202"/>
      <c r="V186" s="191" t="s">
        <v>123</v>
      </c>
      <c r="W186" s="191" t="s">
        <v>129</v>
      </c>
      <c r="X186" s="187"/>
      <c r="Z186" s="184" t="str">
        <f t="shared" si="29"/>
        <v>insert into G3E_POINTSTYLE(G3E_SNO,G3E_USERNAME,G3E_FONTNAME,G3E_SYMBOL,G3E_COLOR,G3E_SIZE,G3E_ALIGNMENT,G3E_ROTATION,G3E_USEMASK,G3E_MASKSYMBOL,G3E_PLOTREDLINE,G3E_STYLEUNITS) values (110107,'Pole Symbol - Non-WD','AEGIS Structure',CHR(73),6416383,12,0,0,0,null,0,1);</v>
      </c>
      <c r="AA186" s="184" t="str">
        <f t="shared" si="30"/>
        <v>insert into G3E_STYLERULE(G3E_SRROWNO,G3E_SRNO,G3E_RULE,G3E_FILTER,G3E_FILTERORDINAL,G3E_SNO,G3E_DESCRIPTION) values (11010108,110101,'Pole Symbol','MATERIAL_C != ''WD''',8,110107,'Pole Symbol - Non-WD');</v>
      </c>
      <c r="AB186" s="184" t="str">
        <f t="shared" si="31"/>
        <v>insert into G3E_STYLERULE(G3E_SRROWNO,G3E_SRNO,G3E_RULE,G3E_FILTER,G3E_FILTERORDINAL,G3E_SNO,G3E_DESCRIPTION) values (11010208,110102,'Pole Symbol - OMS','MATERIAL_C != ''WD''',8,110107,'Pole Symbol - Non-WD');</v>
      </c>
    </row>
    <row r="187" spans="1:28" ht="47.25">
      <c r="A187" s="184">
        <v>110101</v>
      </c>
      <c r="B187" s="184" t="str">
        <f t="shared" si="32"/>
        <v>11010109</v>
      </c>
      <c r="C187" s="184">
        <v>110102</v>
      </c>
      <c r="D187" s="184" t="str">
        <f t="shared" si="33"/>
        <v>11010209</v>
      </c>
      <c r="E187" s="183" t="s">
        <v>467</v>
      </c>
      <c r="F187" s="191">
        <v>9</v>
      </c>
      <c r="G187" s="191">
        <v>9</v>
      </c>
      <c r="H187" s="187" t="s">
        <v>4559</v>
      </c>
      <c r="I187" s="187">
        <v>110108</v>
      </c>
      <c r="J187" s="183" t="s">
        <v>4560</v>
      </c>
      <c r="K187" s="183" t="s">
        <v>4367</v>
      </c>
      <c r="L187" s="302" t="s">
        <v>4561</v>
      </c>
      <c r="M187" s="305" t="s">
        <v>4561</v>
      </c>
      <c r="N187" s="197">
        <v>10158079</v>
      </c>
      <c r="O187" s="331">
        <v>12</v>
      </c>
      <c r="P187" s="330">
        <f t="shared" si="28"/>
        <v>10.37</v>
      </c>
      <c r="Q187" s="190" t="s">
        <v>4248</v>
      </c>
      <c r="R187" s="191">
        <v>0</v>
      </c>
      <c r="S187" s="191" t="s">
        <v>4253</v>
      </c>
      <c r="T187" s="191"/>
      <c r="U187" s="202"/>
      <c r="V187" s="191" t="s">
        <v>123</v>
      </c>
      <c r="W187" s="191" t="s">
        <v>129</v>
      </c>
      <c r="X187" s="187"/>
      <c r="Z187" s="184" t="str">
        <f t="shared" si="29"/>
        <v>insert into G3E_POINTSTYLE(G3E_SNO,G3E_USERNAME,G3E_FONTNAME,G3E_SYMBOL,G3E_COLOR,G3E_SIZE,G3E_ALIGNMENT,G3E_ROTATION,G3E_USEMASK,G3E_MASKSYMBOL,G3E_PLOTREDLINE,G3E_STYLEUNITS) values (110108,'Pole Symbol - WD 30 PPI','AEGIS Structure',CHR(65),10158079,12,0,0,0,null,0,1);</v>
      </c>
      <c r="AA187" s="184" t="str">
        <f t="shared" si="30"/>
        <v>insert into G3E_STYLERULE(G3E_SRROWNO,G3E_SRNO,G3E_RULE,G3E_FILTER,G3E_FILTERORDINAL,G3E_SNO,G3E_DESCRIPTION) values (11010109,110101,'Pole Symbol','HEIGHT_Q=30 and FEATURE_STATE_C in (''PPI'',''ABI'') and MATERIAL_C = ''WD''',9,110108,'Pole Symbol - WD 30 PPI');</v>
      </c>
      <c r="AB187" s="184" t="str">
        <f t="shared" si="31"/>
        <v>insert into G3E_STYLERULE(G3E_SRROWNO,G3E_SRNO,G3E_RULE,G3E_FILTER,G3E_FILTERORDINAL,G3E_SNO,G3E_DESCRIPTION) values (11010209,110102,'Pole Symbol - OMS','HEIGHT_Q=30 and FEATURE_STATE_C in (''PPI'',''ABI'') and MATERIAL_C = ''WD''',9,110108,'Pole Symbol - WD 30 PPI');</v>
      </c>
    </row>
    <row r="188" spans="1:28" ht="47.25">
      <c r="A188" s="184">
        <v>110101</v>
      </c>
      <c r="B188" s="184" t="str">
        <f t="shared" si="32"/>
        <v>11010110</v>
      </c>
      <c r="C188" s="184">
        <v>110102</v>
      </c>
      <c r="D188" s="184" t="str">
        <f t="shared" si="33"/>
        <v>11010210</v>
      </c>
      <c r="E188" s="183" t="s">
        <v>467</v>
      </c>
      <c r="F188" s="191">
        <v>10</v>
      </c>
      <c r="G188" s="191">
        <v>10</v>
      </c>
      <c r="H188" s="187" t="s">
        <v>4562</v>
      </c>
      <c r="I188" s="187">
        <v>110109</v>
      </c>
      <c r="J188" s="183" t="s">
        <v>4563</v>
      </c>
      <c r="K188" s="183" t="s">
        <v>4367</v>
      </c>
      <c r="L188" s="302" t="s">
        <v>4561</v>
      </c>
      <c r="M188" s="305" t="s">
        <v>4561</v>
      </c>
      <c r="N188" s="366">
        <v>14540253</v>
      </c>
      <c r="O188" s="331">
        <v>12</v>
      </c>
      <c r="P188" s="330">
        <f t="shared" si="28"/>
        <v>10.37</v>
      </c>
      <c r="Q188" s="190" t="s">
        <v>4248</v>
      </c>
      <c r="R188" s="191">
        <v>0</v>
      </c>
      <c r="S188" s="191" t="s">
        <v>4253</v>
      </c>
      <c r="T188" s="191"/>
      <c r="U188" s="202"/>
      <c r="V188" s="191" t="s">
        <v>123</v>
      </c>
      <c r="W188" s="191" t="s">
        <v>129</v>
      </c>
      <c r="X188" s="187"/>
      <c r="Z188" s="184" t="str">
        <f t="shared" si="29"/>
        <v>insert into G3E_POINTSTYLE(G3E_SNO,G3E_USERNAME,G3E_FONTNAME,G3E_SYMBOL,G3E_COLOR,G3E_SIZE,G3E_ALIGNMENT,G3E_ROTATION,G3E_USEMASK,G3E_MASKSYMBOL,G3E_PLOTREDLINE,G3E_STYLEUNITS) values (110109,'Pole Symbol - WD 30 PPR','AEGIS Structure',CHR(65),14540253,12,0,0,0,null,0,1);</v>
      </c>
      <c r="AA188" s="184" t="str">
        <f t="shared" si="30"/>
        <v>insert into G3E_STYLERULE(G3E_SRROWNO,G3E_SRNO,G3E_RULE,G3E_FILTER,G3E_FILTERORDINAL,G3E_SNO,G3E_DESCRIPTION) values (11010110,110101,'Pole Symbol','HEIGHT_Q=30 and FEATURE_STATE_C in (''PPR'',''ABR'',''PPA'',''ABA'') and MATERIAL_C = ''WD''',10,110109,'Pole Symbol - WD 30 PPR');</v>
      </c>
      <c r="AB188" s="184" t="str">
        <f t="shared" si="31"/>
        <v>insert into G3E_STYLERULE(G3E_SRROWNO,G3E_SRNO,G3E_RULE,G3E_FILTER,G3E_FILTERORDINAL,G3E_SNO,G3E_DESCRIPTION) values (11010210,110102,'Pole Symbol - OMS','HEIGHT_Q=30 and FEATURE_STATE_C in (''PPR'',''ABR'',''PPA'',''ABA'') and MATERIAL_C = ''WD''',10,110109,'Pole Symbol - WD 30 PPR');</v>
      </c>
    </row>
    <row r="189" spans="1:28" ht="47.25">
      <c r="A189" s="184">
        <v>110101</v>
      </c>
      <c r="B189" s="184" t="str">
        <f t="shared" si="32"/>
        <v>11010111</v>
      </c>
      <c r="C189" s="184">
        <v>110102</v>
      </c>
      <c r="D189" s="184" t="str">
        <f t="shared" si="33"/>
        <v>11010211</v>
      </c>
      <c r="E189" s="183" t="s">
        <v>467</v>
      </c>
      <c r="F189" s="191">
        <v>11</v>
      </c>
      <c r="G189" s="191">
        <v>11</v>
      </c>
      <c r="H189" s="187" t="s">
        <v>4564</v>
      </c>
      <c r="I189" s="187">
        <v>110110</v>
      </c>
      <c r="J189" s="183" t="s">
        <v>4565</v>
      </c>
      <c r="K189" s="183" t="s">
        <v>4367</v>
      </c>
      <c r="L189" s="302" t="s">
        <v>4561</v>
      </c>
      <c r="M189" s="305" t="s">
        <v>4561</v>
      </c>
      <c r="N189" s="364">
        <v>5921370</v>
      </c>
      <c r="O189" s="331">
        <v>12</v>
      </c>
      <c r="P189" s="330">
        <f t="shared" si="28"/>
        <v>10.37</v>
      </c>
      <c r="Q189" s="190" t="s">
        <v>4248</v>
      </c>
      <c r="R189" s="191">
        <v>0</v>
      </c>
      <c r="S189" s="191" t="s">
        <v>4253</v>
      </c>
      <c r="T189" s="191"/>
      <c r="U189" s="202"/>
      <c r="V189" s="191" t="s">
        <v>123</v>
      </c>
      <c r="W189" s="191" t="s">
        <v>129</v>
      </c>
      <c r="X189" s="187"/>
      <c r="Z189" s="184" t="str">
        <f t="shared" si="29"/>
        <v>insert into G3E_POINTSTYLE(G3E_SNO,G3E_USERNAME,G3E_FONTNAME,G3E_SYMBOL,G3E_COLOR,G3E_SIZE,G3E_ALIGNMENT,G3E_ROTATION,G3E_USEMASK,G3E_MASKSYMBOL,G3E_PLOTREDLINE,G3E_STYLEUNITS) values (110110,'Pole Symbol - WD 30 OSR','AEGIS Structure',CHR(65),5921370,12,0,0,0,null,0,1);</v>
      </c>
      <c r="AA189" s="184" t="str">
        <f t="shared" si="30"/>
        <v>insert into G3E_STYLERULE(G3E_SRROWNO,G3E_SRNO,G3E_RULE,G3E_FILTER,G3E_FILTERORDINAL,G3E_SNO,G3E_DESCRIPTION) values (11010111,110101,'Pole Symbol','HEIGHT_Q=30 and FEATURE_STATE_C in (''OSR'',''OSA'') and MATERIAL_C = ''WD''',11,110110,'Pole Symbol - WD 30 OSR');</v>
      </c>
      <c r="AB189" s="184" t="str">
        <f t="shared" si="31"/>
        <v>insert into G3E_STYLERULE(G3E_SRROWNO,G3E_SRNO,G3E_RULE,G3E_FILTER,G3E_FILTERORDINAL,G3E_SNO,G3E_DESCRIPTION) values (11010211,110102,'Pole Symbol - OMS','HEIGHT_Q=30 and FEATURE_STATE_C in (''OSR'',''OSA'') and MATERIAL_C = ''WD''',11,110110,'Pole Symbol - WD 30 OSR');</v>
      </c>
    </row>
    <row r="190" spans="1:28" ht="47.25">
      <c r="A190" s="184">
        <v>110101</v>
      </c>
      <c r="B190" s="184" t="str">
        <f t="shared" si="32"/>
        <v>11010112</v>
      </c>
      <c r="C190" s="184">
        <v>110102</v>
      </c>
      <c r="D190" s="184" t="str">
        <f t="shared" si="33"/>
        <v>11010212</v>
      </c>
      <c r="E190" s="183" t="s">
        <v>467</v>
      </c>
      <c r="F190" s="191">
        <v>12</v>
      </c>
      <c r="G190" s="191">
        <v>12</v>
      </c>
      <c r="H190" s="187" t="s">
        <v>4566</v>
      </c>
      <c r="I190" s="187">
        <v>110111</v>
      </c>
      <c r="J190" s="183" t="s">
        <v>4567</v>
      </c>
      <c r="K190" s="183" t="s">
        <v>4367</v>
      </c>
      <c r="L190" s="302" t="s">
        <v>4561</v>
      </c>
      <c r="M190" s="305" t="s">
        <v>4561</v>
      </c>
      <c r="N190" s="214">
        <v>6416383</v>
      </c>
      <c r="O190" s="331">
        <v>12</v>
      </c>
      <c r="P190" s="330">
        <f t="shared" si="28"/>
        <v>10.37</v>
      </c>
      <c r="Q190" s="190" t="s">
        <v>4248</v>
      </c>
      <c r="R190" s="191">
        <v>0</v>
      </c>
      <c r="S190" s="191" t="s">
        <v>4253</v>
      </c>
      <c r="T190" s="191"/>
      <c r="U190" s="202"/>
      <c r="V190" s="191" t="s">
        <v>123</v>
      </c>
      <c r="W190" s="191" t="s">
        <v>129</v>
      </c>
      <c r="X190" s="187"/>
      <c r="Z190" s="184" t="str">
        <f t="shared" si="29"/>
        <v>insert into G3E_POINTSTYLE(G3E_SNO,G3E_USERNAME,G3E_FONTNAME,G3E_SYMBOL,G3E_COLOR,G3E_SIZE,G3E_ALIGNMENT,G3E_ROTATION,G3E_USEMASK,G3E_MASKSYMBOL,G3E_PLOTREDLINE,G3E_STYLEUNITS) values (110111,'Pole Symbol - WD 30','AEGIS Structure',CHR(65),6416383,12,0,0,0,null,0,1);</v>
      </c>
      <c r="AA190" s="184" t="str">
        <f t="shared" si="30"/>
        <v>insert into G3E_STYLERULE(G3E_SRROWNO,G3E_SRNO,G3E_RULE,G3E_FILTER,G3E_FILTERORDINAL,G3E_SNO,G3E_DESCRIPTION) values (11010112,110101,'Pole Symbol','HEIGHT_Q=30 and MATERIAL_C = ''WD''',12,110111,'Pole Symbol - WD 30');</v>
      </c>
      <c r="AB190" s="184" t="str">
        <f t="shared" si="31"/>
        <v>insert into G3E_STYLERULE(G3E_SRROWNO,G3E_SRNO,G3E_RULE,G3E_FILTER,G3E_FILTERORDINAL,G3E_SNO,G3E_DESCRIPTION) values (11010212,110102,'Pole Symbol - OMS','HEIGHT_Q=30 and MATERIAL_C = ''WD''',12,110111,'Pole Symbol - WD 30');</v>
      </c>
    </row>
    <row r="191" spans="1:28" ht="47.25">
      <c r="A191" s="184">
        <v>110101</v>
      </c>
      <c r="B191" s="184" t="str">
        <f t="shared" si="32"/>
        <v>11010113</v>
      </c>
      <c r="C191" s="184">
        <v>110102</v>
      </c>
      <c r="D191" s="184" t="str">
        <f t="shared" si="33"/>
        <v>11010213</v>
      </c>
      <c r="E191" s="183" t="s">
        <v>467</v>
      </c>
      <c r="F191" s="191">
        <v>13</v>
      </c>
      <c r="G191" s="191">
        <v>13</v>
      </c>
      <c r="H191" s="187" t="s">
        <v>4568</v>
      </c>
      <c r="I191" s="187">
        <v>110112</v>
      </c>
      <c r="J191" s="183" t="s">
        <v>4569</v>
      </c>
      <c r="K191" s="183" t="s">
        <v>4367</v>
      </c>
      <c r="L191" s="302" t="s">
        <v>4570</v>
      </c>
      <c r="M191" s="305" t="s">
        <v>4570</v>
      </c>
      <c r="N191" s="197">
        <v>10158079</v>
      </c>
      <c r="O191" s="331">
        <v>12</v>
      </c>
      <c r="P191" s="330">
        <f t="shared" si="28"/>
        <v>10.37</v>
      </c>
      <c r="Q191" s="190" t="s">
        <v>4248</v>
      </c>
      <c r="R191" s="191">
        <v>0</v>
      </c>
      <c r="S191" s="191" t="s">
        <v>4253</v>
      </c>
      <c r="T191" s="191"/>
      <c r="U191" s="202"/>
      <c r="V191" s="191" t="s">
        <v>123</v>
      </c>
      <c r="W191" s="191" t="s">
        <v>129</v>
      </c>
      <c r="X191" s="187"/>
      <c r="Z191" s="184" t="str">
        <f t="shared" si="29"/>
        <v>insert into G3E_POINTSTYLE(G3E_SNO,G3E_USERNAME,G3E_FONTNAME,G3E_SYMBOL,G3E_COLOR,G3E_SIZE,G3E_ALIGNMENT,G3E_ROTATION,G3E_USEMASK,G3E_MASKSYMBOL,G3E_PLOTREDLINE,G3E_STYLEUNITS) values (110112,'Pole Symbol - WD 35 PPI','AEGIS Structure',CHR(66),10158079,12,0,0,0,null,0,1);</v>
      </c>
      <c r="AA191" s="184" t="str">
        <f t="shared" si="30"/>
        <v>insert into G3E_STYLERULE(G3E_SRROWNO,G3E_SRNO,G3E_RULE,G3E_FILTER,G3E_FILTERORDINAL,G3E_SNO,G3E_DESCRIPTION) values (11010113,110101,'Pole Symbol','HEIGHT_Q=35 and FEATURE_STATE_C in (''PP1'',''AB1'') and MATERIAL_C = ''WD''',13,110112,'Pole Symbol - WD 35 PPI');</v>
      </c>
      <c r="AB191" s="184" t="str">
        <f t="shared" si="31"/>
        <v>insert into G3E_STYLERULE(G3E_SRROWNO,G3E_SRNO,G3E_RULE,G3E_FILTER,G3E_FILTERORDINAL,G3E_SNO,G3E_DESCRIPTION) values (11010213,110102,'Pole Symbol - OMS','HEIGHT_Q=35 and FEATURE_STATE_C in (''PP1'',''AB1'') and MATERIAL_C = ''WD''',13,110112,'Pole Symbol - WD 35 PPI');</v>
      </c>
    </row>
    <row r="192" spans="1:28" ht="47.25">
      <c r="A192" s="184">
        <v>110101</v>
      </c>
      <c r="B192" s="184" t="str">
        <f t="shared" si="32"/>
        <v>11010114</v>
      </c>
      <c r="C192" s="184">
        <v>110102</v>
      </c>
      <c r="D192" s="184" t="str">
        <f t="shared" si="33"/>
        <v>11010214</v>
      </c>
      <c r="E192" s="183" t="s">
        <v>467</v>
      </c>
      <c r="F192" s="191">
        <v>14</v>
      </c>
      <c r="G192" s="191">
        <v>14</v>
      </c>
      <c r="H192" s="187" t="s">
        <v>4571</v>
      </c>
      <c r="I192" s="187">
        <v>110113</v>
      </c>
      <c r="J192" s="183" t="s">
        <v>4572</v>
      </c>
      <c r="K192" s="183" t="s">
        <v>4367</v>
      </c>
      <c r="L192" s="302" t="s">
        <v>4570</v>
      </c>
      <c r="M192" s="305" t="s">
        <v>4570</v>
      </c>
      <c r="N192" s="366">
        <v>14540253</v>
      </c>
      <c r="O192" s="331">
        <v>12</v>
      </c>
      <c r="P192" s="330">
        <f t="shared" si="28"/>
        <v>10.37</v>
      </c>
      <c r="Q192" s="190" t="s">
        <v>4248</v>
      </c>
      <c r="R192" s="191">
        <v>0</v>
      </c>
      <c r="S192" s="191" t="s">
        <v>4253</v>
      </c>
      <c r="T192" s="191"/>
      <c r="U192" s="202"/>
      <c r="V192" s="191" t="s">
        <v>123</v>
      </c>
      <c r="W192" s="191" t="s">
        <v>129</v>
      </c>
      <c r="X192" s="187"/>
      <c r="Z192" s="184" t="str">
        <f t="shared" si="29"/>
        <v>insert into G3E_POINTSTYLE(G3E_SNO,G3E_USERNAME,G3E_FONTNAME,G3E_SYMBOL,G3E_COLOR,G3E_SIZE,G3E_ALIGNMENT,G3E_ROTATION,G3E_USEMASK,G3E_MASKSYMBOL,G3E_PLOTREDLINE,G3E_STYLEUNITS) values (110113,'Pole Symbol - WD 35 PPR','AEGIS Structure',CHR(66),14540253,12,0,0,0,null,0,1);</v>
      </c>
      <c r="AA192" s="184" t="str">
        <f t="shared" si="30"/>
        <v>insert into G3E_STYLERULE(G3E_SRROWNO,G3E_SRNO,G3E_RULE,G3E_FILTER,G3E_FILTERORDINAL,G3E_SNO,G3E_DESCRIPTION) values (11010114,110101,'Pole Symbol','HEIGHT_Q=35 and FEATURE_STATE_C in (''PPR'',''ABR'',''PPA'',''ABA'') and MATERIAL_C = ''WD''',14,110113,'Pole Symbol - WD 35 PPR');</v>
      </c>
      <c r="AB192" s="184" t="str">
        <f t="shared" si="31"/>
        <v>insert into G3E_STYLERULE(G3E_SRROWNO,G3E_SRNO,G3E_RULE,G3E_FILTER,G3E_FILTERORDINAL,G3E_SNO,G3E_DESCRIPTION) values (11010214,110102,'Pole Symbol - OMS','HEIGHT_Q=35 and FEATURE_STATE_C in (''PPR'',''ABR'',''PPA'',''ABA'') and MATERIAL_C = ''WD''',14,110113,'Pole Symbol - WD 35 PPR');</v>
      </c>
    </row>
    <row r="193" spans="1:28" ht="47.25">
      <c r="A193" s="184">
        <v>110101</v>
      </c>
      <c r="B193" s="184" t="str">
        <f t="shared" si="32"/>
        <v>11010115</v>
      </c>
      <c r="C193" s="184">
        <v>110102</v>
      </c>
      <c r="D193" s="184" t="str">
        <f t="shared" si="33"/>
        <v>11010215</v>
      </c>
      <c r="E193" s="183" t="s">
        <v>467</v>
      </c>
      <c r="F193" s="191">
        <v>15</v>
      </c>
      <c r="G193" s="191">
        <v>15</v>
      </c>
      <c r="H193" s="187" t="s">
        <v>4573</v>
      </c>
      <c r="I193" s="187">
        <v>110114</v>
      </c>
      <c r="J193" s="183" t="s">
        <v>4574</v>
      </c>
      <c r="K193" s="183" t="s">
        <v>4367</v>
      </c>
      <c r="L193" s="302" t="s">
        <v>4570</v>
      </c>
      <c r="M193" s="305" t="s">
        <v>4570</v>
      </c>
      <c r="N193" s="364">
        <v>5921370</v>
      </c>
      <c r="O193" s="331">
        <v>12</v>
      </c>
      <c r="P193" s="330">
        <f t="shared" si="28"/>
        <v>10.37</v>
      </c>
      <c r="Q193" s="190" t="s">
        <v>4248</v>
      </c>
      <c r="R193" s="191">
        <v>0</v>
      </c>
      <c r="S193" s="191" t="s">
        <v>4253</v>
      </c>
      <c r="T193" s="191"/>
      <c r="U193" s="202"/>
      <c r="V193" s="191" t="s">
        <v>123</v>
      </c>
      <c r="W193" s="191" t="s">
        <v>129</v>
      </c>
      <c r="X193" s="187"/>
      <c r="Z193" s="184" t="str">
        <f t="shared" si="29"/>
        <v>insert into G3E_POINTSTYLE(G3E_SNO,G3E_USERNAME,G3E_FONTNAME,G3E_SYMBOL,G3E_COLOR,G3E_SIZE,G3E_ALIGNMENT,G3E_ROTATION,G3E_USEMASK,G3E_MASKSYMBOL,G3E_PLOTREDLINE,G3E_STYLEUNITS) values (110114,'Pole Symbol - WD 35 OSR','AEGIS Structure',CHR(66),5921370,12,0,0,0,null,0,1);</v>
      </c>
      <c r="AA193" s="184" t="str">
        <f t="shared" si="30"/>
        <v>insert into G3E_STYLERULE(G3E_SRROWNO,G3E_SRNO,G3E_RULE,G3E_FILTER,G3E_FILTERORDINAL,G3E_SNO,G3E_DESCRIPTION) values (11010115,110101,'Pole Symbol','HEIGHT_Q=35 and FEATURE_STATE_C in (''OSR'',''OSA'') and MATERIAL_C = ''WD''',15,110114,'Pole Symbol - WD 35 OSR');</v>
      </c>
      <c r="AB193" s="184" t="str">
        <f t="shared" si="31"/>
        <v>insert into G3E_STYLERULE(G3E_SRROWNO,G3E_SRNO,G3E_RULE,G3E_FILTER,G3E_FILTERORDINAL,G3E_SNO,G3E_DESCRIPTION) values (11010215,110102,'Pole Symbol - OMS','HEIGHT_Q=35 and FEATURE_STATE_C in (''OSR'',''OSA'') and MATERIAL_C = ''WD''',15,110114,'Pole Symbol - WD 35 OSR');</v>
      </c>
    </row>
    <row r="194" spans="1:28" ht="47.25">
      <c r="A194" s="184">
        <v>110101</v>
      </c>
      <c r="B194" s="184" t="str">
        <f t="shared" si="32"/>
        <v>11010116</v>
      </c>
      <c r="C194" s="184">
        <v>110102</v>
      </c>
      <c r="D194" s="184" t="str">
        <f t="shared" si="33"/>
        <v>11010216</v>
      </c>
      <c r="E194" s="183" t="s">
        <v>467</v>
      </c>
      <c r="F194" s="191">
        <v>16</v>
      </c>
      <c r="G194" s="191">
        <v>16</v>
      </c>
      <c r="H194" s="187" t="s">
        <v>4575</v>
      </c>
      <c r="I194" s="187">
        <v>110115</v>
      </c>
      <c r="J194" s="183" t="s">
        <v>4576</v>
      </c>
      <c r="K194" s="183" t="s">
        <v>4367</v>
      </c>
      <c r="L194" s="302" t="s">
        <v>4570</v>
      </c>
      <c r="M194" s="305" t="s">
        <v>4570</v>
      </c>
      <c r="N194" s="214">
        <v>6416383</v>
      </c>
      <c r="O194" s="331">
        <v>12</v>
      </c>
      <c r="P194" s="330">
        <f t="shared" si="28"/>
        <v>10.37</v>
      </c>
      <c r="Q194" s="190" t="s">
        <v>4248</v>
      </c>
      <c r="R194" s="191">
        <v>0</v>
      </c>
      <c r="S194" s="191" t="s">
        <v>4253</v>
      </c>
      <c r="T194" s="191"/>
      <c r="U194" s="202"/>
      <c r="V194" s="191" t="s">
        <v>123</v>
      </c>
      <c r="W194" s="191" t="s">
        <v>129</v>
      </c>
      <c r="X194" s="187"/>
      <c r="Z194" s="184" t="str">
        <f t="shared" si="29"/>
        <v>insert into G3E_POINTSTYLE(G3E_SNO,G3E_USERNAME,G3E_FONTNAME,G3E_SYMBOL,G3E_COLOR,G3E_SIZE,G3E_ALIGNMENT,G3E_ROTATION,G3E_USEMASK,G3E_MASKSYMBOL,G3E_PLOTREDLINE,G3E_STYLEUNITS) values (110115,'Pole Symbol - WD 35','AEGIS Structure',CHR(66),6416383,12,0,0,0,null,0,1);</v>
      </c>
      <c r="AA194" s="184" t="str">
        <f t="shared" si="30"/>
        <v>insert into G3E_STYLERULE(G3E_SRROWNO,G3E_SRNO,G3E_RULE,G3E_FILTER,G3E_FILTERORDINAL,G3E_SNO,G3E_DESCRIPTION) values (11010116,110101,'Pole Symbol','HEIGHT_Q=35 and MATERIAL_C = ''WD''',16,110115,'Pole Symbol - WD 35');</v>
      </c>
      <c r="AB194" s="184" t="str">
        <f t="shared" si="31"/>
        <v>insert into G3E_STYLERULE(G3E_SRROWNO,G3E_SRNO,G3E_RULE,G3E_FILTER,G3E_FILTERORDINAL,G3E_SNO,G3E_DESCRIPTION) values (11010216,110102,'Pole Symbol - OMS','HEIGHT_Q=35 and MATERIAL_C = ''WD''',16,110115,'Pole Symbol - WD 35');</v>
      </c>
    </row>
    <row r="195" spans="1:28" ht="47.25">
      <c r="A195" s="184">
        <v>110101</v>
      </c>
      <c r="B195" s="184" t="str">
        <f t="shared" si="32"/>
        <v>11010117</v>
      </c>
      <c r="C195" s="184">
        <v>110102</v>
      </c>
      <c r="D195" s="184" t="str">
        <f t="shared" si="33"/>
        <v>11010217</v>
      </c>
      <c r="E195" s="183" t="s">
        <v>467</v>
      </c>
      <c r="F195" s="191">
        <v>17</v>
      </c>
      <c r="G195" s="191">
        <v>17</v>
      </c>
      <c r="H195" s="187" t="s">
        <v>4577</v>
      </c>
      <c r="I195" s="187">
        <v>110116</v>
      </c>
      <c r="J195" s="183" t="s">
        <v>4578</v>
      </c>
      <c r="K195" s="183" t="s">
        <v>4367</v>
      </c>
      <c r="L195" s="302" t="s">
        <v>4579</v>
      </c>
      <c r="M195" s="305" t="s">
        <v>4579</v>
      </c>
      <c r="N195" s="197">
        <v>10158079</v>
      </c>
      <c r="O195" s="331">
        <v>12</v>
      </c>
      <c r="P195" s="330">
        <f t="shared" ref="P195:P258" si="34">ROUND((O195*12*72)/1000,2)</f>
        <v>10.37</v>
      </c>
      <c r="Q195" s="190" t="s">
        <v>4248</v>
      </c>
      <c r="R195" s="191">
        <v>0</v>
      </c>
      <c r="S195" s="191" t="s">
        <v>4253</v>
      </c>
      <c r="T195" s="191"/>
      <c r="U195" s="202"/>
      <c r="V195" s="191" t="s">
        <v>123</v>
      </c>
      <c r="W195" s="191" t="s">
        <v>129</v>
      </c>
      <c r="X195" s="187"/>
      <c r="Z195" s="184" t="str">
        <f t="shared" ref="Z195:Z258" si="35">IF(I195="","","insert into G3E_POINTSTYLE(G3E_SNO,G3E_USERNAME,G3E_FONTNAME,G3E_SYMBOL,G3E_COLOR,G3E_SIZE,G3E_ALIGNMENT,G3E_ROTATION,G3E_USEMASK,G3E_MASKSYMBOL,G3E_PLOTREDLINE,G3E_STYLEUNITS) values ("&amp;I195&amp;",'"&amp;J195&amp;"','"&amp;K195&amp;"',CHR("&amp;CODE(L195)&amp;"),"&amp;N195&amp;","&amp;O195&amp;","&amp;VLOOKUP(Q195,G3E_ALIGNMENT,2,FALSE)&amp;","&amp;R195&amp;","&amp;IF(S195="None",0,1)&amp;","&amp;IF(S195="None","null","CHR("&amp;CODE(T195)&amp;")")&amp;","&amp;IF(V195="No",0,1)&amp;","&amp;IF(W195="No",3,1)&amp;");")</f>
        <v>insert into G3E_POINTSTYLE(G3E_SNO,G3E_USERNAME,G3E_FONTNAME,G3E_SYMBOL,G3E_COLOR,G3E_SIZE,G3E_ALIGNMENT,G3E_ROTATION,G3E_USEMASK,G3E_MASKSYMBOL,G3E_PLOTREDLINE,G3E_STYLEUNITS) values (110116,'Pole Symbol - WD 40 PPI','AEGIS Structure',CHR(67),10158079,12,0,0,0,null,0,1);</v>
      </c>
      <c r="AA195" s="184" t="str">
        <f t="shared" ref="AA195:AA258" si="36">IF(B195="","","insert into G3E_STYLERULE(G3E_SRROWNO,G3E_SRNO,G3E_RULE,G3E_FILTER,G3E_FILTERORDINAL,G3E_SNO,G3E_DESCRIPTION) values ("&amp;B195&amp;","&amp;A195&amp;",'"&amp;E195&amp;"','"&amp;SUBSTITUTE(H195,"'","''")&amp;"',"&amp;F195&amp;","&amp;I195&amp;",'"&amp;J195&amp;"');")</f>
        <v>insert into G3E_STYLERULE(G3E_SRROWNO,G3E_SRNO,G3E_RULE,G3E_FILTER,G3E_FILTERORDINAL,G3E_SNO,G3E_DESCRIPTION) values (11010117,110101,'Pole Symbol','HEIGHT_Q=40 and FEATURE_STATE_C in (''PPI'',''ABI'') and MATERIAL_C = ''WD''',17,110116,'Pole Symbol - WD 40 PPI');</v>
      </c>
      <c r="AB195" s="184" t="str">
        <f t="shared" ref="AB195:AB258" si="37">IF(D195="","","insert into G3E_STYLERULE(G3E_SRROWNO,G3E_SRNO,G3E_RULE,G3E_FILTER,G3E_FILTERORDINAL,G3E_SNO,G3E_DESCRIPTION) values ("&amp;D195&amp;","&amp;C195&amp;",'"&amp;E195&amp;" - OMS','"&amp;SUBSTITUTE(H195,"'","''")&amp;"',"&amp;G195&amp;","&amp;I195&amp;",'"&amp;J195&amp;"');")</f>
        <v>insert into G3E_STYLERULE(G3E_SRROWNO,G3E_SRNO,G3E_RULE,G3E_FILTER,G3E_FILTERORDINAL,G3E_SNO,G3E_DESCRIPTION) values (11010217,110102,'Pole Symbol - OMS','HEIGHT_Q=40 and FEATURE_STATE_C in (''PPI'',''ABI'') and MATERIAL_C = ''WD''',17,110116,'Pole Symbol - WD 40 PPI');</v>
      </c>
    </row>
    <row r="196" spans="1:28" ht="47.25">
      <c r="A196" s="184">
        <v>110101</v>
      </c>
      <c r="B196" s="184" t="str">
        <f t="shared" si="32"/>
        <v>11010118</v>
      </c>
      <c r="C196" s="184">
        <v>110102</v>
      </c>
      <c r="D196" s="184" t="str">
        <f t="shared" si="33"/>
        <v>11010218</v>
      </c>
      <c r="E196" s="183" t="s">
        <v>467</v>
      </c>
      <c r="F196" s="191">
        <v>18</v>
      </c>
      <c r="G196" s="191">
        <v>18</v>
      </c>
      <c r="H196" s="187" t="s">
        <v>4580</v>
      </c>
      <c r="I196" s="187">
        <v>110117</v>
      </c>
      <c r="J196" s="183" t="s">
        <v>4581</v>
      </c>
      <c r="K196" s="183" t="s">
        <v>4367</v>
      </c>
      <c r="L196" s="302" t="s">
        <v>4579</v>
      </c>
      <c r="M196" s="305" t="s">
        <v>4579</v>
      </c>
      <c r="N196" s="366">
        <v>14540253</v>
      </c>
      <c r="O196" s="331">
        <v>12</v>
      </c>
      <c r="P196" s="330">
        <f t="shared" si="34"/>
        <v>10.37</v>
      </c>
      <c r="Q196" s="190" t="s">
        <v>4248</v>
      </c>
      <c r="R196" s="191">
        <v>0</v>
      </c>
      <c r="S196" s="191" t="s">
        <v>4253</v>
      </c>
      <c r="T196" s="191"/>
      <c r="U196" s="202"/>
      <c r="V196" s="191" t="s">
        <v>123</v>
      </c>
      <c r="W196" s="191" t="s">
        <v>129</v>
      </c>
      <c r="X196" s="187"/>
      <c r="Z196" s="184" t="str">
        <f t="shared" si="35"/>
        <v>insert into G3E_POINTSTYLE(G3E_SNO,G3E_USERNAME,G3E_FONTNAME,G3E_SYMBOL,G3E_COLOR,G3E_SIZE,G3E_ALIGNMENT,G3E_ROTATION,G3E_USEMASK,G3E_MASKSYMBOL,G3E_PLOTREDLINE,G3E_STYLEUNITS) values (110117,'Pole Symbol - WD 40 PPR','AEGIS Structure',CHR(67),14540253,12,0,0,0,null,0,1);</v>
      </c>
      <c r="AA196" s="184" t="str">
        <f t="shared" si="36"/>
        <v>insert into G3E_STYLERULE(G3E_SRROWNO,G3E_SRNO,G3E_RULE,G3E_FILTER,G3E_FILTERORDINAL,G3E_SNO,G3E_DESCRIPTION) values (11010118,110101,'Pole Symbol','HEIGHT_Q=40 and FEATURE_STATE_C in (''PPR'',''ABR'',''PPA'',''ABA'') and MATERIAL_C = ''WD''',18,110117,'Pole Symbol - WD 40 PPR');</v>
      </c>
      <c r="AB196" s="184" t="str">
        <f t="shared" si="37"/>
        <v>insert into G3E_STYLERULE(G3E_SRROWNO,G3E_SRNO,G3E_RULE,G3E_FILTER,G3E_FILTERORDINAL,G3E_SNO,G3E_DESCRIPTION) values (11010218,110102,'Pole Symbol - OMS','HEIGHT_Q=40 and FEATURE_STATE_C in (''PPR'',''ABR'',''PPA'',''ABA'') and MATERIAL_C = ''WD''',18,110117,'Pole Symbol - WD 40 PPR');</v>
      </c>
    </row>
    <row r="197" spans="1:28" ht="47.25">
      <c r="A197" s="184">
        <v>110101</v>
      </c>
      <c r="B197" s="184" t="str">
        <f t="shared" si="32"/>
        <v>11010119</v>
      </c>
      <c r="C197" s="184">
        <v>110102</v>
      </c>
      <c r="D197" s="184" t="str">
        <f t="shared" si="33"/>
        <v>11010219</v>
      </c>
      <c r="E197" s="183" t="s">
        <v>467</v>
      </c>
      <c r="F197" s="191">
        <v>19</v>
      </c>
      <c r="G197" s="191">
        <v>19</v>
      </c>
      <c r="H197" s="187" t="s">
        <v>4582</v>
      </c>
      <c r="I197" s="187">
        <v>110118</v>
      </c>
      <c r="J197" s="183" t="s">
        <v>4583</v>
      </c>
      <c r="K197" s="183" t="s">
        <v>4367</v>
      </c>
      <c r="L197" s="302" t="s">
        <v>4579</v>
      </c>
      <c r="M197" s="305" t="s">
        <v>4579</v>
      </c>
      <c r="N197" s="364">
        <v>5921370</v>
      </c>
      <c r="O197" s="331">
        <v>12</v>
      </c>
      <c r="P197" s="330">
        <f t="shared" si="34"/>
        <v>10.37</v>
      </c>
      <c r="Q197" s="190" t="s">
        <v>4248</v>
      </c>
      <c r="R197" s="191">
        <v>0</v>
      </c>
      <c r="S197" s="191" t="s">
        <v>4253</v>
      </c>
      <c r="T197" s="191"/>
      <c r="U197" s="202"/>
      <c r="V197" s="191" t="s">
        <v>123</v>
      </c>
      <c r="W197" s="191" t="s">
        <v>129</v>
      </c>
      <c r="X197" s="187"/>
      <c r="Z197" s="184" t="str">
        <f t="shared" si="35"/>
        <v>insert into G3E_POINTSTYLE(G3E_SNO,G3E_USERNAME,G3E_FONTNAME,G3E_SYMBOL,G3E_COLOR,G3E_SIZE,G3E_ALIGNMENT,G3E_ROTATION,G3E_USEMASK,G3E_MASKSYMBOL,G3E_PLOTREDLINE,G3E_STYLEUNITS) values (110118,'Pole Symbol - WD 40 OSR','AEGIS Structure',CHR(67),5921370,12,0,0,0,null,0,1);</v>
      </c>
      <c r="AA197" s="184" t="str">
        <f t="shared" si="36"/>
        <v>insert into G3E_STYLERULE(G3E_SRROWNO,G3E_SRNO,G3E_RULE,G3E_FILTER,G3E_FILTERORDINAL,G3E_SNO,G3E_DESCRIPTION) values (11010119,110101,'Pole Symbol','HEIGHT_Q=40 and FEATURE_STATE_C in (''OSR'',''OSA'') and MATERIAL_C = ''WD''',19,110118,'Pole Symbol - WD 40 OSR');</v>
      </c>
      <c r="AB197" s="184" t="str">
        <f t="shared" si="37"/>
        <v>insert into G3E_STYLERULE(G3E_SRROWNO,G3E_SRNO,G3E_RULE,G3E_FILTER,G3E_FILTERORDINAL,G3E_SNO,G3E_DESCRIPTION) values (11010219,110102,'Pole Symbol - OMS','HEIGHT_Q=40 and FEATURE_STATE_C in (''OSR'',''OSA'') and MATERIAL_C = ''WD''',19,110118,'Pole Symbol - WD 40 OSR');</v>
      </c>
    </row>
    <row r="198" spans="1:28" ht="47.25">
      <c r="A198" s="184">
        <v>110101</v>
      </c>
      <c r="B198" s="184" t="str">
        <f t="shared" si="32"/>
        <v>11010120</v>
      </c>
      <c r="C198" s="184">
        <v>110102</v>
      </c>
      <c r="D198" s="184" t="str">
        <f t="shared" si="33"/>
        <v>11010220</v>
      </c>
      <c r="E198" s="183" t="s">
        <v>467</v>
      </c>
      <c r="F198" s="191">
        <v>20</v>
      </c>
      <c r="G198" s="191">
        <v>20</v>
      </c>
      <c r="H198" s="187" t="s">
        <v>4584</v>
      </c>
      <c r="I198" s="187">
        <v>110119</v>
      </c>
      <c r="J198" s="183" t="s">
        <v>4585</v>
      </c>
      <c r="K198" s="183" t="s">
        <v>4367</v>
      </c>
      <c r="L198" s="302" t="s">
        <v>4579</v>
      </c>
      <c r="M198" s="305" t="s">
        <v>4579</v>
      </c>
      <c r="N198" s="214">
        <v>6416383</v>
      </c>
      <c r="O198" s="331">
        <v>12</v>
      </c>
      <c r="P198" s="330">
        <f t="shared" si="34"/>
        <v>10.37</v>
      </c>
      <c r="Q198" s="190" t="s">
        <v>4248</v>
      </c>
      <c r="R198" s="191">
        <v>0</v>
      </c>
      <c r="S198" s="191" t="s">
        <v>4253</v>
      </c>
      <c r="T198" s="191"/>
      <c r="U198" s="202"/>
      <c r="V198" s="191" t="s">
        <v>123</v>
      </c>
      <c r="W198" s="191" t="s">
        <v>129</v>
      </c>
      <c r="X198" s="187"/>
      <c r="Z198" s="184" t="str">
        <f t="shared" si="35"/>
        <v>insert into G3E_POINTSTYLE(G3E_SNO,G3E_USERNAME,G3E_FONTNAME,G3E_SYMBOL,G3E_COLOR,G3E_SIZE,G3E_ALIGNMENT,G3E_ROTATION,G3E_USEMASK,G3E_MASKSYMBOL,G3E_PLOTREDLINE,G3E_STYLEUNITS) values (110119,'Pole Symbol - WD 40','AEGIS Structure',CHR(67),6416383,12,0,0,0,null,0,1);</v>
      </c>
      <c r="AA198" s="184" t="str">
        <f t="shared" si="36"/>
        <v>insert into G3E_STYLERULE(G3E_SRROWNO,G3E_SRNO,G3E_RULE,G3E_FILTER,G3E_FILTERORDINAL,G3E_SNO,G3E_DESCRIPTION) values (11010120,110101,'Pole Symbol','HEIGHT_Q=40 and MATERIAL_C = ''WD''',20,110119,'Pole Symbol - WD 40');</v>
      </c>
      <c r="AB198" s="184" t="str">
        <f t="shared" si="37"/>
        <v>insert into G3E_STYLERULE(G3E_SRROWNO,G3E_SRNO,G3E_RULE,G3E_FILTER,G3E_FILTERORDINAL,G3E_SNO,G3E_DESCRIPTION) values (11010220,110102,'Pole Symbol - OMS','HEIGHT_Q=40 and MATERIAL_C = ''WD''',20,110119,'Pole Symbol - WD 40');</v>
      </c>
    </row>
    <row r="199" spans="1:28" ht="47.25">
      <c r="A199" s="184">
        <v>110101</v>
      </c>
      <c r="B199" s="184" t="str">
        <f t="shared" si="32"/>
        <v>11010121</v>
      </c>
      <c r="C199" s="184">
        <v>110102</v>
      </c>
      <c r="D199" s="184" t="str">
        <f t="shared" si="33"/>
        <v>11010221</v>
      </c>
      <c r="E199" s="183" t="s">
        <v>467</v>
      </c>
      <c r="F199" s="191">
        <v>21</v>
      </c>
      <c r="G199" s="191">
        <v>21</v>
      </c>
      <c r="H199" s="187" t="s">
        <v>4586</v>
      </c>
      <c r="I199" s="187">
        <v>110120</v>
      </c>
      <c r="J199" s="183" t="s">
        <v>4587</v>
      </c>
      <c r="K199" s="183" t="s">
        <v>4367</v>
      </c>
      <c r="L199" s="302" t="s">
        <v>4588</v>
      </c>
      <c r="M199" s="305" t="s">
        <v>4588</v>
      </c>
      <c r="N199" s="197">
        <v>10158079</v>
      </c>
      <c r="O199" s="331">
        <v>12</v>
      </c>
      <c r="P199" s="330">
        <f t="shared" si="34"/>
        <v>10.37</v>
      </c>
      <c r="Q199" s="190" t="s">
        <v>4248</v>
      </c>
      <c r="R199" s="191">
        <v>0</v>
      </c>
      <c r="S199" s="191" t="s">
        <v>4253</v>
      </c>
      <c r="T199" s="191"/>
      <c r="U199" s="202"/>
      <c r="V199" s="191" t="s">
        <v>123</v>
      </c>
      <c r="W199" s="191" t="s">
        <v>129</v>
      </c>
      <c r="X199" s="187"/>
      <c r="Z199" s="184" t="str">
        <f t="shared" si="35"/>
        <v>insert into G3E_POINTSTYLE(G3E_SNO,G3E_USERNAME,G3E_FONTNAME,G3E_SYMBOL,G3E_COLOR,G3E_SIZE,G3E_ALIGNMENT,G3E_ROTATION,G3E_USEMASK,G3E_MASKSYMBOL,G3E_PLOTREDLINE,G3E_STYLEUNITS) values (110120,'Pole Symbol - WD 45 PPI','AEGIS Structure',CHR(68),10158079,12,0,0,0,null,0,1);</v>
      </c>
      <c r="AA199" s="184" t="str">
        <f t="shared" si="36"/>
        <v>insert into G3E_STYLERULE(G3E_SRROWNO,G3E_SRNO,G3E_RULE,G3E_FILTER,G3E_FILTERORDINAL,G3E_SNO,G3E_DESCRIPTION) values (11010121,110101,'Pole Symbol','HEIGHT_Q=45 and FEATURE_STATE_C in (''PPI'',''ABI'') and MATERIAL_C = ''WD''',21,110120,'Pole Symbol - WD 45 PPI');</v>
      </c>
      <c r="AB199" s="184" t="str">
        <f t="shared" si="37"/>
        <v>insert into G3E_STYLERULE(G3E_SRROWNO,G3E_SRNO,G3E_RULE,G3E_FILTER,G3E_FILTERORDINAL,G3E_SNO,G3E_DESCRIPTION) values (11010221,110102,'Pole Symbol - OMS','HEIGHT_Q=45 and FEATURE_STATE_C in (''PPI'',''ABI'') and MATERIAL_C = ''WD''',21,110120,'Pole Symbol - WD 45 PPI');</v>
      </c>
    </row>
    <row r="200" spans="1:28" ht="47.25">
      <c r="A200" s="184">
        <v>110101</v>
      </c>
      <c r="B200" s="184" t="str">
        <f t="shared" si="32"/>
        <v>11010122</v>
      </c>
      <c r="C200" s="184">
        <v>110102</v>
      </c>
      <c r="D200" s="184" t="str">
        <f t="shared" si="33"/>
        <v>11010222</v>
      </c>
      <c r="E200" s="183" t="s">
        <v>467</v>
      </c>
      <c r="F200" s="191">
        <v>22</v>
      </c>
      <c r="G200" s="191">
        <v>22</v>
      </c>
      <c r="H200" s="187" t="s">
        <v>4589</v>
      </c>
      <c r="I200" s="187">
        <v>110121</v>
      </c>
      <c r="J200" s="183" t="s">
        <v>4590</v>
      </c>
      <c r="K200" s="183" t="s">
        <v>4367</v>
      </c>
      <c r="L200" s="302" t="s">
        <v>4588</v>
      </c>
      <c r="M200" s="305" t="s">
        <v>4588</v>
      </c>
      <c r="N200" s="366">
        <v>14540253</v>
      </c>
      <c r="O200" s="331">
        <v>12</v>
      </c>
      <c r="P200" s="330">
        <f t="shared" si="34"/>
        <v>10.37</v>
      </c>
      <c r="Q200" s="190" t="s">
        <v>4248</v>
      </c>
      <c r="R200" s="191">
        <v>0</v>
      </c>
      <c r="S200" s="191" t="s">
        <v>4253</v>
      </c>
      <c r="T200" s="191"/>
      <c r="U200" s="202"/>
      <c r="V200" s="191" t="s">
        <v>123</v>
      </c>
      <c r="W200" s="191" t="s">
        <v>129</v>
      </c>
      <c r="X200" s="187"/>
      <c r="Z200" s="184" t="str">
        <f t="shared" si="35"/>
        <v>insert into G3E_POINTSTYLE(G3E_SNO,G3E_USERNAME,G3E_FONTNAME,G3E_SYMBOL,G3E_COLOR,G3E_SIZE,G3E_ALIGNMENT,G3E_ROTATION,G3E_USEMASK,G3E_MASKSYMBOL,G3E_PLOTREDLINE,G3E_STYLEUNITS) values (110121,'Pole Symbol - WD 45 PPR','AEGIS Structure',CHR(68),14540253,12,0,0,0,null,0,1);</v>
      </c>
      <c r="AA200" s="184" t="str">
        <f t="shared" si="36"/>
        <v>insert into G3E_STYLERULE(G3E_SRROWNO,G3E_SRNO,G3E_RULE,G3E_FILTER,G3E_FILTERORDINAL,G3E_SNO,G3E_DESCRIPTION) values (11010122,110101,'Pole Symbol','HEIGHT_Q=45 and FEATURE_STATE_C in (''PPR'',''ABR'',''PPA'',''ABA'') and MATERIAL_C = ''WD''',22,110121,'Pole Symbol - WD 45 PPR');</v>
      </c>
      <c r="AB200" s="184" t="str">
        <f t="shared" si="37"/>
        <v>insert into G3E_STYLERULE(G3E_SRROWNO,G3E_SRNO,G3E_RULE,G3E_FILTER,G3E_FILTERORDINAL,G3E_SNO,G3E_DESCRIPTION) values (11010222,110102,'Pole Symbol - OMS','HEIGHT_Q=45 and FEATURE_STATE_C in (''PPR'',''ABR'',''PPA'',''ABA'') and MATERIAL_C = ''WD''',22,110121,'Pole Symbol - WD 45 PPR');</v>
      </c>
    </row>
    <row r="201" spans="1:28" ht="47.25">
      <c r="A201" s="184">
        <v>110101</v>
      </c>
      <c r="B201" s="184" t="str">
        <f t="shared" si="32"/>
        <v>11010123</v>
      </c>
      <c r="C201" s="184">
        <v>110102</v>
      </c>
      <c r="D201" s="184" t="str">
        <f t="shared" si="33"/>
        <v>11010223</v>
      </c>
      <c r="E201" s="183" t="s">
        <v>467</v>
      </c>
      <c r="F201" s="191">
        <v>23</v>
      </c>
      <c r="G201" s="191">
        <v>23</v>
      </c>
      <c r="H201" s="187" t="s">
        <v>4591</v>
      </c>
      <c r="I201" s="187">
        <v>110122</v>
      </c>
      <c r="J201" s="183" t="s">
        <v>4592</v>
      </c>
      <c r="K201" s="183" t="s">
        <v>4367</v>
      </c>
      <c r="L201" s="302" t="s">
        <v>4588</v>
      </c>
      <c r="M201" s="305" t="s">
        <v>4588</v>
      </c>
      <c r="N201" s="364">
        <v>5921370</v>
      </c>
      <c r="O201" s="331">
        <v>12</v>
      </c>
      <c r="P201" s="330">
        <f t="shared" si="34"/>
        <v>10.37</v>
      </c>
      <c r="Q201" s="190" t="s">
        <v>4248</v>
      </c>
      <c r="R201" s="191">
        <v>0</v>
      </c>
      <c r="S201" s="191" t="s">
        <v>4253</v>
      </c>
      <c r="T201" s="191"/>
      <c r="U201" s="202"/>
      <c r="V201" s="191" t="s">
        <v>123</v>
      </c>
      <c r="W201" s="191" t="s">
        <v>129</v>
      </c>
      <c r="X201" s="187"/>
      <c r="Z201" s="184" t="str">
        <f t="shared" si="35"/>
        <v>insert into G3E_POINTSTYLE(G3E_SNO,G3E_USERNAME,G3E_FONTNAME,G3E_SYMBOL,G3E_COLOR,G3E_SIZE,G3E_ALIGNMENT,G3E_ROTATION,G3E_USEMASK,G3E_MASKSYMBOL,G3E_PLOTREDLINE,G3E_STYLEUNITS) values (110122,'Pole Symbol - WD 45 OSR','AEGIS Structure',CHR(68),5921370,12,0,0,0,null,0,1);</v>
      </c>
      <c r="AA201" s="184" t="str">
        <f t="shared" si="36"/>
        <v>insert into G3E_STYLERULE(G3E_SRROWNO,G3E_SRNO,G3E_RULE,G3E_FILTER,G3E_FILTERORDINAL,G3E_SNO,G3E_DESCRIPTION) values (11010123,110101,'Pole Symbol','HEIGHT_Q=45 and FEATURE_STATE_C in (''OSR'',''OSA'') and MATERIAL_C = ''WD''',23,110122,'Pole Symbol - WD 45 OSR');</v>
      </c>
      <c r="AB201" s="184" t="str">
        <f t="shared" si="37"/>
        <v>insert into G3E_STYLERULE(G3E_SRROWNO,G3E_SRNO,G3E_RULE,G3E_FILTER,G3E_FILTERORDINAL,G3E_SNO,G3E_DESCRIPTION) values (11010223,110102,'Pole Symbol - OMS','HEIGHT_Q=45 and FEATURE_STATE_C in (''OSR'',''OSA'') and MATERIAL_C = ''WD''',23,110122,'Pole Symbol - WD 45 OSR');</v>
      </c>
    </row>
    <row r="202" spans="1:28" ht="47.25">
      <c r="A202" s="184">
        <v>110101</v>
      </c>
      <c r="B202" s="184" t="str">
        <f t="shared" si="32"/>
        <v>11010124</v>
      </c>
      <c r="C202" s="184">
        <v>110102</v>
      </c>
      <c r="D202" s="184" t="str">
        <f t="shared" si="33"/>
        <v>11010224</v>
      </c>
      <c r="E202" s="183" t="s">
        <v>467</v>
      </c>
      <c r="F202" s="191">
        <v>24</v>
      </c>
      <c r="G202" s="191">
        <v>24</v>
      </c>
      <c r="H202" s="187" t="s">
        <v>4593</v>
      </c>
      <c r="I202" s="187">
        <v>110123</v>
      </c>
      <c r="J202" s="183" t="s">
        <v>4594</v>
      </c>
      <c r="K202" s="183" t="s">
        <v>4367</v>
      </c>
      <c r="L202" s="302" t="s">
        <v>4588</v>
      </c>
      <c r="M202" s="305" t="s">
        <v>4588</v>
      </c>
      <c r="N202" s="214">
        <v>6416383</v>
      </c>
      <c r="O202" s="331">
        <v>12</v>
      </c>
      <c r="P202" s="330">
        <f t="shared" si="34"/>
        <v>10.37</v>
      </c>
      <c r="Q202" s="190" t="s">
        <v>4248</v>
      </c>
      <c r="R202" s="191">
        <v>0</v>
      </c>
      <c r="S202" s="191" t="s">
        <v>4253</v>
      </c>
      <c r="T202" s="191"/>
      <c r="U202" s="202"/>
      <c r="V202" s="191" t="s">
        <v>123</v>
      </c>
      <c r="W202" s="191" t="s">
        <v>129</v>
      </c>
      <c r="X202" s="187"/>
      <c r="Z202" s="184" t="str">
        <f t="shared" si="35"/>
        <v>insert into G3E_POINTSTYLE(G3E_SNO,G3E_USERNAME,G3E_FONTNAME,G3E_SYMBOL,G3E_COLOR,G3E_SIZE,G3E_ALIGNMENT,G3E_ROTATION,G3E_USEMASK,G3E_MASKSYMBOL,G3E_PLOTREDLINE,G3E_STYLEUNITS) values (110123,'Pole Symbol - WD 45','AEGIS Structure',CHR(68),6416383,12,0,0,0,null,0,1);</v>
      </c>
      <c r="AA202" s="184" t="str">
        <f t="shared" si="36"/>
        <v>insert into G3E_STYLERULE(G3E_SRROWNO,G3E_SRNO,G3E_RULE,G3E_FILTER,G3E_FILTERORDINAL,G3E_SNO,G3E_DESCRIPTION) values (11010124,110101,'Pole Symbol','HEIGHT_Q=45 and MATERIAL_C = ''WD''',24,110123,'Pole Symbol - WD 45');</v>
      </c>
      <c r="AB202" s="184" t="str">
        <f t="shared" si="37"/>
        <v>insert into G3E_STYLERULE(G3E_SRROWNO,G3E_SRNO,G3E_RULE,G3E_FILTER,G3E_FILTERORDINAL,G3E_SNO,G3E_DESCRIPTION) values (11010224,110102,'Pole Symbol - OMS','HEIGHT_Q=45 and MATERIAL_C = ''WD''',24,110123,'Pole Symbol - WD 45');</v>
      </c>
    </row>
    <row r="203" spans="1:28" ht="47.25">
      <c r="A203" s="184">
        <v>110101</v>
      </c>
      <c r="B203" s="184" t="str">
        <f t="shared" si="32"/>
        <v>11010125</v>
      </c>
      <c r="C203" s="184">
        <v>110102</v>
      </c>
      <c r="D203" s="184" t="str">
        <f t="shared" si="33"/>
        <v>11010225</v>
      </c>
      <c r="E203" s="183" t="s">
        <v>467</v>
      </c>
      <c r="F203" s="191">
        <v>25</v>
      </c>
      <c r="G203" s="191">
        <v>25</v>
      </c>
      <c r="H203" s="187" t="s">
        <v>4595</v>
      </c>
      <c r="I203" s="187">
        <v>110124</v>
      </c>
      <c r="J203" s="183" t="s">
        <v>4596</v>
      </c>
      <c r="K203" s="183" t="s">
        <v>4367</v>
      </c>
      <c r="L203" s="302" t="s">
        <v>4597</v>
      </c>
      <c r="M203" s="305" t="s">
        <v>4597</v>
      </c>
      <c r="N203" s="197">
        <v>10158079</v>
      </c>
      <c r="O203" s="331">
        <v>12</v>
      </c>
      <c r="P203" s="330">
        <f t="shared" si="34"/>
        <v>10.37</v>
      </c>
      <c r="Q203" s="190" t="s">
        <v>4248</v>
      </c>
      <c r="R203" s="191">
        <v>0</v>
      </c>
      <c r="S203" s="191" t="s">
        <v>4253</v>
      </c>
      <c r="T203" s="191"/>
      <c r="U203" s="202"/>
      <c r="V203" s="191" t="s">
        <v>123</v>
      </c>
      <c r="W203" s="191" t="s">
        <v>129</v>
      </c>
      <c r="X203" s="187"/>
      <c r="Z203" s="184" t="str">
        <f t="shared" si="35"/>
        <v>insert into G3E_POINTSTYLE(G3E_SNO,G3E_USERNAME,G3E_FONTNAME,G3E_SYMBOL,G3E_COLOR,G3E_SIZE,G3E_ALIGNMENT,G3E_ROTATION,G3E_USEMASK,G3E_MASKSYMBOL,G3E_PLOTREDLINE,G3E_STYLEUNITS) values (110124,'Pole Symbol - WD 50 PPI','AEGIS Structure',CHR(69),10158079,12,0,0,0,null,0,1);</v>
      </c>
      <c r="AA203" s="184" t="str">
        <f t="shared" si="36"/>
        <v>insert into G3E_STYLERULE(G3E_SRROWNO,G3E_SRNO,G3E_RULE,G3E_FILTER,G3E_FILTERORDINAL,G3E_SNO,G3E_DESCRIPTION) values (11010125,110101,'Pole Symbol','HEIGHT_Q=50 and FEATURE_STATE_C in (''PPI'',''ABI'')  and MATERIAL_C = ''WD''',25,110124,'Pole Symbol - WD 50 PPI');</v>
      </c>
      <c r="AB203" s="184" t="str">
        <f t="shared" si="37"/>
        <v>insert into G3E_STYLERULE(G3E_SRROWNO,G3E_SRNO,G3E_RULE,G3E_FILTER,G3E_FILTERORDINAL,G3E_SNO,G3E_DESCRIPTION) values (11010225,110102,'Pole Symbol - OMS','HEIGHT_Q=50 and FEATURE_STATE_C in (''PPI'',''ABI'')  and MATERIAL_C = ''WD''',25,110124,'Pole Symbol - WD 50 PPI');</v>
      </c>
    </row>
    <row r="204" spans="1:28" ht="47.25">
      <c r="A204" s="184">
        <v>110101</v>
      </c>
      <c r="B204" s="184" t="str">
        <f t="shared" si="32"/>
        <v>11010126</v>
      </c>
      <c r="C204" s="184">
        <v>110102</v>
      </c>
      <c r="D204" s="184" t="str">
        <f t="shared" si="33"/>
        <v>11010226</v>
      </c>
      <c r="E204" s="183" t="s">
        <v>467</v>
      </c>
      <c r="F204" s="191">
        <v>26</v>
      </c>
      <c r="G204" s="191">
        <v>26</v>
      </c>
      <c r="H204" s="187" t="s">
        <v>4598</v>
      </c>
      <c r="I204" s="187">
        <v>110125</v>
      </c>
      <c r="J204" s="183" t="s">
        <v>4599</v>
      </c>
      <c r="K204" s="183" t="s">
        <v>4367</v>
      </c>
      <c r="L204" s="302" t="s">
        <v>4597</v>
      </c>
      <c r="M204" s="305" t="s">
        <v>4597</v>
      </c>
      <c r="N204" s="366">
        <v>14540253</v>
      </c>
      <c r="O204" s="331">
        <v>12</v>
      </c>
      <c r="P204" s="330">
        <f t="shared" si="34"/>
        <v>10.37</v>
      </c>
      <c r="Q204" s="190" t="s">
        <v>4248</v>
      </c>
      <c r="R204" s="191">
        <v>0</v>
      </c>
      <c r="S204" s="191" t="s">
        <v>4253</v>
      </c>
      <c r="T204" s="191"/>
      <c r="U204" s="202"/>
      <c r="V204" s="191" t="s">
        <v>123</v>
      </c>
      <c r="W204" s="191" t="s">
        <v>129</v>
      </c>
      <c r="X204" s="187"/>
      <c r="Z204" s="184" t="str">
        <f t="shared" si="35"/>
        <v>insert into G3E_POINTSTYLE(G3E_SNO,G3E_USERNAME,G3E_FONTNAME,G3E_SYMBOL,G3E_COLOR,G3E_SIZE,G3E_ALIGNMENT,G3E_ROTATION,G3E_USEMASK,G3E_MASKSYMBOL,G3E_PLOTREDLINE,G3E_STYLEUNITS) values (110125,'Pole Symbol - WD 50 PPR','AEGIS Structure',CHR(69),14540253,12,0,0,0,null,0,1);</v>
      </c>
      <c r="AA204" s="184" t="str">
        <f t="shared" si="36"/>
        <v>insert into G3E_STYLERULE(G3E_SRROWNO,G3E_SRNO,G3E_RULE,G3E_FILTER,G3E_FILTERORDINAL,G3E_SNO,G3E_DESCRIPTION) values (11010126,110101,'Pole Symbol','HEIGHT_Q=50 and FEATURE_STATE_C in (''PPR'',''ABR'',''PPA'',''ABA'')',26,110125,'Pole Symbol - WD 50 PPR');</v>
      </c>
      <c r="AB204" s="184" t="str">
        <f t="shared" si="37"/>
        <v>insert into G3E_STYLERULE(G3E_SRROWNO,G3E_SRNO,G3E_RULE,G3E_FILTER,G3E_FILTERORDINAL,G3E_SNO,G3E_DESCRIPTION) values (11010226,110102,'Pole Symbol - OMS','HEIGHT_Q=50 and FEATURE_STATE_C in (''PPR'',''ABR'',''PPA'',''ABA'')',26,110125,'Pole Symbol - WD 50 PPR');</v>
      </c>
    </row>
    <row r="205" spans="1:28" ht="47.25">
      <c r="A205" s="184">
        <v>110101</v>
      </c>
      <c r="B205" s="184" t="str">
        <f t="shared" si="32"/>
        <v>11010127</v>
      </c>
      <c r="C205" s="184">
        <v>110102</v>
      </c>
      <c r="D205" s="184" t="str">
        <f t="shared" si="33"/>
        <v>11010227</v>
      </c>
      <c r="E205" s="183" t="s">
        <v>467</v>
      </c>
      <c r="F205" s="191">
        <v>27</v>
      </c>
      <c r="G205" s="191">
        <v>27</v>
      </c>
      <c r="H205" s="187" t="s">
        <v>4600</v>
      </c>
      <c r="I205" s="187">
        <v>110126</v>
      </c>
      <c r="J205" s="183" t="s">
        <v>4601</v>
      </c>
      <c r="K205" s="183" t="s">
        <v>4367</v>
      </c>
      <c r="L205" s="302" t="s">
        <v>4597</v>
      </c>
      <c r="M205" s="305" t="s">
        <v>4597</v>
      </c>
      <c r="N205" s="364">
        <v>5921370</v>
      </c>
      <c r="O205" s="331">
        <v>12</v>
      </c>
      <c r="P205" s="330">
        <f t="shared" si="34"/>
        <v>10.37</v>
      </c>
      <c r="Q205" s="190" t="s">
        <v>4248</v>
      </c>
      <c r="R205" s="191">
        <v>0</v>
      </c>
      <c r="S205" s="191" t="s">
        <v>4253</v>
      </c>
      <c r="T205" s="191"/>
      <c r="U205" s="202"/>
      <c r="V205" s="191" t="s">
        <v>123</v>
      </c>
      <c r="W205" s="191" t="s">
        <v>129</v>
      </c>
      <c r="X205" s="187"/>
      <c r="Z205" s="184" t="str">
        <f t="shared" si="35"/>
        <v>insert into G3E_POINTSTYLE(G3E_SNO,G3E_USERNAME,G3E_FONTNAME,G3E_SYMBOL,G3E_COLOR,G3E_SIZE,G3E_ALIGNMENT,G3E_ROTATION,G3E_USEMASK,G3E_MASKSYMBOL,G3E_PLOTREDLINE,G3E_STYLEUNITS) values (110126,'Pole Symbol - WD 50 OSR','AEGIS Structure',CHR(69),5921370,12,0,0,0,null,0,1);</v>
      </c>
      <c r="AA205" s="184" t="str">
        <f t="shared" si="36"/>
        <v>insert into G3E_STYLERULE(G3E_SRROWNO,G3E_SRNO,G3E_RULE,G3E_FILTER,G3E_FILTERORDINAL,G3E_SNO,G3E_DESCRIPTION) values (11010127,110101,'Pole Symbol','HEIGHT_Q=50 and FEATURE_STATE_C in (''OSR'',''OSA'') and MATERIAL_C = ''WD''',27,110126,'Pole Symbol - WD 50 OSR');</v>
      </c>
      <c r="AB205" s="184" t="str">
        <f t="shared" si="37"/>
        <v>insert into G3E_STYLERULE(G3E_SRROWNO,G3E_SRNO,G3E_RULE,G3E_FILTER,G3E_FILTERORDINAL,G3E_SNO,G3E_DESCRIPTION) values (11010227,110102,'Pole Symbol - OMS','HEIGHT_Q=50 and FEATURE_STATE_C in (''OSR'',''OSA'') and MATERIAL_C = ''WD''',27,110126,'Pole Symbol - WD 50 OSR');</v>
      </c>
    </row>
    <row r="206" spans="1:28" ht="47.25">
      <c r="A206" s="184">
        <v>110101</v>
      </c>
      <c r="B206" s="184" t="str">
        <f t="shared" si="32"/>
        <v>11010128</v>
      </c>
      <c r="C206" s="184">
        <v>110102</v>
      </c>
      <c r="D206" s="184" t="str">
        <f t="shared" si="33"/>
        <v>11010228</v>
      </c>
      <c r="E206" s="183" t="s">
        <v>467</v>
      </c>
      <c r="F206" s="191">
        <v>28</v>
      </c>
      <c r="G206" s="191">
        <v>28</v>
      </c>
      <c r="H206" s="187" t="s">
        <v>4602</v>
      </c>
      <c r="I206" s="187">
        <v>110127</v>
      </c>
      <c r="J206" s="183" t="s">
        <v>4603</v>
      </c>
      <c r="K206" s="183" t="s">
        <v>4367</v>
      </c>
      <c r="L206" s="302" t="s">
        <v>4597</v>
      </c>
      <c r="M206" s="305" t="s">
        <v>4597</v>
      </c>
      <c r="N206" s="214">
        <v>6416383</v>
      </c>
      <c r="O206" s="331">
        <v>12</v>
      </c>
      <c r="P206" s="330">
        <f t="shared" si="34"/>
        <v>10.37</v>
      </c>
      <c r="Q206" s="190" t="s">
        <v>4248</v>
      </c>
      <c r="R206" s="191">
        <v>0</v>
      </c>
      <c r="S206" s="191" t="s">
        <v>4253</v>
      </c>
      <c r="T206" s="191"/>
      <c r="U206" s="202"/>
      <c r="V206" s="191" t="s">
        <v>123</v>
      </c>
      <c r="W206" s="191" t="s">
        <v>129</v>
      </c>
      <c r="X206" s="187"/>
      <c r="Z206" s="184" t="str">
        <f t="shared" si="35"/>
        <v>insert into G3E_POINTSTYLE(G3E_SNO,G3E_USERNAME,G3E_FONTNAME,G3E_SYMBOL,G3E_COLOR,G3E_SIZE,G3E_ALIGNMENT,G3E_ROTATION,G3E_USEMASK,G3E_MASKSYMBOL,G3E_PLOTREDLINE,G3E_STYLEUNITS) values (110127,'Pole Symbol - WD 50','AEGIS Structure',CHR(69),6416383,12,0,0,0,null,0,1);</v>
      </c>
      <c r="AA206" s="184" t="str">
        <f t="shared" si="36"/>
        <v>insert into G3E_STYLERULE(G3E_SRROWNO,G3E_SRNO,G3E_RULE,G3E_FILTER,G3E_FILTERORDINAL,G3E_SNO,G3E_DESCRIPTION) values (11010128,110101,'Pole Symbol','HEIGHT_Q=50  and MATERIAL_C = ''WD''',28,110127,'Pole Symbol - WD 50');</v>
      </c>
      <c r="AB206" s="184" t="str">
        <f t="shared" si="37"/>
        <v>insert into G3E_STYLERULE(G3E_SRROWNO,G3E_SRNO,G3E_RULE,G3E_FILTER,G3E_FILTERORDINAL,G3E_SNO,G3E_DESCRIPTION) values (11010228,110102,'Pole Symbol - OMS','HEIGHT_Q=50  and MATERIAL_C = ''WD''',28,110127,'Pole Symbol - WD 50');</v>
      </c>
    </row>
    <row r="207" spans="1:28" ht="47.25">
      <c r="A207" s="184">
        <v>110101</v>
      </c>
      <c r="B207" s="184" t="str">
        <f t="shared" si="32"/>
        <v>11010129</v>
      </c>
      <c r="C207" s="184">
        <v>110102</v>
      </c>
      <c r="D207" s="184" t="str">
        <f t="shared" si="33"/>
        <v>11010229</v>
      </c>
      <c r="E207" s="183" t="s">
        <v>467</v>
      </c>
      <c r="F207" s="191">
        <v>29</v>
      </c>
      <c r="G207" s="191">
        <v>29</v>
      </c>
      <c r="H207" s="187" t="s">
        <v>4604</v>
      </c>
      <c r="I207" s="187">
        <v>110128</v>
      </c>
      <c r="J207" s="183" t="s">
        <v>4605</v>
      </c>
      <c r="K207" s="183" t="s">
        <v>4367</v>
      </c>
      <c r="L207" s="302" t="s">
        <v>4606</v>
      </c>
      <c r="M207" s="305" t="s">
        <v>4606</v>
      </c>
      <c r="N207" s="197">
        <v>10158079</v>
      </c>
      <c r="O207" s="331">
        <v>12</v>
      </c>
      <c r="P207" s="330">
        <f t="shared" si="34"/>
        <v>10.37</v>
      </c>
      <c r="Q207" s="190" t="s">
        <v>4248</v>
      </c>
      <c r="R207" s="191">
        <v>0</v>
      </c>
      <c r="S207" s="191" t="s">
        <v>4253</v>
      </c>
      <c r="T207" s="191"/>
      <c r="U207" s="202"/>
      <c r="V207" s="191" t="s">
        <v>123</v>
      </c>
      <c r="W207" s="191" t="s">
        <v>129</v>
      </c>
      <c r="X207" s="187"/>
      <c r="Z207" s="184" t="str">
        <f t="shared" si="35"/>
        <v>insert into G3E_POINTSTYLE(G3E_SNO,G3E_USERNAME,G3E_FONTNAME,G3E_SYMBOL,G3E_COLOR,G3E_SIZE,G3E_ALIGNMENT,G3E_ROTATION,G3E_USEMASK,G3E_MASKSYMBOL,G3E_PLOTREDLINE,G3E_STYLEUNITS) values (110128,'Pole Symbol - WD &gt; 50 PPI','AEGIS Structure',CHR(70),10158079,12,0,0,0,null,0,1);</v>
      </c>
      <c r="AA207" s="184" t="str">
        <f t="shared" si="36"/>
        <v>insert into G3E_STYLERULE(G3E_SRROWNO,G3E_SRNO,G3E_RULE,G3E_FILTER,G3E_FILTERORDINAL,G3E_SNO,G3E_DESCRIPTION) values (11010129,110101,'Pole Symbol','HEIGHT_Q&gt;50 and FEATURE_STATE_C in (''PPI'',''ABI'') and MATERIAL_C = ''WD''',29,110128,'Pole Symbol - WD &gt; 50 PPI');</v>
      </c>
      <c r="AB207" s="184" t="str">
        <f t="shared" si="37"/>
        <v>insert into G3E_STYLERULE(G3E_SRROWNO,G3E_SRNO,G3E_RULE,G3E_FILTER,G3E_FILTERORDINAL,G3E_SNO,G3E_DESCRIPTION) values (11010229,110102,'Pole Symbol - OMS','HEIGHT_Q&gt;50 and FEATURE_STATE_C in (''PPI'',''ABI'') and MATERIAL_C = ''WD''',29,110128,'Pole Symbol - WD &gt; 50 PPI');</v>
      </c>
    </row>
    <row r="208" spans="1:28" ht="47.25">
      <c r="A208" s="184">
        <v>110101</v>
      </c>
      <c r="B208" s="184" t="str">
        <f t="shared" si="32"/>
        <v>11010130</v>
      </c>
      <c r="C208" s="184">
        <v>110102</v>
      </c>
      <c r="D208" s="184" t="str">
        <f t="shared" si="33"/>
        <v>11010230</v>
      </c>
      <c r="E208" s="183" t="s">
        <v>467</v>
      </c>
      <c r="F208" s="191">
        <v>30</v>
      </c>
      <c r="G208" s="191">
        <v>30</v>
      </c>
      <c r="H208" s="187" t="s">
        <v>4607</v>
      </c>
      <c r="I208" s="187">
        <v>110129</v>
      </c>
      <c r="J208" s="183" t="s">
        <v>4608</v>
      </c>
      <c r="K208" s="183" t="s">
        <v>4367</v>
      </c>
      <c r="L208" s="302" t="s">
        <v>4606</v>
      </c>
      <c r="M208" s="305" t="s">
        <v>4606</v>
      </c>
      <c r="N208" s="366">
        <v>14540253</v>
      </c>
      <c r="O208" s="331">
        <v>12</v>
      </c>
      <c r="P208" s="330">
        <f t="shared" si="34"/>
        <v>10.37</v>
      </c>
      <c r="Q208" s="190" t="s">
        <v>4248</v>
      </c>
      <c r="R208" s="191">
        <v>0</v>
      </c>
      <c r="S208" s="191" t="s">
        <v>4253</v>
      </c>
      <c r="T208" s="191"/>
      <c r="U208" s="202"/>
      <c r="V208" s="191" t="s">
        <v>123</v>
      </c>
      <c r="W208" s="191" t="s">
        <v>129</v>
      </c>
      <c r="X208" s="187"/>
      <c r="Z208" s="184" t="str">
        <f t="shared" si="35"/>
        <v>insert into G3E_POINTSTYLE(G3E_SNO,G3E_USERNAME,G3E_FONTNAME,G3E_SYMBOL,G3E_COLOR,G3E_SIZE,G3E_ALIGNMENT,G3E_ROTATION,G3E_USEMASK,G3E_MASKSYMBOL,G3E_PLOTREDLINE,G3E_STYLEUNITS) values (110129,'Pole Symbol - WD &gt; 50 PPR','AEGIS Structure',CHR(70),14540253,12,0,0,0,null,0,1);</v>
      </c>
      <c r="AA208" s="184" t="str">
        <f t="shared" si="36"/>
        <v>insert into G3E_STYLERULE(G3E_SRROWNO,G3E_SRNO,G3E_RULE,G3E_FILTER,G3E_FILTERORDINAL,G3E_SNO,G3E_DESCRIPTION) values (11010130,110101,'Pole Symbol','HEIGHT_Q&gt;50 and FEATURE_STATE_C in (''PPR'',''ABR'',''PPA'',''ABA'') and MATERIAL_C = ''WD''',30,110129,'Pole Symbol - WD &gt; 50 PPR');</v>
      </c>
      <c r="AB208" s="184" t="str">
        <f t="shared" si="37"/>
        <v>insert into G3E_STYLERULE(G3E_SRROWNO,G3E_SRNO,G3E_RULE,G3E_FILTER,G3E_FILTERORDINAL,G3E_SNO,G3E_DESCRIPTION) values (11010230,110102,'Pole Symbol - OMS','HEIGHT_Q&gt;50 and FEATURE_STATE_C in (''PPR'',''ABR'',''PPA'',''ABA'') and MATERIAL_C = ''WD''',30,110129,'Pole Symbol - WD &gt; 50 PPR');</v>
      </c>
    </row>
    <row r="209" spans="1:28" ht="47.25">
      <c r="A209" s="184">
        <v>110101</v>
      </c>
      <c r="B209" s="184" t="str">
        <f t="shared" si="32"/>
        <v>11010131</v>
      </c>
      <c r="C209" s="184">
        <v>110102</v>
      </c>
      <c r="D209" s="184" t="str">
        <f t="shared" si="33"/>
        <v>11010231</v>
      </c>
      <c r="E209" s="183" t="s">
        <v>467</v>
      </c>
      <c r="F209" s="191">
        <v>31</v>
      </c>
      <c r="G209" s="191">
        <v>31</v>
      </c>
      <c r="H209" s="187" t="s">
        <v>4609</v>
      </c>
      <c r="I209" s="187">
        <v>110130</v>
      </c>
      <c r="J209" s="183" t="s">
        <v>4610</v>
      </c>
      <c r="K209" s="183" t="s">
        <v>4367</v>
      </c>
      <c r="L209" s="302" t="s">
        <v>4606</v>
      </c>
      <c r="M209" s="305" t="s">
        <v>4606</v>
      </c>
      <c r="N209" s="364">
        <v>5921370</v>
      </c>
      <c r="O209" s="331">
        <v>12</v>
      </c>
      <c r="P209" s="330">
        <f t="shared" si="34"/>
        <v>10.37</v>
      </c>
      <c r="Q209" s="190" t="s">
        <v>4248</v>
      </c>
      <c r="R209" s="191">
        <v>0</v>
      </c>
      <c r="S209" s="191" t="s">
        <v>4253</v>
      </c>
      <c r="T209" s="191"/>
      <c r="U209" s="202"/>
      <c r="V209" s="191" t="s">
        <v>123</v>
      </c>
      <c r="W209" s="191" t="s">
        <v>129</v>
      </c>
      <c r="X209" s="187"/>
      <c r="Z209" s="184" t="str">
        <f t="shared" si="35"/>
        <v>insert into G3E_POINTSTYLE(G3E_SNO,G3E_USERNAME,G3E_FONTNAME,G3E_SYMBOL,G3E_COLOR,G3E_SIZE,G3E_ALIGNMENT,G3E_ROTATION,G3E_USEMASK,G3E_MASKSYMBOL,G3E_PLOTREDLINE,G3E_STYLEUNITS) values (110130,'Pole Symbol - WD &gt; 50 OSR','AEGIS Structure',CHR(70),5921370,12,0,0,0,null,0,1);</v>
      </c>
      <c r="AA209" s="184" t="str">
        <f t="shared" si="36"/>
        <v>insert into G3E_STYLERULE(G3E_SRROWNO,G3E_SRNO,G3E_RULE,G3E_FILTER,G3E_FILTERORDINAL,G3E_SNO,G3E_DESCRIPTION) values (11010131,110101,'Pole Symbol','HEIGHT_Q&gt;50 and FEATURE_STATE_C in (''OSR'',''OSA'') and MATERIAL_C = ''WD''',31,110130,'Pole Symbol - WD &gt; 50 OSR');</v>
      </c>
      <c r="AB209" s="184" t="str">
        <f t="shared" si="37"/>
        <v>insert into G3E_STYLERULE(G3E_SRROWNO,G3E_SRNO,G3E_RULE,G3E_FILTER,G3E_FILTERORDINAL,G3E_SNO,G3E_DESCRIPTION) values (11010231,110102,'Pole Symbol - OMS','HEIGHT_Q&gt;50 and FEATURE_STATE_C in (''OSR'',''OSA'') and MATERIAL_C = ''WD''',31,110130,'Pole Symbol - WD &gt; 50 OSR');</v>
      </c>
    </row>
    <row r="210" spans="1:28" ht="47.25">
      <c r="A210" s="184">
        <v>110101</v>
      </c>
      <c r="B210" s="184" t="str">
        <f t="shared" si="32"/>
        <v>11010132</v>
      </c>
      <c r="C210" s="184">
        <v>110102</v>
      </c>
      <c r="D210" s="184" t="str">
        <f t="shared" si="33"/>
        <v>11010232</v>
      </c>
      <c r="E210" s="183" t="s">
        <v>467</v>
      </c>
      <c r="F210" s="191">
        <v>32</v>
      </c>
      <c r="G210" s="191">
        <v>32</v>
      </c>
      <c r="H210" s="187" t="s">
        <v>4611</v>
      </c>
      <c r="I210" s="187">
        <v>110131</v>
      </c>
      <c r="J210" s="183" t="s">
        <v>4612</v>
      </c>
      <c r="K210" s="183" t="s">
        <v>4367</v>
      </c>
      <c r="L210" s="302" t="s">
        <v>4606</v>
      </c>
      <c r="M210" s="305" t="s">
        <v>4606</v>
      </c>
      <c r="N210" s="214">
        <v>6416383</v>
      </c>
      <c r="O210" s="331">
        <v>12</v>
      </c>
      <c r="P210" s="330">
        <f t="shared" si="34"/>
        <v>10.37</v>
      </c>
      <c r="Q210" s="190" t="s">
        <v>4248</v>
      </c>
      <c r="R210" s="191">
        <v>0</v>
      </c>
      <c r="S210" s="191" t="s">
        <v>4253</v>
      </c>
      <c r="T210" s="191"/>
      <c r="U210" s="202"/>
      <c r="V210" s="191" t="s">
        <v>123</v>
      </c>
      <c r="W210" s="191" t="s">
        <v>129</v>
      </c>
      <c r="X210" s="187"/>
      <c r="Z210" s="184" t="str">
        <f t="shared" si="35"/>
        <v>insert into G3E_POINTSTYLE(G3E_SNO,G3E_USERNAME,G3E_FONTNAME,G3E_SYMBOL,G3E_COLOR,G3E_SIZE,G3E_ALIGNMENT,G3E_ROTATION,G3E_USEMASK,G3E_MASKSYMBOL,G3E_PLOTREDLINE,G3E_STYLEUNITS) values (110131,'Pole Symbol - WD &gt; 50','AEGIS Structure',CHR(70),6416383,12,0,0,0,null,0,1);</v>
      </c>
      <c r="AA210" s="184" t="str">
        <f t="shared" si="36"/>
        <v>insert into G3E_STYLERULE(G3E_SRROWNO,G3E_SRNO,G3E_RULE,G3E_FILTER,G3E_FILTERORDINAL,G3E_SNO,G3E_DESCRIPTION) values (11010132,110101,'Pole Symbol','HEIGHT_Q&gt;50 and MATERIAL_C = ''WD''',32,110131,'Pole Symbol - WD &gt; 50');</v>
      </c>
      <c r="AB210" s="184" t="str">
        <f t="shared" si="37"/>
        <v>insert into G3E_STYLERULE(G3E_SRROWNO,G3E_SRNO,G3E_RULE,G3E_FILTER,G3E_FILTERORDINAL,G3E_SNO,G3E_DESCRIPTION) values (11010232,110102,'Pole Symbol - OMS','HEIGHT_Q&gt;50 and MATERIAL_C = ''WD''',32,110131,'Pole Symbol - WD &gt; 50');</v>
      </c>
    </row>
    <row r="211" spans="1:28" ht="47.25">
      <c r="A211" s="184">
        <v>110101</v>
      </c>
      <c r="B211" s="184" t="str">
        <f t="shared" si="32"/>
        <v>11010133</v>
      </c>
      <c r="C211" s="184">
        <v>110102</v>
      </c>
      <c r="D211" s="184" t="str">
        <f t="shared" si="33"/>
        <v>11010233</v>
      </c>
      <c r="E211" s="183" t="s">
        <v>467</v>
      </c>
      <c r="F211" s="191">
        <v>33</v>
      </c>
      <c r="G211" s="191">
        <v>33</v>
      </c>
      <c r="H211" s="187" t="s">
        <v>4613</v>
      </c>
      <c r="I211" s="187">
        <v>110132</v>
      </c>
      <c r="J211" s="183" t="s">
        <v>4614</v>
      </c>
      <c r="K211" s="183" t="s">
        <v>4367</v>
      </c>
      <c r="L211" s="302" t="s">
        <v>4615</v>
      </c>
      <c r="M211" s="305" t="s">
        <v>4615</v>
      </c>
      <c r="N211" s="197">
        <v>10158079</v>
      </c>
      <c r="O211" s="331">
        <v>12</v>
      </c>
      <c r="P211" s="330">
        <f t="shared" si="34"/>
        <v>10.37</v>
      </c>
      <c r="Q211" s="190" t="s">
        <v>4248</v>
      </c>
      <c r="R211" s="191">
        <v>0</v>
      </c>
      <c r="S211" s="191" t="s">
        <v>4253</v>
      </c>
      <c r="T211" s="191"/>
      <c r="U211" s="202"/>
      <c r="V211" s="191" t="s">
        <v>123</v>
      </c>
      <c r="W211" s="191" t="s">
        <v>129</v>
      </c>
      <c r="X211" s="187"/>
      <c r="Z211" s="184" t="str">
        <f t="shared" si="35"/>
        <v>insert into G3E_POINTSTYLE(G3E_SNO,G3E_USERNAME,G3E_FONTNAME,G3E_SYMBOL,G3E_COLOR,G3E_SIZE,G3E_ALIGNMENT,G3E_ROTATION,G3E_USEMASK,G3E_MASKSYMBOL,G3E_PLOTREDLINE,G3E_STYLEUNITS) values (110132,'Pole Symbol - default PPI','AEGIS Structure',CHR(72),10158079,12,0,0,0,null,0,1);</v>
      </c>
      <c r="AA211" s="184" t="str">
        <f t="shared" si="36"/>
        <v>insert into G3E_STYLERULE(G3E_SRROWNO,G3E_SRNO,G3E_RULE,G3E_FILTER,G3E_FILTERORDINAL,G3E_SNO,G3E_DESCRIPTION) values (11010133,110101,'Pole Symbol','FEATURE_STATE_C in (''PPI'',''ABI'') ',33,110132,'Pole Symbol - default PPI');</v>
      </c>
      <c r="AB211" s="184" t="str">
        <f t="shared" si="37"/>
        <v>insert into G3E_STYLERULE(G3E_SRROWNO,G3E_SRNO,G3E_RULE,G3E_FILTER,G3E_FILTERORDINAL,G3E_SNO,G3E_DESCRIPTION) values (11010233,110102,'Pole Symbol - OMS','FEATURE_STATE_C in (''PPI'',''ABI'') ',33,110132,'Pole Symbol - default PPI');</v>
      </c>
    </row>
    <row r="212" spans="1:28" ht="47.25">
      <c r="A212" s="184">
        <v>110101</v>
      </c>
      <c r="B212" s="184" t="str">
        <f t="shared" si="32"/>
        <v>11010134</v>
      </c>
      <c r="C212" s="184">
        <v>110102</v>
      </c>
      <c r="D212" s="184" t="str">
        <f t="shared" si="33"/>
        <v>11010234</v>
      </c>
      <c r="E212" s="183" t="s">
        <v>467</v>
      </c>
      <c r="F212" s="191">
        <v>34</v>
      </c>
      <c r="G212" s="191">
        <v>34</v>
      </c>
      <c r="H212" s="187" t="s">
        <v>4616</v>
      </c>
      <c r="I212" s="187">
        <v>110133</v>
      </c>
      <c r="J212" s="183" t="s">
        <v>4617</v>
      </c>
      <c r="K212" s="183" t="s">
        <v>4367</v>
      </c>
      <c r="L212" s="302" t="s">
        <v>4615</v>
      </c>
      <c r="M212" s="305" t="s">
        <v>4615</v>
      </c>
      <c r="N212" s="366">
        <v>14540253</v>
      </c>
      <c r="O212" s="331">
        <v>12</v>
      </c>
      <c r="P212" s="330">
        <f t="shared" si="34"/>
        <v>10.37</v>
      </c>
      <c r="Q212" s="190" t="s">
        <v>4248</v>
      </c>
      <c r="R212" s="191">
        <v>0</v>
      </c>
      <c r="S212" s="191" t="s">
        <v>4253</v>
      </c>
      <c r="T212" s="191"/>
      <c r="U212" s="202"/>
      <c r="V212" s="191" t="s">
        <v>123</v>
      </c>
      <c r="W212" s="191" t="s">
        <v>129</v>
      </c>
      <c r="X212" s="187"/>
      <c r="Z212" s="184" t="str">
        <f t="shared" si="35"/>
        <v>insert into G3E_POINTSTYLE(G3E_SNO,G3E_USERNAME,G3E_FONTNAME,G3E_SYMBOL,G3E_COLOR,G3E_SIZE,G3E_ALIGNMENT,G3E_ROTATION,G3E_USEMASK,G3E_MASKSYMBOL,G3E_PLOTREDLINE,G3E_STYLEUNITS) values (110133,'Pole Symbol - default PPR','AEGIS Structure',CHR(72),14540253,12,0,0,0,null,0,1);</v>
      </c>
      <c r="AA212" s="184" t="str">
        <f t="shared" si="36"/>
        <v>insert into G3E_STYLERULE(G3E_SRROWNO,G3E_SRNO,G3E_RULE,G3E_FILTER,G3E_FILTERORDINAL,G3E_SNO,G3E_DESCRIPTION) values (11010134,110101,'Pole Symbol','FEATURE_STATE_C in (''PPR'',''ABR'',''PPA'',''ABA'') ',34,110133,'Pole Symbol - default PPR');</v>
      </c>
      <c r="AB212" s="184" t="str">
        <f t="shared" si="37"/>
        <v>insert into G3E_STYLERULE(G3E_SRROWNO,G3E_SRNO,G3E_RULE,G3E_FILTER,G3E_FILTERORDINAL,G3E_SNO,G3E_DESCRIPTION) values (11010234,110102,'Pole Symbol - OMS','FEATURE_STATE_C in (''PPR'',''ABR'',''PPA'',''ABA'') ',34,110133,'Pole Symbol - default PPR');</v>
      </c>
    </row>
    <row r="213" spans="1:28" ht="47.25">
      <c r="A213" s="184">
        <v>110101</v>
      </c>
      <c r="B213" s="184" t="str">
        <f t="shared" si="32"/>
        <v>11010135</v>
      </c>
      <c r="C213" s="184">
        <v>110102</v>
      </c>
      <c r="D213" s="184" t="str">
        <f t="shared" si="33"/>
        <v>11010235</v>
      </c>
      <c r="E213" s="183" t="s">
        <v>467</v>
      </c>
      <c r="F213" s="191">
        <v>35</v>
      </c>
      <c r="G213" s="191">
        <v>35</v>
      </c>
      <c r="H213" s="187" t="s">
        <v>4254</v>
      </c>
      <c r="I213" s="187">
        <v>110134</v>
      </c>
      <c r="J213" s="183" t="s">
        <v>4618</v>
      </c>
      <c r="K213" s="183" t="s">
        <v>4367</v>
      </c>
      <c r="L213" s="302" t="s">
        <v>4615</v>
      </c>
      <c r="M213" s="305" t="s">
        <v>4615</v>
      </c>
      <c r="N213" s="364">
        <v>5921370</v>
      </c>
      <c r="O213" s="331">
        <v>12</v>
      </c>
      <c r="P213" s="330">
        <f t="shared" si="34"/>
        <v>10.37</v>
      </c>
      <c r="Q213" s="190" t="s">
        <v>4248</v>
      </c>
      <c r="R213" s="191">
        <v>0</v>
      </c>
      <c r="S213" s="191" t="s">
        <v>4253</v>
      </c>
      <c r="T213" s="191"/>
      <c r="U213" s="202"/>
      <c r="V213" s="191" t="s">
        <v>123</v>
      </c>
      <c r="W213" s="191" t="s">
        <v>129</v>
      </c>
      <c r="X213" s="187"/>
      <c r="Z213" s="184" t="str">
        <f t="shared" si="35"/>
        <v>insert into G3E_POINTSTYLE(G3E_SNO,G3E_USERNAME,G3E_FONTNAME,G3E_SYMBOL,G3E_COLOR,G3E_SIZE,G3E_ALIGNMENT,G3E_ROTATION,G3E_USEMASK,G3E_MASKSYMBOL,G3E_PLOTREDLINE,G3E_STYLEUNITS) values (110134,'Pole Symbol - default OSR','AEGIS Structure',CHR(72),5921370,12,0,0,0,null,0,1);</v>
      </c>
      <c r="AA213" s="184" t="str">
        <f t="shared" si="36"/>
        <v>insert into G3E_STYLERULE(G3E_SRROWNO,G3E_SRNO,G3E_RULE,G3E_FILTER,G3E_FILTERORDINAL,G3E_SNO,G3E_DESCRIPTION) values (11010135,110101,'Pole Symbol','FEATURE_STATE_C in (''OSR'',''OSA'')',35,110134,'Pole Symbol - default OSR');</v>
      </c>
      <c r="AB213" s="184" t="str">
        <f t="shared" si="37"/>
        <v>insert into G3E_STYLERULE(G3E_SRROWNO,G3E_SRNO,G3E_RULE,G3E_FILTER,G3E_FILTERORDINAL,G3E_SNO,G3E_DESCRIPTION) values (11010235,110102,'Pole Symbol - OMS','FEATURE_STATE_C in (''OSR'',''OSA'')',35,110134,'Pole Symbol - default OSR');</v>
      </c>
    </row>
    <row r="214" spans="1:28" ht="47.25">
      <c r="A214" s="184">
        <v>110101</v>
      </c>
      <c r="B214" s="184" t="str">
        <f t="shared" si="32"/>
        <v>11010199</v>
      </c>
      <c r="C214" s="184">
        <v>110102</v>
      </c>
      <c r="D214" s="184" t="str">
        <f t="shared" si="33"/>
        <v>11010299</v>
      </c>
      <c r="E214" s="183" t="s">
        <v>467</v>
      </c>
      <c r="F214" s="191">
        <v>99</v>
      </c>
      <c r="G214" s="191">
        <v>99</v>
      </c>
      <c r="H214" s="187"/>
      <c r="I214" s="187">
        <v>110135</v>
      </c>
      <c r="J214" s="183" t="s">
        <v>4619</v>
      </c>
      <c r="K214" s="183" t="s">
        <v>4367</v>
      </c>
      <c r="L214" s="302" t="s">
        <v>4615</v>
      </c>
      <c r="M214" s="305" t="s">
        <v>4615</v>
      </c>
      <c r="N214" s="214">
        <v>6416383</v>
      </c>
      <c r="O214" s="331">
        <v>12</v>
      </c>
      <c r="P214" s="330">
        <f t="shared" si="34"/>
        <v>10.37</v>
      </c>
      <c r="Q214" s="190" t="s">
        <v>4248</v>
      </c>
      <c r="R214" s="191">
        <v>0</v>
      </c>
      <c r="S214" s="191" t="s">
        <v>4253</v>
      </c>
      <c r="T214" s="191"/>
      <c r="U214" s="202"/>
      <c r="V214" s="191" t="s">
        <v>123</v>
      </c>
      <c r="W214" s="191" t="s">
        <v>129</v>
      </c>
      <c r="X214" s="187"/>
      <c r="Z214" s="184" t="str">
        <f t="shared" si="35"/>
        <v>insert into G3E_POINTSTYLE(G3E_SNO,G3E_USERNAME,G3E_FONTNAME,G3E_SYMBOL,G3E_COLOR,G3E_SIZE,G3E_ALIGNMENT,G3E_ROTATION,G3E_USEMASK,G3E_MASKSYMBOL,G3E_PLOTREDLINE,G3E_STYLEUNITS) values (110135,'Pole Symbol - default','AEGIS Structure',CHR(72),6416383,12,0,0,0,null,0,1);</v>
      </c>
      <c r="AA214" s="184" t="str">
        <f t="shared" si="36"/>
        <v>insert into G3E_STYLERULE(G3E_SRROWNO,G3E_SRNO,G3E_RULE,G3E_FILTER,G3E_FILTERORDINAL,G3E_SNO,G3E_DESCRIPTION) values (11010199,110101,'Pole Symbol','',99,110135,'Pole Symbol - default');</v>
      </c>
      <c r="AB214" s="184" t="str">
        <f t="shared" si="37"/>
        <v>insert into G3E_STYLERULE(G3E_SRROWNO,G3E_SRNO,G3E_RULE,G3E_FILTER,G3E_FILTERORDINAL,G3E_SNO,G3E_DESCRIPTION) values (11010299,110102,'Pole Symbol - OMS','',99,110135,'Pole Symbol - default');</v>
      </c>
    </row>
    <row r="215" spans="1:28" ht="47.25">
      <c r="A215" s="184">
        <v>110146</v>
      </c>
      <c r="B215" s="184" t="str">
        <f>IF(ISBLANK(F215),"",A215&amp;TEXT(F215,"00"))</f>
        <v>11014699</v>
      </c>
      <c r="C215" s="184">
        <v>110246</v>
      </c>
      <c r="D215" s="184" t="str">
        <f>IF(ISBLANK(G215),"",C215&amp;TEXT(G215,"00"))</f>
        <v>11024699</v>
      </c>
      <c r="E215" s="183" t="s">
        <v>471</v>
      </c>
      <c r="F215" s="191">
        <v>99</v>
      </c>
      <c r="G215" s="191">
        <v>99</v>
      </c>
      <c r="H215" s="187"/>
      <c r="I215" s="187">
        <v>110136</v>
      </c>
      <c r="J215" s="183" t="s">
        <v>471</v>
      </c>
      <c r="K215" s="183" t="s">
        <v>4367</v>
      </c>
      <c r="L215" s="302">
        <v>1</v>
      </c>
      <c r="M215" s="305">
        <v>1</v>
      </c>
      <c r="N215" s="215">
        <v>24319</v>
      </c>
      <c r="O215" s="331">
        <v>15</v>
      </c>
      <c r="P215" s="330">
        <f t="shared" si="34"/>
        <v>12.96</v>
      </c>
      <c r="Q215" s="190" t="s">
        <v>4248</v>
      </c>
      <c r="R215" s="191">
        <v>0</v>
      </c>
      <c r="S215" s="191" t="s">
        <v>4253</v>
      </c>
      <c r="T215" s="191"/>
      <c r="U215" s="202"/>
      <c r="V215" s="191" t="s">
        <v>123</v>
      </c>
      <c r="W215" s="191" t="s">
        <v>129</v>
      </c>
      <c r="X215" s="187"/>
      <c r="Z215" s="184" t="str">
        <f t="shared" si="35"/>
        <v>insert into G3E_POINTSTYLE(G3E_SNO,G3E_USERNAME,G3E_FONTNAME,G3E_SYMBOL,G3E_COLOR,G3E_SIZE,G3E_ALIGNMENT,G3E_ROTATION,G3E_USEMASK,G3E_MASKSYMBOL,G3E_PLOTREDLINE,G3E_STYLEUNITS) values (110136,'Pole Active Permit Symbol','AEGIS Structure',CHR(49),24319,15,0,0,0,null,0,1);</v>
      </c>
      <c r="AA215" s="184" t="str">
        <f t="shared" si="36"/>
        <v>insert into G3E_STYLERULE(G3E_SRROWNO,G3E_SRNO,G3E_RULE,G3E_FILTER,G3E_FILTERORDINAL,G3E_SNO,G3E_DESCRIPTION) values (11014699,110146,'Pole Active Permit Symbol','',99,110136,'Pole Active Permit Symbol');</v>
      </c>
      <c r="AB215" s="184" t="str">
        <f t="shared" si="37"/>
        <v>insert into G3E_STYLERULE(G3E_SRROWNO,G3E_SRNO,G3E_RULE,G3E_FILTER,G3E_FILTERORDINAL,G3E_SNO,G3E_DESCRIPTION) values (11024699,110246,'Pole Active Permit Symbol - OMS','',99,110136,'Pole Active Permit Symbol');</v>
      </c>
    </row>
    <row r="216" spans="1:28" ht="47.25">
      <c r="A216" s="184">
        <v>110147</v>
      </c>
      <c r="B216" s="184" t="str">
        <f>IF(ISBLANK(F216),"",A216&amp;TEXT(F216,"00"))</f>
        <v>11014799</v>
      </c>
      <c r="C216" s="184">
        <v>110247</v>
      </c>
      <c r="D216" s="184" t="str">
        <f>IF(ISBLANK(G216),"",C216&amp;TEXT(G216,"00"))</f>
        <v>11024799</v>
      </c>
      <c r="E216" s="183" t="s">
        <v>4138</v>
      </c>
      <c r="F216" s="191">
        <v>99</v>
      </c>
      <c r="G216" s="191">
        <v>99</v>
      </c>
      <c r="H216" s="187"/>
      <c r="I216" s="187">
        <v>110137</v>
      </c>
      <c r="J216" s="183" t="s">
        <v>4138</v>
      </c>
      <c r="K216" s="183" t="s">
        <v>4367</v>
      </c>
      <c r="L216" s="302">
        <v>0</v>
      </c>
      <c r="M216" s="305">
        <v>0</v>
      </c>
      <c r="N216" s="197">
        <v>10158079</v>
      </c>
      <c r="O216" s="331">
        <v>23</v>
      </c>
      <c r="P216" s="330">
        <f t="shared" si="34"/>
        <v>19.87</v>
      </c>
      <c r="Q216" s="190" t="s">
        <v>4248</v>
      </c>
      <c r="R216" s="191">
        <v>0</v>
      </c>
      <c r="S216" s="191" t="s">
        <v>4253</v>
      </c>
      <c r="T216" s="191"/>
      <c r="U216" s="202"/>
      <c r="V216" s="191" t="s">
        <v>123</v>
      </c>
      <c r="W216" s="191" t="s">
        <v>129</v>
      </c>
      <c r="X216" s="187"/>
      <c r="Z216" s="184" t="str">
        <f t="shared" si="35"/>
        <v>insert into G3E_POINTSTYLE(G3E_SNO,G3E_USERNAME,G3E_FONTNAME,G3E_SYMBOL,G3E_COLOR,G3E_SIZE,G3E_ALIGNMENT,G3E_ROTATION,G3E_USEMASK,G3E_MASKSYMBOL,G3E_PLOTREDLINE,G3E_STYLEUNITS) values (110137,'Pole Proposed Symbol','AEGIS Structure',CHR(48),10158079,23,0,0,0,null,0,1);</v>
      </c>
      <c r="AA216" s="184" t="str">
        <f t="shared" si="36"/>
        <v>insert into G3E_STYLERULE(G3E_SRROWNO,G3E_SRNO,G3E_RULE,G3E_FILTER,G3E_FILTERORDINAL,G3E_SNO,G3E_DESCRIPTION) values (11014799,110147,'Pole Proposed Symbol','',99,110137,'Pole Proposed Symbol');</v>
      </c>
      <c r="AB216" s="184" t="str">
        <f t="shared" si="37"/>
        <v>insert into G3E_STYLERULE(G3E_SRROWNO,G3E_SRNO,G3E_RULE,G3E_FILTER,G3E_FILTERORDINAL,G3E_SNO,G3E_DESCRIPTION) values (11024799,110247,'Pole Proposed Symbol - OMS','',99,110137,'Pole Proposed Symbol');</v>
      </c>
    </row>
    <row r="217" spans="1:28" ht="47.25">
      <c r="A217" s="184">
        <v>10101</v>
      </c>
      <c r="B217" s="184" t="str">
        <f t="shared" si="32"/>
        <v>1010101</v>
      </c>
      <c r="C217" s="184">
        <v>10201</v>
      </c>
      <c r="D217" s="184" t="str">
        <f t="shared" si="33"/>
        <v>1020101</v>
      </c>
      <c r="E217" s="183" t="s">
        <v>187</v>
      </c>
      <c r="F217" s="191">
        <v>1</v>
      </c>
      <c r="G217" s="191">
        <v>1</v>
      </c>
      <c r="H217" s="187" t="s">
        <v>4620</v>
      </c>
      <c r="I217" s="342">
        <v>10701</v>
      </c>
      <c r="J217" s="183" t="s">
        <v>4621</v>
      </c>
      <c r="K217" s="183" t="s">
        <v>4264</v>
      </c>
      <c r="L217" s="302" t="s">
        <v>4322</v>
      </c>
      <c r="M217" s="306" t="s">
        <v>4322</v>
      </c>
      <c r="N217" s="204">
        <v>3956378</v>
      </c>
      <c r="O217" s="331">
        <v>12</v>
      </c>
      <c r="P217" s="330">
        <f t="shared" si="34"/>
        <v>10.37</v>
      </c>
      <c r="Q217" s="190" t="s">
        <v>4248</v>
      </c>
      <c r="R217" s="191">
        <v>0</v>
      </c>
      <c r="S217" s="191" t="s">
        <v>4253</v>
      </c>
      <c r="T217" s="191"/>
      <c r="U217" s="202"/>
      <c r="V217" s="191" t="s">
        <v>123</v>
      </c>
      <c r="W217" s="191" t="s">
        <v>129</v>
      </c>
      <c r="X217" s="187"/>
      <c r="Z217" s="184" t="str">
        <f t="shared" si="35"/>
        <v>insert into G3E_POINTSTYLE(G3E_SNO,G3E_USERNAME,G3E_FONTNAME,G3E_SYMBOL,G3E_COLOR,G3E_SIZE,G3E_ALIGNMENT,G3E_ROTATION,G3E_USEMASK,G3E_MASKSYMBOL,G3E_PLOTREDLINE,G3E_STYLEUNITS) values (10701,'Primary Conductor Node Symbol - Change  KV1','AEGIS Misc',CHR(35),3956378,12,0,0,0,null,0,1);</v>
      </c>
      <c r="AA217" s="184" t="str">
        <f t="shared" si="36"/>
        <v>insert into G3E_STYLERULE(G3E_SRROWNO,G3E_SRNO,G3E_RULE,G3E_FILTER,G3E_FILTERORDINAL,G3E_SNO,G3E_DESCRIPTION) values (1010101,10101,'Primary Conductor Node Symbol','VOLT_1_Q = 4.1 and TYPE_C=''CHANGE''',1,10701,'Primary Conductor Node Symbol - Change  KV1');</v>
      </c>
      <c r="AB217" s="184" t="str">
        <f t="shared" si="37"/>
        <v>insert into G3E_STYLERULE(G3E_SRROWNO,G3E_SRNO,G3E_RULE,G3E_FILTER,G3E_FILTERORDINAL,G3E_SNO,G3E_DESCRIPTION) values (1020101,10201,'Primary Conductor Node Symbol - OMS','VOLT_1_Q = 4.1 and TYPE_C=''CHANGE''',1,10701,'Primary Conductor Node Symbol - Change  KV1');</v>
      </c>
    </row>
    <row r="218" spans="1:28" ht="47.25">
      <c r="A218" s="184">
        <v>10101</v>
      </c>
      <c r="B218" s="184" t="str">
        <f t="shared" si="32"/>
        <v>1010102</v>
      </c>
      <c r="C218" s="184">
        <v>10201</v>
      </c>
      <c r="D218" s="184" t="str">
        <f t="shared" si="33"/>
        <v>1020102</v>
      </c>
      <c r="E218" s="183" t="s">
        <v>187</v>
      </c>
      <c r="F218" s="191">
        <v>2</v>
      </c>
      <c r="G218" s="191">
        <v>2</v>
      </c>
      <c r="H218" s="187" t="s">
        <v>4622</v>
      </c>
      <c r="I218" s="342">
        <v>10702</v>
      </c>
      <c r="J218" s="183" t="s">
        <v>4623</v>
      </c>
      <c r="K218" s="183" t="s">
        <v>4264</v>
      </c>
      <c r="L218" s="302" t="s">
        <v>4322</v>
      </c>
      <c r="M218" s="306" t="s">
        <v>4322</v>
      </c>
      <c r="N218" s="205">
        <v>24285</v>
      </c>
      <c r="O218" s="331">
        <v>12</v>
      </c>
      <c r="P218" s="330">
        <f t="shared" si="34"/>
        <v>10.37</v>
      </c>
      <c r="Q218" s="190" t="s">
        <v>4248</v>
      </c>
      <c r="R218" s="191">
        <v>0</v>
      </c>
      <c r="S218" s="191" t="s">
        <v>4253</v>
      </c>
      <c r="T218" s="191"/>
      <c r="U218" s="202"/>
      <c r="V218" s="191" t="s">
        <v>123</v>
      </c>
      <c r="W218" s="191" t="s">
        <v>129</v>
      </c>
      <c r="X218" s="187"/>
      <c r="Z218" s="184" t="str">
        <f t="shared" si="35"/>
        <v>insert into G3E_POINTSTYLE(G3E_SNO,G3E_USERNAME,G3E_FONTNAME,G3E_SYMBOL,G3E_COLOR,G3E_SIZE,G3E_ALIGNMENT,G3E_ROTATION,G3E_USEMASK,G3E_MASKSYMBOL,G3E_PLOTREDLINE,G3E_STYLEUNITS) values (10702,'Primary Conductor Node Symbol - Change KV2','AEGIS Misc',CHR(35),24285,12,0,0,0,null,0,1);</v>
      </c>
      <c r="AA218" s="184" t="str">
        <f t="shared" si="36"/>
        <v>insert into G3E_STYLERULE(G3E_SRROWNO,G3E_SRNO,G3E_RULE,G3E_FILTER,G3E_FILTERORDINAL,G3E_SNO,G3E_DESCRIPTION) values (1010102,10101,'Primary Conductor Node Symbol','VOLT_1_Q = 12.5 and TYPE_C=''CHANGE''',2,10702,'Primary Conductor Node Symbol - Change KV2');</v>
      </c>
      <c r="AB218" s="184" t="str">
        <f t="shared" si="37"/>
        <v>insert into G3E_STYLERULE(G3E_SRROWNO,G3E_SRNO,G3E_RULE,G3E_FILTER,G3E_FILTERORDINAL,G3E_SNO,G3E_DESCRIPTION) values (1020102,10201,'Primary Conductor Node Symbol - OMS','VOLT_1_Q = 12.5 and TYPE_C=''CHANGE''',2,10702,'Primary Conductor Node Symbol - Change KV2');</v>
      </c>
    </row>
    <row r="219" spans="1:28" ht="47.25">
      <c r="A219" s="184">
        <v>10101</v>
      </c>
      <c r="B219" s="184" t="str">
        <f t="shared" si="32"/>
        <v>1010103</v>
      </c>
      <c r="C219" s="184">
        <v>10201</v>
      </c>
      <c r="D219" s="184" t="str">
        <f t="shared" si="33"/>
        <v>1020103</v>
      </c>
      <c r="E219" s="183" t="s">
        <v>187</v>
      </c>
      <c r="F219" s="191">
        <v>3</v>
      </c>
      <c r="G219" s="191">
        <v>3</v>
      </c>
      <c r="H219" s="187" t="s">
        <v>4624</v>
      </c>
      <c r="I219" s="342">
        <v>10703</v>
      </c>
      <c r="J219" s="183" t="s">
        <v>4625</v>
      </c>
      <c r="K219" s="183" t="s">
        <v>4264</v>
      </c>
      <c r="L219" s="302" t="s">
        <v>4322</v>
      </c>
      <c r="M219" s="306" t="s">
        <v>4322</v>
      </c>
      <c r="N219" s="206">
        <v>39679</v>
      </c>
      <c r="O219" s="331">
        <v>12</v>
      </c>
      <c r="P219" s="330">
        <f t="shared" si="34"/>
        <v>10.37</v>
      </c>
      <c r="Q219" s="190" t="s">
        <v>4248</v>
      </c>
      <c r="R219" s="191">
        <v>0</v>
      </c>
      <c r="S219" s="191" t="s">
        <v>4253</v>
      </c>
      <c r="T219" s="191"/>
      <c r="U219" s="202"/>
      <c r="V219" s="191" t="s">
        <v>123</v>
      </c>
      <c r="W219" s="191" t="s">
        <v>129</v>
      </c>
      <c r="X219" s="187"/>
      <c r="Z219" s="184" t="str">
        <f t="shared" si="35"/>
        <v>insert into G3E_POINTSTYLE(G3E_SNO,G3E_USERNAME,G3E_FONTNAME,G3E_SYMBOL,G3E_COLOR,G3E_SIZE,G3E_ALIGNMENT,G3E_ROTATION,G3E_USEMASK,G3E_MASKSYMBOL,G3E_PLOTREDLINE,G3E_STYLEUNITS) values (10703,'Primary Conductor Node Symbol - Change KV3','AEGIS Misc',CHR(35),39679,12,0,0,0,null,0,1);</v>
      </c>
      <c r="AA219" s="184" t="str">
        <f t="shared" si="36"/>
        <v>insert into G3E_STYLERULE(G3E_SRROWNO,G3E_SRNO,G3E_RULE,G3E_FILTER,G3E_FILTERORDINAL,G3E_SNO,G3E_DESCRIPTION) values (1010103,10101,'Primary Conductor Node Symbol','VOLT_1_Q = 13.2 and TYPE_C=''CHANGE''',3,10703,'Primary Conductor Node Symbol - Change KV3');</v>
      </c>
      <c r="AB219" s="184" t="str">
        <f t="shared" si="37"/>
        <v>insert into G3E_STYLERULE(G3E_SRROWNO,G3E_SRNO,G3E_RULE,G3E_FILTER,G3E_FILTERORDINAL,G3E_SNO,G3E_DESCRIPTION) values (1020103,10201,'Primary Conductor Node Symbol - OMS','VOLT_1_Q = 13.2 and TYPE_C=''CHANGE''',3,10703,'Primary Conductor Node Symbol - Change KV3');</v>
      </c>
    </row>
    <row r="220" spans="1:28" ht="47.25">
      <c r="A220" s="184">
        <v>10101</v>
      </c>
      <c r="B220" s="184" t="str">
        <f t="shared" si="32"/>
        <v>1010104</v>
      </c>
      <c r="C220" s="184">
        <v>10201</v>
      </c>
      <c r="D220" s="184" t="str">
        <f t="shared" si="33"/>
        <v>1020104</v>
      </c>
      <c r="E220" s="183" t="s">
        <v>187</v>
      </c>
      <c r="F220" s="191">
        <v>4</v>
      </c>
      <c r="G220" s="191">
        <v>4</v>
      </c>
      <c r="H220" s="187" t="s">
        <v>4626</v>
      </c>
      <c r="I220" s="342">
        <v>10704</v>
      </c>
      <c r="J220" s="183" t="s">
        <v>4627</v>
      </c>
      <c r="K220" s="183" t="s">
        <v>4264</v>
      </c>
      <c r="L220" s="302" t="s">
        <v>4322</v>
      </c>
      <c r="M220" s="306" t="s">
        <v>4322</v>
      </c>
      <c r="N220" s="207">
        <v>8453982</v>
      </c>
      <c r="O220" s="331">
        <v>12</v>
      </c>
      <c r="P220" s="330">
        <f t="shared" si="34"/>
        <v>10.37</v>
      </c>
      <c r="Q220" s="190" t="s">
        <v>4248</v>
      </c>
      <c r="R220" s="191">
        <v>0</v>
      </c>
      <c r="S220" s="191" t="s">
        <v>4253</v>
      </c>
      <c r="T220" s="191"/>
      <c r="U220" s="202"/>
      <c r="V220" s="191" t="s">
        <v>123</v>
      </c>
      <c r="W220" s="191" t="s">
        <v>129</v>
      </c>
      <c r="X220" s="187"/>
      <c r="Z220" s="184" t="str">
        <f t="shared" si="35"/>
        <v>insert into G3E_POINTSTYLE(G3E_SNO,G3E_USERNAME,G3E_FONTNAME,G3E_SYMBOL,G3E_COLOR,G3E_SIZE,G3E_ALIGNMENT,G3E_ROTATION,G3E_USEMASK,G3E_MASKSYMBOL,G3E_PLOTREDLINE,G3E_STYLEUNITS) values (10704,'Primary Conductor Node Symbol - Change KV4','AEGIS Misc',CHR(35),8453982,12,0,0,0,null,0,1);</v>
      </c>
      <c r="AA220" s="184" t="str">
        <f t="shared" si="36"/>
        <v>insert into G3E_STYLERULE(G3E_SRROWNO,G3E_SRNO,G3E_RULE,G3E_FILTER,G3E_FILTERORDINAL,G3E_SNO,G3E_DESCRIPTION) values (1010104,10101,'Primary Conductor Node Symbol','VOLT_1_Q = 21.6 and TYPE_C=''CHANGE''',4,10704,'Primary Conductor Node Symbol - Change KV4');</v>
      </c>
      <c r="AB220" s="184" t="str">
        <f t="shared" si="37"/>
        <v>insert into G3E_STYLERULE(G3E_SRROWNO,G3E_SRNO,G3E_RULE,G3E_FILTER,G3E_FILTERORDINAL,G3E_SNO,G3E_DESCRIPTION) values (1020104,10201,'Primary Conductor Node Symbol - OMS','VOLT_1_Q = 21.6 and TYPE_C=''CHANGE''',4,10704,'Primary Conductor Node Symbol - Change KV4');</v>
      </c>
    </row>
    <row r="221" spans="1:28" ht="47.25">
      <c r="A221" s="184">
        <v>10101</v>
      </c>
      <c r="B221" s="184" t="str">
        <f t="shared" ref="B221" si="38">IF(ISBLANK(F221),"",A221&amp;TEXT(F221,"00"))</f>
        <v>1010105</v>
      </c>
      <c r="C221" s="184">
        <v>10201</v>
      </c>
      <c r="D221" s="184" t="str">
        <f t="shared" ref="D221" si="39">IF(ISBLANK(G221),"",C221&amp;TEXT(G221,"00"))</f>
        <v>1020105</v>
      </c>
      <c r="E221" s="183" t="s">
        <v>187</v>
      </c>
      <c r="F221" s="191">
        <v>5</v>
      </c>
      <c r="G221" s="191">
        <v>5</v>
      </c>
      <c r="H221" s="187" t="s">
        <v>4628</v>
      </c>
      <c r="I221" s="342">
        <v>10705</v>
      </c>
      <c r="J221" s="183" t="s">
        <v>4629</v>
      </c>
      <c r="K221" s="183" t="s">
        <v>4264</v>
      </c>
      <c r="L221" s="302" t="s">
        <v>4322</v>
      </c>
      <c r="M221" s="306" t="s">
        <v>4322</v>
      </c>
      <c r="N221" s="208">
        <v>39424</v>
      </c>
      <c r="O221" s="331">
        <v>12</v>
      </c>
      <c r="P221" s="330">
        <f t="shared" si="34"/>
        <v>10.37</v>
      </c>
      <c r="Q221" s="190" t="s">
        <v>4248</v>
      </c>
      <c r="R221" s="191">
        <v>0</v>
      </c>
      <c r="S221" s="191" t="s">
        <v>4253</v>
      </c>
      <c r="T221" s="191"/>
      <c r="U221" s="202"/>
      <c r="V221" s="191" t="s">
        <v>123</v>
      </c>
      <c r="W221" s="191" t="s">
        <v>129</v>
      </c>
      <c r="X221" s="187"/>
      <c r="Z221" s="184" t="str">
        <f t="shared" si="35"/>
        <v>insert into G3E_POINTSTYLE(G3E_SNO,G3E_USERNAME,G3E_FONTNAME,G3E_SYMBOL,G3E_COLOR,G3E_SIZE,G3E_ALIGNMENT,G3E_ROTATION,G3E_USEMASK,G3E_MASKSYMBOL,G3E_PLOTREDLINE,G3E_STYLEUNITS) values (10705,'Primary Conductor Node Symbol - Change KV5','AEGIS Misc',CHR(35),39424,12,0,0,0,null,0,1);</v>
      </c>
      <c r="AA221" s="184" t="str">
        <f t="shared" si="36"/>
        <v>insert into G3E_STYLERULE(G3E_SRROWNO,G3E_SRNO,G3E_RULE,G3E_FILTER,G3E_FILTERORDINAL,G3E_SNO,G3E_DESCRIPTION) values (1010105,10101,'Primary Conductor Node Symbol','VOLT_1_Q = 24.9 and TYPE_C=''CHANGE''',5,10705,'Primary Conductor Node Symbol - Change KV5');</v>
      </c>
      <c r="AB221" s="184" t="str">
        <f t="shared" si="37"/>
        <v>insert into G3E_STYLERULE(G3E_SRROWNO,G3E_SRNO,G3E_RULE,G3E_FILTER,G3E_FILTERORDINAL,G3E_SNO,G3E_DESCRIPTION) values (1020105,10201,'Primary Conductor Node Symbol - OMS','VOLT_1_Q = 24.9 and TYPE_C=''CHANGE''',5,10705,'Primary Conductor Node Symbol - Change KV5');</v>
      </c>
    </row>
    <row r="222" spans="1:28" ht="47.25">
      <c r="A222" s="184">
        <v>10101</v>
      </c>
      <c r="B222" s="184" t="str">
        <f t="shared" si="32"/>
        <v>1010106</v>
      </c>
      <c r="C222" s="184">
        <v>10201</v>
      </c>
      <c r="D222" s="184" t="str">
        <f t="shared" si="33"/>
        <v>1020106</v>
      </c>
      <c r="E222" s="183" t="s">
        <v>187</v>
      </c>
      <c r="F222" s="191">
        <v>6</v>
      </c>
      <c r="G222" s="191">
        <v>6</v>
      </c>
      <c r="H222" s="187" t="s">
        <v>4630</v>
      </c>
      <c r="I222" s="342">
        <v>10706</v>
      </c>
      <c r="J222" s="183" t="s">
        <v>4631</v>
      </c>
      <c r="K222" s="183" t="s">
        <v>4264</v>
      </c>
      <c r="L222" s="302" t="s">
        <v>4322</v>
      </c>
      <c r="M222" s="306" t="s">
        <v>4322</v>
      </c>
      <c r="N222" s="291">
        <v>19200</v>
      </c>
      <c r="O222" s="331">
        <v>12</v>
      </c>
      <c r="P222" s="330">
        <f t="shared" si="34"/>
        <v>10.37</v>
      </c>
      <c r="Q222" s="190" t="s">
        <v>4248</v>
      </c>
      <c r="R222" s="191">
        <v>0</v>
      </c>
      <c r="S222" s="191" t="s">
        <v>4253</v>
      </c>
      <c r="T222" s="191"/>
      <c r="U222" s="202"/>
      <c r="V222" s="191" t="s">
        <v>123</v>
      </c>
      <c r="W222" s="191" t="s">
        <v>129</v>
      </c>
      <c r="X222" s="187"/>
      <c r="Z222" s="184" t="str">
        <f t="shared" si="35"/>
        <v>insert into G3E_POINTSTYLE(G3E_SNO,G3E_USERNAME,G3E_FONTNAME,G3E_SYMBOL,G3E_COLOR,G3E_SIZE,G3E_ALIGNMENT,G3E_ROTATION,G3E_USEMASK,G3E_MASKSYMBOL,G3E_PLOTREDLINE,G3E_STYLEUNITS) values (10706,'Primary Conductor Node Symbol - Change KV6','AEGIS Misc',CHR(35),19200,12,0,0,0,null,0,1);</v>
      </c>
      <c r="AA222" s="184" t="str">
        <f t="shared" si="36"/>
        <v>insert into G3E_STYLERULE(G3E_SRROWNO,G3E_SRNO,G3E_RULE,G3E_FILTER,G3E_FILTERORDINAL,G3E_SNO,G3E_DESCRIPTION) values (1010106,10101,'Primary Conductor Node Symbol','VOLT_1_Q = 33 and TYPE_C=''CHANGE''',6,10706,'Primary Conductor Node Symbol - Change KV6');</v>
      </c>
      <c r="AB222" s="184" t="str">
        <f t="shared" si="37"/>
        <v>insert into G3E_STYLERULE(G3E_SRROWNO,G3E_SRNO,G3E_RULE,G3E_FILTER,G3E_FILTERORDINAL,G3E_SNO,G3E_DESCRIPTION) values (1020106,10201,'Primary Conductor Node Symbol - OMS','VOLT_1_Q = 33 and TYPE_C=''CHANGE''',6,10706,'Primary Conductor Node Symbol - Change KV6');</v>
      </c>
    </row>
    <row r="223" spans="1:28" ht="47.25">
      <c r="A223" s="184">
        <v>10101</v>
      </c>
      <c r="B223" s="184" t="str">
        <f t="shared" si="32"/>
        <v>1010107</v>
      </c>
      <c r="C223" s="184">
        <v>10201</v>
      </c>
      <c r="D223" s="184" t="str">
        <f t="shared" si="33"/>
        <v>1020107</v>
      </c>
      <c r="E223" s="183" t="s">
        <v>187</v>
      </c>
      <c r="F223" s="191">
        <v>7</v>
      </c>
      <c r="G223" s="191">
        <v>7</v>
      </c>
      <c r="H223" s="187" t="s">
        <v>4632</v>
      </c>
      <c r="I223" s="342">
        <v>10707</v>
      </c>
      <c r="J223" s="183" t="s">
        <v>4633</v>
      </c>
      <c r="K223" s="183" t="s">
        <v>4264</v>
      </c>
      <c r="L223" s="302" t="s">
        <v>4322</v>
      </c>
      <c r="M223" s="306" t="s">
        <v>4322</v>
      </c>
      <c r="N223" s="211">
        <v>65535</v>
      </c>
      <c r="O223" s="331">
        <v>12</v>
      </c>
      <c r="P223" s="330">
        <f t="shared" si="34"/>
        <v>10.37</v>
      </c>
      <c r="Q223" s="190" t="s">
        <v>4248</v>
      </c>
      <c r="R223" s="191">
        <v>0</v>
      </c>
      <c r="S223" s="191" t="s">
        <v>4253</v>
      </c>
      <c r="T223" s="191"/>
      <c r="U223" s="202"/>
      <c r="V223" s="191" t="s">
        <v>123</v>
      </c>
      <c r="W223" s="191" t="s">
        <v>129</v>
      </c>
      <c r="X223" s="187"/>
      <c r="Z223" s="184" t="str">
        <f t="shared" si="35"/>
        <v>insert into G3E_POINTSTYLE(G3E_SNO,G3E_USERNAME,G3E_FONTNAME,G3E_SYMBOL,G3E_COLOR,G3E_SIZE,G3E_ALIGNMENT,G3E_ROTATION,G3E_USEMASK,G3E_MASKSYMBOL,G3E_PLOTREDLINE,G3E_STYLEUNITS) values (10707,'Primary Conductor Node Symbol - Change default','AEGIS Misc',CHR(35),65535,12,0,0,0,null,0,1);</v>
      </c>
      <c r="AA223" s="184" t="str">
        <f t="shared" si="36"/>
        <v>insert into G3E_STYLERULE(G3E_SRROWNO,G3E_SRNO,G3E_RULE,G3E_FILTER,G3E_FILTERORDINAL,G3E_SNO,G3E_DESCRIPTION) values (1010107,10101,'Primary Conductor Node Symbol',' TYPE_C=''CHANGE''',7,10707,'Primary Conductor Node Symbol - Change default');</v>
      </c>
      <c r="AB223" s="184" t="str">
        <f t="shared" si="37"/>
        <v>insert into G3E_STYLERULE(G3E_SRROWNO,G3E_SRNO,G3E_RULE,G3E_FILTER,G3E_FILTERORDINAL,G3E_SNO,G3E_DESCRIPTION) values (1020107,10201,'Primary Conductor Node Symbol - OMS',' TYPE_C=''CHANGE''',7,10707,'Primary Conductor Node Symbol - Change default');</v>
      </c>
    </row>
    <row r="224" spans="1:28" ht="47.25">
      <c r="A224" s="184">
        <v>10101</v>
      </c>
      <c r="B224" s="184" t="str">
        <f t="shared" si="32"/>
        <v>1010108</v>
      </c>
      <c r="C224" s="184">
        <v>10201</v>
      </c>
      <c r="D224" s="184" t="str">
        <f t="shared" si="33"/>
        <v>1020108</v>
      </c>
      <c r="E224" s="183" t="s">
        <v>187</v>
      </c>
      <c r="F224" s="191">
        <v>8</v>
      </c>
      <c r="G224" s="191">
        <v>8</v>
      </c>
      <c r="H224" s="187" t="s">
        <v>4634</v>
      </c>
      <c r="I224" s="342">
        <v>10708</v>
      </c>
      <c r="J224" s="183" t="s">
        <v>4635</v>
      </c>
      <c r="K224" s="183" t="s">
        <v>4264</v>
      </c>
      <c r="L224" s="302" t="s">
        <v>4247</v>
      </c>
      <c r="M224" s="306" t="s">
        <v>4247</v>
      </c>
      <c r="N224" s="204">
        <v>3956378</v>
      </c>
      <c r="O224" s="331">
        <v>12</v>
      </c>
      <c r="P224" s="330">
        <f t="shared" si="34"/>
        <v>10.37</v>
      </c>
      <c r="Q224" s="190" t="s">
        <v>4248</v>
      </c>
      <c r="R224" s="191">
        <v>0</v>
      </c>
      <c r="S224" s="191" t="s">
        <v>4253</v>
      </c>
      <c r="T224" s="191"/>
      <c r="U224" s="202"/>
      <c r="V224" s="191" t="s">
        <v>123</v>
      </c>
      <c r="W224" s="191" t="s">
        <v>129</v>
      </c>
      <c r="X224" s="187"/>
      <c r="Z224" s="184" t="str">
        <f t="shared" si="35"/>
        <v>insert into G3E_POINTSTYLE(G3E_SNO,G3E_USERNAME,G3E_FONTNAME,G3E_SYMBOL,G3E_COLOR,G3E_SIZE,G3E_ALIGNMENT,G3E_ROTATION,G3E_USEMASK,G3E_MASKSYMBOL,G3E_PLOTREDLINE,G3E_STYLEUNITS) values (10708,'Primary Conductor Node Symbol - Dead End  KV1','AEGIS Misc',CHR(34),3956378,12,0,0,0,null,0,1);</v>
      </c>
      <c r="AA224" s="184" t="str">
        <f t="shared" si="36"/>
        <v>insert into G3E_STYLERULE(G3E_SRROWNO,G3E_SRNO,G3E_RULE,G3E_FILTER,G3E_FILTERORDINAL,G3E_SNO,G3E_DESCRIPTION) values (1010108,10101,'Primary Conductor Node Symbol','VOLT_1_Q = 4.1 and TYPE_C=''DEADEND''',8,10708,'Primary Conductor Node Symbol - Dead End  KV1');</v>
      </c>
      <c r="AB224" s="184" t="str">
        <f t="shared" si="37"/>
        <v>insert into G3E_STYLERULE(G3E_SRROWNO,G3E_SRNO,G3E_RULE,G3E_FILTER,G3E_FILTERORDINAL,G3E_SNO,G3E_DESCRIPTION) values (1020108,10201,'Primary Conductor Node Symbol - OMS','VOLT_1_Q = 4.1 and TYPE_C=''DEADEND''',8,10708,'Primary Conductor Node Symbol - Dead End  KV1');</v>
      </c>
    </row>
    <row r="225" spans="1:28" ht="47.25">
      <c r="A225" s="184">
        <v>10101</v>
      </c>
      <c r="B225" s="184" t="str">
        <f t="shared" si="32"/>
        <v>1010109</v>
      </c>
      <c r="C225" s="184">
        <v>10201</v>
      </c>
      <c r="D225" s="184" t="str">
        <f t="shared" si="33"/>
        <v>1020109</v>
      </c>
      <c r="E225" s="183" t="s">
        <v>187</v>
      </c>
      <c r="F225" s="191">
        <v>9</v>
      </c>
      <c r="G225" s="191">
        <v>9</v>
      </c>
      <c r="H225" s="187" t="s">
        <v>4636</v>
      </c>
      <c r="I225" s="342">
        <v>10709</v>
      </c>
      <c r="J225" s="183" t="s">
        <v>4637</v>
      </c>
      <c r="K225" s="183" t="s">
        <v>4264</v>
      </c>
      <c r="L225" s="302" t="s">
        <v>4247</v>
      </c>
      <c r="M225" s="306" t="s">
        <v>4247</v>
      </c>
      <c r="N225" s="205">
        <v>24285</v>
      </c>
      <c r="O225" s="331">
        <v>12</v>
      </c>
      <c r="P225" s="330">
        <f t="shared" si="34"/>
        <v>10.37</v>
      </c>
      <c r="Q225" s="190" t="s">
        <v>4248</v>
      </c>
      <c r="R225" s="191">
        <v>0</v>
      </c>
      <c r="S225" s="191" t="s">
        <v>4253</v>
      </c>
      <c r="T225" s="191"/>
      <c r="U225" s="202"/>
      <c r="V225" s="191" t="s">
        <v>123</v>
      </c>
      <c r="W225" s="191" t="s">
        <v>129</v>
      </c>
      <c r="X225" s="187"/>
      <c r="Z225" s="184" t="str">
        <f t="shared" si="35"/>
        <v>insert into G3E_POINTSTYLE(G3E_SNO,G3E_USERNAME,G3E_FONTNAME,G3E_SYMBOL,G3E_COLOR,G3E_SIZE,G3E_ALIGNMENT,G3E_ROTATION,G3E_USEMASK,G3E_MASKSYMBOL,G3E_PLOTREDLINE,G3E_STYLEUNITS) values (10709,'Primary Conductor Node Symbol - Dead End KV2','AEGIS Misc',CHR(34),24285,12,0,0,0,null,0,1);</v>
      </c>
      <c r="AA225" s="184" t="str">
        <f t="shared" si="36"/>
        <v>insert into G3E_STYLERULE(G3E_SRROWNO,G3E_SRNO,G3E_RULE,G3E_FILTER,G3E_FILTERORDINAL,G3E_SNO,G3E_DESCRIPTION) values (1010109,10101,'Primary Conductor Node Symbol','VOLT_1_Q = 12.5 and TYPE_C=''DEADEND''',9,10709,'Primary Conductor Node Symbol - Dead End KV2');</v>
      </c>
      <c r="AB225" s="184" t="str">
        <f t="shared" si="37"/>
        <v>insert into G3E_STYLERULE(G3E_SRROWNO,G3E_SRNO,G3E_RULE,G3E_FILTER,G3E_FILTERORDINAL,G3E_SNO,G3E_DESCRIPTION) values (1020109,10201,'Primary Conductor Node Symbol - OMS','VOLT_1_Q = 12.5 and TYPE_C=''DEADEND''',9,10709,'Primary Conductor Node Symbol - Dead End KV2');</v>
      </c>
    </row>
    <row r="226" spans="1:28" ht="47.25">
      <c r="A226" s="184">
        <v>10101</v>
      </c>
      <c r="B226" s="184" t="str">
        <f t="shared" si="32"/>
        <v>1010110</v>
      </c>
      <c r="C226" s="184">
        <v>10201</v>
      </c>
      <c r="D226" s="184" t="str">
        <f t="shared" si="33"/>
        <v>1020110</v>
      </c>
      <c r="E226" s="183" t="s">
        <v>187</v>
      </c>
      <c r="F226" s="191">
        <v>10</v>
      </c>
      <c r="G226" s="191">
        <v>10</v>
      </c>
      <c r="H226" s="187" t="s">
        <v>4638</v>
      </c>
      <c r="I226" s="342">
        <v>10710</v>
      </c>
      <c r="J226" s="183" t="s">
        <v>4639</v>
      </c>
      <c r="K226" s="183" t="s">
        <v>4264</v>
      </c>
      <c r="L226" s="302" t="s">
        <v>4247</v>
      </c>
      <c r="M226" s="306" t="s">
        <v>4247</v>
      </c>
      <c r="N226" s="206">
        <v>39679</v>
      </c>
      <c r="O226" s="331">
        <v>12</v>
      </c>
      <c r="P226" s="330">
        <f t="shared" si="34"/>
        <v>10.37</v>
      </c>
      <c r="Q226" s="190" t="s">
        <v>4248</v>
      </c>
      <c r="R226" s="191">
        <v>0</v>
      </c>
      <c r="S226" s="191" t="s">
        <v>4253</v>
      </c>
      <c r="T226" s="191"/>
      <c r="U226" s="202"/>
      <c r="V226" s="191" t="s">
        <v>123</v>
      </c>
      <c r="W226" s="191" t="s">
        <v>129</v>
      </c>
      <c r="X226" s="187"/>
      <c r="Z226" s="184" t="str">
        <f t="shared" si="35"/>
        <v>insert into G3E_POINTSTYLE(G3E_SNO,G3E_USERNAME,G3E_FONTNAME,G3E_SYMBOL,G3E_COLOR,G3E_SIZE,G3E_ALIGNMENT,G3E_ROTATION,G3E_USEMASK,G3E_MASKSYMBOL,G3E_PLOTREDLINE,G3E_STYLEUNITS) values (10710,'Primary Conductor Node Symbol - Dead End KV3','AEGIS Misc',CHR(34),39679,12,0,0,0,null,0,1);</v>
      </c>
      <c r="AA226" s="184" t="str">
        <f t="shared" si="36"/>
        <v>insert into G3E_STYLERULE(G3E_SRROWNO,G3E_SRNO,G3E_RULE,G3E_FILTER,G3E_FILTERORDINAL,G3E_SNO,G3E_DESCRIPTION) values (1010110,10101,'Primary Conductor Node Symbol','VOLT_1_Q = 13.2 and TYPE_C=''DEADEND''',10,10710,'Primary Conductor Node Symbol - Dead End KV3');</v>
      </c>
      <c r="AB226" s="184" t="str">
        <f t="shared" si="37"/>
        <v>insert into G3E_STYLERULE(G3E_SRROWNO,G3E_SRNO,G3E_RULE,G3E_FILTER,G3E_FILTERORDINAL,G3E_SNO,G3E_DESCRIPTION) values (1020110,10201,'Primary Conductor Node Symbol - OMS','VOLT_1_Q = 13.2 and TYPE_C=''DEADEND''',10,10710,'Primary Conductor Node Symbol - Dead End KV3');</v>
      </c>
    </row>
    <row r="227" spans="1:28" ht="47.25">
      <c r="A227" s="184">
        <v>10101</v>
      </c>
      <c r="B227" s="184" t="str">
        <f t="shared" si="32"/>
        <v>1010111</v>
      </c>
      <c r="C227" s="184">
        <v>10201</v>
      </c>
      <c r="D227" s="184" t="str">
        <f t="shared" si="33"/>
        <v>1020111</v>
      </c>
      <c r="E227" s="183" t="s">
        <v>187</v>
      </c>
      <c r="F227" s="191">
        <v>11</v>
      </c>
      <c r="G227" s="191">
        <v>11</v>
      </c>
      <c r="H227" s="187" t="s">
        <v>4640</v>
      </c>
      <c r="I227" s="342">
        <v>10711</v>
      </c>
      <c r="J227" s="183" t="s">
        <v>4641</v>
      </c>
      <c r="K227" s="183" t="s">
        <v>4264</v>
      </c>
      <c r="L227" s="302" t="s">
        <v>4247</v>
      </c>
      <c r="M227" s="306" t="s">
        <v>4247</v>
      </c>
      <c r="N227" s="207">
        <v>8453982</v>
      </c>
      <c r="O227" s="331">
        <v>12</v>
      </c>
      <c r="P227" s="330">
        <f t="shared" si="34"/>
        <v>10.37</v>
      </c>
      <c r="Q227" s="190" t="s">
        <v>4248</v>
      </c>
      <c r="R227" s="191">
        <v>0</v>
      </c>
      <c r="S227" s="191" t="s">
        <v>4253</v>
      </c>
      <c r="T227" s="191"/>
      <c r="U227" s="202"/>
      <c r="V227" s="191" t="s">
        <v>123</v>
      </c>
      <c r="W227" s="191" t="s">
        <v>129</v>
      </c>
      <c r="X227" s="187"/>
      <c r="Z227" s="184" t="str">
        <f t="shared" si="35"/>
        <v>insert into G3E_POINTSTYLE(G3E_SNO,G3E_USERNAME,G3E_FONTNAME,G3E_SYMBOL,G3E_COLOR,G3E_SIZE,G3E_ALIGNMENT,G3E_ROTATION,G3E_USEMASK,G3E_MASKSYMBOL,G3E_PLOTREDLINE,G3E_STYLEUNITS) values (10711,'Primary Conductor Node Symbol - Dead End KV4','AEGIS Misc',CHR(34),8453982,12,0,0,0,null,0,1);</v>
      </c>
      <c r="AA227" s="184" t="str">
        <f t="shared" si="36"/>
        <v>insert into G3E_STYLERULE(G3E_SRROWNO,G3E_SRNO,G3E_RULE,G3E_FILTER,G3E_FILTERORDINAL,G3E_SNO,G3E_DESCRIPTION) values (1010111,10101,'Primary Conductor Node Symbol','VOLT_1_Q = 21.6 and TYPE_C=''DEADEND''',11,10711,'Primary Conductor Node Symbol - Dead End KV4');</v>
      </c>
      <c r="AB227" s="184" t="str">
        <f t="shared" si="37"/>
        <v>insert into G3E_STYLERULE(G3E_SRROWNO,G3E_SRNO,G3E_RULE,G3E_FILTER,G3E_FILTERORDINAL,G3E_SNO,G3E_DESCRIPTION) values (1020111,10201,'Primary Conductor Node Symbol - OMS','VOLT_1_Q = 21.6 and TYPE_C=''DEADEND''',11,10711,'Primary Conductor Node Symbol - Dead End KV4');</v>
      </c>
    </row>
    <row r="228" spans="1:28" ht="47.25">
      <c r="A228" s="184">
        <v>10101</v>
      </c>
      <c r="B228" s="184" t="str">
        <f t="shared" ref="B228" si="40">IF(ISBLANK(F228),"",A228&amp;TEXT(F228,"00"))</f>
        <v>1010112</v>
      </c>
      <c r="C228" s="184">
        <v>10201</v>
      </c>
      <c r="D228" s="184" t="str">
        <f t="shared" ref="D228" si="41">IF(ISBLANK(G228),"",C228&amp;TEXT(G228,"00"))</f>
        <v>1020112</v>
      </c>
      <c r="E228" s="183" t="s">
        <v>187</v>
      </c>
      <c r="F228" s="191">
        <v>12</v>
      </c>
      <c r="G228" s="191">
        <v>12</v>
      </c>
      <c r="H228" s="187" t="s">
        <v>4642</v>
      </c>
      <c r="I228" s="342">
        <v>10712</v>
      </c>
      <c r="J228" s="183" t="s">
        <v>4643</v>
      </c>
      <c r="K228" s="183" t="s">
        <v>4264</v>
      </c>
      <c r="L228" s="302" t="s">
        <v>4247</v>
      </c>
      <c r="M228" s="306" t="s">
        <v>4247</v>
      </c>
      <c r="N228" s="208">
        <v>39424</v>
      </c>
      <c r="O228" s="331">
        <v>12</v>
      </c>
      <c r="P228" s="330">
        <f t="shared" si="34"/>
        <v>10.37</v>
      </c>
      <c r="Q228" s="190" t="s">
        <v>4248</v>
      </c>
      <c r="R228" s="191">
        <v>0</v>
      </c>
      <c r="S228" s="191" t="s">
        <v>4253</v>
      </c>
      <c r="T228" s="191"/>
      <c r="U228" s="202"/>
      <c r="V228" s="191" t="s">
        <v>123</v>
      </c>
      <c r="W228" s="191" t="s">
        <v>129</v>
      </c>
      <c r="X228" s="187"/>
      <c r="Z228" s="184" t="str">
        <f t="shared" si="35"/>
        <v>insert into G3E_POINTSTYLE(G3E_SNO,G3E_USERNAME,G3E_FONTNAME,G3E_SYMBOL,G3E_COLOR,G3E_SIZE,G3E_ALIGNMENT,G3E_ROTATION,G3E_USEMASK,G3E_MASKSYMBOL,G3E_PLOTREDLINE,G3E_STYLEUNITS) values (10712,'Primary Conductor Node Symbol - Dead End KV5','AEGIS Misc',CHR(34),39424,12,0,0,0,null,0,1);</v>
      </c>
      <c r="AA228" s="184" t="str">
        <f t="shared" si="36"/>
        <v>insert into G3E_STYLERULE(G3E_SRROWNO,G3E_SRNO,G3E_RULE,G3E_FILTER,G3E_FILTERORDINAL,G3E_SNO,G3E_DESCRIPTION) values (1010112,10101,'Primary Conductor Node Symbol','VOLT_1_Q = 24.9 and TYPE_C=''DEADEND''',12,10712,'Primary Conductor Node Symbol - Dead End KV5');</v>
      </c>
      <c r="AB228" s="184" t="str">
        <f t="shared" si="37"/>
        <v>insert into G3E_STYLERULE(G3E_SRROWNO,G3E_SRNO,G3E_RULE,G3E_FILTER,G3E_FILTERORDINAL,G3E_SNO,G3E_DESCRIPTION) values (1020112,10201,'Primary Conductor Node Symbol - OMS','VOLT_1_Q = 24.9 and TYPE_C=''DEADEND''',12,10712,'Primary Conductor Node Symbol - Dead End KV5');</v>
      </c>
    </row>
    <row r="229" spans="1:28" ht="47.25">
      <c r="A229" s="184">
        <v>10101</v>
      </c>
      <c r="B229" s="184" t="str">
        <f t="shared" si="32"/>
        <v>1010113</v>
      </c>
      <c r="C229" s="184">
        <v>10201</v>
      </c>
      <c r="D229" s="184" t="str">
        <f t="shared" si="33"/>
        <v>1020113</v>
      </c>
      <c r="E229" s="183" t="s">
        <v>187</v>
      </c>
      <c r="F229" s="191">
        <v>13</v>
      </c>
      <c r="G229" s="191">
        <v>13</v>
      </c>
      <c r="H229" s="187" t="s">
        <v>4644</v>
      </c>
      <c r="I229" s="342">
        <v>10713</v>
      </c>
      <c r="J229" s="183" t="s">
        <v>4645</v>
      </c>
      <c r="K229" s="183" t="s">
        <v>4264</v>
      </c>
      <c r="L229" s="302" t="s">
        <v>4247</v>
      </c>
      <c r="M229" s="306" t="s">
        <v>4247</v>
      </c>
      <c r="N229" s="291">
        <v>19200</v>
      </c>
      <c r="O229" s="331">
        <v>12</v>
      </c>
      <c r="P229" s="330">
        <f t="shared" si="34"/>
        <v>10.37</v>
      </c>
      <c r="Q229" s="190" t="s">
        <v>4248</v>
      </c>
      <c r="R229" s="191">
        <v>0</v>
      </c>
      <c r="S229" s="191" t="s">
        <v>4253</v>
      </c>
      <c r="T229" s="191"/>
      <c r="U229" s="202"/>
      <c r="V229" s="191" t="s">
        <v>123</v>
      </c>
      <c r="W229" s="191" t="s">
        <v>129</v>
      </c>
      <c r="X229" s="187"/>
      <c r="Z229" s="184" t="str">
        <f t="shared" si="35"/>
        <v>insert into G3E_POINTSTYLE(G3E_SNO,G3E_USERNAME,G3E_FONTNAME,G3E_SYMBOL,G3E_COLOR,G3E_SIZE,G3E_ALIGNMENT,G3E_ROTATION,G3E_USEMASK,G3E_MASKSYMBOL,G3E_PLOTREDLINE,G3E_STYLEUNITS) values (10713,'Primary Conductor Node Symbol - Dead End KV6','AEGIS Misc',CHR(34),19200,12,0,0,0,null,0,1);</v>
      </c>
      <c r="AA229" s="184" t="str">
        <f t="shared" si="36"/>
        <v>insert into G3E_STYLERULE(G3E_SRROWNO,G3E_SRNO,G3E_RULE,G3E_FILTER,G3E_FILTERORDINAL,G3E_SNO,G3E_DESCRIPTION) values (1010113,10101,'Primary Conductor Node Symbol','VOLT_1_Q = 33 and TYPE_C=''DEADEND''',13,10713,'Primary Conductor Node Symbol - Dead End KV6');</v>
      </c>
      <c r="AB229" s="184" t="str">
        <f t="shared" si="37"/>
        <v>insert into G3E_STYLERULE(G3E_SRROWNO,G3E_SRNO,G3E_RULE,G3E_FILTER,G3E_FILTERORDINAL,G3E_SNO,G3E_DESCRIPTION) values (1020113,10201,'Primary Conductor Node Symbol - OMS','VOLT_1_Q = 33 and TYPE_C=''DEADEND''',13,10713,'Primary Conductor Node Symbol - Dead End KV6');</v>
      </c>
    </row>
    <row r="230" spans="1:28" ht="47.25">
      <c r="A230" s="184">
        <v>10101</v>
      </c>
      <c r="B230" s="184" t="str">
        <f t="shared" si="32"/>
        <v>1010114</v>
      </c>
      <c r="C230" s="184">
        <v>10201</v>
      </c>
      <c r="D230" s="184" t="str">
        <f t="shared" si="33"/>
        <v>1020114</v>
      </c>
      <c r="E230" s="183" t="s">
        <v>187</v>
      </c>
      <c r="F230" s="191">
        <v>14</v>
      </c>
      <c r="G230" s="191">
        <v>14</v>
      </c>
      <c r="H230" s="187" t="s">
        <v>4646</v>
      </c>
      <c r="I230" s="342">
        <v>10714</v>
      </c>
      <c r="J230" s="183" t="s">
        <v>4647</v>
      </c>
      <c r="K230" s="183" t="s">
        <v>4264</v>
      </c>
      <c r="L230" s="302" t="s">
        <v>4247</v>
      </c>
      <c r="M230" s="306" t="s">
        <v>4247</v>
      </c>
      <c r="N230" s="211">
        <v>65535</v>
      </c>
      <c r="O230" s="331">
        <v>12</v>
      </c>
      <c r="P230" s="330">
        <f t="shared" si="34"/>
        <v>10.37</v>
      </c>
      <c r="Q230" s="190" t="s">
        <v>4248</v>
      </c>
      <c r="R230" s="191">
        <v>0</v>
      </c>
      <c r="S230" s="191" t="s">
        <v>4253</v>
      </c>
      <c r="T230" s="191"/>
      <c r="U230" s="202"/>
      <c r="V230" s="191" t="s">
        <v>123</v>
      </c>
      <c r="W230" s="191" t="s">
        <v>129</v>
      </c>
      <c r="X230" s="187"/>
      <c r="Z230" s="184" t="str">
        <f t="shared" si="35"/>
        <v>insert into G3E_POINTSTYLE(G3E_SNO,G3E_USERNAME,G3E_FONTNAME,G3E_SYMBOL,G3E_COLOR,G3E_SIZE,G3E_ALIGNMENT,G3E_ROTATION,G3E_USEMASK,G3E_MASKSYMBOL,G3E_PLOTREDLINE,G3E_STYLEUNITS) values (10714,'Primary Conductor Node Symbol - Dead End default','AEGIS Misc',CHR(34),65535,12,0,0,0,null,0,1);</v>
      </c>
      <c r="AA230" s="184" t="str">
        <f t="shared" si="36"/>
        <v>insert into G3E_STYLERULE(G3E_SRROWNO,G3E_SRNO,G3E_RULE,G3E_FILTER,G3E_FILTERORDINAL,G3E_SNO,G3E_DESCRIPTION) values (1010114,10101,'Primary Conductor Node Symbol','TYPE_C=''DEADEND''',14,10714,'Primary Conductor Node Symbol - Dead End default');</v>
      </c>
      <c r="AB230" s="184" t="str">
        <f t="shared" si="37"/>
        <v>insert into G3E_STYLERULE(G3E_SRROWNO,G3E_SRNO,G3E_RULE,G3E_FILTER,G3E_FILTERORDINAL,G3E_SNO,G3E_DESCRIPTION) values (1020114,10201,'Primary Conductor Node Symbol - OMS','TYPE_C=''DEADEND''',14,10714,'Primary Conductor Node Symbol - Dead End default');</v>
      </c>
    </row>
    <row r="231" spans="1:28" ht="47.25">
      <c r="A231" s="184">
        <v>10101</v>
      </c>
      <c r="B231" s="184" t="str">
        <f t="shared" si="32"/>
        <v>1010115</v>
      </c>
      <c r="C231" s="184">
        <v>10201</v>
      </c>
      <c r="D231" s="184" t="str">
        <f t="shared" si="33"/>
        <v>1020115</v>
      </c>
      <c r="E231" s="183" t="s">
        <v>187</v>
      </c>
      <c r="F231" s="191">
        <v>15</v>
      </c>
      <c r="G231" s="191">
        <v>15</v>
      </c>
      <c r="H231" s="187" t="s">
        <v>4648</v>
      </c>
      <c r="I231" s="342">
        <v>10715</v>
      </c>
      <c r="J231" s="183" t="s">
        <v>4649</v>
      </c>
      <c r="K231" s="183" t="s">
        <v>4264</v>
      </c>
      <c r="L231" s="302" t="s">
        <v>4326</v>
      </c>
      <c r="M231" s="306" t="s">
        <v>4326</v>
      </c>
      <c r="N231" s="204">
        <v>3956378</v>
      </c>
      <c r="O231" s="331">
        <v>18</v>
      </c>
      <c r="P231" s="330">
        <f t="shared" si="34"/>
        <v>15.55</v>
      </c>
      <c r="Q231" s="190" t="s">
        <v>4248</v>
      </c>
      <c r="R231" s="191">
        <v>0</v>
      </c>
      <c r="S231" s="191" t="s">
        <v>4253</v>
      </c>
      <c r="T231" s="191"/>
      <c r="U231" s="202"/>
      <c r="V231" s="191" t="s">
        <v>123</v>
      </c>
      <c r="W231" s="191" t="s">
        <v>129</v>
      </c>
      <c r="X231" s="187"/>
      <c r="Z231" s="184" t="str">
        <f t="shared" si="35"/>
        <v>insert into G3E_POINTSTYLE(G3E_SNO,G3E_USERNAME,G3E_FONTNAME,G3E_SYMBOL,G3E_COLOR,G3E_SIZE,G3E_ALIGNMENT,G3E_ROTATION,G3E_USEMASK,G3E_MASKSYMBOL,G3E_PLOTREDLINE,G3E_STYLEUNITS) values (10715,'Primary Conductor Node Symbol - Jumpover  KV1','AEGIS Misc',CHR(36),3956378,18,0,0,0,null,0,1);</v>
      </c>
      <c r="AA231" s="184" t="str">
        <f t="shared" si="36"/>
        <v>insert into G3E_STYLERULE(G3E_SRROWNO,G3E_SRNO,G3E_RULE,G3E_FILTER,G3E_FILTERORDINAL,G3E_SNO,G3E_DESCRIPTION) values (1010115,10101,'Primary Conductor Node Symbol','VOLT_1_Q = 4.1 and TYPE_C=''JUMPOVER''',15,10715,'Primary Conductor Node Symbol - Jumpover  KV1');</v>
      </c>
      <c r="AB231" s="184" t="str">
        <f t="shared" si="37"/>
        <v>insert into G3E_STYLERULE(G3E_SRROWNO,G3E_SRNO,G3E_RULE,G3E_FILTER,G3E_FILTERORDINAL,G3E_SNO,G3E_DESCRIPTION) values (1020115,10201,'Primary Conductor Node Symbol - OMS','VOLT_1_Q = 4.1 and TYPE_C=''JUMPOVER''',15,10715,'Primary Conductor Node Symbol - Jumpover  KV1');</v>
      </c>
    </row>
    <row r="232" spans="1:28" ht="47.25">
      <c r="A232" s="184">
        <v>10101</v>
      </c>
      <c r="B232" s="184" t="str">
        <f t="shared" si="32"/>
        <v>1010116</v>
      </c>
      <c r="C232" s="184">
        <v>10201</v>
      </c>
      <c r="D232" s="184" t="str">
        <f t="shared" si="33"/>
        <v>1020116</v>
      </c>
      <c r="E232" s="183" t="s">
        <v>187</v>
      </c>
      <c r="F232" s="191">
        <v>16</v>
      </c>
      <c r="G232" s="191">
        <v>16</v>
      </c>
      <c r="H232" s="187" t="s">
        <v>4650</v>
      </c>
      <c r="I232" s="342">
        <v>10716</v>
      </c>
      <c r="J232" s="183" t="s">
        <v>4651</v>
      </c>
      <c r="K232" s="183" t="s">
        <v>4264</v>
      </c>
      <c r="L232" s="302" t="s">
        <v>4326</v>
      </c>
      <c r="M232" s="306" t="s">
        <v>4326</v>
      </c>
      <c r="N232" s="205">
        <v>24285</v>
      </c>
      <c r="O232" s="331">
        <v>18</v>
      </c>
      <c r="P232" s="330">
        <f t="shared" si="34"/>
        <v>15.55</v>
      </c>
      <c r="Q232" s="190" t="s">
        <v>4248</v>
      </c>
      <c r="R232" s="191">
        <v>0</v>
      </c>
      <c r="S232" s="191" t="s">
        <v>4253</v>
      </c>
      <c r="T232" s="191"/>
      <c r="U232" s="202"/>
      <c r="V232" s="191" t="s">
        <v>123</v>
      </c>
      <c r="W232" s="191" t="s">
        <v>129</v>
      </c>
      <c r="X232" s="187"/>
      <c r="Z232" s="184" t="str">
        <f t="shared" si="35"/>
        <v>insert into G3E_POINTSTYLE(G3E_SNO,G3E_USERNAME,G3E_FONTNAME,G3E_SYMBOL,G3E_COLOR,G3E_SIZE,G3E_ALIGNMENT,G3E_ROTATION,G3E_USEMASK,G3E_MASKSYMBOL,G3E_PLOTREDLINE,G3E_STYLEUNITS) values (10716,'Primary Conductor Node Symbol - Jumpover KV2','AEGIS Misc',CHR(36),24285,18,0,0,0,null,0,1);</v>
      </c>
      <c r="AA232" s="184" t="str">
        <f t="shared" si="36"/>
        <v>insert into G3E_STYLERULE(G3E_SRROWNO,G3E_SRNO,G3E_RULE,G3E_FILTER,G3E_FILTERORDINAL,G3E_SNO,G3E_DESCRIPTION) values (1010116,10101,'Primary Conductor Node Symbol','VOLT_1_Q = 12.5 and TYPE_C=''JUMPOVER''',16,10716,'Primary Conductor Node Symbol - Jumpover KV2');</v>
      </c>
      <c r="AB232" s="184" t="str">
        <f t="shared" si="37"/>
        <v>insert into G3E_STYLERULE(G3E_SRROWNO,G3E_SRNO,G3E_RULE,G3E_FILTER,G3E_FILTERORDINAL,G3E_SNO,G3E_DESCRIPTION) values (1020116,10201,'Primary Conductor Node Symbol - OMS','VOLT_1_Q = 12.5 and TYPE_C=''JUMPOVER''',16,10716,'Primary Conductor Node Symbol - Jumpover KV2');</v>
      </c>
    </row>
    <row r="233" spans="1:28" ht="47.25">
      <c r="A233" s="184">
        <v>10101</v>
      </c>
      <c r="B233" s="184" t="str">
        <f t="shared" ref="B233:B304" si="42">IF(ISBLANK(F233),"",A233&amp;TEXT(F233,"00"))</f>
        <v>1010117</v>
      </c>
      <c r="C233" s="184">
        <v>10201</v>
      </c>
      <c r="D233" s="184" t="str">
        <f t="shared" ref="D233:D304" si="43">IF(ISBLANK(G233),"",C233&amp;TEXT(G233,"00"))</f>
        <v>1020117</v>
      </c>
      <c r="E233" s="183" t="s">
        <v>187</v>
      </c>
      <c r="F233" s="191">
        <v>17</v>
      </c>
      <c r="G233" s="191">
        <v>17</v>
      </c>
      <c r="H233" s="187" t="s">
        <v>4652</v>
      </c>
      <c r="I233" s="342">
        <v>10717</v>
      </c>
      <c r="J233" s="183" t="s">
        <v>4653</v>
      </c>
      <c r="K233" s="183" t="s">
        <v>4264</v>
      </c>
      <c r="L233" s="302" t="s">
        <v>4326</v>
      </c>
      <c r="M233" s="306" t="s">
        <v>4326</v>
      </c>
      <c r="N233" s="206">
        <v>39679</v>
      </c>
      <c r="O233" s="331">
        <v>18</v>
      </c>
      <c r="P233" s="330">
        <f t="shared" si="34"/>
        <v>15.55</v>
      </c>
      <c r="Q233" s="190" t="s">
        <v>4248</v>
      </c>
      <c r="R233" s="191">
        <v>0</v>
      </c>
      <c r="S233" s="191" t="s">
        <v>4253</v>
      </c>
      <c r="T233" s="191"/>
      <c r="U233" s="202"/>
      <c r="V233" s="191" t="s">
        <v>123</v>
      </c>
      <c r="W233" s="191" t="s">
        <v>129</v>
      </c>
      <c r="X233" s="187"/>
      <c r="Z233" s="184" t="str">
        <f t="shared" si="35"/>
        <v>insert into G3E_POINTSTYLE(G3E_SNO,G3E_USERNAME,G3E_FONTNAME,G3E_SYMBOL,G3E_COLOR,G3E_SIZE,G3E_ALIGNMENT,G3E_ROTATION,G3E_USEMASK,G3E_MASKSYMBOL,G3E_PLOTREDLINE,G3E_STYLEUNITS) values (10717,'Primary Conductor Node Symbol - Jumpover KV3','AEGIS Misc',CHR(36),39679,18,0,0,0,null,0,1);</v>
      </c>
      <c r="AA233" s="184" t="str">
        <f t="shared" si="36"/>
        <v>insert into G3E_STYLERULE(G3E_SRROWNO,G3E_SRNO,G3E_RULE,G3E_FILTER,G3E_FILTERORDINAL,G3E_SNO,G3E_DESCRIPTION) values (1010117,10101,'Primary Conductor Node Symbol','VOLT_1_Q = 13.2 and TYPE_C=''JUMPOVER''',17,10717,'Primary Conductor Node Symbol - Jumpover KV3');</v>
      </c>
      <c r="AB233" s="184" t="str">
        <f t="shared" si="37"/>
        <v>insert into G3E_STYLERULE(G3E_SRROWNO,G3E_SRNO,G3E_RULE,G3E_FILTER,G3E_FILTERORDINAL,G3E_SNO,G3E_DESCRIPTION) values (1020117,10201,'Primary Conductor Node Symbol - OMS','VOLT_1_Q = 13.2 and TYPE_C=''JUMPOVER''',17,10717,'Primary Conductor Node Symbol - Jumpover KV3');</v>
      </c>
    </row>
    <row r="234" spans="1:28" ht="47.25">
      <c r="A234" s="184">
        <v>10101</v>
      </c>
      <c r="B234" s="184" t="str">
        <f t="shared" si="42"/>
        <v>1010118</v>
      </c>
      <c r="C234" s="184">
        <v>10201</v>
      </c>
      <c r="D234" s="184" t="str">
        <f t="shared" si="43"/>
        <v>1020118</v>
      </c>
      <c r="E234" s="183" t="s">
        <v>187</v>
      </c>
      <c r="F234" s="191">
        <v>18</v>
      </c>
      <c r="G234" s="191">
        <v>18</v>
      </c>
      <c r="H234" s="187" t="s">
        <v>4654</v>
      </c>
      <c r="I234" s="342">
        <v>10718</v>
      </c>
      <c r="J234" s="183" t="s">
        <v>4655</v>
      </c>
      <c r="K234" s="183" t="s">
        <v>4264</v>
      </c>
      <c r="L234" s="302" t="s">
        <v>4326</v>
      </c>
      <c r="M234" s="306" t="s">
        <v>4326</v>
      </c>
      <c r="N234" s="207">
        <v>8453982</v>
      </c>
      <c r="O234" s="331">
        <v>18</v>
      </c>
      <c r="P234" s="330">
        <f t="shared" si="34"/>
        <v>15.55</v>
      </c>
      <c r="Q234" s="190" t="s">
        <v>4248</v>
      </c>
      <c r="R234" s="191">
        <v>0</v>
      </c>
      <c r="S234" s="191" t="s">
        <v>4253</v>
      </c>
      <c r="T234" s="191"/>
      <c r="U234" s="202"/>
      <c r="V234" s="191" t="s">
        <v>123</v>
      </c>
      <c r="W234" s="191" t="s">
        <v>129</v>
      </c>
      <c r="X234" s="187"/>
      <c r="Z234" s="184" t="str">
        <f t="shared" si="35"/>
        <v>insert into G3E_POINTSTYLE(G3E_SNO,G3E_USERNAME,G3E_FONTNAME,G3E_SYMBOL,G3E_COLOR,G3E_SIZE,G3E_ALIGNMENT,G3E_ROTATION,G3E_USEMASK,G3E_MASKSYMBOL,G3E_PLOTREDLINE,G3E_STYLEUNITS) values (10718,'Primary Conductor Node Symbol - Jumpover KV4','AEGIS Misc',CHR(36),8453982,18,0,0,0,null,0,1);</v>
      </c>
      <c r="AA234" s="184" t="str">
        <f t="shared" si="36"/>
        <v>insert into G3E_STYLERULE(G3E_SRROWNO,G3E_SRNO,G3E_RULE,G3E_FILTER,G3E_FILTERORDINAL,G3E_SNO,G3E_DESCRIPTION) values (1010118,10101,'Primary Conductor Node Symbol','VOLT_1_Q = 21.6 and TYPE_C=''JUMPOVER''',18,10718,'Primary Conductor Node Symbol - Jumpover KV4');</v>
      </c>
      <c r="AB234" s="184" t="str">
        <f t="shared" si="37"/>
        <v>insert into G3E_STYLERULE(G3E_SRROWNO,G3E_SRNO,G3E_RULE,G3E_FILTER,G3E_FILTERORDINAL,G3E_SNO,G3E_DESCRIPTION) values (1020118,10201,'Primary Conductor Node Symbol - OMS','VOLT_1_Q = 21.6 and TYPE_C=''JUMPOVER''',18,10718,'Primary Conductor Node Symbol - Jumpover KV4');</v>
      </c>
    </row>
    <row r="235" spans="1:28" ht="47.25">
      <c r="A235" s="184">
        <v>10101</v>
      </c>
      <c r="B235" s="184" t="str">
        <f t="shared" ref="B235" si="44">IF(ISBLANK(F235),"",A235&amp;TEXT(F235,"00"))</f>
        <v>1010119</v>
      </c>
      <c r="C235" s="184">
        <v>10201</v>
      </c>
      <c r="D235" s="184" t="str">
        <f t="shared" ref="D235" si="45">IF(ISBLANK(G235),"",C235&amp;TEXT(G235,"00"))</f>
        <v>1020119</v>
      </c>
      <c r="E235" s="183" t="s">
        <v>187</v>
      </c>
      <c r="F235" s="191">
        <v>19</v>
      </c>
      <c r="G235" s="191">
        <v>19</v>
      </c>
      <c r="H235" s="187" t="s">
        <v>4656</v>
      </c>
      <c r="I235" s="342">
        <v>10719</v>
      </c>
      <c r="J235" s="183" t="s">
        <v>4657</v>
      </c>
      <c r="K235" s="183" t="s">
        <v>4264</v>
      </c>
      <c r="L235" s="302" t="s">
        <v>4326</v>
      </c>
      <c r="M235" s="306" t="s">
        <v>4326</v>
      </c>
      <c r="N235" s="208">
        <v>39424</v>
      </c>
      <c r="O235" s="331">
        <v>18</v>
      </c>
      <c r="P235" s="330">
        <f t="shared" si="34"/>
        <v>15.55</v>
      </c>
      <c r="Q235" s="190" t="s">
        <v>4248</v>
      </c>
      <c r="R235" s="191">
        <v>0</v>
      </c>
      <c r="S235" s="191" t="s">
        <v>4253</v>
      </c>
      <c r="T235" s="191"/>
      <c r="U235" s="202"/>
      <c r="V235" s="191" t="s">
        <v>123</v>
      </c>
      <c r="W235" s="191" t="s">
        <v>129</v>
      </c>
      <c r="X235" s="187"/>
      <c r="Z235" s="184" t="str">
        <f t="shared" si="35"/>
        <v>insert into G3E_POINTSTYLE(G3E_SNO,G3E_USERNAME,G3E_FONTNAME,G3E_SYMBOL,G3E_COLOR,G3E_SIZE,G3E_ALIGNMENT,G3E_ROTATION,G3E_USEMASK,G3E_MASKSYMBOL,G3E_PLOTREDLINE,G3E_STYLEUNITS) values (10719,'Primary Conductor Node Symbol - Jumpover KV5','AEGIS Misc',CHR(36),39424,18,0,0,0,null,0,1);</v>
      </c>
      <c r="AA235" s="184" t="str">
        <f t="shared" si="36"/>
        <v>insert into G3E_STYLERULE(G3E_SRROWNO,G3E_SRNO,G3E_RULE,G3E_FILTER,G3E_FILTERORDINAL,G3E_SNO,G3E_DESCRIPTION) values (1010119,10101,'Primary Conductor Node Symbol','VOLT_1_Q = 24.9 and TYPE_C=''JUMPOVER''',19,10719,'Primary Conductor Node Symbol - Jumpover KV5');</v>
      </c>
      <c r="AB235" s="184" t="str">
        <f t="shared" si="37"/>
        <v>insert into G3E_STYLERULE(G3E_SRROWNO,G3E_SRNO,G3E_RULE,G3E_FILTER,G3E_FILTERORDINAL,G3E_SNO,G3E_DESCRIPTION) values (1020119,10201,'Primary Conductor Node Symbol - OMS','VOLT_1_Q = 24.9 and TYPE_C=''JUMPOVER''',19,10719,'Primary Conductor Node Symbol - Jumpover KV5');</v>
      </c>
    </row>
    <row r="236" spans="1:28" ht="47.25">
      <c r="A236" s="184">
        <v>10101</v>
      </c>
      <c r="B236" s="184" t="str">
        <f t="shared" si="42"/>
        <v>1010120</v>
      </c>
      <c r="C236" s="184">
        <v>10201</v>
      </c>
      <c r="D236" s="184" t="str">
        <f t="shared" si="43"/>
        <v>1020120</v>
      </c>
      <c r="E236" s="183" t="s">
        <v>187</v>
      </c>
      <c r="F236" s="191">
        <v>20</v>
      </c>
      <c r="G236" s="191">
        <v>20</v>
      </c>
      <c r="H236" s="187" t="s">
        <v>4658</v>
      </c>
      <c r="I236" s="342">
        <v>10720</v>
      </c>
      <c r="J236" s="183" t="s">
        <v>4659</v>
      </c>
      <c r="K236" s="183" t="s">
        <v>4264</v>
      </c>
      <c r="L236" s="302" t="s">
        <v>4326</v>
      </c>
      <c r="M236" s="306" t="s">
        <v>4326</v>
      </c>
      <c r="N236" s="291">
        <v>19200</v>
      </c>
      <c r="O236" s="331">
        <v>18</v>
      </c>
      <c r="P236" s="330">
        <f t="shared" si="34"/>
        <v>15.55</v>
      </c>
      <c r="Q236" s="190" t="s">
        <v>4248</v>
      </c>
      <c r="R236" s="191">
        <v>0</v>
      </c>
      <c r="S236" s="191" t="s">
        <v>4253</v>
      </c>
      <c r="T236" s="191"/>
      <c r="U236" s="202"/>
      <c r="V236" s="191" t="s">
        <v>123</v>
      </c>
      <c r="W236" s="191" t="s">
        <v>129</v>
      </c>
      <c r="X236" s="187"/>
      <c r="Z236" s="184" t="str">
        <f t="shared" si="35"/>
        <v>insert into G3E_POINTSTYLE(G3E_SNO,G3E_USERNAME,G3E_FONTNAME,G3E_SYMBOL,G3E_COLOR,G3E_SIZE,G3E_ALIGNMENT,G3E_ROTATION,G3E_USEMASK,G3E_MASKSYMBOL,G3E_PLOTREDLINE,G3E_STYLEUNITS) values (10720,'Primary Conductor Node Symbol - Jumpover KV6','AEGIS Misc',CHR(36),19200,18,0,0,0,null,0,1);</v>
      </c>
      <c r="AA236" s="184" t="str">
        <f t="shared" si="36"/>
        <v>insert into G3E_STYLERULE(G3E_SRROWNO,G3E_SRNO,G3E_RULE,G3E_FILTER,G3E_FILTERORDINAL,G3E_SNO,G3E_DESCRIPTION) values (1010120,10101,'Primary Conductor Node Symbol','VOLT_1_Q = 33 and TYPE_C=''JUMPOVER''',20,10720,'Primary Conductor Node Symbol - Jumpover KV6');</v>
      </c>
      <c r="AB236" s="184" t="str">
        <f t="shared" si="37"/>
        <v>insert into G3E_STYLERULE(G3E_SRROWNO,G3E_SRNO,G3E_RULE,G3E_FILTER,G3E_FILTERORDINAL,G3E_SNO,G3E_DESCRIPTION) values (1020120,10201,'Primary Conductor Node Symbol - OMS','VOLT_1_Q = 33 and TYPE_C=''JUMPOVER''',20,10720,'Primary Conductor Node Symbol - Jumpover KV6');</v>
      </c>
    </row>
    <row r="237" spans="1:28" ht="47.25">
      <c r="A237" s="184">
        <v>10101</v>
      </c>
      <c r="B237" s="184" t="str">
        <f t="shared" si="42"/>
        <v>1010121</v>
      </c>
      <c r="C237" s="184">
        <v>10201</v>
      </c>
      <c r="D237" s="184" t="str">
        <f t="shared" si="43"/>
        <v>1020121</v>
      </c>
      <c r="E237" s="183" t="s">
        <v>187</v>
      </c>
      <c r="F237" s="191">
        <v>21</v>
      </c>
      <c r="G237" s="191">
        <v>21</v>
      </c>
      <c r="H237" s="187" t="s">
        <v>4660</v>
      </c>
      <c r="I237" s="342">
        <v>10721</v>
      </c>
      <c r="J237" s="183" t="s">
        <v>4661</v>
      </c>
      <c r="K237" s="183" t="s">
        <v>4264</v>
      </c>
      <c r="L237" s="302" t="s">
        <v>4326</v>
      </c>
      <c r="M237" s="306" t="s">
        <v>4326</v>
      </c>
      <c r="N237" s="211">
        <v>65535</v>
      </c>
      <c r="O237" s="331">
        <v>18</v>
      </c>
      <c r="P237" s="330">
        <f t="shared" si="34"/>
        <v>15.55</v>
      </c>
      <c r="Q237" s="190" t="s">
        <v>4248</v>
      </c>
      <c r="R237" s="191">
        <v>0</v>
      </c>
      <c r="S237" s="191" t="s">
        <v>4253</v>
      </c>
      <c r="T237" s="191"/>
      <c r="U237" s="202"/>
      <c r="V237" s="191" t="s">
        <v>123</v>
      </c>
      <c r="W237" s="191" t="s">
        <v>129</v>
      </c>
      <c r="X237" s="187"/>
      <c r="Z237" s="184" t="str">
        <f t="shared" si="35"/>
        <v>insert into G3E_POINTSTYLE(G3E_SNO,G3E_USERNAME,G3E_FONTNAME,G3E_SYMBOL,G3E_COLOR,G3E_SIZE,G3E_ALIGNMENT,G3E_ROTATION,G3E_USEMASK,G3E_MASKSYMBOL,G3E_PLOTREDLINE,G3E_STYLEUNITS) values (10721,'Primary Conductor Node Symbol - Jumpover  default','AEGIS Misc',CHR(36),65535,18,0,0,0,null,0,1);</v>
      </c>
      <c r="AA237" s="184" t="str">
        <f t="shared" si="36"/>
        <v>insert into G3E_STYLERULE(G3E_SRROWNO,G3E_SRNO,G3E_RULE,G3E_FILTER,G3E_FILTERORDINAL,G3E_SNO,G3E_DESCRIPTION) values (1010121,10101,'Primary Conductor Node Symbol','TYPE_C=''JUMPOVER''',21,10721,'Primary Conductor Node Symbol - Jumpover  default');</v>
      </c>
      <c r="AB237" s="184" t="str">
        <f t="shared" si="37"/>
        <v>insert into G3E_STYLERULE(G3E_SRROWNO,G3E_SRNO,G3E_RULE,G3E_FILTER,G3E_FILTERORDINAL,G3E_SNO,G3E_DESCRIPTION) values (1020121,10201,'Primary Conductor Node Symbol - OMS','TYPE_C=''JUMPOVER''',21,10721,'Primary Conductor Node Symbol - Jumpover  default');</v>
      </c>
    </row>
    <row r="238" spans="1:28" ht="47.25">
      <c r="A238" s="184">
        <v>10101</v>
      </c>
      <c r="B238" s="184" t="str">
        <f t="shared" si="42"/>
        <v>1010199</v>
      </c>
      <c r="C238" s="184">
        <v>10201</v>
      </c>
      <c r="D238" s="184" t="str">
        <f t="shared" si="43"/>
        <v>1020199</v>
      </c>
      <c r="E238" s="183" t="s">
        <v>187</v>
      </c>
      <c r="F238" s="191">
        <v>99</v>
      </c>
      <c r="G238" s="191">
        <v>99</v>
      </c>
      <c r="H238" s="187"/>
      <c r="I238" s="342">
        <v>10799</v>
      </c>
      <c r="J238" s="183" t="s">
        <v>4662</v>
      </c>
      <c r="K238" s="183" t="s">
        <v>4264</v>
      </c>
      <c r="L238" s="302" t="s">
        <v>4331</v>
      </c>
      <c r="M238" s="306" t="s">
        <v>4331</v>
      </c>
      <c r="N238" s="211">
        <v>65535</v>
      </c>
      <c r="O238" s="331">
        <v>12</v>
      </c>
      <c r="P238" s="330">
        <f t="shared" si="34"/>
        <v>10.37</v>
      </c>
      <c r="Q238" s="190" t="s">
        <v>4248</v>
      </c>
      <c r="R238" s="191">
        <v>0</v>
      </c>
      <c r="S238" s="191" t="s">
        <v>4253</v>
      </c>
      <c r="T238" s="191"/>
      <c r="U238" s="202"/>
      <c r="V238" s="191" t="s">
        <v>123</v>
      </c>
      <c r="W238" s="191" t="s">
        <v>129</v>
      </c>
      <c r="X238" s="187"/>
      <c r="Z238" s="184" t="str">
        <f t="shared" si="35"/>
        <v>insert into G3E_POINTSTYLE(G3E_SNO,G3E_USERNAME,G3E_FONTNAME,G3E_SYMBOL,G3E_COLOR,G3E_SIZE,G3E_ALIGNMENT,G3E_ROTATION,G3E_USEMASK,G3E_MASKSYMBOL,G3E_PLOTREDLINE,G3E_STYLEUNITS) values (10799,'Primary Conductor Node Symbol - default','AEGIS Misc',CHR(37),65535,12,0,0,0,null,0,1);</v>
      </c>
      <c r="AA238" s="184" t="str">
        <f t="shared" si="36"/>
        <v>insert into G3E_STYLERULE(G3E_SRROWNO,G3E_SRNO,G3E_RULE,G3E_FILTER,G3E_FILTERORDINAL,G3E_SNO,G3E_DESCRIPTION) values (1010199,10101,'Primary Conductor Node Symbol','',99,10799,'Primary Conductor Node Symbol - default');</v>
      </c>
      <c r="AB238" s="184" t="str">
        <f t="shared" si="37"/>
        <v>insert into G3E_STYLERULE(G3E_SRROWNO,G3E_SRNO,G3E_RULE,G3E_FILTER,G3E_FILTERORDINAL,G3E_SNO,G3E_DESCRIPTION) values (1020199,10201,'Primary Conductor Node Symbol - OMS','',99,10799,'Primary Conductor Node Symbol - default');</v>
      </c>
    </row>
    <row r="239" spans="1:28" ht="47.25">
      <c r="A239" s="184">
        <v>5101</v>
      </c>
      <c r="B239" s="184" t="str">
        <f t="shared" si="42"/>
        <v>510101</v>
      </c>
      <c r="C239" s="184">
        <v>5201</v>
      </c>
      <c r="D239" s="184" t="str">
        <f t="shared" si="43"/>
        <v>520101</v>
      </c>
      <c r="E239" s="183" t="s">
        <v>481</v>
      </c>
      <c r="F239" s="191">
        <v>1</v>
      </c>
      <c r="G239" s="191">
        <v>1</v>
      </c>
      <c r="H239" s="187" t="s">
        <v>4244</v>
      </c>
      <c r="I239" s="187">
        <v>5101</v>
      </c>
      <c r="J239" s="183" t="s">
        <v>4663</v>
      </c>
      <c r="K239" s="182" t="s">
        <v>4246</v>
      </c>
      <c r="L239" s="301">
        <v>7</v>
      </c>
      <c r="M239" s="309">
        <v>7</v>
      </c>
      <c r="N239" s="197">
        <v>10158079</v>
      </c>
      <c r="O239" s="331">
        <v>24</v>
      </c>
      <c r="P239" s="330">
        <f t="shared" si="34"/>
        <v>20.74</v>
      </c>
      <c r="Q239" s="190" t="s">
        <v>4248</v>
      </c>
      <c r="R239" s="191">
        <v>0</v>
      </c>
      <c r="S239" s="191" t="s">
        <v>4253</v>
      </c>
      <c r="T239" s="191"/>
      <c r="U239" s="199"/>
      <c r="V239" s="191" t="s">
        <v>123</v>
      </c>
      <c r="W239" s="191" t="s">
        <v>129</v>
      </c>
      <c r="X239" s="187"/>
      <c r="Z239" s="184" t="str">
        <f t="shared" si="35"/>
        <v>insert into G3E_POINTSTYLE(G3E_SNO,G3E_USERNAME,G3E_FONTNAME,G3E_SYMBOL,G3E_COLOR,G3E_SIZE,G3E_ALIGNMENT,G3E_ROTATION,G3E_USEMASK,G3E_MASKSYMBOL,G3E_PLOTREDLINE,G3E_STYLEUNITS) values (5101,'Primary Enclosure Symbol PPI','AEGIS Device',CHR(55),10158079,24,0,0,0,null,0,1);</v>
      </c>
      <c r="AA239" s="184" t="str">
        <f t="shared" si="36"/>
        <v>insert into G3E_STYLERULE(G3E_SRROWNO,G3E_SRNO,G3E_RULE,G3E_FILTER,G3E_FILTERORDINAL,G3E_SNO,G3E_DESCRIPTION) values (510101,5101,'Primary Enclosure Symbol','FEATURE_STATE_C in (''PPI'',''ABI'')',1,5101,'Primary Enclosure Symbol PPI');</v>
      </c>
      <c r="AB239" s="184" t="str">
        <f t="shared" si="37"/>
        <v>insert into G3E_STYLERULE(G3E_SRROWNO,G3E_SRNO,G3E_RULE,G3E_FILTER,G3E_FILTERORDINAL,G3E_SNO,G3E_DESCRIPTION) values (520101,5201,'Primary Enclosure Symbol - OMS','FEATURE_STATE_C in (''PPI'',''ABI'')',1,5101,'Primary Enclosure Symbol PPI');</v>
      </c>
    </row>
    <row r="240" spans="1:28" ht="47.25">
      <c r="A240" s="184">
        <v>5101</v>
      </c>
      <c r="B240" s="184" t="str">
        <f t="shared" si="42"/>
        <v>510102</v>
      </c>
      <c r="C240" s="184">
        <v>5201</v>
      </c>
      <c r="D240" s="184" t="str">
        <f t="shared" si="43"/>
        <v>520102</v>
      </c>
      <c r="E240" s="183" t="s">
        <v>481</v>
      </c>
      <c r="F240" s="191">
        <v>2</v>
      </c>
      <c r="G240" s="191">
        <v>2</v>
      </c>
      <c r="H240" s="187" t="s">
        <v>4251</v>
      </c>
      <c r="I240" s="187">
        <v>5102</v>
      </c>
      <c r="J240" s="183" t="s">
        <v>4664</v>
      </c>
      <c r="K240" s="182" t="s">
        <v>4246</v>
      </c>
      <c r="L240" s="301">
        <v>7</v>
      </c>
      <c r="M240" s="309">
        <v>7</v>
      </c>
      <c r="N240" s="366">
        <v>14540253</v>
      </c>
      <c r="O240" s="331">
        <v>24</v>
      </c>
      <c r="P240" s="330">
        <f t="shared" si="34"/>
        <v>20.74</v>
      </c>
      <c r="Q240" s="190" t="s">
        <v>4248</v>
      </c>
      <c r="R240" s="191">
        <v>0</v>
      </c>
      <c r="S240" s="191" t="s">
        <v>4253</v>
      </c>
      <c r="T240" s="191"/>
      <c r="U240" s="199"/>
      <c r="V240" s="191" t="s">
        <v>123</v>
      </c>
      <c r="W240" s="191" t="s">
        <v>129</v>
      </c>
      <c r="X240" s="187"/>
      <c r="Z240" s="184" t="str">
        <f t="shared" si="35"/>
        <v>insert into G3E_POINTSTYLE(G3E_SNO,G3E_USERNAME,G3E_FONTNAME,G3E_SYMBOL,G3E_COLOR,G3E_SIZE,G3E_ALIGNMENT,G3E_ROTATION,G3E_USEMASK,G3E_MASKSYMBOL,G3E_PLOTREDLINE,G3E_STYLEUNITS) values (5102,'Primary Enclosure Symbol PPR','AEGIS Device',CHR(55),14540253,24,0,0,0,null,0,1);</v>
      </c>
      <c r="AA240" s="184" t="str">
        <f t="shared" si="36"/>
        <v>insert into G3E_STYLERULE(G3E_SRROWNO,G3E_SRNO,G3E_RULE,G3E_FILTER,G3E_FILTERORDINAL,G3E_SNO,G3E_DESCRIPTION) values (510102,5101,'Primary Enclosure Symbol','FEATURE_STATE_C in (''PPR'',''ABR'',''PPA'',''ABA'')',2,5102,'Primary Enclosure Symbol PPR');</v>
      </c>
      <c r="AB240" s="184" t="str">
        <f t="shared" si="37"/>
        <v>insert into G3E_STYLERULE(G3E_SRROWNO,G3E_SRNO,G3E_RULE,G3E_FILTER,G3E_FILTERORDINAL,G3E_SNO,G3E_DESCRIPTION) values (520102,5201,'Primary Enclosure Symbol - OMS','FEATURE_STATE_C in (''PPR'',''ABR'',''PPA'',''ABA'')',2,5102,'Primary Enclosure Symbol PPR');</v>
      </c>
    </row>
    <row r="241" spans="1:28" ht="47.25">
      <c r="A241" s="184">
        <v>5101</v>
      </c>
      <c r="B241" s="184" t="str">
        <f t="shared" si="42"/>
        <v>510103</v>
      </c>
      <c r="C241" s="184">
        <v>5201</v>
      </c>
      <c r="D241" s="184" t="str">
        <f t="shared" si="43"/>
        <v>520103</v>
      </c>
      <c r="E241" s="183" t="s">
        <v>481</v>
      </c>
      <c r="F241" s="191">
        <v>3</v>
      </c>
      <c r="G241" s="191">
        <v>3</v>
      </c>
      <c r="H241" s="187" t="s">
        <v>4254</v>
      </c>
      <c r="I241" s="187">
        <v>5103</v>
      </c>
      <c r="J241" s="183" t="s">
        <v>4665</v>
      </c>
      <c r="K241" s="182" t="s">
        <v>4246</v>
      </c>
      <c r="L241" s="301">
        <v>7</v>
      </c>
      <c r="M241" s="309">
        <v>7</v>
      </c>
      <c r="N241" s="364">
        <v>5921370</v>
      </c>
      <c r="O241" s="331">
        <v>24</v>
      </c>
      <c r="P241" s="330">
        <f t="shared" si="34"/>
        <v>20.74</v>
      </c>
      <c r="Q241" s="190" t="s">
        <v>4248</v>
      </c>
      <c r="R241" s="191">
        <v>0</v>
      </c>
      <c r="S241" s="191" t="s">
        <v>4253</v>
      </c>
      <c r="T241" s="191"/>
      <c r="U241" s="199"/>
      <c r="V241" s="191" t="s">
        <v>123</v>
      </c>
      <c r="W241" s="191" t="s">
        <v>129</v>
      </c>
      <c r="X241" s="187"/>
      <c r="Z241" s="184" t="str">
        <f t="shared" si="35"/>
        <v>insert into G3E_POINTSTYLE(G3E_SNO,G3E_USERNAME,G3E_FONTNAME,G3E_SYMBOL,G3E_COLOR,G3E_SIZE,G3E_ALIGNMENT,G3E_ROTATION,G3E_USEMASK,G3E_MASKSYMBOL,G3E_PLOTREDLINE,G3E_STYLEUNITS) values (5103,'Primary Enclosure Symbol OSR','AEGIS Device',CHR(55),5921370,24,0,0,0,null,0,1);</v>
      </c>
      <c r="AA241" s="184" t="str">
        <f t="shared" si="36"/>
        <v>insert into G3E_STYLERULE(G3E_SRROWNO,G3E_SRNO,G3E_RULE,G3E_FILTER,G3E_FILTERORDINAL,G3E_SNO,G3E_DESCRIPTION) values (510103,5101,'Primary Enclosure Symbol','FEATURE_STATE_C in (''OSR'',''OSA'')',3,5103,'Primary Enclosure Symbol OSR');</v>
      </c>
      <c r="AB241" s="184" t="str">
        <f t="shared" si="37"/>
        <v>insert into G3E_STYLERULE(G3E_SRROWNO,G3E_SRNO,G3E_RULE,G3E_FILTER,G3E_FILTERORDINAL,G3E_SNO,G3E_DESCRIPTION) values (520103,5201,'Primary Enclosure Symbol - OMS','FEATURE_STATE_C in (''OSR'',''OSA'')',3,5103,'Primary Enclosure Symbol OSR');</v>
      </c>
    </row>
    <row r="242" spans="1:28" ht="47.25">
      <c r="A242" s="184">
        <v>5101</v>
      </c>
      <c r="B242" s="184" t="str">
        <f t="shared" si="42"/>
        <v>510104</v>
      </c>
      <c r="C242" s="184">
        <v>5201</v>
      </c>
      <c r="D242" s="184" t="str">
        <f t="shared" si="43"/>
        <v>520104</v>
      </c>
      <c r="E242" s="183" t="s">
        <v>481</v>
      </c>
      <c r="F242" s="191">
        <v>4</v>
      </c>
      <c r="G242" s="191">
        <v>4</v>
      </c>
      <c r="H242" s="187" t="s">
        <v>4401</v>
      </c>
      <c r="I242" s="187">
        <v>5104</v>
      </c>
      <c r="J242" s="183" t="s">
        <v>4666</v>
      </c>
      <c r="K242" s="182" t="s">
        <v>4246</v>
      </c>
      <c r="L242" s="301">
        <v>7</v>
      </c>
      <c r="M242" s="309">
        <v>7</v>
      </c>
      <c r="N242" s="204">
        <v>3956378</v>
      </c>
      <c r="O242" s="331">
        <v>24</v>
      </c>
      <c r="P242" s="330">
        <f t="shared" si="34"/>
        <v>20.74</v>
      </c>
      <c r="Q242" s="190" t="s">
        <v>4248</v>
      </c>
      <c r="R242" s="191">
        <v>0</v>
      </c>
      <c r="S242" s="191" t="s">
        <v>4253</v>
      </c>
      <c r="T242" s="191"/>
      <c r="U242" s="199"/>
      <c r="V242" s="191" t="s">
        <v>123</v>
      </c>
      <c r="W242" s="191" t="s">
        <v>129</v>
      </c>
      <c r="X242" s="187"/>
      <c r="Z242" s="184" t="str">
        <f t="shared" si="35"/>
        <v>insert into G3E_POINTSTYLE(G3E_SNO,G3E_USERNAME,G3E_FONTNAME,G3E_SYMBOL,G3E_COLOR,G3E_SIZE,G3E_ALIGNMENT,G3E_ROTATION,G3E_USEMASK,G3E_MASKSYMBOL,G3E_PLOTREDLINE,G3E_STYLEUNITS) values (5104,'Primary Enclosure Symbol - KV1','AEGIS Device',CHR(55),3956378,24,0,0,0,null,0,1);</v>
      </c>
      <c r="AA242" s="184" t="str">
        <f t="shared" si="36"/>
        <v>insert into G3E_STYLERULE(G3E_SRROWNO,G3E_SRNO,G3E_RULE,G3E_FILTER,G3E_FILTERORDINAL,G3E_SNO,G3E_DESCRIPTION) values (510104,5101,'Primary Enclosure Symbol','VOLT_1_Q = 4.1',4,5104,'Primary Enclosure Symbol - KV1');</v>
      </c>
      <c r="AB242" s="184" t="str">
        <f t="shared" si="37"/>
        <v>insert into G3E_STYLERULE(G3E_SRROWNO,G3E_SRNO,G3E_RULE,G3E_FILTER,G3E_FILTERORDINAL,G3E_SNO,G3E_DESCRIPTION) values (520104,5201,'Primary Enclosure Symbol - OMS','VOLT_1_Q = 4.1',4,5104,'Primary Enclosure Symbol - KV1');</v>
      </c>
    </row>
    <row r="243" spans="1:28" ht="47.25">
      <c r="A243" s="184">
        <v>5101</v>
      </c>
      <c r="B243" s="184" t="str">
        <f t="shared" si="42"/>
        <v>510105</v>
      </c>
      <c r="C243" s="184">
        <v>5201</v>
      </c>
      <c r="D243" s="184" t="str">
        <f t="shared" si="43"/>
        <v>520105</v>
      </c>
      <c r="E243" s="183" t="s">
        <v>481</v>
      </c>
      <c r="F243" s="191">
        <v>5</v>
      </c>
      <c r="G243" s="191">
        <v>5</v>
      </c>
      <c r="H243" s="187" t="s">
        <v>4310</v>
      </c>
      <c r="I243" s="187">
        <v>5105</v>
      </c>
      <c r="J243" s="183" t="s">
        <v>4667</v>
      </c>
      <c r="K243" s="182" t="s">
        <v>4246</v>
      </c>
      <c r="L243" s="301">
        <v>7</v>
      </c>
      <c r="M243" s="309">
        <v>7</v>
      </c>
      <c r="N243" s="205">
        <v>24285</v>
      </c>
      <c r="O243" s="331">
        <v>24</v>
      </c>
      <c r="P243" s="330">
        <f t="shared" si="34"/>
        <v>20.74</v>
      </c>
      <c r="Q243" s="190" t="s">
        <v>4248</v>
      </c>
      <c r="R243" s="191">
        <v>0</v>
      </c>
      <c r="S243" s="191" t="s">
        <v>4253</v>
      </c>
      <c r="T243" s="191"/>
      <c r="U243" s="199"/>
      <c r="V243" s="191" t="s">
        <v>123</v>
      </c>
      <c r="W243" s="191" t="s">
        <v>129</v>
      </c>
      <c r="X243" s="187"/>
      <c r="Z243" s="184" t="str">
        <f t="shared" si="35"/>
        <v>insert into G3E_POINTSTYLE(G3E_SNO,G3E_USERNAME,G3E_FONTNAME,G3E_SYMBOL,G3E_COLOR,G3E_SIZE,G3E_ALIGNMENT,G3E_ROTATION,G3E_USEMASK,G3E_MASKSYMBOL,G3E_PLOTREDLINE,G3E_STYLEUNITS) values (5105,'Primary Enclosure Symbol - KV2','AEGIS Device',CHR(55),24285,24,0,0,0,null,0,1);</v>
      </c>
      <c r="AA243" s="184" t="str">
        <f t="shared" si="36"/>
        <v>insert into G3E_STYLERULE(G3E_SRROWNO,G3E_SRNO,G3E_RULE,G3E_FILTER,G3E_FILTERORDINAL,G3E_SNO,G3E_DESCRIPTION) values (510105,5101,'Primary Enclosure Symbol','VOLT_1_Q = 12.5',5,5105,'Primary Enclosure Symbol - KV2');</v>
      </c>
      <c r="AB243" s="184" t="str">
        <f t="shared" si="37"/>
        <v>insert into G3E_STYLERULE(G3E_SRROWNO,G3E_SRNO,G3E_RULE,G3E_FILTER,G3E_FILTERORDINAL,G3E_SNO,G3E_DESCRIPTION) values (520105,5201,'Primary Enclosure Symbol - OMS','VOLT_1_Q = 12.5',5,5105,'Primary Enclosure Symbol - KV2');</v>
      </c>
    </row>
    <row r="244" spans="1:28" ht="47.25">
      <c r="A244" s="184">
        <v>5101</v>
      </c>
      <c r="B244" s="184" t="str">
        <f t="shared" si="42"/>
        <v>510106</v>
      </c>
      <c r="C244" s="184">
        <v>5201</v>
      </c>
      <c r="D244" s="184" t="str">
        <f t="shared" si="43"/>
        <v>520106</v>
      </c>
      <c r="E244" s="183" t="s">
        <v>481</v>
      </c>
      <c r="F244" s="191">
        <v>6</v>
      </c>
      <c r="G244" s="191">
        <v>6</v>
      </c>
      <c r="H244" s="187" t="s">
        <v>4312</v>
      </c>
      <c r="I244" s="187">
        <v>5106</v>
      </c>
      <c r="J244" s="183" t="s">
        <v>4668</v>
      </c>
      <c r="K244" s="182" t="s">
        <v>4246</v>
      </c>
      <c r="L244" s="301">
        <v>7</v>
      </c>
      <c r="M244" s="309">
        <v>7</v>
      </c>
      <c r="N244" s="206">
        <v>39679</v>
      </c>
      <c r="O244" s="331">
        <v>24</v>
      </c>
      <c r="P244" s="330">
        <f t="shared" si="34"/>
        <v>20.74</v>
      </c>
      <c r="Q244" s="190" t="s">
        <v>4248</v>
      </c>
      <c r="R244" s="191">
        <v>0</v>
      </c>
      <c r="S244" s="191" t="s">
        <v>4253</v>
      </c>
      <c r="T244" s="191"/>
      <c r="U244" s="199"/>
      <c r="V244" s="191" t="s">
        <v>123</v>
      </c>
      <c r="W244" s="191" t="s">
        <v>129</v>
      </c>
      <c r="X244" s="187"/>
      <c r="Z244" s="184" t="str">
        <f t="shared" si="35"/>
        <v>insert into G3E_POINTSTYLE(G3E_SNO,G3E_USERNAME,G3E_FONTNAME,G3E_SYMBOL,G3E_COLOR,G3E_SIZE,G3E_ALIGNMENT,G3E_ROTATION,G3E_USEMASK,G3E_MASKSYMBOL,G3E_PLOTREDLINE,G3E_STYLEUNITS) values (5106,'Primary Enclosure Symbol - KV3','AEGIS Device',CHR(55),39679,24,0,0,0,null,0,1);</v>
      </c>
      <c r="AA244" s="184" t="str">
        <f t="shared" si="36"/>
        <v>insert into G3E_STYLERULE(G3E_SRROWNO,G3E_SRNO,G3E_RULE,G3E_FILTER,G3E_FILTERORDINAL,G3E_SNO,G3E_DESCRIPTION) values (510106,5101,'Primary Enclosure Symbol','VOLT_1_Q = 13.2',6,5106,'Primary Enclosure Symbol - KV3');</v>
      </c>
      <c r="AB244" s="184" t="str">
        <f t="shared" si="37"/>
        <v>insert into G3E_STYLERULE(G3E_SRROWNO,G3E_SRNO,G3E_RULE,G3E_FILTER,G3E_FILTERORDINAL,G3E_SNO,G3E_DESCRIPTION) values (520106,5201,'Primary Enclosure Symbol - OMS','VOLT_1_Q = 13.2',6,5106,'Primary Enclosure Symbol - KV3');</v>
      </c>
    </row>
    <row r="245" spans="1:28" ht="47.25">
      <c r="A245" s="184">
        <v>5101</v>
      </c>
      <c r="B245" s="184" t="str">
        <f t="shared" si="42"/>
        <v>510107</v>
      </c>
      <c r="C245" s="184">
        <v>5201</v>
      </c>
      <c r="D245" s="184" t="str">
        <f t="shared" si="43"/>
        <v>520107</v>
      </c>
      <c r="E245" s="183" t="s">
        <v>481</v>
      </c>
      <c r="F245" s="191">
        <v>7</v>
      </c>
      <c r="G245" s="191">
        <v>7</v>
      </c>
      <c r="H245" s="187" t="s">
        <v>4314</v>
      </c>
      <c r="I245" s="187">
        <v>5107</v>
      </c>
      <c r="J245" s="183" t="s">
        <v>4669</v>
      </c>
      <c r="K245" s="182" t="s">
        <v>4246</v>
      </c>
      <c r="L245" s="301">
        <v>7</v>
      </c>
      <c r="M245" s="309">
        <v>7</v>
      </c>
      <c r="N245" s="207">
        <v>8453982</v>
      </c>
      <c r="O245" s="331">
        <v>24</v>
      </c>
      <c r="P245" s="330">
        <f t="shared" si="34"/>
        <v>20.74</v>
      </c>
      <c r="Q245" s="190" t="s">
        <v>4248</v>
      </c>
      <c r="R245" s="191">
        <v>0</v>
      </c>
      <c r="S245" s="191" t="s">
        <v>4253</v>
      </c>
      <c r="T245" s="191"/>
      <c r="U245" s="199"/>
      <c r="V245" s="191" t="s">
        <v>123</v>
      </c>
      <c r="W245" s="191" t="s">
        <v>129</v>
      </c>
      <c r="X245" s="187"/>
      <c r="Z245" s="184" t="str">
        <f t="shared" si="35"/>
        <v>insert into G3E_POINTSTYLE(G3E_SNO,G3E_USERNAME,G3E_FONTNAME,G3E_SYMBOL,G3E_COLOR,G3E_SIZE,G3E_ALIGNMENT,G3E_ROTATION,G3E_USEMASK,G3E_MASKSYMBOL,G3E_PLOTREDLINE,G3E_STYLEUNITS) values (5107,'Primary Enclosure Symbol - KV4','AEGIS Device',CHR(55),8453982,24,0,0,0,null,0,1);</v>
      </c>
      <c r="AA245" s="184" t="str">
        <f t="shared" si="36"/>
        <v>insert into G3E_STYLERULE(G3E_SRROWNO,G3E_SRNO,G3E_RULE,G3E_FILTER,G3E_FILTERORDINAL,G3E_SNO,G3E_DESCRIPTION) values (510107,5101,'Primary Enclosure Symbol','VOLT_1_Q = 21.6',7,5107,'Primary Enclosure Symbol - KV4');</v>
      </c>
      <c r="AB245" s="184" t="str">
        <f t="shared" si="37"/>
        <v>insert into G3E_STYLERULE(G3E_SRROWNO,G3E_SRNO,G3E_RULE,G3E_FILTER,G3E_FILTERORDINAL,G3E_SNO,G3E_DESCRIPTION) values (520107,5201,'Primary Enclosure Symbol - OMS','VOLT_1_Q = 21.6',7,5107,'Primary Enclosure Symbol - KV4');</v>
      </c>
    </row>
    <row r="246" spans="1:28" ht="47.25">
      <c r="A246" s="184">
        <v>5101</v>
      </c>
      <c r="B246" s="184" t="str">
        <f t="shared" ref="B246" si="46">IF(ISBLANK(F246),"",A246&amp;TEXT(F246,"00"))</f>
        <v>510108</v>
      </c>
      <c r="C246" s="184">
        <v>5201</v>
      </c>
      <c r="D246" s="184" t="str">
        <f t="shared" ref="D246" si="47">IF(ISBLANK(G246),"",C246&amp;TEXT(G246,"00"))</f>
        <v>520108</v>
      </c>
      <c r="E246" s="183" t="s">
        <v>481</v>
      </c>
      <c r="F246" s="191">
        <v>8</v>
      </c>
      <c r="G246" s="191">
        <v>8</v>
      </c>
      <c r="H246" s="187" t="s">
        <v>4316</v>
      </c>
      <c r="I246" s="187">
        <v>5108</v>
      </c>
      <c r="J246" s="183" t="s">
        <v>4670</v>
      </c>
      <c r="K246" s="182" t="s">
        <v>4246</v>
      </c>
      <c r="L246" s="301">
        <v>7</v>
      </c>
      <c r="M246" s="309">
        <v>7</v>
      </c>
      <c r="N246" s="208">
        <v>39424</v>
      </c>
      <c r="O246" s="331">
        <v>24</v>
      </c>
      <c r="P246" s="330">
        <f t="shared" si="34"/>
        <v>20.74</v>
      </c>
      <c r="Q246" s="190" t="s">
        <v>4248</v>
      </c>
      <c r="R246" s="191">
        <v>0</v>
      </c>
      <c r="S246" s="191" t="s">
        <v>4253</v>
      </c>
      <c r="T246" s="191"/>
      <c r="U246" s="199"/>
      <c r="V246" s="191" t="s">
        <v>123</v>
      </c>
      <c r="W246" s="191" t="s">
        <v>129</v>
      </c>
      <c r="X246" s="187"/>
      <c r="Z246" s="184" t="str">
        <f t="shared" si="35"/>
        <v>insert into G3E_POINTSTYLE(G3E_SNO,G3E_USERNAME,G3E_FONTNAME,G3E_SYMBOL,G3E_COLOR,G3E_SIZE,G3E_ALIGNMENT,G3E_ROTATION,G3E_USEMASK,G3E_MASKSYMBOL,G3E_PLOTREDLINE,G3E_STYLEUNITS) values (5108,'Primary Enclosure Symbol - KV5','AEGIS Device',CHR(55),39424,24,0,0,0,null,0,1);</v>
      </c>
      <c r="AA246" s="184" t="str">
        <f t="shared" si="36"/>
        <v>insert into G3E_STYLERULE(G3E_SRROWNO,G3E_SRNO,G3E_RULE,G3E_FILTER,G3E_FILTERORDINAL,G3E_SNO,G3E_DESCRIPTION) values (510108,5101,'Primary Enclosure Symbol','VOLT_1_Q = 24.9',8,5108,'Primary Enclosure Symbol - KV5');</v>
      </c>
      <c r="AB246" s="184" t="str">
        <f t="shared" si="37"/>
        <v>insert into G3E_STYLERULE(G3E_SRROWNO,G3E_SRNO,G3E_RULE,G3E_FILTER,G3E_FILTERORDINAL,G3E_SNO,G3E_DESCRIPTION) values (520108,5201,'Primary Enclosure Symbol - OMS','VOLT_1_Q = 24.9',8,5108,'Primary Enclosure Symbol - KV5');</v>
      </c>
    </row>
    <row r="247" spans="1:28" ht="47.25">
      <c r="A247" s="184">
        <v>5101</v>
      </c>
      <c r="B247" s="184" t="str">
        <f t="shared" si="42"/>
        <v>510109</v>
      </c>
      <c r="C247" s="184">
        <v>5201</v>
      </c>
      <c r="D247" s="184" t="str">
        <f t="shared" si="43"/>
        <v>520109</v>
      </c>
      <c r="E247" s="183" t="s">
        <v>481</v>
      </c>
      <c r="F247" s="191">
        <v>9</v>
      </c>
      <c r="G247" s="191">
        <v>9</v>
      </c>
      <c r="H247" s="187" t="s">
        <v>4318</v>
      </c>
      <c r="I247" s="187">
        <v>5109</v>
      </c>
      <c r="J247" s="183" t="s">
        <v>4671</v>
      </c>
      <c r="K247" s="182" t="s">
        <v>4246</v>
      </c>
      <c r="L247" s="301">
        <v>7</v>
      </c>
      <c r="M247" s="309">
        <v>7</v>
      </c>
      <c r="N247" s="291">
        <v>19200</v>
      </c>
      <c r="O247" s="331">
        <v>24</v>
      </c>
      <c r="P247" s="330">
        <f t="shared" si="34"/>
        <v>20.74</v>
      </c>
      <c r="Q247" s="190" t="s">
        <v>4248</v>
      </c>
      <c r="R247" s="191">
        <v>0</v>
      </c>
      <c r="S247" s="191" t="s">
        <v>4253</v>
      </c>
      <c r="T247" s="191"/>
      <c r="U247" s="199"/>
      <c r="V247" s="191" t="s">
        <v>123</v>
      </c>
      <c r="W247" s="191" t="s">
        <v>129</v>
      </c>
      <c r="X247" s="187"/>
      <c r="Z247" s="184" t="str">
        <f t="shared" si="35"/>
        <v>insert into G3E_POINTSTYLE(G3E_SNO,G3E_USERNAME,G3E_FONTNAME,G3E_SYMBOL,G3E_COLOR,G3E_SIZE,G3E_ALIGNMENT,G3E_ROTATION,G3E_USEMASK,G3E_MASKSYMBOL,G3E_PLOTREDLINE,G3E_STYLEUNITS) values (5109,'Primary Enclosure Symbol - KV6','AEGIS Device',CHR(55),19200,24,0,0,0,null,0,1);</v>
      </c>
      <c r="AA247" s="184" t="str">
        <f t="shared" si="36"/>
        <v>insert into G3E_STYLERULE(G3E_SRROWNO,G3E_SRNO,G3E_RULE,G3E_FILTER,G3E_FILTERORDINAL,G3E_SNO,G3E_DESCRIPTION) values (510109,5101,'Primary Enclosure Symbol','VOLT_1_Q = 33',9,5109,'Primary Enclosure Symbol - KV6');</v>
      </c>
      <c r="AB247" s="184" t="str">
        <f t="shared" si="37"/>
        <v>insert into G3E_STYLERULE(G3E_SRROWNO,G3E_SRNO,G3E_RULE,G3E_FILTER,G3E_FILTERORDINAL,G3E_SNO,G3E_DESCRIPTION) values (520109,5201,'Primary Enclosure Symbol - OMS','VOLT_1_Q = 33',9,5109,'Primary Enclosure Symbol - KV6');</v>
      </c>
    </row>
    <row r="248" spans="1:28" ht="47.25">
      <c r="A248" s="184">
        <v>5101</v>
      </c>
      <c r="B248" s="184" t="str">
        <f t="shared" si="42"/>
        <v>510199</v>
      </c>
      <c r="C248" s="184">
        <v>5201</v>
      </c>
      <c r="D248" s="184" t="str">
        <f t="shared" si="43"/>
        <v>520199</v>
      </c>
      <c r="E248" s="183" t="s">
        <v>481</v>
      </c>
      <c r="F248" s="191">
        <v>99</v>
      </c>
      <c r="G248" s="191">
        <v>99</v>
      </c>
      <c r="H248" s="187"/>
      <c r="I248" s="187">
        <v>5199</v>
      </c>
      <c r="J248" s="183" t="s">
        <v>4672</v>
      </c>
      <c r="K248" s="182" t="s">
        <v>4246</v>
      </c>
      <c r="L248" s="301">
        <v>7</v>
      </c>
      <c r="M248" s="309">
        <v>7</v>
      </c>
      <c r="N248" s="211">
        <v>65535</v>
      </c>
      <c r="O248" s="331">
        <v>24</v>
      </c>
      <c r="P248" s="330">
        <f t="shared" si="34"/>
        <v>20.74</v>
      </c>
      <c r="Q248" s="190" t="s">
        <v>4248</v>
      </c>
      <c r="R248" s="191">
        <v>0</v>
      </c>
      <c r="S248" s="191" t="s">
        <v>4253</v>
      </c>
      <c r="T248" s="191"/>
      <c r="U248" s="199"/>
      <c r="V248" s="191" t="s">
        <v>123</v>
      </c>
      <c r="W248" s="191" t="s">
        <v>129</v>
      </c>
      <c r="X248" s="187"/>
      <c r="Z248" s="184" t="str">
        <f t="shared" si="35"/>
        <v>insert into G3E_POINTSTYLE(G3E_SNO,G3E_USERNAME,G3E_FONTNAME,G3E_SYMBOL,G3E_COLOR,G3E_SIZE,G3E_ALIGNMENT,G3E_ROTATION,G3E_USEMASK,G3E_MASKSYMBOL,G3E_PLOTREDLINE,G3E_STYLEUNITS) values (5199,'Primary Enclosure Symbol Default','AEGIS Device',CHR(55),65535,24,0,0,0,null,0,1);</v>
      </c>
      <c r="AA248" s="184" t="str">
        <f t="shared" si="36"/>
        <v>insert into G3E_STYLERULE(G3E_SRROWNO,G3E_SRNO,G3E_RULE,G3E_FILTER,G3E_FILTERORDINAL,G3E_SNO,G3E_DESCRIPTION) values (510199,5101,'Primary Enclosure Symbol','',99,5199,'Primary Enclosure Symbol Default');</v>
      </c>
      <c r="AB248" s="184" t="str">
        <f t="shared" si="37"/>
        <v>insert into G3E_STYLERULE(G3E_SRROWNO,G3E_SRNO,G3E_RULE,G3E_FILTER,G3E_FILTERORDINAL,G3E_SNO,G3E_DESCRIPTION) values (520199,5201,'Primary Enclosure Symbol - OMS','',99,5199,'Primary Enclosure Symbol Default');</v>
      </c>
    </row>
    <row r="249" spans="1:28" ht="47.25">
      <c r="A249" s="184">
        <v>11101</v>
      </c>
      <c r="B249" s="184" t="str">
        <f t="shared" si="42"/>
        <v>1110101</v>
      </c>
      <c r="C249" s="184">
        <v>11201</v>
      </c>
      <c r="D249" s="184" t="str">
        <f t="shared" si="43"/>
        <v>1120101</v>
      </c>
      <c r="E249" s="183" t="s">
        <v>196</v>
      </c>
      <c r="F249" s="191">
        <v>1</v>
      </c>
      <c r="G249" s="191">
        <v>1</v>
      </c>
      <c r="H249" s="187" t="s">
        <v>4673</v>
      </c>
      <c r="I249" s="340">
        <v>11701</v>
      </c>
      <c r="J249" s="183" t="s">
        <v>4674</v>
      </c>
      <c r="K249" s="183" t="s">
        <v>4246</v>
      </c>
      <c r="L249" s="302" t="s">
        <v>4570</v>
      </c>
      <c r="M249" s="304" t="s">
        <v>4570</v>
      </c>
      <c r="N249" s="197">
        <v>10158079</v>
      </c>
      <c r="O249" s="331">
        <v>3</v>
      </c>
      <c r="P249" s="330">
        <f t="shared" si="34"/>
        <v>2.59</v>
      </c>
      <c r="Q249" s="190" t="s">
        <v>4248</v>
      </c>
      <c r="R249" s="191">
        <v>0</v>
      </c>
      <c r="S249" s="191" t="s">
        <v>4253</v>
      </c>
      <c r="T249" s="191"/>
      <c r="U249" s="195"/>
      <c r="V249" s="191" t="s">
        <v>123</v>
      </c>
      <c r="W249" s="191" t="s">
        <v>129</v>
      </c>
      <c r="X249" s="187"/>
      <c r="Z249" s="184" t="str">
        <f t="shared" si="35"/>
        <v>insert into G3E_POINTSTYLE(G3E_SNO,G3E_USERNAME,G3E_FONTNAME,G3E_SYMBOL,G3E_COLOR,G3E_SIZE,G3E_ALIGNMENT,G3E_ROTATION,G3E_USEMASK,G3E_MASKSYMBOL,G3E_PLOTREDLINE,G3E_STYLEUNITS) values (11701,'Primary Fuse Symbol - PPI SGO','AEGIS Device',CHR(66),10158079,3,0,0,0,null,0,1);</v>
      </c>
      <c r="AA249" s="184" t="str">
        <f t="shared" si="36"/>
        <v>insert into G3E_STYLERULE(G3E_SRROWNO,G3E_SRNO,G3E_RULE,G3E_FILTER,G3E_FILTERORDINAL,G3E_SNO,G3E_DESCRIPTION) values (1110101,11101,'Primary Fuse Symbol','SWGEAR_OWNED = ''Y'' and FEATURE_STATE_C in (''PPI'',''ABI'')',1,11701,'Primary Fuse Symbol - PPI SGO');</v>
      </c>
      <c r="AB249" s="184" t="str">
        <f t="shared" si="37"/>
        <v>insert into G3E_STYLERULE(G3E_SRROWNO,G3E_SRNO,G3E_RULE,G3E_FILTER,G3E_FILTERORDINAL,G3E_SNO,G3E_DESCRIPTION) values (1120101,11201,'Primary Fuse Symbol - OMS','SWGEAR_OWNED = ''Y'' and FEATURE_STATE_C in (''PPI'',''ABI'')',1,11701,'Primary Fuse Symbol - PPI SGO');</v>
      </c>
    </row>
    <row r="250" spans="1:28" ht="47.25">
      <c r="A250" s="184">
        <v>11101</v>
      </c>
      <c r="B250" s="184" t="str">
        <f t="shared" si="42"/>
        <v>1110102</v>
      </c>
      <c r="C250" s="184">
        <v>11201</v>
      </c>
      <c r="D250" s="184" t="str">
        <f t="shared" si="43"/>
        <v>1120102</v>
      </c>
      <c r="E250" s="183" t="s">
        <v>196</v>
      </c>
      <c r="F250" s="191">
        <v>2</v>
      </c>
      <c r="G250" s="191">
        <v>2</v>
      </c>
      <c r="H250" s="187" t="s">
        <v>4675</v>
      </c>
      <c r="I250" s="340">
        <v>11702</v>
      </c>
      <c r="J250" s="183" t="s">
        <v>4676</v>
      </c>
      <c r="K250" s="183" t="s">
        <v>4246</v>
      </c>
      <c r="L250" s="302" t="s">
        <v>4570</v>
      </c>
      <c r="M250" s="304" t="s">
        <v>4570</v>
      </c>
      <c r="N250" s="366">
        <v>14540253</v>
      </c>
      <c r="O250" s="331">
        <v>3</v>
      </c>
      <c r="P250" s="330">
        <f t="shared" si="34"/>
        <v>2.59</v>
      </c>
      <c r="Q250" s="190" t="s">
        <v>4248</v>
      </c>
      <c r="R250" s="191">
        <v>0</v>
      </c>
      <c r="S250" s="191" t="s">
        <v>4253</v>
      </c>
      <c r="T250" s="191"/>
      <c r="U250" s="195"/>
      <c r="V250" s="191" t="s">
        <v>123</v>
      </c>
      <c r="W250" s="191" t="s">
        <v>129</v>
      </c>
      <c r="X250" s="187"/>
      <c r="Z250" s="184" t="str">
        <f t="shared" si="35"/>
        <v>insert into G3E_POINTSTYLE(G3E_SNO,G3E_USERNAME,G3E_FONTNAME,G3E_SYMBOL,G3E_COLOR,G3E_SIZE,G3E_ALIGNMENT,G3E_ROTATION,G3E_USEMASK,G3E_MASKSYMBOL,G3E_PLOTREDLINE,G3E_STYLEUNITS) values (11702,'Primary Fuse Symbol - PPR SGO','AEGIS Device',CHR(66),14540253,3,0,0,0,null,0,1);</v>
      </c>
      <c r="AA250" s="184" t="str">
        <f t="shared" si="36"/>
        <v>insert into G3E_STYLERULE(G3E_SRROWNO,G3E_SRNO,G3E_RULE,G3E_FILTER,G3E_FILTERORDINAL,G3E_SNO,G3E_DESCRIPTION) values (1110102,11101,'Primary Fuse Symbol','SWGEAR_OWNED = ''Y'' and FEATURE_STATE_C in (''PPR'',''ABR'',''PPA'',''ABA'')',2,11702,'Primary Fuse Symbol - PPR SGO');</v>
      </c>
      <c r="AB250" s="184" t="str">
        <f t="shared" si="37"/>
        <v>insert into G3E_STYLERULE(G3E_SRROWNO,G3E_SRNO,G3E_RULE,G3E_FILTER,G3E_FILTERORDINAL,G3E_SNO,G3E_DESCRIPTION) values (1120102,11201,'Primary Fuse Symbol - OMS','SWGEAR_OWNED = ''Y'' and FEATURE_STATE_C in (''PPR'',''ABR'',''PPA'',''ABA'')',2,11702,'Primary Fuse Symbol - PPR SGO');</v>
      </c>
    </row>
    <row r="251" spans="1:28" ht="47.25">
      <c r="A251" s="184">
        <v>11101</v>
      </c>
      <c r="B251" s="184" t="str">
        <f t="shared" si="42"/>
        <v>1110103</v>
      </c>
      <c r="C251" s="184">
        <v>11201</v>
      </c>
      <c r="D251" s="184" t="str">
        <f t="shared" si="43"/>
        <v>1120103</v>
      </c>
      <c r="E251" s="183" t="s">
        <v>196</v>
      </c>
      <c r="F251" s="191">
        <v>3</v>
      </c>
      <c r="G251" s="191">
        <v>3</v>
      </c>
      <c r="H251" s="187" t="s">
        <v>4677</v>
      </c>
      <c r="I251" s="340">
        <v>11703</v>
      </c>
      <c r="J251" s="183" t="s">
        <v>4678</v>
      </c>
      <c r="K251" s="183" t="s">
        <v>4246</v>
      </c>
      <c r="L251" s="302" t="s">
        <v>4570</v>
      </c>
      <c r="M251" s="304" t="s">
        <v>4570</v>
      </c>
      <c r="N251" s="364">
        <v>5921370</v>
      </c>
      <c r="O251" s="331">
        <v>3</v>
      </c>
      <c r="P251" s="330">
        <f t="shared" si="34"/>
        <v>2.59</v>
      </c>
      <c r="Q251" s="190" t="s">
        <v>4248</v>
      </c>
      <c r="R251" s="191">
        <v>0</v>
      </c>
      <c r="S251" s="191" t="s">
        <v>4253</v>
      </c>
      <c r="T251" s="191"/>
      <c r="U251" s="195"/>
      <c r="V251" s="191" t="s">
        <v>123</v>
      </c>
      <c r="W251" s="191" t="s">
        <v>129</v>
      </c>
      <c r="X251" s="187"/>
      <c r="Z251" s="184" t="str">
        <f t="shared" si="35"/>
        <v>insert into G3E_POINTSTYLE(G3E_SNO,G3E_USERNAME,G3E_FONTNAME,G3E_SYMBOL,G3E_COLOR,G3E_SIZE,G3E_ALIGNMENT,G3E_ROTATION,G3E_USEMASK,G3E_MASKSYMBOL,G3E_PLOTREDLINE,G3E_STYLEUNITS) values (11703,'Primary Fuse Symbol - OSR SGO','AEGIS Device',CHR(66),5921370,3,0,0,0,null,0,1);</v>
      </c>
      <c r="AA251" s="184" t="str">
        <f t="shared" si="36"/>
        <v>insert into G3E_STYLERULE(G3E_SRROWNO,G3E_SRNO,G3E_RULE,G3E_FILTER,G3E_FILTERORDINAL,G3E_SNO,G3E_DESCRIPTION) values (1110103,11101,'Primary Fuse Symbol','SWGEAR_OWNED = ''Y'' and FEATURE_STATE_C in (''OSR'',''OSA'')',3,11703,'Primary Fuse Symbol - OSR SGO');</v>
      </c>
      <c r="AB251" s="184" t="str">
        <f t="shared" si="37"/>
        <v>insert into G3E_STYLERULE(G3E_SRROWNO,G3E_SRNO,G3E_RULE,G3E_FILTER,G3E_FILTERORDINAL,G3E_SNO,G3E_DESCRIPTION) values (1120103,11201,'Primary Fuse Symbol - OMS','SWGEAR_OWNED = ''Y'' and FEATURE_STATE_C in (''OSR'',''OSA'')',3,11703,'Primary Fuse Symbol - OSR SGO');</v>
      </c>
    </row>
    <row r="252" spans="1:28" ht="47.25">
      <c r="A252" s="184">
        <v>11101</v>
      </c>
      <c r="B252" s="184" t="str">
        <f t="shared" si="42"/>
        <v>1110104</v>
      </c>
      <c r="C252" s="184">
        <v>11201</v>
      </c>
      <c r="D252" s="184" t="str">
        <f t="shared" si="43"/>
        <v>1120104</v>
      </c>
      <c r="E252" s="183" t="s">
        <v>196</v>
      </c>
      <c r="F252" s="191">
        <v>4</v>
      </c>
      <c r="G252" s="191">
        <v>4</v>
      </c>
      <c r="H252" s="187" t="s">
        <v>4679</v>
      </c>
      <c r="I252" s="340">
        <v>11704</v>
      </c>
      <c r="J252" s="183" t="s">
        <v>4680</v>
      </c>
      <c r="K252" s="183" t="s">
        <v>4246</v>
      </c>
      <c r="L252" s="302" t="s">
        <v>4570</v>
      </c>
      <c r="M252" s="304" t="s">
        <v>4570</v>
      </c>
      <c r="N252" s="203">
        <v>65280</v>
      </c>
      <c r="O252" s="331">
        <v>3</v>
      </c>
      <c r="P252" s="330">
        <f t="shared" si="34"/>
        <v>2.59</v>
      </c>
      <c r="Q252" s="190" t="s">
        <v>4248</v>
      </c>
      <c r="R252" s="191">
        <v>0</v>
      </c>
      <c r="S252" s="191" t="s">
        <v>4253</v>
      </c>
      <c r="T252" s="191"/>
      <c r="U252" s="195"/>
      <c r="V252" s="191" t="s">
        <v>123</v>
      </c>
      <c r="W252" s="191" t="s">
        <v>129</v>
      </c>
      <c r="X252" s="187"/>
      <c r="Z252" s="184" t="str">
        <f t="shared" si="35"/>
        <v>insert into G3E_POINTSTYLE(G3E_SNO,G3E_USERNAME,G3E_FONTNAME,G3E_SYMBOL,G3E_COLOR,G3E_SIZE,G3E_ALIGNMENT,G3E_ROTATION,G3E_USEMASK,G3E_MASKSYMBOL,G3E_PLOTREDLINE,G3E_STYLEUNITS) values (11704,'Primary Fuse Symbol - OPEN SGO','AEGIS Device',CHR(66),65280,3,0,0,0,null,0,1);</v>
      </c>
      <c r="AA252" s="184" t="str">
        <f t="shared" si="36"/>
        <v>insert into G3E_STYLERULE(G3E_SRROWNO,G3E_SRNO,G3E_RULE,G3E_FILTER,G3E_FILTERORDINAL,G3E_SNO,G3E_DESCRIPTION) values (1110104,11101,'Primary Fuse Symbol','SWGEAR_OWNED = ''Y'' and STATUS_NORMAL_C=''OPEN''',4,11704,'Primary Fuse Symbol - OPEN SGO');</v>
      </c>
      <c r="AB252" s="184" t="str">
        <f t="shared" si="37"/>
        <v>insert into G3E_STYLERULE(G3E_SRROWNO,G3E_SRNO,G3E_RULE,G3E_FILTER,G3E_FILTERORDINAL,G3E_SNO,G3E_DESCRIPTION) values (1120104,11201,'Primary Fuse Symbol - OMS','SWGEAR_OWNED = ''Y'' and STATUS_NORMAL_C=''OPEN''',4,11704,'Primary Fuse Symbol - OPEN SGO');</v>
      </c>
    </row>
    <row r="253" spans="1:28" ht="47.25">
      <c r="A253" s="184">
        <v>11101</v>
      </c>
      <c r="B253" s="184" t="str">
        <f t="shared" si="42"/>
        <v>1110105</v>
      </c>
      <c r="C253" s="184">
        <v>11201</v>
      </c>
      <c r="D253" s="184" t="str">
        <f t="shared" si="43"/>
        <v>1120105</v>
      </c>
      <c r="E253" s="183" t="s">
        <v>196</v>
      </c>
      <c r="F253" s="191">
        <v>5</v>
      </c>
      <c r="G253" s="191">
        <v>5</v>
      </c>
      <c r="H253" s="187" t="s">
        <v>4681</v>
      </c>
      <c r="I253" s="340">
        <v>11705</v>
      </c>
      <c r="J253" s="183" t="s">
        <v>4682</v>
      </c>
      <c r="K253" s="183" t="s">
        <v>4246</v>
      </c>
      <c r="L253" s="302" t="s">
        <v>4570</v>
      </c>
      <c r="M253" s="304" t="s">
        <v>4570</v>
      </c>
      <c r="N253" s="198">
        <v>255</v>
      </c>
      <c r="O253" s="331">
        <v>3</v>
      </c>
      <c r="P253" s="330">
        <f t="shared" si="34"/>
        <v>2.59</v>
      </c>
      <c r="Q253" s="190" t="s">
        <v>4248</v>
      </c>
      <c r="R253" s="191">
        <v>0</v>
      </c>
      <c r="S253" s="191" t="s">
        <v>4253</v>
      </c>
      <c r="T253" s="191"/>
      <c r="U253" s="195"/>
      <c r="V253" s="191" t="s">
        <v>123</v>
      </c>
      <c r="W253" s="191" t="s">
        <v>129</v>
      </c>
      <c r="X253" s="187"/>
      <c r="Z253" s="184" t="str">
        <f t="shared" si="35"/>
        <v>insert into G3E_POINTSTYLE(G3E_SNO,G3E_USERNAME,G3E_FONTNAME,G3E_SYMBOL,G3E_COLOR,G3E_SIZE,G3E_ALIGNMENT,G3E_ROTATION,G3E_USEMASK,G3E_MASKSYMBOL,G3E_PLOTREDLINE,G3E_STYLEUNITS) values (11705,'Primary Fuse Symbol - CLOSED SGO','AEGIS Device',CHR(66),255,3,0,0,0,null,0,1);</v>
      </c>
      <c r="AA253" s="184" t="str">
        <f t="shared" si="36"/>
        <v>insert into G3E_STYLERULE(G3E_SRROWNO,G3E_SRNO,G3E_RULE,G3E_FILTER,G3E_FILTERORDINAL,G3E_SNO,G3E_DESCRIPTION) values (1110105,11101,'Primary Fuse Symbol','SWGEAR_OWNED = ''Y''',5,11705,'Primary Fuse Symbol - CLOSED SGO');</v>
      </c>
      <c r="AB253" s="184" t="str">
        <f t="shared" si="37"/>
        <v>insert into G3E_STYLERULE(G3E_SRROWNO,G3E_SRNO,G3E_RULE,G3E_FILTER,G3E_FILTERORDINAL,G3E_SNO,G3E_DESCRIPTION) values (1120105,11201,'Primary Fuse Symbol - OMS','SWGEAR_OWNED = ''Y''',5,11705,'Primary Fuse Symbol - CLOSED SGO');</v>
      </c>
    </row>
    <row r="254" spans="1:28" ht="47.25">
      <c r="A254" s="184">
        <v>11101</v>
      </c>
      <c r="B254" s="184" t="str">
        <f t="shared" si="42"/>
        <v>1110106</v>
      </c>
      <c r="C254" s="184">
        <v>11201</v>
      </c>
      <c r="D254" s="184" t="str">
        <f t="shared" si="43"/>
        <v>1120106</v>
      </c>
      <c r="E254" s="183" t="s">
        <v>196</v>
      </c>
      <c r="F254" s="191">
        <v>6</v>
      </c>
      <c r="G254" s="191">
        <v>6</v>
      </c>
      <c r="H254" s="187" t="s">
        <v>4683</v>
      </c>
      <c r="I254" s="340">
        <v>11706</v>
      </c>
      <c r="J254" s="183" t="s">
        <v>4684</v>
      </c>
      <c r="K254" s="183" t="s">
        <v>4246</v>
      </c>
      <c r="L254" s="302" t="s">
        <v>4579</v>
      </c>
      <c r="M254" s="304" t="s">
        <v>4579</v>
      </c>
      <c r="N254" s="197">
        <v>10158079</v>
      </c>
      <c r="O254" s="331">
        <v>12</v>
      </c>
      <c r="P254" s="330">
        <f t="shared" si="34"/>
        <v>10.37</v>
      </c>
      <c r="Q254" s="190" t="s">
        <v>4248</v>
      </c>
      <c r="R254" s="191">
        <v>0</v>
      </c>
      <c r="S254" s="191" t="s">
        <v>4253</v>
      </c>
      <c r="T254" s="191"/>
      <c r="U254" s="195"/>
      <c r="V254" s="191" t="s">
        <v>123</v>
      </c>
      <c r="W254" s="191" t="s">
        <v>129</v>
      </c>
      <c r="X254" s="187"/>
      <c r="Z254" s="184" t="str">
        <f t="shared" si="35"/>
        <v>insert into G3E_POINTSTYLE(G3E_SNO,G3E_USERNAME,G3E_FONTNAME,G3E_SYMBOL,G3E_COLOR,G3E_SIZE,G3E_ALIGNMENT,G3E_ROTATION,G3E_USEMASK,G3E_MASKSYMBOL,G3E_PLOTREDLINE,G3E_STYLEUNITS) values (11706,'Primary Fuse Symbol - PPI OPEN','AEGIS Device',CHR(67),10158079,12,0,0,0,null,0,1);</v>
      </c>
      <c r="AA254" s="184" t="str">
        <f t="shared" si="36"/>
        <v>insert into G3E_STYLERULE(G3E_SRROWNO,G3E_SRNO,G3E_RULE,G3E_FILTER,G3E_FILTERORDINAL,G3E_SNO,G3E_DESCRIPTION) values (1110106,11101,'Primary Fuse Symbol','FEATURE_STATE_C in (''PPI'',''ABI'') and STATUS_NORMAL_C=''OPEN''',6,11706,'Primary Fuse Symbol - PPI OPEN');</v>
      </c>
      <c r="AB254" s="184" t="str">
        <f t="shared" si="37"/>
        <v>insert into G3E_STYLERULE(G3E_SRROWNO,G3E_SRNO,G3E_RULE,G3E_FILTER,G3E_FILTERORDINAL,G3E_SNO,G3E_DESCRIPTION) values (1120106,11201,'Primary Fuse Symbol - OMS','FEATURE_STATE_C in (''PPI'',''ABI'') and STATUS_NORMAL_C=''OPEN''',6,11706,'Primary Fuse Symbol - PPI OPEN');</v>
      </c>
    </row>
    <row r="255" spans="1:28" ht="47.25">
      <c r="A255" s="184">
        <v>11101</v>
      </c>
      <c r="B255" s="184" t="str">
        <f t="shared" si="42"/>
        <v>1110107</v>
      </c>
      <c r="C255" s="184">
        <v>11201</v>
      </c>
      <c r="D255" s="184" t="str">
        <f t="shared" si="43"/>
        <v>1120107</v>
      </c>
      <c r="E255" s="183" t="s">
        <v>196</v>
      </c>
      <c r="F255" s="191">
        <v>7</v>
      </c>
      <c r="G255" s="191">
        <v>7</v>
      </c>
      <c r="H255" s="187" t="s">
        <v>4244</v>
      </c>
      <c r="I255" s="340">
        <v>11707</v>
      </c>
      <c r="J255" s="183" t="s">
        <v>4685</v>
      </c>
      <c r="K255" s="183" t="s">
        <v>4246</v>
      </c>
      <c r="L255" s="302" t="s">
        <v>4561</v>
      </c>
      <c r="M255" s="304" t="s">
        <v>4561</v>
      </c>
      <c r="N255" s="197">
        <v>10158079</v>
      </c>
      <c r="O255" s="331">
        <v>12</v>
      </c>
      <c r="P255" s="330">
        <f t="shared" si="34"/>
        <v>10.37</v>
      </c>
      <c r="Q255" s="190" t="s">
        <v>4248</v>
      </c>
      <c r="R255" s="191">
        <v>0</v>
      </c>
      <c r="S255" s="191" t="s">
        <v>4253</v>
      </c>
      <c r="T255" s="191"/>
      <c r="U255" s="195"/>
      <c r="V255" s="191" t="s">
        <v>123</v>
      </c>
      <c r="W255" s="191" t="s">
        <v>129</v>
      </c>
      <c r="X255" s="187"/>
      <c r="Z255" s="184" t="str">
        <f t="shared" si="35"/>
        <v>insert into G3E_POINTSTYLE(G3E_SNO,G3E_USERNAME,G3E_FONTNAME,G3E_SYMBOL,G3E_COLOR,G3E_SIZE,G3E_ALIGNMENT,G3E_ROTATION,G3E_USEMASK,G3E_MASKSYMBOL,G3E_PLOTREDLINE,G3E_STYLEUNITS) values (11707,'Primary Fuse Symbol - PPI CLOSED','AEGIS Device',CHR(65),10158079,12,0,0,0,null,0,1);</v>
      </c>
      <c r="AA255" s="184" t="str">
        <f t="shared" si="36"/>
        <v>insert into G3E_STYLERULE(G3E_SRROWNO,G3E_SRNO,G3E_RULE,G3E_FILTER,G3E_FILTERORDINAL,G3E_SNO,G3E_DESCRIPTION) values (1110107,11101,'Primary Fuse Symbol','FEATURE_STATE_C in (''PPI'',''ABI'')',7,11707,'Primary Fuse Symbol - PPI CLOSED');</v>
      </c>
      <c r="AB255" s="184" t="str">
        <f t="shared" si="37"/>
        <v>insert into G3E_STYLERULE(G3E_SRROWNO,G3E_SRNO,G3E_RULE,G3E_FILTER,G3E_FILTERORDINAL,G3E_SNO,G3E_DESCRIPTION) values (1120107,11201,'Primary Fuse Symbol - OMS','FEATURE_STATE_C in (''PPI'',''ABI'')',7,11707,'Primary Fuse Symbol - PPI CLOSED');</v>
      </c>
    </row>
    <row r="256" spans="1:28" ht="47.25">
      <c r="A256" s="184">
        <v>11101</v>
      </c>
      <c r="B256" s="184" t="str">
        <f t="shared" si="42"/>
        <v>1110108</v>
      </c>
      <c r="C256" s="184">
        <v>11201</v>
      </c>
      <c r="D256" s="184" t="str">
        <f t="shared" si="43"/>
        <v>1120108</v>
      </c>
      <c r="E256" s="183" t="s">
        <v>196</v>
      </c>
      <c r="F256" s="191">
        <v>8</v>
      </c>
      <c r="G256" s="191">
        <v>8</v>
      </c>
      <c r="H256" s="187" t="s">
        <v>4686</v>
      </c>
      <c r="I256" s="340">
        <v>11708</v>
      </c>
      <c r="J256" s="183" t="s">
        <v>4687</v>
      </c>
      <c r="K256" s="183" t="s">
        <v>4246</v>
      </c>
      <c r="L256" s="302" t="s">
        <v>4579</v>
      </c>
      <c r="M256" s="304" t="s">
        <v>4579</v>
      </c>
      <c r="N256" s="366">
        <v>14540253</v>
      </c>
      <c r="O256" s="331">
        <v>12</v>
      </c>
      <c r="P256" s="330">
        <f t="shared" si="34"/>
        <v>10.37</v>
      </c>
      <c r="Q256" s="190" t="s">
        <v>4248</v>
      </c>
      <c r="R256" s="191">
        <v>0</v>
      </c>
      <c r="S256" s="191" t="s">
        <v>4253</v>
      </c>
      <c r="T256" s="191"/>
      <c r="U256" s="195"/>
      <c r="V256" s="191" t="s">
        <v>123</v>
      </c>
      <c r="W256" s="191" t="s">
        <v>129</v>
      </c>
      <c r="X256" s="187"/>
      <c r="Z256" s="184" t="str">
        <f t="shared" si="35"/>
        <v>insert into G3E_POINTSTYLE(G3E_SNO,G3E_USERNAME,G3E_FONTNAME,G3E_SYMBOL,G3E_COLOR,G3E_SIZE,G3E_ALIGNMENT,G3E_ROTATION,G3E_USEMASK,G3E_MASKSYMBOL,G3E_PLOTREDLINE,G3E_STYLEUNITS) values (11708,'Primary Fuse Symbol - PPR OPEN','AEGIS Device',CHR(67),14540253,12,0,0,0,null,0,1);</v>
      </c>
      <c r="AA256" s="184" t="str">
        <f t="shared" si="36"/>
        <v>insert into G3E_STYLERULE(G3E_SRROWNO,G3E_SRNO,G3E_RULE,G3E_FILTER,G3E_FILTERORDINAL,G3E_SNO,G3E_DESCRIPTION) values (1110108,11101,'Primary Fuse Symbol','FEATURE_STATE_C in (''PPR'',''ABR'',''PPA'',''ABA'') and STATUS_NORMAL_C=''OPEN''',8,11708,'Primary Fuse Symbol - PPR OPEN');</v>
      </c>
      <c r="AB256" s="184" t="str">
        <f t="shared" si="37"/>
        <v>insert into G3E_STYLERULE(G3E_SRROWNO,G3E_SRNO,G3E_RULE,G3E_FILTER,G3E_FILTERORDINAL,G3E_SNO,G3E_DESCRIPTION) values (1120108,11201,'Primary Fuse Symbol - OMS','FEATURE_STATE_C in (''PPR'',''ABR'',''PPA'',''ABA'') and STATUS_NORMAL_C=''OPEN''',8,11708,'Primary Fuse Symbol - PPR OPEN');</v>
      </c>
    </row>
    <row r="257" spans="1:28" ht="47.25">
      <c r="A257" s="184">
        <v>11101</v>
      </c>
      <c r="B257" s="184" t="str">
        <f t="shared" si="42"/>
        <v>1110109</v>
      </c>
      <c r="C257" s="184">
        <v>11201</v>
      </c>
      <c r="D257" s="184" t="str">
        <f t="shared" si="43"/>
        <v>1120109</v>
      </c>
      <c r="E257" s="183" t="s">
        <v>196</v>
      </c>
      <c r="F257" s="191">
        <v>9</v>
      </c>
      <c r="G257" s="191">
        <v>9</v>
      </c>
      <c r="H257" s="187" t="s">
        <v>4251</v>
      </c>
      <c r="I257" s="340">
        <v>11709</v>
      </c>
      <c r="J257" s="183" t="s">
        <v>4688</v>
      </c>
      <c r="K257" s="183" t="s">
        <v>4246</v>
      </c>
      <c r="L257" s="302" t="s">
        <v>4561</v>
      </c>
      <c r="M257" s="304" t="s">
        <v>4561</v>
      </c>
      <c r="N257" s="366">
        <v>14540253</v>
      </c>
      <c r="O257" s="331">
        <v>12</v>
      </c>
      <c r="P257" s="330">
        <f t="shared" si="34"/>
        <v>10.37</v>
      </c>
      <c r="Q257" s="190" t="s">
        <v>4248</v>
      </c>
      <c r="R257" s="191">
        <v>0</v>
      </c>
      <c r="S257" s="191" t="s">
        <v>4253</v>
      </c>
      <c r="T257" s="191"/>
      <c r="U257" s="195"/>
      <c r="V257" s="191" t="s">
        <v>123</v>
      </c>
      <c r="W257" s="191" t="s">
        <v>129</v>
      </c>
      <c r="X257" s="187"/>
      <c r="Z257" s="184" t="str">
        <f t="shared" si="35"/>
        <v>insert into G3E_POINTSTYLE(G3E_SNO,G3E_USERNAME,G3E_FONTNAME,G3E_SYMBOL,G3E_COLOR,G3E_SIZE,G3E_ALIGNMENT,G3E_ROTATION,G3E_USEMASK,G3E_MASKSYMBOL,G3E_PLOTREDLINE,G3E_STYLEUNITS) values (11709,'Primary Fuse Symbol - PPR CLOSED','AEGIS Device',CHR(65),14540253,12,0,0,0,null,0,1);</v>
      </c>
      <c r="AA257" s="184" t="str">
        <f t="shared" si="36"/>
        <v>insert into G3E_STYLERULE(G3E_SRROWNO,G3E_SRNO,G3E_RULE,G3E_FILTER,G3E_FILTERORDINAL,G3E_SNO,G3E_DESCRIPTION) values (1110109,11101,'Primary Fuse Symbol','FEATURE_STATE_C in (''PPR'',''ABR'',''PPA'',''ABA'')',9,11709,'Primary Fuse Symbol - PPR CLOSED');</v>
      </c>
      <c r="AB257" s="184" t="str">
        <f t="shared" si="37"/>
        <v>insert into G3E_STYLERULE(G3E_SRROWNO,G3E_SRNO,G3E_RULE,G3E_FILTER,G3E_FILTERORDINAL,G3E_SNO,G3E_DESCRIPTION) values (1120109,11201,'Primary Fuse Symbol - OMS','FEATURE_STATE_C in (''PPR'',''ABR'',''PPA'',''ABA'')',9,11709,'Primary Fuse Symbol - PPR CLOSED');</v>
      </c>
    </row>
    <row r="258" spans="1:28" ht="47.25">
      <c r="A258" s="184">
        <v>11101</v>
      </c>
      <c r="B258" s="184" t="str">
        <f t="shared" si="42"/>
        <v>1110110</v>
      </c>
      <c r="C258" s="184">
        <v>11201</v>
      </c>
      <c r="D258" s="184" t="str">
        <f t="shared" si="43"/>
        <v>1120110</v>
      </c>
      <c r="E258" s="183" t="s">
        <v>196</v>
      </c>
      <c r="F258" s="191">
        <v>10</v>
      </c>
      <c r="G258" s="191">
        <v>10</v>
      </c>
      <c r="H258" s="187" t="s">
        <v>4689</v>
      </c>
      <c r="I258" s="340">
        <v>11710</v>
      </c>
      <c r="J258" s="183" t="s">
        <v>4690</v>
      </c>
      <c r="K258" s="183" t="s">
        <v>4246</v>
      </c>
      <c r="L258" s="302" t="s">
        <v>4579</v>
      </c>
      <c r="M258" s="304" t="s">
        <v>4579</v>
      </c>
      <c r="N258" s="364">
        <v>5921370</v>
      </c>
      <c r="O258" s="331">
        <v>12</v>
      </c>
      <c r="P258" s="330">
        <f t="shared" si="34"/>
        <v>10.37</v>
      </c>
      <c r="Q258" s="190" t="s">
        <v>4248</v>
      </c>
      <c r="R258" s="191">
        <v>0</v>
      </c>
      <c r="S258" s="191" t="s">
        <v>4253</v>
      </c>
      <c r="T258" s="191"/>
      <c r="U258" s="195"/>
      <c r="V258" s="191" t="s">
        <v>123</v>
      </c>
      <c r="W258" s="191" t="s">
        <v>129</v>
      </c>
      <c r="X258" s="187"/>
      <c r="Z258" s="184" t="str">
        <f t="shared" si="35"/>
        <v>insert into G3E_POINTSTYLE(G3E_SNO,G3E_USERNAME,G3E_FONTNAME,G3E_SYMBOL,G3E_COLOR,G3E_SIZE,G3E_ALIGNMENT,G3E_ROTATION,G3E_USEMASK,G3E_MASKSYMBOL,G3E_PLOTREDLINE,G3E_STYLEUNITS) values (11710,'Primary Fuse Symbol - OSR OPEN','AEGIS Device',CHR(67),5921370,12,0,0,0,null,0,1);</v>
      </c>
      <c r="AA258" s="184" t="str">
        <f t="shared" si="36"/>
        <v>insert into G3E_STYLERULE(G3E_SRROWNO,G3E_SRNO,G3E_RULE,G3E_FILTER,G3E_FILTERORDINAL,G3E_SNO,G3E_DESCRIPTION) values (1110110,11101,'Primary Fuse Symbol','FEATURE_STATE_C in (''OSR'',''OSA'') and STATUS_NORMAL_C=''OPEN''',10,11710,'Primary Fuse Symbol - OSR OPEN');</v>
      </c>
      <c r="AB258" s="184" t="str">
        <f t="shared" si="37"/>
        <v>insert into G3E_STYLERULE(G3E_SRROWNO,G3E_SRNO,G3E_RULE,G3E_FILTER,G3E_FILTERORDINAL,G3E_SNO,G3E_DESCRIPTION) values (1120110,11201,'Primary Fuse Symbol - OMS','FEATURE_STATE_C in (''OSR'',''OSA'') and STATUS_NORMAL_C=''OPEN''',10,11710,'Primary Fuse Symbol - OSR OPEN');</v>
      </c>
    </row>
    <row r="259" spans="1:28" ht="47.25">
      <c r="A259" s="184">
        <v>11101</v>
      </c>
      <c r="B259" s="184" t="str">
        <f t="shared" si="42"/>
        <v>1110111</v>
      </c>
      <c r="C259" s="184">
        <v>11201</v>
      </c>
      <c r="D259" s="184" t="str">
        <f t="shared" si="43"/>
        <v>1120111</v>
      </c>
      <c r="E259" s="183" t="s">
        <v>196</v>
      </c>
      <c r="F259" s="191">
        <v>11</v>
      </c>
      <c r="G259" s="191">
        <v>11</v>
      </c>
      <c r="H259" s="187" t="s">
        <v>4691</v>
      </c>
      <c r="I259" s="340">
        <v>11711</v>
      </c>
      <c r="J259" s="183" t="s">
        <v>4692</v>
      </c>
      <c r="K259" s="183" t="s">
        <v>4246</v>
      </c>
      <c r="L259" s="302" t="s">
        <v>4561</v>
      </c>
      <c r="M259" s="304" t="s">
        <v>4561</v>
      </c>
      <c r="N259" s="364">
        <v>5921370</v>
      </c>
      <c r="O259" s="331">
        <v>12</v>
      </c>
      <c r="P259" s="330">
        <f t="shared" ref="P259:P324" si="48">ROUND((O259*12*72)/1000,2)</f>
        <v>10.37</v>
      </c>
      <c r="Q259" s="190" t="s">
        <v>4248</v>
      </c>
      <c r="R259" s="191">
        <v>0</v>
      </c>
      <c r="S259" s="191" t="s">
        <v>4253</v>
      </c>
      <c r="T259" s="191"/>
      <c r="U259" s="195"/>
      <c r="V259" s="191" t="s">
        <v>123</v>
      </c>
      <c r="W259" s="191" t="s">
        <v>129</v>
      </c>
      <c r="X259" s="187"/>
      <c r="Z259" s="184" t="str">
        <f t="shared" ref="Z259:Z322" si="49">IF(I259="","","insert into G3E_POINTSTYLE(G3E_SNO,G3E_USERNAME,G3E_FONTNAME,G3E_SYMBOL,G3E_COLOR,G3E_SIZE,G3E_ALIGNMENT,G3E_ROTATION,G3E_USEMASK,G3E_MASKSYMBOL,G3E_PLOTREDLINE,G3E_STYLEUNITS) values ("&amp;I259&amp;",'"&amp;J259&amp;"','"&amp;K259&amp;"',CHR("&amp;CODE(L259)&amp;"),"&amp;N259&amp;","&amp;O259&amp;","&amp;VLOOKUP(Q259,G3E_ALIGNMENT,2,FALSE)&amp;","&amp;R259&amp;","&amp;IF(S259="None",0,1)&amp;","&amp;IF(S259="None","null","CHR("&amp;CODE(T259)&amp;")")&amp;","&amp;IF(V259="No",0,1)&amp;","&amp;IF(W259="No",3,1)&amp;");")</f>
        <v>insert into G3E_POINTSTYLE(G3E_SNO,G3E_USERNAME,G3E_FONTNAME,G3E_SYMBOL,G3E_COLOR,G3E_SIZE,G3E_ALIGNMENT,G3E_ROTATION,G3E_USEMASK,G3E_MASKSYMBOL,G3E_PLOTREDLINE,G3E_STYLEUNITS) values (11711,'Primary Fuse Symbol - OSR CLOSED','AEGIS Device',CHR(65),5921370,12,0,0,0,null,0,1);</v>
      </c>
      <c r="AA259" s="184" t="str">
        <f t="shared" ref="AA259:AA322" si="50">IF(B259="","","insert into G3E_STYLERULE(G3E_SRROWNO,G3E_SRNO,G3E_RULE,G3E_FILTER,G3E_FILTERORDINAL,G3E_SNO,G3E_DESCRIPTION) values ("&amp;B259&amp;","&amp;A259&amp;",'"&amp;E259&amp;"','"&amp;SUBSTITUTE(H259,"'","''")&amp;"',"&amp;F259&amp;","&amp;I259&amp;",'"&amp;J259&amp;"');")</f>
        <v>insert into G3E_STYLERULE(G3E_SRROWNO,G3E_SRNO,G3E_RULE,G3E_FILTER,G3E_FILTERORDINAL,G3E_SNO,G3E_DESCRIPTION) values (1110111,11101,'Primary Fuse Symbol','FEATURE_STATE_C in (''OSR'',''OSA'') ',11,11711,'Primary Fuse Symbol - OSR CLOSED');</v>
      </c>
      <c r="AB259" s="184" t="str">
        <f t="shared" ref="AB259:AB322" si="51">IF(D259="","","insert into G3E_STYLERULE(G3E_SRROWNO,G3E_SRNO,G3E_RULE,G3E_FILTER,G3E_FILTERORDINAL,G3E_SNO,G3E_DESCRIPTION) values ("&amp;D259&amp;","&amp;C259&amp;",'"&amp;E259&amp;" - OMS','"&amp;SUBSTITUTE(H259,"'","''")&amp;"',"&amp;G259&amp;","&amp;I259&amp;",'"&amp;J259&amp;"');")</f>
        <v>insert into G3E_STYLERULE(G3E_SRROWNO,G3E_SRNO,G3E_RULE,G3E_FILTER,G3E_FILTERORDINAL,G3E_SNO,G3E_DESCRIPTION) values (1120111,11201,'Primary Fuse Symbol - OMS','FEATURE_STATE_C in (''OSR'',''OSA'') ',11,11711,'Primary Fuse Symbol - OSR CLOSED');</v>
      </c>
    </row>
    <row r="260" spans="1:28" ht="47.25">
      <c r="A260" s="184">
        <v>11101</v>
      </c>
      <c r="B260" s="184" t="str">
        <f t="shared" si="42"/>
        <v>1110112</v>
      </c>
      <c r="C260" s="184">
        <v>11201</v>
      </c>
      <c r="D260" s="184" t="str">
        <f t="shared" si="43"/>
        <v>1120112</v>
      </c>
      <c r="E260" s="183" t="s">
        <v>196</v>
      </c>
      <c r="F260" s="191">
        <v>12</v>
      </c>
      <c r="G260" s="191">
        <v>12</v>
      </c>
      <c r="H260" s="187" t="s">
        <v>4300</v>
      </c>
      <c r="I260" s="340">
        <v>11712</v>
      </c>
      <c r="J260" s="183" t="s">
        <v>4693</v>
      </c>
      <c r="K260" s="183" t="s">
        <v>4246</v>
      </c>
      <c r="L260" s="302" t="s">
        <v>4579</v>
      </c>
      <c r="M260" s="304" t="s">
        <v>4579</v>
      </c>
      <c r="N260" s="203">
        <v>65280</v>
      </c>
      <c r="O260" s="331">
        <v>12</v>
      </c>
      <c r="P260" s="330">
        <f t="shared" si="48"/>
        <v>10.37</v>
      </c>
      <c r="Q260" s="190" t="s">
        <v>4248</v>
      </c>
      <c r="R260" s="191">
        <v>0</v>
      </c>
      <c r="S260" s="191" t="s">
        <v>4253</v>
      </c>
      <c r="T260" s="191"/>
      <c r="U260" s="195"/>
      <c r="V260" s="191" t="s">
        <v>123</v>
      </c>
      <c r="W260" s="191" t="s">
        <v>129</v>
      </c>
      <c r="X260" s="187"/>
      <c r="Z260" s="184" t="str">
        <f t="shared" si="49"/>
        <v>insert into G3E_POINTSTYLE(G3E_SNO,G3E_USERNAME,G3E_FONTNAME,G3E_SYMBOL,G3E_COLOR,G3E_SIZE,G3E_ALIGNMENT,G3E_ROTATION,G3E_USEMASK,G3E_MASKSYMBOL,G3E_PLOTREDLINE,G3E_STYLEUNITS) values (11712,'Primary Fuse Symbol - OPEN','AEGIS Device',CHR(67),65280,12,0,0,0,null,0,1);</v>
      </c>
      <c r="AA260" s="184" t="str">
        <f t="shared" si="50"/>
        <v>insert into G3E_STYLERULE(G3E_SRROWNO,G3E_SRNO,G3E_RULE,G3E_FILTER,G3E_FILTERORDINAL,G3E_SNO,G3E_DESCRIPTION) values (1110112,11101,'Primary Fuse Symbol','STATUS_NORMAL_C=''OPEN''',12,11712,'Primary Fuse Symbol - OPEN');</v>
      </c>
      <c r="AB260" s="184" t="str">
        <f t="shared" si="51"/>
        <v>insert into G3E_STYLERULE(G3E_SRROWNO,G3E_SRNO,G3E_RULE,G3E_FILTER,G3E_FILTERORDINAL,G3E_SNO,G3E_DESCRIPTION) values (1120112,11201,'Primary Fuse Symbol - OMS','STATUS_NORMAL_C=''OPEN''',12,11712,'Primary Fuse Symbol - OPEN');</v>
      </c>
    </row>
    <row r="261" spans="1:28" ht="47.25">
      <c r="A261" s="184">
        <v>11101</v>
      </c>
      <c r="B261" s="184" t="str">
        <f t="shared" si="42"/>
        <v>1110199</v>
      </c>
      <c r="C261" s="184">
        <v>11201</v>
      </c>
      <c r="D261" s="184" t="str">
        <f t="shared" si="43"/>
        <v>1120199</v>
      </c>
      <c r="E261" s="183" t="s">
        <v>196</v>
      </c>
      <c r="F261" s="191">
        <v>99</v>
      </c>
      <c r="G261" s="191">
        <v>99</v>
      </c>
      <c r="H261" s="187"/>
      <c r="I261" s="340">
        <v>11713</v>
      </c>
      <c r="J261" s="183" t="s">
        <v>4694</v>
      </c>
      <c r="K261" s="183" t="s">
        <v>4246</v>
      </c>
      <c r="L261" s="302" t="s">
        <v>4561</v>
      </c>
      <c r="M261" s="304" t="s">
        <v>4561</v>
      </c>
      <c r="N261" s="198">
        <v>255</v>
      </c>
      <c r="O261" s="331">
        <v>12</v>
      </c>
      <c r="P261" s="330">
        <f t="shared" si="48"/>
        <v>10.37</v>
      </c>
      <c r="Q261" s="190" t="s">
        <v>4248</v>
      </c>
      <c r="R261" s="191">
        <v>0</v>
      </c>
      <c r="S261" s="191" t="s">
        <v>4253</v>
      </c>
      <c r="T261" s="191"/>
      <c r="U261" s="195"/>
      <c r="V261" s="191" t="s">
        <v>123</v>
      </c>
      <c r="W261" s="191" t="s">
        <v>129</v>
      </c>
      <c r="X261" s="187"/>
      <c r="Z261" s="184" t="str">
        <f t="shared" si="49"/>
        <v>insert into G3E_POINTSTYLE(G3E_SNO,G3E_USERNAME,G3E_FONTNAME,G3E_SYMBOL,G3E_COLOR,G3E_SIZE,G3E_ALIGNMENT,G3E_ROTATION,G3E_USEMASK,G3E_MASKSYMBOL,G3E_PLOTREDLINE,G3E_STYLEUNITS) values (11713,'Primary Fuse Symbol - CLOSED','AEGIS Device',CHR(65),255,12,0,0,0,null,0,1);</v>
      </c>
      <c r="AA261" s="184" t="str">
        <f t="shared" si="50"/>
        <v>insert into G3E_STYLERULE(G3E_SRROWNO,G3E_SRNO,G3E_RULE,G3E_FILTER,G3E_FILTERORDINAL,G3E_SNO,G3E_DESCRIPTION) values (1110199,11101,'Primary Fuse Symbol','',99,11713,'Primary Fuse Symbol - CLOSED');</v>
      </c>
      <c r="AB261" s="184" t="str">
        <f t="shared" si="51"/>
        <v>insert into G3E_STYLERULE(G3E_SRROWNO,G3E_SRNO,G3E_RULE,G3E_FILTER,G3E_FILTERORDINAL,G3E_SNO,G3E_DESCRIPTION) values (1120199,11201,'Primary Fuse Symbol - OMS','',99,11713,'Primary Fuse Symbol - CLOSED');</v>
      </c>
    </row>
    <row r="262" spans="1:28" ht="47.25">
      <c r="A262" s="184">
        <v>12101</v>
      </c>
      <c r="B262" s="184" t="str">
        <f t="shared" si="42"/>
        <v>1210101</v>
      </c>
      <c r="C262" s="184">
        <v>12201</v>
      </c>
      <c r="D262" s="184" t="str">
        <f t="shared" si="43"/>
        <v>1220101</v>
      </c>
      <c r="E262" s="183" t="s">
        <v>214</v>
      </c>
      <c r="F262" s="191">
        <v>1</v>
      </c>
      <c r="G262" s="191">
        <v>1</v>
      </c>
      <c r="H262" s="187" t="s">
        <v>4695</v>
      </c>
      <c r="I262" s="187">
        <v>12101</v>
      </c>
      <c r="J262" s="183" t="s">
        <v>4696</v>
      </c>
      <c r="K262" s="183" t="s">
        <v>4246</v>
      </c>
      <c r="L262" s="302">
        <v>5</v>
      </c>
      <c r="M262" s="304">
        <v>5</v>
      </c>
      <c r="N262" s="197">
        <v>10158079</v>
      </c>
      <c r="O262" s="331">
        <v>12</v>
      </c>
      <c r="P262" s="330">
        <f t="shared" si="48"/>
        <v>10.37</v>
      </c>
      <c r="Q262" s="190" t="s">
        <v>4296</v>
      </c>
      <c r="R262" s="191">
        <v>0</v>
      </c>
      <c r="S262" s="191" t="s">
        <v>4253</v>
      </c>
      <c r="T262" s="191"/>
      <c r="U262" s="195"/>
      <c r="V262" s="191" t="s">
        <v>123</v>
      </c>
      <c r="W262" s="191" t="s">
        <v>129</v>
      </c>
      <c r="X262" s="187"/>
      <c r="Z262" s="184" t="str">
        <f t="shared" si="49"/>
        <v>insert into G3E_POINTSTYLE(G3E_SNO,G3E_USERNAME,G3E_FONTNAME,G3E_SYMBOL,G3E_COLOR,G3E_SIZE,G3E_ALIGNMENT,G3E_ROTATION,G3E_USEMASK,G3E_MASKSYMBOL,G3E_PLOTREDLINE,G3E_STYLEUNITS) values (12101,'Primary Point of Delivery Symbol - PME PPI','AEGIS Device',CHR(53),10158079,12,8,0,0,null,0,1);</v>
      </c>
      <c r="AA262" s="184" t="str">
        <f t="shared" si="50"/>
        <v>insert into G3E_STYLERULE(G3E_SRROWNO,G3E_SRNO,G3E_RULE,G3E_FILTER,G3E_FILTERORDINAL,G3E_SNO,G3E_DESCRIPTION) values (1210101,12101,'Primary Point of Delivery Symbol','DELIVERY_CLASS_C = PME and FEATURE_STATE_C in (''PPI'',''ABI'')',1,12101,'Primary Point of Delivery Symbol - PME PPI');</v>
      </c>
      <c r="AB262" s="184" t="str">
        <f t="shared" si="51"/>
        <v>insert into G3E_STYLERULE(G3E_SRROWNO,G3E_SRNO,G3E_RULE,G3E_FILTER,G3E_FILTERORDINAL,G3E_SNO,G3E_DESCRIPTION) values (1220101,12201,'Primary Point of Delivery Symbol - OMS','DELIVERY_CLASS_C = PME and FEATURE_STATE_C in (''PPI'',''ABI'')',1,12101,'Primary Point of Delivery Symbol - PME PPI');</v>
      </c>
    </row>
    <row r="263" spans="1:28" ht="47.25">
      <c r="A263" s="184">
        <v>12101</v>
      </c>
      <c r="B263" s="184" t="str">
        <f t="shared" si="42"/>
        <v>1210102</v>
      </c>
      <c r="C263" s="184">
        <v>12201</v>
      </c>
      <c r="D263" s="184" t="str">
        <f t="shared" si="43"/>
        <v>1220102</v>
      </c>
      <c r="E263" s="183" t="s">
        <v>214</v>
      </c>
      <c r="F263" s="191">
        <v>2</v>
      </c>
      <c r="G263" s="191">
        <v>2</v>
      </c>
      <c r="H263" s="187" t="s">
        <v>4697</v>
      </c>
      <c r="I263" s="187">
        <v>12102</v>
      </c>
      <c r="J263" s="183" t="s">
        <v>4698</v>
      </c>
      <c r="K263" s="183" t="s">
        <v>4246</v>
      </c>
      <c r="L263" s="302">
        <v>5</v>
      </c>
      <c r="M263" s="304">
        <v>5</v>
      </c>
      <c r="N263" s="366">
        <v>14540253</v>
      </c>
      <c r="O263" s="331">
        <v>12</v>
      </c>
      <c r="P263" s="330">
        <f t="shared" si="48"/>
        <v>10.37</v>
      </c>
      <c r="Q263" s="190" t="s">
        <v>4296</v>
      </c>
      <c r="R263" s="191">
        <v>0</v>
      </c>
      <c r="S263" s="191" t="s">
        <v>4253</v>
      </c>
      <c r="T263" s="191"/>
      <c r="U263" s="195"/>
      <c r="V263" s="191" t="s">
        <v>123</v>
      </c>
      <c r="W263" s="191" t="s">
        <v>129</v>
      </c>
      <c r="X263" s="187"/>
      <c r="Z263" s="184" t="str">
        <f t="shared" si="49"/>
        <v>insert into G3E_POINTSTYLE(G3E_SNO,G3E_USERNAME,G3E_FONTNAME,G3E_SYMBOL,G3E_COLOR,G3E_SIZE,G3E_ALIGNMENT,G3E_ROTATION,G3E_USEMASK,G3E_MASKSYMBOL,G3E_PLOTREDLINE,G3E_STYLEUNITS) values (12102,'Primary Point of Delivery Symbol - PME PPR','AEGIS Device',CHR(53),14540253,12,8,0,0,null,0,1);</v>
      </c>
      <c r="AA263" s="184" t="str">
        <f t="shared" si="50"/>
        <v>insert into G3E_STYLERULE(G3E_SRROWNO,G3E_SRNO,G3E_RULE,G3E_FILTER,G3E_FILTERORDINAL,G3E_SNO,G3E_DESCRIPTION) values (1210102,12101,'Primary Point of Delivery Symbol','DELIVERY_CLASS_C = PME and FEATURE_STATE_C in (''PPR'',''ABR'',''PPA'',''ABA'')',2,12102,'Primary Point of Delivery Symbol - PME PPR');</v>
      </c>
      <c r="AB263" s="184" t="str">
        <f t="shared" si="51"/>
        <v>insert into G3E_STYLERULE(G3E_SRROWNO,G3E_SRNO,G3E_RULE,G3E_FILTER,G3E_FILTERORDINAL,G3E_SNO,G3E_DESCRIPTION) values (1220102,12201,'Primary Point of Delivery Symbol - OMS','DELIVERY_CLASS_C = PME and FEATURE_STATE_C in (''PPR'',''ABR'',''PPA'',''ABA'')',2,12102,'Primary Point of Delivery Symbol - PME PPR');</v>
      </c>
    </row>
    <row r="264" spans="1:28" ht="47.25">
      <c r="A264" s="184">
        <v>12101</v>
      </c>
      <c r="B264" s="184" t="str">
        <f t="shared" si="42"/>
        <v>1210103</v>
      </c>
      <c r="C264" s="184">
        <v>12201</v>
      </c>
      <c r="D264" s="184" t="str">
        <f t="shared" si="43"/>
        <v>1220103</v>
      </c>
      <c r="E264" s="183" t="s">
        <v>214</v>
      </c>
      <c r="F264" s="191">
        <v>3</v>
      </c>
      <c r="G264" s="191">
        <v>3</v>
      </c>
      <c r="H264" s="187" t="s">
        <v>4699</v>
      </c>
      <c r="I264" s="187">
        <v>12103</v>
      </c>
      <c r="J264" s="183" t="s">
        <v>4700</v>
      </c>
      <c r="K264" s="183" t="s">
        <v>4246</v>
      </c>
      <c r="L264" s="302">
        <v>5</v>
      </c>
      <c r="M264" s="304">
        <v>5</v>
      </c>
      <c r="N264" s="364">
        <v>5921370</v>
      </c>
      <c r="O264" s="331">
        <v>12</v>
      </c>
      <c r="P264" s="330">
        <f t="shared" si="48"/>
        <v>10.37</v>
      </c>
      <c r="Q264" s="190" t="s">
        <v>4296</v>
      </c>
      <c r="R264" s="191">
        <v>0</v>
      </c>
      <c r="S264" s="191" t="s">
        <v>4253</v>
      </c>
      <c r="T264" s="191"/>
      <c r="U264" s="195"/>
      <c r="V264" s="191" t="s">
        <v>123</v>
      </c>
      <c r="W264" s="191" t="s">
        <v>129</v>
      </c>
      <c r="X264" s="187"/>
      <c r="Z264" s="184" t="str">
        <f t="shared" si="49"/>
        <v>insert into G3E_POINTSTYLE(G3E_SNO,G3E_USERNAME,G3E_FONTNAME,G3E_SYMBOL,G3E_COLOR,G3E_SIZE,G3E_ALIGNMENT,G3E_ROTATION,G3E_USEMASK,G3E_MASKSYMBOL,G3E_PLOTREDLINE,G3E_STYLEUNITS) values (12103,'Primary Point of Delivery Symbol - PME OSR','AEGIS Device',CHR(53),5921370,12,8,0,0,null,0,1);</v>
      </c>
      <c r="AA264" s="184" t="str">
        <f t="shared" si="50"/>
        <v>insert into G3E_STYLERULE(G3E_SRROWNO,G3E_SRNO,G3E_RULE,G3E_FILTER,G3E_FILTERORDINAL,G3E_SNO,G3E_DESCRIPTION) values (1210103,12101,'Primary Point of Delivery Symbol','DELIVERY_CLASS_C = PME and FEATURE_STATE_C in (''OSR'',''OSA'')',3,12103,'Primary Point of Delivery Symbol - PME OSR');</v>
      </c>
      <c r="AB264" s="184" t="str">
        <f t="shared" si="51"/>
        <v>insert into G3E_STYLERULE(G3E_SRROWNO,G3E_SRNO,G3E_RULE,G3E_FILTER,G3E_FILTERORDINAL,G3E_SNO,G3E_DESCRIPTION) values (1220103,12201,'Primary Point of Delivery Symbol - OMS','DELIVERY_CLASS_C = PME and FEATURE_STATE_C in (''OSR'',''OSA'')',3,12103,'Primary Point of Delivery Symbol - PME OSR');</v>
      </c>
    </row>
    <row r="265" spans="1:28" ht="47.25">
      <c r="A265" s="184">
        <v>12101</v>
      </c>
      <c r="B265" s="184" t="str">
        <f t="shared" si="42"/>
        <v>1210104</v>
      </c>
      <c r="C265" s="184">
        <v>12201</v>
      </c>
      <c r="D265" s="184" t="str">
        <f t="shared" si="43"/>
        <v>1220104</v>
      </c>
      <c r="E265" s="183" t="s">
        <v>214</v>
      </c>
      <c r="F265" s="191">
        <v>4</v>
      </c>
      <c r="G265" s="191">
        <v>4</v>
      </c>
      <c r="H265" s="187" t="s">
        <v>4701</v>
      </c>
      <c r="I265" s="187">
        <v>12104</v>
      </c>
      <c r="J265" s="183" t="s">
        <v>4702</v>
      </c>
      <c r="K265" s="183" t="s">
        <v>4246</v>
      </c>
      <c r="L265" s="302">
        <v>5</v>
      </c>
      <c r="M265" s="304">
        <v>5</v>
      </c>
      <c r="N265" s="204">
        <v>3956378</v>
      </c>
      <c r="O265" s="331">
        <v>12</v>
      </c>
      <c r="P265" s="330">
        <f t="shared" si="48"/>
        <v>10.37</v>
      </c>
      <c r="Q265" s="190" t="s">
        <v>4296</v>
      </c>
      <c r="R265" s="191">
        <v>0</v>
      </c>
      <c r="S265" s="191" t="s">
        <v>4253</v>
      </c>
      <c r="T265" s="191"/>
      <c r="U265" s="195"/>
      <c r="V265" s="191" t="s">
        <v>123</v>
      </c>
      <c r="W265" s="191" t="s">
        <v>129</v>
      </c>
      <c r="X265" s="187"/>
      <c r="Z265" s="184" t="str">
        <f t="shared" si="49"/>
        <v>insert into G3E_POINTSTYLE(G3E_SNO,G3E_USERNAME,G3E_FONTNAME,G3E_SYMBOL,G3E_COLOR,G3E_SIZE,G3E_ALIGNMENT,G3E_ROTATION,G3E_USEMASK,G3E_MASKSYMBOL,G3E_PLOTREDLINE,G3E_STYLEUNITS) values (12104,'Primary Point of Delivery Symbol - PME KV1','AEGIS Device',CHR(53),3956378,12,8,0,0,null,0,1);</v>
      </c>
      <c r="AA265" s="184" t="str">
        <f t="shared" si="50"/>
        <v>insert into G3E_STYLERULE(G3E_SRROWNO,G3E_SRNO,G3E_RULE,G3E_FILTER,G3E_FILTERORDINAL,G3E_SNO,G3E_DESCRIPTION) values (1210104,12101,'Primary Point of Delivery Symbol','DELIVERY_CLASS_C = PME and VOLT_1_Q = 4.1',4,12104,'Primary Point of Delivery Symbol - PME KV1');</v>
      </c>
      <c r="AB265" s="184" t="str">
        <f t="shared" si="51"/>
        <v>insert into G3E_STYLERULE(G3E_SRROWNO,G3E_SRNO,G3E_RULE,G3E_FILTER,G3E_FILTERORDINAL,G3E_SNO,G3E_DESCRIPTION) values (1220104,12201,'Primary Point of Delivery Symbol - OMS','DELIVERY_CLASS_C = PME and VOLT_1_Q = 4.1',4,12104,'Primary Point of Delivery Symbol - PME KV1');</v>
      </c>
    </row>
    <row r="266" spans="1:28" ht="47.25">
      <c r="A266" s="184">
        <v>12101</v>
      </c>
      <c r="B266" s="184" t="str">
        <f t="shared" si="42"/>
        <v>1210105</v>
      </c>
      <c r="C266" s="184">
        <v>12201</v>
      </c>
      <c r="D266" s="184" t="str">
        <f t="shared" si="43"/>
        <v>1220105</v>
      </c>
      <c r="E266" s="183" t="s">
        <v>214</v>
      </c>
      <c r="F266" s="191">
        <v>5</v>
      </c>
      <c r="G266" s="191">
        <v>5</v>
      </c>
      <c r="H266" s="187" t="s">
        <v>4703</v>
      </c>
      <c r="I266" s="187">
        <v>12105</v>
      </c>
      <c r="J266" s="183" t="s">
        <v>4704</v>
      </c>
      <c r="K266" s="183" t="s">
        <v>4246</v>
      </c>
      <c r="L266" s="302">
        <v>5</v>
      </c>
      <c r="M266" s="304">
        <v>5</v>
      </c>
      <c r="N266" s="205">
        <v>24285</v>
      </c>
      <c r="O266" s="331">
        <v>12</v>
      </c>
      <c r="P266" s="330">
        <f t="shared" si="48"/>
        <v>10.37</v>
      </c>
      <c r="Q266" s="190" t="s">
        <v>4296</v>
      </c>
      <c r="R266" s="191">
        <v>0</v>
      </c>
      <c r="S266" s="191" t="s">
        <v>4253</v>
      </c>
      <c r="T266" s="191"/>
      <c r="U266" s="195"/>
      <c r="V266" s="191" t="s">
        <v>123</v>
      </c>
      <c r="W266" s="191" t="s">
        <v>129</v>
      </c>
      <c r="X266" s="187"/>
      <c r="Z266" s="184" t="str">
        <f t="shared" si="49"/>
        <v>insert into G3E_POINTSTYLE(G3E_SNO,G3E_USERNAME,G3E_FONTNAME,G3E_SYMBOL,G3E_COLOR,G3E_SIZE,G3E_ALIGNMENT,G3E_ROTATION,G3E_USEMASK,G3E_MASKSYMBOL,G3E_PLOTREDLINE,G3E_STYLEUNITS) values (12105,'Primary Point of Delivery Symbol - PME KV2','AEGIS Device',CHR(53),24285,12,8,0,0,null,0,1);</v>
      </c>
      <c r="AA266" s="184" t="str">
        <f t="shared" si="50"/>
        <v>insert into G3E_STYLERULE(G3E_SRROWNO,G3E_SRNO,G3E_RULE,G3E_FILTER,G3E_FILTERORDINAL,G3E_SNO,G3E_DESCRIPTION) values (1210105,12101,'Primary Point of Delivery Symbol','DELIVERY_CLASS_C = PME and VOLT_1_Q = 12.5',5,12105,'Primary Point of Delivery Symbol - PME KV2');</v>
      </c>
      <c r="AB266" s="184" t="str">
        <f t="shared" si="51"/>
        <v>insert into G3E_STYLERULE(G3E_SRROWNO,G3E_SRNO,G3E_RULE,G3E_FILTER,G3E_FILTERORDINAL,G3E_SNO,G3E_DESCRIPTION) values (1220105,12201,'Primary Point of Delivery Symbol - OMS','DELIVERY_CLASS_C = PME and VOLT_1_Q = 12.5',5,12105,'Primary Point of Delivery Symbol - PME KV2');</v>
      </c>
    </row>
    <row r="267" spans="1:28" ht="47.25">
      <c r="A267" s="184">
        <v>12101</v>
      </c>
      <c r="B267" s="184" t="str">
        <f t="shared" si="42"/>
        <v>1210106</v>
      </c>
      <c r="C267" s="184">
        <v>12201</v>
      </c>
      <c r="D267" s="184" t="str">
        <f t="shared" si="43"/>
        <v>1220106</v>
      </c>
      <c r="E267" s="183" t="s">
        <v>214</v>
      </c>
      <c r="F267" s="191">
        <v>6</v>
      </c>
      <c r="G267" s="191">
        <v>6</v>
      </c>
      <c r="H267" s="187" t="s">
        <v>4705</v>
      </c>
      <c r="I267" s="187">
        <v>12106</v>
      </c>
      <c r="J267" s="183" t="s">
        <v>4706</v>
      </c>
      <c r="K267" s="183" t="s">
        <v>4246</v>
      </c>
      <c r="L267" s="302">
        <v>5</v>
      </c>
      <c r="M267" s="304">
        <v>5</v>
      </c>
      <c r="N267" s="206">
        <v>39679</v>
      </c>
      <c r="O267" s="331">
        <v>12</v>
      </c>
      <c r="P267" s="330">
        <f t="shared" si="48"/>
        <v>10.37</v>
      </c>
      <c r="Q267" s="190" t="s">
        <v>4296</v>
      </c>
      <c r="R267" s="191">
        <v>0</v>
      </c>
      <c r="S267" s="191" t="s">
        <v>4253</v>
      </c>
      <c r="T267" s="191"/>
      <c r="U267" s="195"/>
      <c r="V267" s="191" t="s">
        <v>123</v>
      </c>
      <c r="W267" s="191" t="s">
        <v>129</v>
      </c>
      <c r="X267" s="187"/>
      <c r="Z267" s="184" t="str">
        <f t="shared" si="49"/>
        <v>insert into G3E_POINTSTYLE(G3E_SNO,G3E_USERNAME,G3E_FONTNAME,G3E_SYMBOL,G3E_COLOR,G3E_SIZE,G3E_ALIGNMENT,G3E_ROTATION,G3E_USEMASK,G3E_MASKSYMBOL,G3E_PLOTREDLINE,G3E_STYLEUNITS) values (12106,'Primary Point of Delivery Symbol - PME KV3','AEGIS Device',CHR(53),39679,12,8,0,0,null,0,1);</v>
      </c>
      <c r="AA267" s="184" t="str">
        <f t="shared" si="50"/>
        <v>insert into G3E_STYLERULE(G3E_SRROWNO,G3E_SRNO,G3E_RULE,G3E_FILTER,G3E_FILTERORDINAL,G3E_SNO,G3E_DESCRIPTION) values (1210106,12101,'Primary Point of Delivery Symbol','DELIVERY_CLASS_C = PME and VOLT_1_Q = 13.2',6,12106,'Primary Point of Delivery Symbol - PME KV3');</v>
      </c>
      <c r="AB267" s="184" t="str">
        <f t="shared" si="51"/>
        <v>insert into G3E_STYLERULE(G3E_SRROWNO,G3E_SRNO,G3E_RULE,G3E_FILTER,G3E_FILTERORDINAL,G3E_SNO,G3E_DESCRIPTION) values (1220106,12201,'Primary Point of Delivery Symbol - OMS','DELIVERY_CLASS_C = PME and VOLT_1_Q = 13.2',6,12106,'Primary Point of Delivery Symbol - PME KV3');</v>
      </c>
    </row>
    <row r="268" spans="1:28" ht="47.25">
      <c r="A268" s="184">
        <v>12101</v>
      </c>
      <c r="B268" s="184" t="str">
        <f t="shared" si="42"/>
        <v>1210107</v>
      </c>
      <c r="C268" s="184">
        <v>12201</v>
      </c>
      <c r="D268" s="184" t="str">
        <f t="shared" si="43"/>
        <v>1220107</v>
      </c>
      <c r="E268" s="183" t="s">
        <v>214</v>
      </c>
      <c r="F268" s="191">
        <v>7</v>
      </c>
      <c r="G268" s="191">
        <v>7</v>
      </c>
      <c r="H268" s="187" t="s">
        <v>4707</v>
      </c>
      <c r="I268" s="187">
        <v>12107</v>
      </c>
      <c r="J268" s="183" t="s">
        <v>4708</v>
      </c>
      <c r="K268" s="183" t="s">
        <v>4246</v>
      </c>
      <c r="L268" s="302">
        <v>5</v>
      </c>
      <c r="M268" s="304">
        <v>5</v>
      </c>
      <c r="N268" s="207">
        <v>8453982</v>
      </c>
      <c r="O268" s="331">
        <v>12</v>
      </c>
      <c r="P268" s="330">
        <f t="shared" si="48"/>
        <v>10.37</v>
      </c>
      <c r="Q268" s="190" t="s">
        <v>4296</v>
      </c>
      <c r="R268" s="191">
        <v>0</v>
      </c>
      <c r="S268" s="191" t="s">
        <v>4253</v>
      </c>
      <c r="T268" s="191"/>
      <c r="U268" s="195"/>
      <c r="V268" s="191" t="s">
        <v>123</v>
      </c>
      <c r="W268" s="191" t="s">
        <v>129</v>
      </c>
      <c r="X268" s="187"/>
      <c r="Z268" s="184" t="str">
        <f t="shared" si="49"/>
        <v>insert into G3E_POINTSTYLE(G3E_SNO,G3E_USERNAME,G3E_FONTNAME,G3E_SYMBOL,G3E_COLOR,G3E_SIZE,G3E_ALIGNMENT,G3E_ROTATION,G3E_USEMASK,G3E_MASKSYMBOL,G3E_PLOTREDLINE,G3E_STYLEUNITS) values (12107,'Primary Point of Delivery Symbol - PME KV4','AEGIS Device',CHR(53),8453982,12,8,0,0,null,0,1);</v>
      </c>
      <c r="AA268" s="184" t="str">
        <f t="shared" si="50"/>
        <v>insert into G3E_STYLERULE(G3E_SRROWNO,G3E_SRNO,G3E_RULE,G3E_FILTER,G3E_FILTERORDINAL,G3E_SNO,G3E_DESCRIPTION) values (1210107,12101,'Primary Point of Delivery Symbol','DELIVERY_CLASS_C = PME and VOLT_1_Q = 21.6',7,12107,'Primary Point of Delivery Symbol - PME KV4');</v>
      </c>
      <c r="AB268" s="184" t="str">
        <f t="shared" si="51"/>
        <v>insert into G3E_STYLERULE(G3E_SRROWNO,G3E_SRNO,G3E_RULE,G3E_FILTER,G3E_FILTERORDINAL,G3E_SNO,G3E_DESCRIPTION) values (1220107,12201,'Primary Point of Delivery Symbol - OMS','DELIVERY_CLASS_C = PME and VOLT_1_Q = 21.6',7,12107,'Primary Point of Delivery Symbol - PME KV4');</v>
      </c>
    </row>
    <row r="269" spans="1:28" ht="47.25">
      <c r="A269" s="184">
        <v>12101</v>
      </c>
      <c r="B269" s="184" t="str">
        <f t="shared" ref="B269" si="52">IF(ISBLANK(F269),"",A269&amp;TEXT(F269,"00"))</f>
        <v>1210108</v>
      </c>
      <c r="C269" s="184">
        <v>12201</v>
      </c>
      <c r="D269" s="184" t="str">
        <f t="shared" ref="D269" si="53">IF(ISBLANK(G269),"",C269&amp;TEXT(G269,"00"))</f>
        <v>1220108</v>
      </c>
      <c r="E269" s="183" t="s">
        <v>214</v>
      </c>
      <c r="F269" s="191">
        <v>8</v>
      </c>
      <c r="G269" s="191">
        <v>8</v>
      </c>
      <c r="H269" s="187" t="s">
        <v>4709</v>
      </c>
      <c r="I269" s="187">
        <v>12108</v>
      </c>
      <c r="J269" s="183" t="s">
        <v>4710</v>
      </c>
      <c r="K269" s="183" t="s">
        <v>4246</v>
      </c>
      <c r="L269" s="302">
        <v>5</v>
      </c>
      <c r="M269" s="304">
        <v>5</v>
      </c>
      <c r="N269" s="208">
        <v>39424</v>
      </c>
      <c r="O269" s="331">
        <v>12</v>
      </c>
      <c r="P269" s="330">
        <f t="shared" si="48"/>
        <v>10.37</v>
      </c>
      <c r="Q269" s="190" t="s">
        <v>4296</v>
      </c>
      <c r="R269" s="191">
        <v>0</v>
      </c>
      <c r="S269" s="191" t="s">
        <v>4253</v>
      </c>
      <c r="T269" s="191"/>
      <c r="U269" s="195"/>
      <c r="V269" s="191" t="s">
        <v>123</v>
      </c>
      <c r="W269" s="191" t="s">
        <v>129</v>
      </c>
      <c r="X269" s="187"/>
      <c r="Z269" s="184" t="str">
        <f t="shared" si="49"/>
        <v>insert into G3E_POINTSTYLE(G3E_SNO,G3E_USERNAME,G3E_FONTNAME,G3E_SYMBOL,G3E_COLOR,G3E_SIZE,G3E_ALIGNMENT,G3E_ROTATION,G3E_USEMASK,G3E_MASKSYMBOL,G3E_PLOTREDLINE,G3E_STYLEUNITS) values (12108,'Primary Point of Delivery Symbol - PME KV5','AEGIS Device',CHR(53),39424,12,8,0,0,null,0,1);</v>
      </c>
      <c r="AA269" s="184" t="str">
        <f t="shared" si="50"/>
        <v>insert into G3E_STYLERULE(G3E_SRROWNO,G3E_SRNO,G3E_RULE,G3E_FILTER,G3E_FILTERORDINAL,G3E_SNO,G3E_DESCRIPTION) values (1210108,12101,'Primary Point of Delivery Symbol','DELIVERY_CLASS_C = PME and VOLT_1_Q = 24.9',8,12108,'Primary Point of Delivery Symbol - PME KV5');</v>
      </c>
      <c r="AB269" s="184" t="str">
        <f t="shared" si="51"/>
        <v>insert into G3E_STYLERULE(G3E_SRROWNO,G3E_SRNO,G3E_RULE,G3E_FILTER,G3E_FILTERORDINAL,G3E_SNO,G3E_DESCRIPTION) values (1220108,12201,'Primary Point of Delivery Symbol - OMS','DELIVERY_CLASS_C = PME and VOLT_1_Q = 24.9',8,12108,'Primary Point of Delivery Symbol - PME KV5');</v>
      </c>
    </row>
    <row r="270" spans="1:28" ht="47.25">
      <c r="A270" s="184">
        <v>12101</v>
      </c>
      <c r="B270" s="184" t="str">
        <f t="shared" si="42"/>
        <v>1210109</v>
      </c>
      <c r="C270" s="184">
        <v>12201</v>
      </c>
      <c r="D270" s="184" t="str">
        <f t="shared" si="43"/>
        <v>1220109</v>
      </c>
      <c r="E270" s="183" t="s">
        <v>214</v>
      </c>
      <c r="F270" s="191">
        <v>9</v>
      </c>
      <c r="G270" s="191">
        <v>9</v>
      </c>
      <c r="H270" s="187" t="s">
        <v>4711</v>
      </c>
      <c r="I270" s="187">
        <v>12109</v>
      </c>
      <c r="J270" s="183" t="s">
        <v>4712</v>
      </c>
      <c r="K270" s="183" t="s">
        <v>4246</v>
      </c>
      <c r="L270" s="302">
        <v>5</v>
      </c>
      <c r="M270" s="304">
        <v>5</v>
      </c>
      <c r="N270" s="291">
        <v>19200</v>
      </c>
      <c r="O270" s="331">
        <v>12</v>
      </c>
      <c r="P270" s="330">
        <f t="shared" si="48"/>
        <v>10.37</v>
      </c>
      <c r="Q270" s="190" t="s">
        <v>4296</v>
      </c>
      <c r="R270" s="191">
        <v>0</v>
      </c>
      <c r="S270" s="191" t="s">
        <v>4253</v>
      </c>
      <c r="T270" s="191"/>
      <c r="U270" s="195"/>
      <c r="V270" s="191" t="s">
        <v>123</v>
      </c>
      <c r="W270" s="191" t="s">
        <v>129</v>
      </c>
      <c r="X270" s="187"/>
      <c r="Z270" s="184" t="str">
        <f t="shared" si="49"/>
        <v>insert into G3E_POINTSTYLE(G3E_SNO,G3E_USERNAME,G3E_FONTNAME,G3E_SYMBOL,G3E_COLOR,G3E_SIZE,G3E_ALIGNMENT,G3E_ROTATION,G3E_USEMASK,G3E_MASKSYMBOL,G3E_PLOTREDLINE,G3E_STYLEUNITS) values (12109,'Primary Point of Delivery Symbol - PME KV6','AEGIS Device',CHR(53),19200,12,8,0,0,null,0,1);</v>
      </c>
      <c r="AA270" s="184" t="str">
        <f t="shared" si="50"/>
        <v>insert into G3E_STYLERULE(G3E_SRROWNO,G3E_SRNO,G3E_RULE,G3E_FILTER,G3E_FILTERORDINAL,G3E_SNO,G3E_DESCRIPTION) values (1210109,12101,'Primary Point of Delivery Symbol','DELIVERY_CLASS_C = PME and VOLT_1_Q = 33',9,12109,'Primary Point of Delivery Symbol - PME KV6');</v>
      </c>
      <c r="AB270" s="184" t="str">
        <f t="shared" si="51"/>
        <v>insert into G3E_STYLERULE(G3E_SRROWNO,G3E_SRNO,G3E_RULE,G3E_FILTER,G3E_FILTERORDINAL,G3E_SNO,G3E_DESCRIPTION) values (1220109,12201,'Primary Point of Delivery Symbol - OMS','DELIVERY_CLASS_C = PME and VOLT_1_Q = 33',9,12109,'Primary Point of Delivery Symbol - PME KV6');</v>
      </c>
    </row>
    <row r="271" spans="1:28" ht="47.25">
      <c r="A271" s="184">
        <v>12101</v>
      </c>
      <c r="B271" s="184" t="str">
        <f t="shared" si="42"/>
        <v>1210110</v>
      </c>
      <c r="C271" s="184">
        <v>12201</v>
      </c>
      <c r="D271" s="184" t="str">
        <f t="shared" si="43"/>
        <v>1220110</v>
      </c>
      <c r="E271" s="183" t="s">
        <v>214</v>
      </c>
      <c r="F271" s="191">
        <v>10</v>
      </c>
      <c r="G271" s="191">
        <v>10</v>
      </c>
      <c r="H271" s="187" t="s">
        <v>4713</v>
      </c>
      <c r="I271" s="187">
        <v>12110</v>
      </c>
      <c r="J271" s="183" t="s">
        <v>4714</v>
      </c>
      <c r="K271" s="183" t="s">
        <v>4246</v>
      </c>
      <c r="L271" s="302">
        <v>6</v>
      </c>
      <c r="M271" s="304">
        <v>6</v>
      </c>
      <c r="N271" s="197">
        <v>10158079</v>
      </c>
      <c r="O271" s="331">
        <v>12</v>
      </c>
      <c r="P271" s="330">
        <f t="shared" si="48"/>
        <v>10.37</v>
      </c>
      <c r="Q271" s="190" t="s">
        <v>4296</v>
      </c>
      <c r="R271" s="191">
        <v>0</v>
      </c>
      <c r="S271" s="191" t="s">
        <v>4253</v>
      </c>
      <c r="T271" s="191"/>
      <c r="U271" s="195"/>
      <c r="V271" s="191" t="s">
        <v>123</v>
      </c>
      <c r="W271" s="191" t="s">
        <v>129</v>
      </c>
      <c r="X271" s="187"/>
      <c r="Z271" s="184" t="str">
        <f t="shared" si="49"/>
        <v>insert into G3E_POINTSTYLE(G3E_SNO,G3E_USERNAME,G3E_FONTNAME,G3E_SYMBOL,G3E_COLOR,G3E_SIZE,G3E_ALIGNMENT,G3E_ROTATION,G3E_USEMASK,G3E_MASKSYMBOL,G3E_PLOTREDLINE,G3E_STYLEUNITS) values (12110,'Primary Point of Delivery Symbol - SME PPI','AEGIS Device',CHR(54),10158079,12,8,0,0,null,0,1);</v>
      </c>
      <c r="AA271" s="184" t="str">
        <f t="shared" si="50"/>
        <v>insert into G3E_STYLERULE(G3E_SRROWNO,G3E_SRNO,G3E_RULE,G3E_FILTER,G3E_FILTERORDINAL,G3E_SNO,G3E_DESCRIPTION) values (1210110,12101,'Primary Point of Delivery Symbol','DELIVERY_CLASS_C = SME and FEATURE_STATE_C in (''PPI'',''ABI'')',10,12110,'Primary Point of Delivery Symbol - SME PPI');</v>
      </c>
      <c r="AB271" s="184" t="str">
        <f t="shared" si="51"/>
        <v>insert into G3E_STYLERULE(G3E_SRROWNO,G3E_SRNO,G3E_RULE,G3E_FILTER,G3E_FILTERORDINAL,G3E_SNO,G3E_DESCRIPTION) values (1220110,12201,'Primary Point of Delivery Symbol - OMS','DELIVERY_CLASS_C = SME and FEATURE_STATE_C in (''PPI'',''ABI'')',10,12110,'Primary Point of Delivery Symbol - SME PPI');</v>
      </c>
    </row>
    <row r="272" spans="1:28" ht="47.25">
      <c r="A272" s="184">
        <v>12101</v>
      </c>
      <c r="B272" s="184" t="str">
        <f t="shared" si="42"/>
        <v>1210111</v>
      </c>
      <c r="C272" s="184">
        <v>12201</v>
      </c>
      <c r="D272" s="184" t="str">
        <f t="shared" si="43"/>
        <v>1220111</v>
      </c>
      <c r="E272" s="183" t="s">
        <v>214</v>
      </c>
      <c r="F272" s="191">
        <v>11</v>
      </c>
      <c r="G272" s="191">
        <v>11</v>
      </c>
      <c r="H272" s="187" t="s">
        <v>4715</v>
      </c>
      <c r="I272" s="187">
        <v>12111</v>
      </c>
      <c r="J272" s="183" t="s">
        <v>4716</v>
      </c>
      <c r="K272" s="183" t="s">
        <v>4246</v>
      </c>
      <c r="L272" s="302">
        <v>6</v>
      </c>
      <c r="M272" s="304">
        <v>6</v>
      </c>
      <c r="N272" s="366">
        <v>14540253</v>
      </c>
      <c r="O272" s="331">
        <v>12</v>
      </c>
      <c r="P272" s="330">
        <f t="shared" si="48"/>
        <v>10.37</v>
      </c>
      <c r="Q272" s="190" t="s">
        <v>4296</v>
      </c>
      <c r="R272" s="191">
        <v>0</v>
      </c>
      <c r="S272" s="191" t="s">
        <v>4253</v>
      </c>
      <c r="T272" s="191"/>
      <c r="U272" s="195"/>
      <c r="V272" s="191" t="s">
        <v>123</v>
      </c>
      <c r="W272" s="191" t="s">
        <v>129</v>
      </c>
      <c r="X272" s="187"/>
      <c r="Z272" s="184" t="str">
        <f t="shared" si="49"/>
        <v>insert into G3E_POINTSTYLE(G3E_SNO,G3E_USERNAME,G3E_FONTNAME,G3E_SYMBOL,G3E_COLOR,G3E_SIZE,G3E_ALIGNMENT,G3E_ROTATION,G3E_USEMASK,G3E_MASKSYMBOL,G3E_PLOTREDLINE,G3E_STYLEUNITS) values (12111,'Primary Point of Delivery Symbol - SME PPR','AEGIS Device',CHR(54),14540253,12,8,0,0,null,0,1);</v>
      </c>
      <c r="AA272" s="184" t="str">
        <f t="shared" si="50"/>
        <v>insert into G3E_STYLERULE(G3E_SRROWNO,G3E_SRNO,G3E_RULE,G3E_FILTER,G3E_FILTERORDINAL,G3E_SNO,G3E_DESCRIPTION) values (1210111,12101,'Primary Point of Delivery Symbol','DELIVERY_CLASS_C = SME and FEATURE_STATE_C in (''PPR'',''ABR'',''PPA'',''ABA'')',11,12111,'Primary Point of Delivery Symbol - SME PPR');</v>
      </c>
      <c r="AB272" s="184" t="str">
        <f t="shared" si="51"/>
        <v>insert into G3E_STYLERULE(G3E_SRROWNO,G3E_SRNO,G3E_RULE,G3E_FILTER,G3E_FILTERORDINAL,G3E_SNO,G3E_DESCRIPTION) values (1220111,12201,'Primary Point of Delivery Symbol - OMS','DELIVERY_CLASS_C = SME and FEATURE_STATE_C in (''PPR'',''ABR'',''PPA'',''ABA'')',11,12111,'Primary Point of Delivery Symbol - SME PPR');</v>
      </c>
    </row>
    <row r="273" spans="1:28" ht="47.25">
      <c r="A273" s="184">
        <v>12101</v>
      </c>
      <c r="B273" s="184" t="str">
        <f t="shared" si="42"/>
        <v>1210112</v>
      </c>
      <c r="C273" s="184">
        <v>12201</v>
      </c>
      <c r="D273" s="184" t="str">
        <f t="shared" si="43"/>
        <v>1220112</v>
      </c>
      <c r="E273" s="183" t="s">
        <v>214</v>
      </c>
      <c r="F273" s="191">
        <v>12</v>
      </c>
      <c r="G273" s="191">
        <v>12</v>
      </c>
      <c r="H273" s="187" t="s">
        <v>4717</v>
      </c>
      <c r="I273" s="187">
        <v>12112</v>
      </c>
      <c r="J273" s="183" t="s">
        <v>4718</v>
      </c>
      <c r="K273" s="183" t="s">
        <v>4246</v>
      </c>
      <c r="L273" s="302">
        <v>6</v>
      </c>
      <c r="M273" s="304">
        <v>6</v>
      </c>
      <c r="N273" s="364">
        <v>5921370</v>
      </c>
      <c r="O273" s="331">
        <v>12</v>
      </c>
      <c r="P273" s="330">
        <f t="shared" si="48"/>
        <v>10.37</v>
      </c>
      <c r="Q273" s="190" t="s">
        <v>4296</v>
      </c>
      <c r="R273" s="191">
        <v>0</v>
      </c>
      <c r="S273" s="191" t="s">
        <v>4253</v>
      </c>
      <c r="T273" s="191"/>
      <c r="U273" s="195"/>
      <c r="V273" s="191" t="s">
        <v>123</v>
      </c>
      <c r="W273" s="191" t="s">
        <v>129</v>
      </c>
      <c r="X273" s="187"/>
      <c r="Z273" s="184" t="str">
        <f t="shared" si="49"/>
        <v>insert into G3E_POINTSTYLE(G3E_SNO,G3E_USERNAME,G3E_FONTNAME,G3E_SYMBOL,G3E_COLOR,G3E_SIZE,G3E_ALIGNMENT,G3E_ROTATION,G3E_USEMASK,G3E_MASKSYMBOL,G3E_PLOTREDLINE,G3E_STYLEUNITS) values (12112,'Primary Point of Delivery Symbol - SME OSR','AEGIS Device',CHR(54),5921370,12,8,0,0,null,0,1);</v>
      </c>
      <c r="AA273" s="184" t="str">
        <f t="shared" si="50"/>
        <v>insert into G3E_STYLERULE(G3E_SRROWNO,G3E_SRNO,G3E_RULE,G3E_FILTER,G3E_FILTERORDINAL,G3E_SNO,G3E_DESCRIPTION) values (1210112,12101,'Primary Point of Delivery Symbol','DELIVERY_CLASS_C = SME and FEATURE_STATE_C in (''OSR'',''OSA'')',12,12112,'Primary Point of Delivery Symbol - SME OSR');</v>
      </c>
      <c r="AB273" s="184" t="str">
        <f t="shared" si="51"/>
        <v>insert into G3E_STYLERULE(G3E_SRROWNO,G3E_SRNO,G3E_RULE,G3E_FILTER,G3E_FILTERORDINAL,G3E_SNO,G3E_DESCRIPTION) values (1220112,12201,'Primary Point of Delivery Symbol - OMS','DELIVERY_CLASS_C = SME and FEATURE_STATE_C in (''OSR'',''OSA'')',12,12112,'Primary Point of Delivery Symbol - SME OSR');</v>
      </c>
    </row>
    <row r="274" spans="1:28" ht="47.25">
      <c r="A274" s="184">
        <v>12101</v>
      </c>
      <c r="B274" s="184" t="str">
        <f t="shared" si="42"/>
        <v>1210113</v>
      </c>
      <c r="C274" s="184">
        <v>12201</v>
      </c>
      <c r="D274" s="184" t="str">
        <f t="shared" si="43"/>
        <v>1220113</v>
      </c>
      <c r="E274" s="183" t="s">
        <v>214</v>
      </c>
      <c r="F274" s="191">
        <v>13</v>
      </c>
      <c r="G274" s="191">
        <v>13</v>
      </c>
      <c r="H274" s="187" t="s">
        <v>4719</v>
      </c>
      <c r="I274" s="187">
        <v>12113</v>
      </c>
      <c r="J274" s="183" t="s">
        <v>4720</v>
      </c>
      <c r="K274" s="183" t="s">
        <v>4246</v>
      </c>
      <c r="L274" s="302">
        <v>6</v>
      </c>
      <c r="M274" s="304">
        <v>6</v>
      </c>
      <c r="N274" s="204">
        <v>3956378</v>
      </c>
      <c r="O274" s="331">
        <v>12</v>
      </c>
      <c r="P274" s="330">
        <f t="shared" si="48"/>
        <v>10.37</v>
      </c>
      <c r="Q274" s="190" t="s">
        <v>4296</v>
      </c>
      <c r="R274" s="191">
        <v>0</v>
      </c>
      <c r="S274" s="191" t="s">
        <v>4253</v>
      </c>
      <c r="T274" s="191"/>
      <c r="U274" s="195"/>
      <c r="V274" s="191" t="s">
        <v>123</v>
      </c>
      <c r="W274" s="191" t="s">
        <v>129</v>
      </c>
      <c r="X274" s="187"/>
      <c r="Z274" s="184" t="str">
        <f t="shared" si="49"/>
        <v>insert into G3E_POINTSTYLE(G3E_SNO,G3E_USERNAME,G3E_FONTNAME,G3E_SYMBOL,G3E_COLOR,G3E_SIZE,G3E_ALIGNMENT,G3E_ROTATION,G3E_USEMASK,G3E_MASKSYMBOL,G3E_PLOTREDLINE,G3E_STYLEUNITS) values (12113,'Primary Point of Delivery Symbol - SME KV1','AEGIS Device',CHR(54),3956378,12,8,0,0,null,0,1);</v>
      </c>
      <c r="AA274" s="184" t="str">
        <f t="shared" si="50"/>
        <v>insert into G3E_STYLERULE(G3E_SRROWNO,G3E_SRNO,G3E_RULE,G3E_FILTER,G3E_FILTERORDINAL,G3E_SNO,G3E_DESCRIPTION) values (1210113,12101,'Primary Point of Delivery Symbol','DELIVERY_CLASS_C = SME and VOLT_1_Q = 4.1',13,12113,'Primary Point of Delivery Symbol - SME KV1');</v>
      </c>
      <c r="AB274" s="184" t="str">
        <f t="shared" si="51"/>
        <v>insert into G3E_STYLERULE(G3E_SRROWNO,G3E_SRNO,G3E_RULE,G3E_FILTER,G3E_FILTERORDINAL,G3E_SNO,G3E_DESCRIPTION) values (1220113,12201,'Primary Point of Delivery Symbol - OMS','DELIVERY_CLASS_C = SME and VOLT_1_Q = 4.1',13,12113,'Primary Point of Delivery Symbol - SME KV1');</v>
      </c>
    </row>
    <row r="275" spans="1:28" ht="47.25">
      <c r="A275" s="184">
        <v>12101</v>
      </c>
      <c r="B275" s="184" t="str">
        <f t="shared" si="42"/>
        <v>1210114</v>
      </c>
      <c r="C275" s="184">
        <v>12201</v>
      </c>
      <c r="D275" s="184" t="str">
        <f t="shared" si="43"/>
        <v>1220114</v>
      </c>
      <c r="E275" s="183" t="s">
        <v>214</v>
      </c>
      <c r="F275" s="191">
        <v>14</v>
      </c>
      <c r="G275" s="191">
        <v>14</v>
      </c>
      <c r="H275" s="187" t="s">
        <v>4721</v>
      </c>
      <c r="I275" s="187">
        <v>12114</v>
      </c>
      <c r="J275" s="183" t="s">
        <v>4722</v>
      </c>
      <c r="K275" s="183" t="s">
        <v>4246</v>
      </c>
      <c r="L275" s="302">
        <v>6</v>
      </c>
      <c r="M275" s="304">
        <v>6</v>
      </c>
      <c r="N275" s="205">
        <v>24285</v>
      </c>
      <c r="O275" s="331">
        <v>12</v>
      </c>
      <c r="P275" s="330">
        <f t="shared" si="48"/>
        <v>10.37</v>
      </c>
      <c r="Q275" s="190" t="s">
        <v>4296</v>
      </c>
      <c r="R275" s="191">
        <v>0</v>
      </c>
      <c r="S275" s="191" t="s">
        <v>4253</v>
      </c>
      <c r="T275" s="191"/>
      <c r="U275" s="195"/>
      <c r="V275" s="191" t="s">
        <v>123</v>
      </c>
      <c r="W275" s="191" t="s">
        <v>129</v>
      </c>
      <c r="X275" s="187"/>
      <c r="Z275" s="184" t="str">
        <f t="shared" si="49"/>
        <v>insert into G3E_POINTSTYLE(G3E_SNO,G3E_USERNAME,G3E_FONTNAME,G3E_SYMBOL,G3E_COLOR,G3E_SIZE,G3E_ALIGNMENT,G3E_ROTATION,G3E_USEMASK,G3E_MASKSYMBOL,G3E_PLOTREDLINE,G3E_STYLEUNITS) values (12114,'Primary Point of Delivery Symbol - SME KV2','AEGIS Device',CHR(54),24285,12,8,0,0,null,0,1);</v>
      </c>
      <c r="AA275" s="184" t="str">
        <f t="shared" si="50"/>
        <v>insert into G3E_STYLERULE(G3E_SRROWNO,G3E_SRNO,G3E_RULE,G3E_FILTER,G3E_FILTERORDINAL,G3E_SNO,G3E_DESCRIPTION) values (1210114,12101,'Primary Point of Delivery Symbol','DELIVERY_CLASS_C = SME and VOLT_1_Q = 12.5',14,12114,'Primary Point of Delivery Symbol - SME KV2');</v>
      </c>
      <c r="AB275" s="184" t="str">
        <f t="shared" si="51"/>
        <v>insert into G3E_STYLERULE(G3E_SRROWNO,G3E_SRNO,G3E_RULE,G3E_FILTER,G3E_FILTERORDINAL,G3E_SNO,G3E_DESCRIPTION) values (1220114,12201,'Primary Point of Delivery Symbol - OMS','DELIVERY_CLASS_C = SME and VOLT_1_Q = 12.5',14,12114,'Primary Point of Delivery Symbol - SME KV2');</v>
      </c>
    </row>
    <row r="276" spans="1:28" ht="47.25">
      <c r="A276" s="184">
        <v>12101</v>
      </c>
      <c r="B276" s="184" t="str">
        <f t="shared" si="42"/>
        <v>1210115</v>
      </c>
      <c r="C276" s="184">
        <v>12201</v>
      </c>
      <c r="D276" s="184" t="str">
        <f t="shared" si="43"/>
        <v>1220115</v>
      </c>
      <c r="E276" s="183" t="s">
        <v>214</v>
      </c>
      <c r="F276" s="191">
        <v>15</v>
      </c>
      <c r="G276" s="191">
        <v>15</v>
      </c>
      <c r="H276" s="187" t="s">
        <v>4723</v>
      </c>
      <c r="I276" s="187">
        <v>12115</v>
      </c>
      <c r="J276" s="183" t="s">
        <v>4724</v>
      </c>
      <c r="K276" s="183" t="s">
        <v>4246</v>
      </c>
      <c r="L276" s="302">
        <v>6</v>
      </c>
      <c r="M276" s="304">
        <v>6</v>
      </c>
      <c r="N276" s="206">
        <v>39679</v>
      </c>
      <c r="O276" s="331">
        <v>12</v>
      </c>
      <c r="P276" s="330">
        <f t="shared" si="48"/>
        <v>10.37</v>
      </c>
      <c r="Q276" s="190" t="s">
        <v>4296</v>
      </c>
      <c r="R276" s="191">
        <v>0</v>
      </c>
      <c r="S276" s="191" t="s">
        <v>4253</v>
      </c>
      <c r="T276" s="191"/>
      <c r="U276" s="195"/>
      <c r="V276" s="191" t="s">
        <v>123</v>
      </c>
      <c r="W276" s="191" t="s">
        <v>129</v>
      </c>
      <c r="X276" s="187"/>
      <c r="Z276" s="184" t="str">
        <f t="shared" si="49"/>
        <v>insert into G3E_POINTSTYLE(G3E_SNO,G3E_USERNAME,G3E_FONTNAME,G3E_SYMBOL,G3E_COLOR,G3E_SIZE,G3E_ALIGNMENT,G3E_ROTATION,G3E_USEMASK,G3E_MASKSYMBOL,G3E_PLOTREDLINE,G3E_STYLEUNITS) values (12115,'Primary Point of Delivery Symbol - SME KV3','AEGIS Device',CHR(54),39679,12,8,0,0,null,0,1);</v>
      </c>
      <c r="AA276" s="184" t="str">
        <f t="shared" si="50"/>
        <v>insert into G3E_STYLERULE(G3E_SRROWNO,G3E_SRNO,G3E_RULE,G3E_FILTER,G3E_FILTERORDINAL,G3E_SNO,G3E_DESCRIPTION) values (1210115,12101,'Primary Point of Delivery Symbol','DELIVERY_CLASS_C = SME and VOLT_1_Q = 13.2',15,12115,'Primary Point of Delivery Symbol - SME KV3');</v>
      </c>
      <c r="AB276" s="184" t="str">
        <f t="shared" si="51"/>
        <v>insert into G3E_STYLERULE(G3E_SRROWNO,G3E_SRNO,G3E_RULE,G3E_FILTER,G3E_FILTERORDINAL,G3E_SNO,G3E_DESCRIPTION) values (1220115,12201,'Primary Point of Delivery Symbol - OMS','DELIVERY_CLASS_C = SME and VOLT_1_Q = 13.2',15,12115,'Primary Point of Delivery Symbol - SME KV3');</v>
      </c>
    </row>
    <row r="277" spans="1:28" ht="47.25">
      <c r="A277" s="184">
        <v>12101</v>
      </c>
      <c r="B277" s="184" t="str">
        <f t="shared" si="42"/>
        <v>1210116</v>
      </c>
      <c r="C277" s="184">
        <v>12201</v>
      </c>
      <c r="D277" s="184" t="str">
        <f t="shared" si="43"/>
        <v>1220116</v>
      </c>
      <c r="E277" s="183" t="s">
        <v>214</v>
      </c>
      <c r="F277" s="191">
        <v>16</v>
      </c>
      <c r="G277" s="191">
        <v>16</v>
      </c>
      <c r="H277" s="187" t="s">
        <v>4725</v>
      </c>
      <c r="I277" s="187">
        <v>12116</v>
      </c>
      <c r="J277" s="183" t="s">
        <v>4726</v>
      </c>
      <c r="K277" s="183" t="s">
        <v>4246</v>
      </c>
      <c r="L277" s="302">
        <v>6</v>
      </c>
      <c r="M277" s="304">
        <v>6</v>
      </c>
      <c r="N277" s="207">
        <v>8453982</v>
      </c>
      <c r="O277" s="331">
        <v>12</v>
      </c>
      <c r="P277" s="330">
        <f t="shared" si="48"/>
        <v>10.37</v>
      </c>
      <c r="Q277" s="190" t="s">
        <v>4296</v>
      </c>
      <c r="R277" s="191">
        <v>0</v>
      </c>
      <c r="S277" s="191" t="s">
        <v>4253</v>
      </c>
      <c r="T277" s="191"/>
      <c r="U277" s="195"/>
      <c r="V277" s="191" t="s">
        <v>123</v>
      </c>
      <c r="W277" s="191" t="s">
        <v>129</v>
      </c>
      <c r="X277" s="187"/>
      <c r="Z277" s="184" t="str">
        <f t="shared" si="49"/>
        <v>insert into G3E_POINTSTYLE(G3E_SNO,G3E_USERNAME,G3E_FONTNAME,G3E_SYMBOL,G3E_COLOR,G3E_SIZE,G3E_ALIGNMENT,G3E_ROTATION,G3E_USEMASK,G3E_MASKSYMBOL,G3E_PLOTREDLINE,G3E_STYLEUNITS) values (12116,'Primary Point of Delivery Symbol - SME KV4','AEGIS Device',CHR(54),8453982,12,8,0,0,null,0,1);</v>
      </c>
      <c r="AA277" s="184" t="str">
        <f t="shared" si="50"/>
        <v>insert into G3E_STYLERULE(G3E_SRROWNO,G3E_SRNO,G3E_RULE,G3E_FILTER,G3E_FILTERORDINAL,G3E_SNO,G3E_DESCRIPTION) values (1210116,12101,'Primary Point of Delivery Symbol','DELIVERY_CLASS_C = SME and VOLT_1_Q = 21.6',16,12116,'Primary Point of Delivery Symbol - SME KV4');</v>
      </c>
      <c r="AB277" s="184" t="str">
        <f t="shared" si="51"/>
        <v>insert into G3E_STYLERULE(G3E_SRROWNO,G3E_SRNO,G3E_RULE,G3E_FILTER,G3E_FILTERORDINAL,G3E_SNO,G3E_DESCRIPTION) values (1220116,12201,'Primary Point of Delivery Symbol - OMS','DELIVERY_CLASS_C = SME and VOLT_1_Q = 21.6',16,12116,'Primary Point of Delivery Symbol - SME KV4');</v>
      </c>
    </row>
    <row r="278" spans="1:28" ht="47.25">
      <c r="A278" s="184">
        <v>12101</v>
      </c>
      <c r="B278" s="184" t="str">
        <f t="shared" ref="B278" si="54">IF(ISBLANK(F278),"",A278&amp;TEXT(F278,"00"))</f>
        <v>1210117</v>
      </c>
      <c r="C278" s="184">
        <v>12201</v>
      </c>
      <c r="D278" s="184" t="str">
        <f t="shared" ref="D278" si="55">IF(ISBLANK(G278),"",C278&amp;TEXT(G278,"00"))</f>
        <v>1220117</v>
      </c>
      <c r="E278" s="183" t="s">
        <v>214</v>
      </c>
      <c r="F278" s="191">
        <v>17</v>
      </c>
      <c r="G278" s="191">
        <v>17</v>
      </c>
      <c r="H278" s="187" t="s">
        <v>4727</v>
      </c>
      <c r="I278" s="187">
        <v>12117</v>
      </c>
      <c r="J278" s="183" t="s">
        <v>4728</v>
      </c>
      <c r="K278" s="183" t="s">
        <v>4246</v>
      </c>
      <c r="L278" s="302">
        <v>6</v>
      </c>
      <c r="M278" s="304">
        <v>6</v>
      </c>
      <c r="N278" s="208">
        <v>39424</v>
      </c>
      <c r="O278" s="331">
        <v>12</v>
      </c>
      <c r="P278" s="330">
        <f t="shared" si="48"/>
        <v>10.37</v>
      </c>
      <c r="Q278" s="190" t="s">
        <v>4296</v>
      </c>
      <c r="R278" s="191">
        <v>0</v>
      </c>
      <c r="S278" s="191" t="s">
        <v>4253</v>
      </c>
      <c r="T278" s="191"/>
      <c r="U278" s="195"/>
      <c r="V278" s="191" t="s">
        <v>123</v>
      </c>
      <c r="W278" s="191" t="s">
        <v>129</v>
      </c>
      <c r="X278" s="187"/>
      <c r="Z278" s="184" t="str">
        <f t="shared" si="49"/>
        <v>insert into G3E_POINTSTYLE(G3E_SNO,G3E_USERNAME,G3E_FONTNAME,G3E_SYMBOL,G3E_COLOR,G3E_SIZE,G3E_ALIGNMENT,G3E_ROTATION,G3E_USEMASK,G3E_MASKSYMBOL,G3E_PLOTREDLINE,G3E_STYLEUNITS) values (12117,'Primary Point of Delivery Symbol - SME KV5','AEGIS Device',CHR(54),39424,12,8,0,0,null,0,1);</v>
      </c>
      <c r="AA278" s="184" t="str">
        <f t="shared" si="50"/>
        <v>insert into G3E_STYLERULE(G3E_SRROWNO,G3E_SRNO,G3E_RULE,G3E_FILTER,G3E_FILTERORDINAL,G3E_SNO,G3E_DESCRIPTION) values (1210117,12101,'Primary Point of Delivery Symbol','DELIVERY_CLASS_C = SME and VOLT_1_Q = 24.9',17,12117,'Primary Point of Delivery Symbol - SME KV5');</v>
      </c>
      <c r="AB278" s="184" t="str">
        <f t="shared" si="51"/>
        <v>insert into G3E_STYLERULE(G3E_SRROWNO,G3E_SRNO,G3E_RULE,G3E_FILTER,G3E_FILTERORDINAL,G3E_SNO,G3E_DESCRIPTION) values (1220117,12201,'Primary Point of Delivery Symbol - OMS','DELIVERY_CLASS_C = SME and VOLT_1_Q = 24.9',17,12117,'Primary Point of Delivery Symbol - SME KV5');</v>
      </c>
    </row>
    <row r="279" spans="1:28" ht="47.25">
      <c r="A279" s="184">
        <v>12101</v>
      </c>
      <c r="B279" s="184" t="str">
        <f t="shared" si="42"/>
        <v>1210118</v>
      </c>
      <c r="C279" s="184">
        <v>12201</v>
      </c>
      <c r="D279" s="184" t="str">
        <f t="shared" si="43"/>
        <v>1220118</v>
      </c>
      <c r="E279" s="183" t="s">
        <v>214</v>
      </c>
      <c r="F279" s="191">
        <v>18</v>
      </c>
      <c r="G279" s="191">
        <v>18</v>
      </c>
      <c r="H279" s="187" t="s">
        <v>4729</v>
      </c>
      <c r="I279" s="187">
        <v>12118</v>
      </c>
      <c r="J279" s="183" t="s">
        <v>4730</v>
      </c>
      <c r="K279" s="183" t="s">
        <v>4246</v>
      </c>
      <c r="L279" s="302">
        <v>6</v>
      </c>
      <c r="M279" s="304">
        <v>6</v>
      </c>
      <c r="N279" s="291">
        <v>19200</v>
      </c>
      <c r="O279" s="331">
        <v>12</v>
      </c>
      <c r="P279" s="330">
        <f t="shared" si="48"/>
        <v>10.37</v>
      </c>
      <c r="Q279" s="190" t="s">
        <v>4296</v>
      </c>
      <c r="R279" s="191">
        <v>0</v>
      </c>
      <c r="S279" s="191" t="s">
        <v>4253</v>
      </c>
      <c r="T279" s="191"/>
      <c r="U279" s="195"/>
      <c r="V279" s="191" t="s">
        <v>123</v>
      </c>
      <c r="W279" s="191" t="s">
        <v>129</v>
      </c>
      <c r="X279" s="187"/>
      <c r="Z279" s="184" t="str">
        <f t="shared" si="49"/>
        <v>insert into G3E_POINTSTYLE(G3E_SNO,G3E_USERNAME,G3E_FONTNAME,G3E_SYMBOL,G3E_COLOR,G3E_SIZE,G3E_ALIGNMENT,G3E_ROTATION,G3E_USEMASK,G3E_MASKSYMBOL,G3E_PLOTREDLINE,G3E_STYLEUNITS) values (12118,'Primary Point of Delivery Symbol - SME KV6','AEGIS Device',CHR(54),19200,12,8,0,0,null,0,1);</v>
      </c>
      <c r="AA279" s="184" t="str">
        <f t="shared" si="50"/>
        <v>insert into G3E_STYLERULE(G3E_SRROWNO,G3E_SRNO,G3E_RULE,G3E_FILTER,G3E_FILTERORDINAL,G3E_SNO,G3E_DESCRIPTION) values (1210118,12101,'Primary Point of Delivery Symbol','DELIVERY_CLASS_C = SME and VOLT_1_Q = 33',18,12118,'Primary Point of Delivery Symbol - SME KV6');</v>
      </c>
      <c r="AB279" s="184" t="str">
        <f t="shared" si="51"/>
        <v>insert into G3E_STYLERULE(G3E_SRROWNO,G3E_SRNO,G3E_RULE,G3E_FILTER,G3E_FILTERORDINAL,G3E_SNO,G3E_DESCRIPTION) values (1220118,12201,'Primary Point of Delivery Symbol - OMS','DELIVERY_CLASS_C = SME and VOLT_1_Q = 33',18,12118,'Primary Point of Delivery Symbol - SME KV6');</v>
      </c>
    </row>
    <row r="280" spans="1:28" ht="47.25">
      <c r="A280" s="184">
        <v>12101</v>
      </c>
      <c r="B280" s="184" t="str">
        <f t="shared" si="42"/>
        <v>1210119</v>
      </c>
      <c r="C280" s="184">
        <v>12201</v>
      </c>
      <c r="D280" s="184" t="str">
        <f t="shared" si="43"/>
        <v>1220119</v>
      </c>
      <c r="E280" s="183" t="s">
        <v>214</v>
      </c>
      <c r="F280" s="191">
        <v>19</v>
      </c>
      <c r="G280" s="191">
        <v>19</v>
      </c>
      <c r="H280" s="187" t="s">
        <v>4731</v>
      </c>
      <c r="I280" s="187">
        <v>12119</v>
      </c>
      <c r="J280" s="183" t="s">
        <v>4732</v>
      </c>
      <c r="K280" s="183" t="s">
        <v>4246</v>
      </c>
      <c r="L280" s="302">
        <v>6</v>
      </c>
      <c r="M280" s="304">
        <v>6</v>
      </c>
      <c r="N280" s="211">
        <v>65535</v>
      </c>
      <c r="O280" s="331">
        <v>12</v>
      </c>
      <c r="P280" s="330">
        <f t="shared" si="48"/>
        <v>10.37</v>
      </c>
      <c r="Q280" s="190" t="s">
        <v>4248</v>
      </c>
      <c r="R280" s="191">
        <v>0</v>
      </c>
      <c r="S280" s="191" t="s">
        <v>4253</v>
      </c>
      <c r="T280" s="191"/>
      <c r="U280" s="195"/>
      <c r="V280" s="191" t="s">
        <v>123</v>
      </c>
      <c r="W280" s="191" t="s">
        <v>129</v>
      </c>
      <c r="X280" s="187"/>
      <c r="Z280" s="184" t="str">
        <f t="shared" si="49"/>
        <v>insert into G3E_POINTSTYLE(G3E_SNO,G3E_USERNAME,G3E_FONTNAME,G3E_SYMBOL,G3E_COLOR,G3E_SIZE,G3E_ALIGNMENT,G3E_ROTATION,G3E_USEMASK,G3E_MASKSYMBOL,G3E_PLOTREDLINE,G3E_STYLEUNITS) values (12119,'Primary Point of Delivery Symbol - SME default','AEGIS Device',CHR(54),65535,12,0,0,0,null,0,1);</v>
      </c>
      <c r="AA280" s="184" t="str">
        <f t="shared" si="50"/>
        <v>insert into G3E_STYLERULE(G3E_SRROWNO,G3E_SRNO,G3E_RULE,G3E_FILTER,G3E_FILTERORDINAL,G3E_SNO,G3E_DESCRIPTION) values (1210119,12101,'Primary Point of Delivery Symbol','DELIVERY_CLASS_C = SME',19,12119,'Primary Point of Delivery Symbol - SME default');</v>
      </c>
      <c r="AB280" s="184" t="str">
        <f t="shared" si="51"/>
        <v>insert into G3E_STYLERULE(G3E_SRROWNO,G3E_SRNO,G3E_RULE,G3E_FILTER,G3E_FILTERORDINAL,G3E_SNO,G3E_DESCRIPTION) values (1220119,12201,'Primary Point of Delivery Symbol - OMS','DELIVERY_CLASS_C = SME',19,12119,'Primary Point of Delivery Symbol - SME default');</v>
      </c>
    </row>
    <row r="281" spans="1:28" ht="47.25">
      <c r="A281" s="184">
        <v>12101</v>
      </c>
      <c r="B281" s="184" t="str">
        <f t="shared" si="42"/>
        <v>1210199</v>
      </c>
      <c r="C281" s="184">
        <v>12201</v>
      </c>
      <c r="D281" s="184" t="str">
        <f t="shared" si="43"/>
        <v>1220199</v>
      </c>
      <c r="E281" s="183" t="s">
        <v>214</v>
      </c>
      <c r="F281" s="191">
        <v>99</v>
      </c>
      <c r="G281" s="191">
        <v>99</v>
      </c>
      <c r="H281" s="187"/>
      <c r="I281" s="187">
        <v>12199</v>
      </c>
      <c r="J281" s="183" t="s">
        <v>4733</v>
      </c>
      <c r="K281" s="183" t="s">
        <v>4246</v>
      </c>
      <c r="L281" s="302">
        <v>5</v>
      </c>
      <c r="M281" s="304">
        <v>5</v>
      </c>
      <c r="N281" s="211">
        <v>65535</v>
      </c>
      <c r="O281" s="331">
        <v>12</v>
      </c>
      <c r="P281" s="330">
        <f t="shared" si="48"/>
        <v>10.37</v>
      </c>
      <c r="Q281" s="190" t="s">
        <v>4248</v>
      </c>
      <c r="R281" s="191">
        <v>0</v>
      </c>
      <c r="S281" s="191" t="s">
        <v>4253</v>
      </c>
      <c r="T281" s="191"/>
      <c r="U281" s="195"/>
      <c r="V281" s="191" t="s">
        <v>123</v>
      </c>
      <c r="W281" s="191" t="s">
        <v>129</v>
      </c>
      <c r="X281" s="187"/>
      <c r="Z281" s="184" t="str">
        <f t="shared" si="49"/>
        <v>insert into G3E_POINTSTYLE(G3E_SNO,G3E_USERNAME,G3E_FONTNAME,G3E_SYMBOL,G3E_COLOR,G3E_SIZE,G3E_ALIGNMENT,G3E_ROTATION,G3E_USEMASK,G3E_MASKSYMBOL,G3E_PLOTREDLINE,G3E_STYLEUNITS) values (12199,'Primary Point of Delivery Symbol - PME default','AEGIS Device',CHR(53),65535,12,0,0,0,null,0,1);</v>
      </c>
      <c r="AA281" s="184" t="str">
        <f t="shared" si="50"/>
        <v>insert into G3E_STYLERULE(G3E_SRROWNO,G3E_SRNO,G3E_RULE,G3E_FILTER,G3E_FILTERORDINAL,G3E_SNO,G3E_DESCRIPTION) values (1210199,12101,'Primary Point of Delivery Symbol','',99,12199,'Primary Point of Delivery Symbol - PME default');</v>
      </c>
      <c r="AB281" s="184" t="str">
        <f t="shared" si="51"/>
        <v>insert into G3E_STYLERULE(G3E_SRROWNO,G3E_SRNO,G3E_RULE,G3E_FILTER,G3E_FILTERORDINAL,G3E_SNO,G3E_DESCRIPTION) values (1220199,12201,'Primary Point of Delivery Symbol - OMS','',99,12199,'Primary Point of Delivery Symbol - PME default');</v>
      </c>
    </row>
    <row r="282" spans="1:28" ht="47.25">
      <c r="A282" s="184">
        <v>109101</v>
      </c>
      <c r="B282" s="184" t="str">
        <f>IF(ISBLANK(F282),"",A282&amp;TEXT(F282,"00"))</f>
        <v>10910101</v>
      </c>
      <c r="C282" s="184">
        <v>109201</v>
      </c>
      <c r="D282" s="184" t="str">
        <f>IF(ISBLANK(G282),"",C282&amp;TEXT(G282,"00"))</f>
        <v>10920101</v>
      </c>
      <c r="E282" s="183" t="s">
        <v>4935</v>
      </c>
      <c r="F282" s="191">
        <v>1</v>
      </c>
      <c r="G282" s="191">
        <v>1</v>
      </c>
      <c r="H282" s="187" t="s">
        <v>4936</v>
      </c>
      <c r="I282" s="187">
        <v>109101</v>
      </c>
      <c r="J282" s="183" t="s">
        <v>4937</v>
      </c>
      <c r="K282" s="183" t="s">
        <v>4367</v>
      </c>
      <c r="L282" s="302" t="s">
        <v>4841</v>
      </c>
      <c r="M282" s="305" t="s">
        <v>4841</v>
      </c>
      <c r="N282" s="214">
        <v>6416383</v>
      </c>
      <c r="O282" s="331">
        <v>14</v>
      </c>
      <c r="P282" s="330">
        <f>ROUND((O282*12*72)/1000,2)</f>
        <v>12.1</v>
      </c>
      <c r="Q282" s="190" t="s">
        <v>4248</v>
      </c>
      <c r="R282" s="191">
        <v>0</v>
      </c>
      <c r="S282" s="191" t="s">
        <v>4253</v>
      </c>
      <c r="T282" s="191"/>
      <c r="U282" s="202"/>
      <c r="V282" s="191" t="s">
        <v>123</v>
      </c>
      <c r="W282" s="191" t="s">
        <v>129</v>
      </c>
      <c r="X282" s="187"/>
      <c r="Z282" s="184" t="str">
        <f t="shared" si="49"/>
        <v>insert into G3E_POINTSTYLE(G3E_SNO,G3E_USERNAME,G3E_FONTNAME,G3E_SYMBOL,G3E_COLOR,G3E_SIZE,G3E_ALIGNMENT,G3E_ROTATION,G3E_USEMASK,G3E_MASKSYMBOL,G3E_PLOTREDLINE,G3E_STYLEUNITS) values (109101,'Pull Box Symbol PB','AEGIS Structure',CHR(76),6416383,14,0,0,0,null,0,1);</v>
      </c>
      <c r="AA282" s="184" t="str">
        <f t="shared" si="50"/>
        <v>insert into G3E_STYLERULE(G3E_SRROWNO,G3E_SRNO,G3E_RULE,G3E_FILTER,G3E_FILTERORDINAL,G3E_SNO,G3E_DESCRIPTION) values (10910101,109101,'Primary Pull Box Symbol','TYPE_C=''PB''',1,109101,'Pull Box Symbol PB');</v>
      </c>
      <c r="AB282" s="184" t="str">
        <f t="shared" si="51"/>
        <v>insert into G3E_STYLERULE(G3E_SRROWNO,G3E_SRNO,G3E_RULE,G3E_FILTER,G3E_FILTERORDINAL,G3E_SNO,G3E_DESCRIPTION) values (10920101,109201,'Primary Pull Box Symbol - OMS','TYPE_C=''PB''',1,109101,'Pull Box Symbol PB');</v>
      </c>
    </row>
    <row r="283" spans="1:28" ht="47.25">
      <c r="A283" s="184">
        <v>109101</v>
      </c>
      <c r="B283" s="184" t="str">
        <f>IF(ISBLANK(F283),"",A283&amp;TEXT(F283,"00"))</f>
        <v>10910199</v>
      </c>
      <c r="C283" s="184">
        <v>109201</v>
      </c>
      <c r="D283" s="184" t="str">
        <f>IF(ISBLANK(G283),"",C283&amp;TEXT(G283,"00"))</f>
        <v>10920199</v>
      </c>
      <c r="E283" s="183" t="s">
        <v>4935</v>
      </c>
      <c r="F283" s="191">
        <v>99</v>
      </c>
      <c r="G283" s="191">
        <v>99</v>
      </c>
      <c r="H283" s="187"/>
      <c r="I283" s="187">
        <v>109199</v>
      </c>
      <c r="J283" s="183" t="s">
        <v>4938</v>
      </c>
      <c r="K283" s="183" t="s">
        <v>4367</v>
      </c>
      <c r="L283" s="302" t="s">
        <v>4398</v>
      </c>
      <c r="M283" s="305" t="s">
        <v>4398</v>
      </c>
      <c r="N283" s="214">
        <v>6416383</v>
      </c>
      <c r="O283" s="331">
        <v>14</v>
      </c>
      <c r="P283" s="330">
        <f>ROUND((O283*12*72)/1000,2)</f>
        <v>12.1</v>
      </c>
      <c r="Q283" s="190" t="s">
        <v>4248</v>
      </c>
      <c r="R283" s="191">
        <v>0</v>
      </c>
      <c r="S283" s="191" t="s">
        <v>4253</v>
      </c>
      <c r="T283" s="191"/>
      <c r="U283" s="202"/>
      <c r="V283" s="191" t="s">
        <v>123</v>
      </c>
      <c r="W283" s="191" t="s">
        <v>129</v>
      </c>
      <c r="X283" s="187"/>
      <c r="Z283" s="184" t="str">
        <f t="shared" si="49"/>
        <v>insert into G3E_POINTSTYLE(G3E_SNO,G3E_USERNAME,G3E_FONTNAME,G3E_SYMBOL,G3E_COLOR,G3E_SIZE,G3E_ALIGNMENT,G3E_ROTATION,G3E_USEMASK,G3E_MASKSYMBOL,G3E_PLOTREDLINE,G3E_STYLEUNITS) values (109199,'Pull Box Symbol Default','AEGIS Structure',CHR(77),6416383,14,0,0,0,null,0,1);</v>
      </c>
      <c r="AA283" s="184" t="str">
        <f t="shared" si="50"/>
        <v>insert into G3E_STYLERULE(G3E_SRROWNO,G3E_SRNO,G3E_RULE,G3E_FILTER,G3E_FILTERORDINAL,G3E_SNO,G3E_DESCRIPTION) values (10910199,109101,'Primary Pull Box Symbol','',99,109199,'Pull Box Symbol Default');</v>
      </c>
      <c r="AB283" s="184" t="str">
        <f t="shared" si="51"/>
        <v>insert into G3E_STYLERULE(G3E_SRROWNO,G3E_SRNO,G3E_RULE,G3E_FILTER,G3E_FILTERORDINAL,G3E_SNO,G3E_DESCRIPTION) values (10920199,109201,'Primary Pull Box Symbol - OMS','',99,109199,'Pull Box Symbol Default');</v>
      </c>
    </row>
    <row r="284" spans="1:28" ht="47.25">
      <c r="A284" s="184">
        <v>21101</v>
      </c>
      <c r="B284" s="184" t="str">
        <f t="shared" si="42"/>
        <v>2110101</v>
      </c>
      <c r="C284" s="184">
        <v>21201</v>
      </c>
      <c r="D284" s="184" t="str">
        <f t="shared" si="43"/>
        <v>2120101</v>
      </c>
      <c r="E284" s="183" t="s">
        <v>2823</v>
      </c>
      <c r="F284" s="191">
        <v>1</v>
      </c>
      <c r="G284" s="191">
        <v>1</v>
      </c>
      <c r="H284" s="187" t="s">
        <v>4734</v>
      </c>
      <c r="I284" s="187">
        <v>21101</v>
      </c>
      <c r="J284" s="183" t="s">
        <v>4735</v>
      </c>
      <c r="K284" s="183" t="s">
        <v>4264</v>
      </c>
      <c r="L284" s="302" t="s">
        <v>4736</v>
      </c>
      <c r="M284" s="306" t="s">
        <v>4736</v>
      </c>
      <c r="N284" s="197">
        <v>10158079</v>
      </c>
      <c r="O284" s="331">
        <v>12</v>
      </c>
      <c r="P284" s="330">
        <f t="shared" si="48"/>
        <v>10.37</v>
      </c>
      <c r="Q284" s="190" t="s">
        <v>4248</v>
      </c>
      <c r="R284" s="191">
        <v>0</v>
      </c>
      <c r="S284" s="191" t="s">
        <v>4253</v>
      </c>
      <c r="T284" s="191"/>
      <c r="U284" s="195"/>
      <c r="V284" s="191" t="s">
        <v>123</v>
      </c>
      <c r="W284" s="191" t="s">
        <v>129</v>
      </c>
      <c r="X284" s="187"/>
      <c r="Z284" s="184" t="str">
        <f t="shared" si="49"/>
        <v>insert into G3E_POINTSTYLE(G3E_SNO,G3E_USERNAME,G3E_FONTNAME,G3E_SYMBOL,G3E_COLOR,G3E_SIZE,G3E_ALIGNMENT,G3E_ROTATION,G3E_USEMASK,G3E_MASKSYMBOL,G3E_PLOTREDLINE,G3E_STYLEUNITS) values (21101,'Primary Splice Symbol - I PPI','AEGIS Misc',CHR(86),10158079,12,0,0,0,null,0,1);</v>
      </c>
      <c r="AA284" s="184" t="str">
        <f t="shared" si="50"/>
        <v>insert into G3E_STYLERULE(G3E_SRROWNO,G3E_SRNO,G3E_RULE,G3E_FILTER,G3E_FILTERORDINAL,G3E_SNO,G3E_DESCRIPTION) values (2110101,21101,'Primary Splice Detail Symbol','SPLICE_C = ''I'' and FEATURE_STATE_C in (''PPI'',''ABI'')',1,21101,'Primary Splice Symbol - I PPI');</v>
      </c>
      <c r="AB284" s="184" t="str">
        <f t="shared" si="51"/>
        <v>insert into G3E_STYLERULE(G3E_SRROWNO,G3E_SRNO,G3E_RULE,G3E_FILTER,G3E_FILTERORDINAL,G3E_SNO,G3E_DESCRIPTION) values (2120101,21201,'Primary Splice Detail Symbol - OMS','SPLICE_C = ''I'' and FEATURE_STATE_C in (''PPI'',''ABI'')',1,21101,'Primary Splice Symbol - I PPI');</v>
      </c>
    </row>
    <row r="285" spans="1:28" ht="47.25">
      <c r="A285" s="184">
        <v>21101</v>
      </c>
      <c r="B285" s="184" t="str">
        <f t="shared" si="42"/>
        <v>2110102</v>
      </c>
      <c r="C285" s="184">
        <v>21201</v>
      </c>
      <c r="D285" s="184" t="str">
        <f t="shared" si="43"/>
        <v>2120102</v>
      </c>
      <c r="E285" s="183" t="s">
        <v>2823</v>
      </c>
      <c r="F285" s="191">
        <v>2</v>
      </c>
      <c r="G285" s="191">
        <v>2</v>
      </c>
      <c r="H285" s="187" t="s">
        <v>4737</v>
      </c>
      <c r="I285" s="187">
        <v>21102</v>
      </c>
      <c r="J285" s="183" t="s">
        <v>4738</v>
      </c>
      <c r="K285" s="183" t="s">
        <v>4264</v>
      </c>
      <c r="L285" s="302" t="s">
        <v>4736</v>
      </c>
      <c r="M285" s="306" t="s">
        <v>4736</v>
      </c>
      <c r="N285" s="366">
        <v>14540253</v>
      </c>
      <c r="O285" s="331">
        <v>12</v>
      </c>
      <c r="P285" s="330">
        <f t="shared" si="48"/>
        <v>10.37</v>
      </c>
      <c r="Q285" s="190" t="s">
        <v>4248</v>
      </c>
      <c r="R285" s="191">
        <v>0</v>
      </c>
      <c r="S285" s="191" t="s">
        <v>4253</v>
      </c>
      <c r="T285" s="191"/>
      <c r="U285" s="195"/>
      <c r="V285" s="191" t="s">
        <v>123</v>
      </c>
      <c r="W285" s="191" t="s">
        <v>129</v>
      </c>
      <c r="X285" s="187"/>
      <c r="Z285" s="184" t="str">
        <f t="shared" si="49"/>
        <v>insert into G3E_POINTSTYLE(G3E_SNO,G3E_USERNAME,G3E_FONTNAME,G3E_SYMBOL,G3E_COLOR,G3E_SIZE,G3E_ALIGNMENT,G3E_ROTATION,G3E_USEMASK,G3E_MASKSYMBOL,G3E_PLOTREDLINE,G3E_STYLEUNITS) values (21102,'Primary Splice Symbol - I PPR','AEGIS Misc',CHR(86),14540253,12,0,0,0,null,0,1);</v>
      </c>
      <c r="AA285" s="184" t="str">
        <f t="shared" si="50"/>
        <v>insert into G3E_STYLERULE(G3E_SRROWNO,G3E_SRNO,G3E_RULE,G3E_FILTER,G3E_FILTERORDINAL,G3E_SNO,G3E_DESCRIPTION) values (2110102,21101,'Primary Splice Detail Symbol','SPLICE_C = ''I'' and FEATURE_STATE_C in (''PPR'',''ABR'',''PPA'',''ABA'')',2,21102,'Primary Splice Symbol - I PPR');</v>
      </c>
      <c r="AB285" s="184" t="str">
        <f t="shared" si="51"/>
        <v>insert into G3E_STYLERULE(G3E_SRROWNO,G3E_SRNO,G3E_RULE,G3E_FILTER,G3E_FILTERORDINAL,G3E_SNO,G3E_DESCRIPTION) values (2120102,21201,'Primary Splice Detail Symbol - OMS','SPLICE_C = ''I'' and FEATURE_STATE_C in (''PPR'',''ABR'',''PPA'',''ABA'')',2,21102,'Primary Splice Symbol - I PPR');</v>
      </c>
    </row>
    <row r="286" spans="1:28" ht="47.25">
      <c r="A286" s="184">
        <v>21101</v>
      </c>
      <c r="B286" s="184" t="str">
        <f t="shared" si="42"/>
        <v>2110103</v>
      </c>
      <c r="C286" s="184">
        <v>21201</v>
      </c>
      <c r="D286" s="184" t="str">
        <f t="shared" si="43"/>
        <v>2120103</v>
      </c>
      <c r="E286" s="183" t="s">
        <v>2823</v>
      </c>
      <c r="F286" s="191">
        <v>3</v>
      </c>
      <c r="G286" s="191">
        <v>3</v>
      </c>
      <c r="H286" s="187" t="s">
        <v>4739</v>
      </c>
      <c r="I286" s="187">
        <v>21103</v>
      </c>
      <c r="J286" s="183" t="s">
        <v>4740</v>
      </c>
      <c r="K286" s="183" t="s">
        <v>4264</v>
      </c>
      <c r="L286" s="302" t="s">
        <v>4736</v>
      </c>
      <c r="M286" s="306" t="s">
        <v>4736</v>
      </c>
      <c r="N286" s="364">
        <v>5921370</v>
      </c>
      <c r="O286" s="331">
        <v>12</v>
      </c>
      <c r="P286" s="330">
        <f t="shared" si="48"/>
        <v>10.37</v>
      </c>
      <c r="Q286" s="190" t="s">
        <v>4248</v>
      </c>
      <c r="R286" s="191">
        <v>0</v>
      </c>
      <c r="S286" s="191" t="s">
        <v>4253</v>
      </c>
      <c r="T286" s="191"/>
      <c r="U286" s="195"/>
      <c r="V286" s="191" t="s">
        <v>123</v>
      </c>
      <c r="W286" s="191" t="s">
        <v>129</v>
      </c>
      <c r="X286" s="187"/>
      <c r="Z286" s="184" t="str">
        <f t="shared" si="49"/>
        <v>insert into G3E_POINTSTYLE(G3E_SNO,G3E_USERNAME,G3E_FONTNAME,G3E_SYMBOL,G3E_COLOR,G3E_SIZE,G3E_ALIGNMENT,G3E_ROTATION,G3E_USEMASK,G3E_MASKSYMBOL,G3E_PLOTREDLINE,G3E_STYLEUNITS) values (21103,'Primary Splice Symbol - I OSR','AEGIS Misc',CHR(86),5921370,12,0,0,0,null,0,1);</v>
      </c>
      <c r="AA286" s="184" t="str">
        <f t="shared" si="50"/>
        <v>insert into G3E_STYLERULE(G3E_SRROWNO,G3E_SRNO,G3E_RULE,G3E_FILTER,G3E_FILTERORDINAL,G3E_SNO,G3E_DESCRIPTION) values (2110103,21101,'Primary Splice Detail Symbol','SPLICE_C = ''I'' and FEATURE_STATE_C in (''OSR'',''OSA'')',3,21103,'Primary Splice Symbol - I OSR');</v>
      </c>
      <c r="AB286" s="184" t="str">
        <f t="shared" si="51"/>
        <v>insert into G3E_STYLERULE(G3E_SRROWNO,G3E_SRNO,G3E_RULE,G3E_FILTER,G3E_FILTERORDINAL,G3E_SNO,G3E_DESCRIPTION) values (2120103,21201,'Primary Splice Detail Symbol - OMS','SPLICE_C = ''I'' and FEATURE_STATE_C in (''OSR'',''OSA'')',3,21103,'Primary Splice Symbol - I OSR');</v>
      </c>
    </row>
    <row r="287" spans="1:28" ht="47.25">
      <c r="A287" s="184">
        <v>21101</v>
      </c>
      <c r="B287" s="184" t="str">
        <f t="shared" si="42"/>
        <v>2110104</v>
      </c>
      <c r="C287" s="184">
        <v>21201</v>
      </c>
      <c r="D287" s="184" t="str">
        <f t="shared" si="43"/>
        <v>2120104</v>
      </c>
      <c r="E287" s="183" t="s">
        <v>2823</v>
      </c>
      <c r="F287" s="191">
        <v>4</v>
      </c>
      <c r="G287" s="191">
        <v>4</v>
      </c>
      <c r="H287" s="187" t="s">
        <v>4741</v>
      </c>
      <c r="I287" s="187">
        <v>21104</v>
      </c>
      <c r="J287" s="183" t="s">
        <v>4742</v>
      </c>
      <c r="K287" s="183" t="s">
        <v>4264</v>
      </c>
      <c r="L287" s="302" t="s">
        <v>4736</v>
      </c>
      <c r="M287" s="306" t="s">
        <v>4736</v>
      </c>
      <c r="N287" s="204">
        <v>3956378</v>
      </c>
      <c r="O287" s="331">
        <v>12</v>
      </c>
      <c r="P287" s="330">
        <f t="shared" si="48"/>
        <v>10.37</v>
      </c>
      <c r="Q287" s="190" t="s">
        <v>4248</v>
      </c>
      <c r="R287" s="191">
        <v>0</v>
      </c>
      <c r="S287" s="191" t="s">
        <v>4253</v>
      </c>
      <c r="T287" s="191"/>
      <c r="U287" s="195"/>
      <c r="V287" s="191" t="s">
        <v>123</v>
      </c>
      <c r="W287" s="191" t="s">
        <v>129</v>
      </c>
      <c r="X287" s="187"/>
      <c r="Z287" s="184" t="str">
        <f t="shared" si="49"/>
        <v>insert into G3E_POINTSTYLE(G3E_SNO,G3E_USERNAME,G3E_FONTNAME,G3E_SYMBOL,G3E_COLOR,G3E_SIZE,G3E_ALIGNMENT,G3E_ROTATION,G3E_USEMASK,G3E_MASKSYMBOL,G3E_PLOTREDLINE,G3E_STYLEUNITS) values (21104,'Primary Splice Symbol - I KV1','AEGIS Misc',CHR(86),3956378,12,0,0,0,null,0,1);</v>
      </c>
      <c r="AA287" s="184" t="str">
        <f t="shared" si="50"/>
        <v>insert into G3E_STYLERULE(G3E_SRROWNO,G3E_SRNO,G3E_RULE,G3E_FILTER,G3E_FILTERORDINAL,G3E_SNO,G3E_DESCRIPTION) values (2110104,21101,'Primary Splice Detail Symbol','SPLICE_C = ''I'' and VOLT_1_Q = 4.1',4,21104,'Primary Splice Symbol - I KV1');</v>
      </c>
      <c r="AB287" s="184" t="str">
        <f t="shared" si="51"/>
        <v>insert into G3E_STYLERULE(G3E_SRROWNO,G3E_SRNO,G3E_RULE,G3E_FILTER,G3E_FILTERORDINAL,G3E_SNO,G3E_DESCRIPTION) values (2120104,21201,'Primary Splice Detail Symbol - OMS','SPLICE_C = ''I'' and VOLT_1_Q = 4.1',4,21104,'Primary Splice Symbol - I KV1');</v>
      </c>
    </row>
    <row r="288" spans="1:28" ht="47.25">
      <c r="A288" s="184">
        <v>21101</v>
      </c>
      <c r="B288" s="184" t="str">
        <f t="shared" si="42"/>
        <v>2110105</v>
      </c>
      <c r="C288" s="184">
        <v>21201</v>
      </c>
      <c r="D288" s="184" t="str">
        <f t="shared" si="43"/>
        <v>2120105</v>
      </c>
      <c r="E288" s="183" t="s">
        <v>2823</v>
      </c>
      <c r="F288" s="191">
        <v>5</v>
      </c>
      <c r="G288" s="191">
        <v>5</v>
      </c>
      <c r="H288" s="187" t="s">
        <v>4743</v>
      </c>
      <c r="I288" s="187">
        <v>21105</v>
      </c>
      <c r="J288" s="183" t="s">
        <v>4744</v>
      </c>
      <c r="K288" s="183" t="s">
        <v>4264</v>
      </c>
      <c r="L288" s="302" t="s">
        <v>4736</v>
      </c>
      <c r="M288" s="306" t="s">
        <v>4736</v>
      </c>
      <c r="N288" s="205">
        <v>24285</v>
      </c>
      <c r="O288" s="331">
        <v>12</v>
      </c>
      <c r="P288" s="330">
        <f t="shared" si="48"/>
        <v>10.37</v>
      </c>
      <c r="Q288" s="190" t="s">
        <v>4248</v>
      </c>
      <c r="R288" s="191">
        <v>0</v>
      </c>
      <c r="S288" s="191" t="s">
        <v>4253</v>
      </c>
      <c r="T288" s="191"/>
      <c r="U288" s="195"/>
      <c r="V288" s="191" t="s">
        <v>123</v>
      </c>
      <c r="W288" s="191" t="s">
        <v>129</v>
      </c>
      <c r="X288" s="187"/>
      <c r="Z288" s="184" t="str">
        <f t="shared" si="49"/>
        <v>insert into G3E_POINTSTYLE(G3E_SNO,G3E_USERNAME,G3E_FONTNAME,G3E_SYMBOL,G3E_COLOR,G3E_SIZE,G3E_ALIGNMENT,G3E_ROTATION,G3E_USEMASK,G3E_MASKSYMBOL,G3E_PLOTREDLINE,G3E_STYLEUNITS) values (21105,'Primary Splice Symbol - I KV2','AEGIS Misc',CHR(86),24285,12,0,0,0,null,0,1);</v>
      </c>
      <c r="AA288" s="184" t="str">
        <f t="shared" si="50"/>
        <v>insert into G3E_STYLERULE(G3E_SRROWNO,G3E_SRNO,G3E_RULE,G3E_FILTER,G3E_FILTERORDINAL,G3E_SNO,G3E_DESCRIPTION) values (2110105,21101,'Primary Splice Detail Symbol','SPLICE_C = ''I'' and VOLT_1_Q = 12.5',5,21105,'Primary Splice Symbol - I KV2');</v>
      </c>
      <c r="AB288" s="184" t="str">
        <f t="shared" si="51"/>
        <v>insert into G3E_STYLERULE(G3E_SRROWNO,G3E_SRNO,G3E_RULE,G3E_FILTER,G3E_FILTERORDINAL,G3E_SNO,G3E_DESCRIPTION) values (2120105,21201,'Primary Splice Detail Symbol - OMS','SPLICE_C = ''I'' and VOLT_1_Q = 12.5',5,21105,'Primary Splice Symbol - I KV2');</v>
      </c>
    </row>
    <row r="289" spans="1:28" ht="47.25">
      <c r="A289" s="184">
        <v>21101</v>
      </c>
      <c r="B289" s="184" t="str">
        <f t="shared" si="42"/>
        <v>2110106</v>
      </c>
      <c r="C289" s="184">
        <v>21201</v>
      </c>
      <c r="D289" s="184" t="str">
        <f t="shared" si="43"/>
        <v>2120106</v>
      </c>
      <c r="E289" s="183" t="s">
        <v>2823</v>
      </c>
      <c r="F289" s="191">
        <v>6</v>
      </c>
      <c r="G289" s="191">
        <v>6</v>
      </c>
      <c r="H289" s="187" t="s">
        <v>4745</v>
      </c>
      <c r="I289" s="187">
        <v>21106</v>
      </c>
      <c r="J289" s="183" t="s">
        <v>4746</v>
      </c>
      <c r="K289" s="183" t="s">
        <v>4264</v>
      </c>
      <c r="L289" s="302" t="s">
        <v>4736</v>
      </c>
      <c r="M289" s="306" t="s">
        <v>4736</v>
      </c>
      <c r="N289" s="206">
        <v>39679</v>
      </c>
      <c r="O289" s="331">
        <v>12</v>
      </c>
      <c r="P289" s="330">
        <f t="shared" si="48"/>
        <v>10.37</v>
      </c>
      <c r="Q289" s="190" t="s">
        <v>4248</v>
      </c>
      <c r="R289" s="191">
        <v>0</v>
      </c>
      <c r="S289" s="191" t="s">
        <v>4253</v>
      </c>
      <c r="T289" s="191"/>
      <c r="U289" s="195"/>
      <c r="V289" s="191" t="s">
        <v>123</v>
      </c>
      <c r="W289" s="191" t="s">
        <v>129</v>
      </c>
      <c r="X289" s="187"/>
      <c r="Z289" s="184" t="str">
        <f t="shared" si="49"/>
        <v>insert into G3E_POINTSTYLE(G3E_SNO,G3E_USERNAME,G3E_FONTNAME,G3E_SYMBOL,G3E_COLOR,G3E_SIZE,G3E_ALIGNMENT,G3E_ROTATION,G3E_USEMASK,G3E_MASKSYMBOL,G3E_PLOTREDLINE,G3E_STYLEUNITS) values (21106,'Primary Splice Symbol - I KV3','AEGIS Misc',CHR(86),39679,12,0,0,0,null,0,1);</v>
      </c>
      <c r="AA289" s="184" t="str">
        <f t="shared" si="50"/>
        <v>insert into G3E_STYLERULE(G3E_SRROWNO,G3E_SRNO,G3E_RULE,G3E_FILTER,G3E_FILTERORDINAL,G3E_SNO,G3E_DESCRIPTION) values (2110106,21101,'Primary Splice Detail Symbol','SPLICE_C = ''I'' and VOLT_1_Q = 13.2',6,21106,'Primary Splice Symbol - I KV3');</v>
      </c>
      <c r="AB289" s="184" t="str">
        <f t="shared" si="51"/>
        <v>insert into G3E_STYLERULE(G3E_SRROWNO,G3E_SRNO,G3E_RULE,G3E_FILTER,G3E_FILTERORDINAL,G3E_SNO,G3E_DESCRIPTION) values (2120106,21201,'Primary Splice Detail Symbol - OMS','SPLICE_C = ''I'' and VOLT_1_Q = 13.2',6,21106,'Primary Splice Symbol - I KV3');</v>
      </c>
    </row>
    <row r="290" spans="1:28" ht="47.25">
      <c r="A290" s="184">
        <v>21101</v>
      </c>
      <c r="B290" s="184" t="str">
        <f t="shared" si="42"/>
        <v>2110107</v>
      </c>
      <c r="C290" s="184">
        <v>21201</v>
      </c>
      <c r="D290" s="184" t="str">
        <f t="shared" si="43"/>
        <v>2120107</v>
      </c>
      <c r="E290" s="183" t="s">
        <v>2823</v>
      </c>
      <c r="F290" s="191">
        <v>7</v>
      </c>
      <c r="G290" s="191">
        <v>7</v>
      </c>
      <c r="H290" s="187" t="s">
        <v>4747</v>
      </c>
      <c r="I290" s="187">
        <v>21107</v>
      </c>
      <c r="J290" s="183" t="s">
        <v>4748</v>
      </c>
      <c r="K290" s="183" t="s">
        <v>4264</v>
      </c>
      <c r="L290" s="302" t="s">
        <v>4736</v>
      </c>
      <c r="M290" s="306" t="s">
        <v>4736</v>
      </c>
      <c r="N290" s="207">
        <v>8453982</v>
      </c>
      <c r="O290" s="331">
        <v>12</v>
      </c>
      <c r="P290" s="330">
        <f t="shared" si="48"/>
        <v>10.37</v>
      </c>
      <c r="Q290" s="190" t="s">
        <v>4248</v>
      </c>
      <c r="R290" s="191">
        <v>0</v>
      </c>
      <c r="S290" s="191" t="s">
        <v>4253</v>
      </c>
      <c r="T290" s="191"/>
      <c r="U290" s="195"/>
      <c r="V290" s="191" t="s">
        <v>123</v>
      </c>
      <c r="W290" s="191" t="s">
        <v>129</v>
      </c>
      <c r="X290" s="187"/>
      <c r="Z290" s="184" t="str">
        <f t="shared" si="49"/>
        <v>insert into G3E_POINTSTYLE(G3E_SNO,G3E_USERNAME,G3E_FONTNAME,G3E_SYMBOL,G3E_COLOR,G3E_SIZE,G3E_ALIGNMENT,G3E_ROTATION,G3E_USEMASK,G3E_MASKSYMBOL,G3E_PLOTREDLINE,G3E_STYLEUNITS) values (21107,'Primary Splice Symbol - I KV4','AEGIS Misc',CHR(86),8453982,12,0,0,0,null,0,1);</v>
      </c>
      <c r="AA290" s="184" t="str">
        <f t="shared" si="50"/>
        <v>insert into G3E_STYLERULE(G3E_SRROWNO,G3E_SRNO,G3E_RULE,G3E_FILTER,G3E_FILTERORDINAL,G3E_SNO,G3E_DESCRIPTION) values (2110107,21101,'Primary Splice Detail Symbol','SPLICE_C = ''I'' and VOLT_1_Q = 21.6',7,21107,'Primary Splice Symbol - I KV4');</v>
      </c>
      <c r="AB290" s="184" t="str">
        <f t="shared" si="51"/>
        <v>insert into G3E_STYLERULE(G3E_SRROWNO,G3E_SRNO,G3E_RULE,G3E_FILTER,G3E_FILTERORDINAL,G3E_SNO,G3E_DESCRIPTION) values (2120107,21201,'Primary Splice Detail Symbol - OMS','SPLICE_C = ''I'' and VOLT_1_Q = 21.6',7,21107,'Primary Splice Symbol - I KV4');</v>
      </c>
    </row>
    <row r="291" spans="1:28" ht="47.25">
      <c r="A291" s="184">
        <v>21101</v>
      </c>
      <c r="B291" s="184" t="str">
        <f t="shared" ref="B291" si="56">IF(ISBLANK(F291),"",A291&amp;TEXT(F291,"00"))</f>
        <v>2110108</v>
      </c>
      <c r="C291" s="184">
        <v>21201</v>
      </c>
      <c r="D291" s="184" t="str">
        <f t="shared" ref="D291" si="57">IF(ISBLANK(G291),"",C291&amp;TEXT(G291,"00"))</f>
        <v>2120108</v>
      </c>
      <c r="E291" s="183" t="s">
        <v>2823</v>
      </c>
      <c r="F291" s="191">
        <v>8</v>
      </c>
      <c r="G291" s="191">
        <v>8</v>
      </c>
      <c r="H291" s="187" t="s">
        <v>4749</v>
      </c>
      <c r="I291" s="187">
        <v>21108</v>
      </c>
      <c r="J291" s="183" t="s">
        <v>4750</v>
      </c>
      <c r="K291" s="183" t="s">
        <v>4264</v>
      </c>
      <c r="L291" s="302" t="s">
        <v>4736</v>
      </c>
      <c r="M291" s="306" t="s">
        <v>4736</v>
      </c>
      <c r="N291" s="208">
        <v>39424</v>
      </c>
      <c r="O291" s="331">
        <v>12</v>
      </c>
      <c r="P291" s="330">
        <f t="shared" si="48"/>
        <v>10.37</v>
      </c>
      <c r="Q291" s="190" t="s">
        <v>4248</v>
      </c>
      <c r="R291" s="191">
        <v>0</v>
      </c>
      <c r="S291" s="191" t="s">
        <v>4253</v>
      </c>
      <c r="T291" s="191"/>
      <c r="U291" s="195"/>
      <c r="V291" s="191" t="s">
        <v>123</v>
      </c>
      <c r="W291" s="191" t="s">
        <v>129</v>
      </c>
      <c r="X291" s="187"/>
      <c r="Z291" s="184" t="str">
        <f t="shared" si="49"/>
        <v>insert into G3E_POINTSTYLE(G3E_SNO,G3E_USERNAME,G3E_FONTNAME,G3E_SYMBOL,G3E_COLOR,G3E_SIZE,G3E_ALIGNMENT,G3E_ROTATION,G3E_USEMASK,G3E_MASKSYMBOL,G3E_PLOTREDLINE,G3E_STYLEUNITS) values (21108,'Primary Splice Symbol - I KV5','AEGIS Misc',CHR(86),39424,12,0,0,0,null,0,1);</v>
      </c>
      <c r="AA291" s="184" t="str">
        <f t="shared" si="50"/>
        <v>insert into G3E_STYLERULE(G3E_SRROWNO,G3E_SRNO,G3E_RULE,G3E_FILTER,G3E_FILTERORDINAL,G3E_SNO,G3E_DESCRIPTION) values (2110108,21101,'Primary Splice Detail Symbol','SPLICE_C = ''I'' and VOLT_1_Q = 24.9',8,21108,'Primary Splice Symbol - I KV5');</v>
      </c>
      <c r="AB291" s="184" t="str">
        <f t="shared" si="51"/>
        <v>insert into G3E_STYLERULE(G3E_SRROWNO,G3E_SRNO,G3E_RULE,G3E_FILTER,G3E_FILTERORDINAL,G3E_SNO,G3E_DESCRIPTION) values (2120108,21201,'Primary Splice Detail Symbol - OMS','SPLICE_C = ''I'' and VOLT_1_Q = 24.9',8,21108,'Primary Splice Symbol - I KV5');</v>
      </c>
    </row>
    <row r="292" spans="1:28" ht="47.25">
      <c r="A292" s="184">
        <v>21101</v>
      </c>
      <c r="B292" s="184" t="str">
        <f t="shared" si="42"/>
        <v>2110109</v>
      </c>
      <c r="C292" s="184">
        <v>21201</v>
      </c>
      <c r="D292" s="184" t="str">
        <f t="shared" si="43"/>
        <v>2120109</v>
      </c>
      <c r="E292" s="183" t="s">
        <v>2823</v>
      </c>
      <c r="F292" s="191">
        <v>9</v>
      </c>
      <c r="G292" s="191">
        <v>9</v>
      </c>
      <c r="H292" s="187" t="s">
        <v>4751</v>
      </c>
      <c r="I292" s="187">
        <v>21109</v>
      </c>
      <c r="J292" s="183" t="s">
        <v>4752</v>
      </c>
      <c r="K292" s="183" t="s">
        <v>4264</v>
      </c>
      <c r="L292" s="302" t="s">
        <v>4736</v>
      </c>
      <c r="M292" s="306" t="s">
        <v>4736</v>
      </c>
      <c r="N292" s="291">
        <v>19200</v>
      </c>
      <c r="O292" s="331">
        <v>12</v>
      </c>
      <c r="P292" s="330">
        <f t="shared" si="48"/>
        <v>10.37</v>
      </c>
      <c r="Q292" s="190" t="s">
        <v>4248</v>
      </c>
      <c r="R292" s="191">
        <v>0</v>
      </c>
      <c r="S292" s="191" t="s">
        <v>4253</v>
      </c>
      <c r="T292" s="191"/>
      <c r="U292" s="195"/>
      <c r="V292" s="191" t="s">
        <v>123</v>
      </c>
      <c r="W292" s="191" t="s">
        <v>129</v>
      </c>
      <c r="X292" s="187"/>
      <c r="Z292" s="184" t="str">
        <f t="shared" si="49"/>
        <v>insert into G3E_POINTSTYLE(G3E_SNO,G3E_USERNAME,G3E_FONTNAME,G3E_SYMBOL,G3E_COLOR,G3E_SIZE,G3E_ALIGNMENT,G3E_ROTATION,G3E_USEMASK,G3E_MASKSYMBOL,G3E_PLOTREDLINE,G3E_STYLEUNITS) values (21109,'Primary Splice Symbol - I KV6','AEGIS Misc',CHR(86),19200,12,0,0,0,null,0,1);</v>
      </c>
      <c r="AA292" s="184" t="str">
        <f t="shared" si="50"/>
        <v>insert into G3E_STYLERULE(G3E_SRROWNO,G3E_SRNO,G3E_RULE,G3E_FILTER,G3E_FILTERORDINAL,G3E_SNO,G3E_DESCRIPTION) values (2110109,21101,'Primary Splice Detail Symbol','SPLICE_C = ''I'' and VOLT_1_Q = 33',9,21109,'Primary Splice Symbol - I KV6');</v>
      </c>
      <c r="AB292" s="184" t="str">
        <f t="shared" si="51"/>
        <v>insert into G3E_STYLERULE(G3E_SRROWNO,G3E_SRNO,G3E_RULE,G3E_FILTER,G3E_FILTERORDINAL,G3E_SNO,G3E_DESCRIPTION) values (2120109,21201,'Primary Splice Detail Symbol - OMS','SPLICE_C = ''I'' and VOLT_1_Q = 33',9,21109,'Primary Splice Symbol - I KV6');</v>
      </c>
    </row>
    <row r="293" spans="1:28" ht="47.25">
      <c r="A293" s="184">
        <v>21101</v>
      </c>
      <c r="B293" s="184" t="str">
        <f t="shared" si="42"/>
        <v>2110110</v>
      </c>
      <c r="C293" s="184">
        <v>21201</v>
      </c>
      <c r="D293" s="184" t="str">
        <f t="shared" si="43"/>
        <v>2120110</v>
      </c>
      <c r="E293" s="183" t="s">
        <v>2823</v>
      </c>
      <c r="F293" s="191">
        <v>10</v>
      </c>
      <c r="G293" s="191">
        <v>10</v>
      </c>
      <c r="H293" s="187" t="s">
        <v>4753</v>
      </c>
      <c r="I293" s="187">
        <v>21110</v>
      </c>
      <c r="J293" s="183" t="s">
        <v>4754</v>
      </c>
      <c r="K293" s="183" t="s">
        <v>4264</v>
      </c>
      <c r="L293" s="302" t="s">
        <v>4736</v>
      </c>
      <c r="M293" s="306" t="s">
        <v>4736</v>
      </c>
      <c r="N293" s="211">
        <v>65535</v>
      </c>
      <c r="O293" s="331">
        <v>12</v>
      </c>
      <c r="P293" s="330">
        <f t="shared" si="48"/>
        <v>10.37</v>
      </c>
      <c r="Q293" s="190" t="s">
        <v>4248</v>
      </c>
      <c r="R293" s="191">
        <v>0</v>
      </c>
      <c r="S293" s="191" t="s">
        <v>4253</v>
      </c>
      <c r="T293" s="191"/>
      <c r="U293" s="195"/>
      <c r="V293" s="191" t="s">
        <v>123</v>
      </c>
      <c r="W293" s="191" t="s">
        <v>129</v>
      </c>
      <c r="X293" s="187"/>
      <c r="Z293" s="184" t="str">
        <f t="shared" si="49"/>
        <v>insert into G3E_POINTSTYLE(G3E_SNO,G3E_USERNAME,G3E_FONTNAME,G3E_SYMBOL,G3E_COLOR,G3E_SIZE,G3E_ALIGNMENT,G3E_ROTATION,G3E_USEMASK,G3E_MASKSYMBOL,G3E_PLOTREDLINE,G3E_STYLEUNITS) values (21110,'Primary Splice Symbol - I','AEGIS Misc',CHR(86),65535,12,0,0,0,null,0,1);</v>
      </c>
      <c r="AA293" s="184" t="str">
        <f t="shared" si="50"/>
        <v>insert into G3E_STYLERULE(G3E_SRROWNO,G3E_SRNO,G3E_RULE,G3E_FILTER,G3E_FILTERORDINAL,G3E_SNO,G3E_DESCRIPTION) values (2110110,21101,'Primary Splice Detail Symbol','SPLICE_C = ''I''',10,21110,'Primary Splice Symbol - I');</v>
      </c>
      <c r="AB293" s="184" t="str">
        <f t="shared" si="51"/>
        <v>insert into G3E_STYLERULE(G3E_SRROWNO,G3E_SRNO,G3E_RULE,G3E_FILTER,G3E_FILTERORDINAL,G3E_SNO,G3E_DESCRIPTION) values (2120110,21201,'Primary Splice Detail Symbol - OMS','SPLICE_C = ''I''',10,21110,'Primary Splice Symbol - I');</v>
      </c>
    </row>
    <row r="294" spans="1:28" ht="47.25">
      <c r="A294" s="184">
        <v>21101</v>
      </c>
      <c r="B294" s="184" t="str">
        <f t="shared" si="42"/>
        <v>2110111</v>
      </c>
      <c r="C294" s="184">
        <v>21201</v>
      </c>
      <c r="D294" s="184" t="str">
        <f t="shared" si="43"/>
        <v>2120111</v>
      </c>
      <c r="E294" s="183" t="s">
        <v>2823</v>
      </c>
      <c r="F294" s="191">
        <v>11</v>
      </c>
      <c r="G294" s="191">
        <v>11</v>
      </c>
      <c r="H294" s="187" t="s">
        <v>4755</v>
      </c>
      <c r="I294" s="187">
        <v>21111</v>
      </c>
      <c r="J294" s="183" t="s">
        <v>4756</v>
      </c>
      <c r="K294" s="183" t="s">
        <v>4264</v>
      </c>
      <c r="L294" s="302" t="s">
        <v>4757</v>
      </c>
      <c r="M294" s="306" t="s">
        <v>4757</v>
      </c>
      <c r="N294" s="197">
        <v>10158079</v>
      </c>
      <c r="O294" s="331">
        <v>12</v>
      </c>
      <c r="P294" s="330">
        <f t="shared" si="48"/>
        <v>10.37</v>
      </c>
      <c r="Q294" s="190" t="s">
        <v>4248</v>
      </c>
      <c r="R294" s="191">
        <v>0</v>
      </c>
      <c r="S294" s="191" t="s">
        <v>4253</v>
      </c>
      <c r="T294" s="191"/>
      <c r="U294" s="195"/>
      <c r="V294" s="191" t="s">
        <v>123</v>
      </c>
      <c r="W294" s="191" t="s">
        <v>129</v>
      </c>
      <c r="X294" s="187"/>
      <c r="Z294" s="184" t="str">
        <f t="shared" si="49"/>
        <v>insert into G3E_POINTSTYLE(G3E_SNO,G3E_USERNAME,G3E_FONTNAME,G3E_SYMBOL,G3E_COLOR,G3E_SIZE,G3E_ALIGNMENT,G3E_ROTATION,G3E_USEMASK,G3E_MASKSYMBOL,G3E_PLOTREDLINE,G3E_STYLEUNITS) values (21111,'Primary Splice Symbol - Y PPI','AEGIS Misc',CHR(87),10158079,12,0,0,0,null,0,1);</v>
      </c>
      <c r="AA294" s="184" t="str">
        <f t="shared" si="50"/>
        <v>insert into G3E_STYLERULE(G3E_SRROWNO,G3E_SRNO,G3E_RULE,G3E_FILTER,G3E_FILTERORDINAL,G3E_SNO,G3E_DESCRIPTION) values (2110111,21101,'Primary Splice Detail Symbol','SPLICE_C = ''Y'' and FEATURE_STATE_C in (''PPI'',''ABI'')',11,21111,'Primary Splice Symbol - Y PPI');</v>
      </c>
      <c r="AB294" s="184" t="str">
        <f t="shared" si="51"/>
        <v>insert into G3E_STYLERULE(G3E_SRROWNO,G3E_SRNO,G3E_RULE,G3E_FILTER,G3E_FILTERORDINAL,G3E_SNO,G3E_DESCRIPTION) values (2120111,21201,'Primary Splice Detail Symbol - OMS','SPLICE_C = ''Y'' and FEATURE_STATE_C in (''PPI'',''ABI'')',11,21111,'Primary Splice Symbol - Y PPI');</v>
      </c>
    </row>
    <row r="295" spans="1:28" ht="47.25">
      <c r="A295" s="184">
        <v>21101</v>
      </c>
      <c r="B295" s="184" t="str">
        <f t="shared" si="42"/>
        <v>2110112</v>
      </c>
      <c r="C295" s="184">
        <v>21201</v>
      </c>
      <c r="D295" s="184" t="str">
        <f t="shared" si="43"/>
        <v>2120112</v>
      </c>
      <c r="E295" s="183" t="s">
        <v>2823</v>
      </c>
      <c r="F295" s="191">
        <v>12</v>
      </c>
      <c r="G295" s="191">
        <v>12</v>
      </c>
      <c r="H295" s="187" t="s">
        <v>4758</v>
      </c>
      <c r="I295" s="187">
        <v>21112</v>
      </c>
      <c r="J295" s="183" t="s">
        <v>4759</v>
      </c>
      <c r="K295" s="183" t="s">
        <v>4264</v>
      </c>
      <c r="L295" s="302" t="s">
        <v>4757</v>
      </c>
      <c r="M295" s="306" t="s">
        <v>4757</v>
      </c>
      <c r="N295" s="366">
        <v>14540253</v>
      </c>
      <c r="O295" s="331">
        <v>12</v>
      </c>
      <c r="P295" s="330">
        <f t="shared" si="48"/>
        <v>10.37</v>
      </c>
      <c r="Q295" s="190" t="s">
        <v>4248</v>
      </c>
      <c r="R295" s="191">
        <v>0</v>
      </c>
      <c r="S295" s="191" t="s">
        <v>4253</v>
      </c>
      <c r="T295" s="191"/>
      <c r="U295" s="195"/>
      <c r="V295" s="191" t="s">
        <v>123</v>
      </c>
      <c r="W295" s="191" t="s">
        <v>129</v>
      </c>
      <c r="X295" s="187"/>
      <c r="Z295" s="184" t="str">
        <f t="shared" si="49"/>
        <v>insert into G3E_POINTSTYLE(G3E_SNO,G3E_USERNAME,G3E_FONTNAME,G3E_SYMBOL,G3E_COLOR,G3E_SIZE,G3E_ALIGNMENT,G3E_ROTATION,G3E_USEMASK,G3E_MASKSYMBOL,G3E_PLOTREDLINE,G3E_STYLEUNITS) values (21112,'Primary Splice Symbol - Y PPR','AEGIS Misc',CHR(87),14540253,12,0,0,0,null,0,1);</v>
      </c>
      <c r="AA295" s="184" t="str">
        <f t="shared" si="50"/>
        <v>insert into G3E_STYLERULE(G3E_SRROWNO,G3E_SRNO,G3E_RULE,G3E_FILTER,G3E_FILTERORDINAL,G3E_SNO,G3E_DESCRIPTION) values (2110112,21101,'Primary Splice Detail Symbol','SPLICE_C = ''Y'' and FEATURE_STATE_C in (''PPR'',''ABR'',''PPA'',''ABA'')',12,21112,'Primary Splice Symbol - Y PPR');</v>
      </c>
      <c r="AB295" s="184" t="str">
        <f t="shared" si="51"/>
        <v>insert into G3E_STYLERULE(G3E_SRROWNO,G3E_SRNO,G3E_RULE,G3E_FILTER,G3E_FILTERORDINAL,G3E_SNO,G3E_DESCRIPTION) values (2120112,21201,'Primary Splice Detail Symbol - OMS','SPLICE_C = ''Y'' and FEATURE_STATE_C in (''PPR'',''ABR'',''PPA'',''ABA'')',12,21112,'Primary Splice Symbol - Y PPR');</v>
      </c>
    </row>
    <row r="296" spans="1:28" ht="47.25">
      <c r="A296" s="184">
        <v>21101</v>
      </c>
      <c r="B296" s="184" t="str">
        <f t="shared" si="42"/>
        <v>2110113</v>
      </c>
      <c r="C296" s="184">
        <v>21201</v>
      </c>
      <c r="D296" s="184" t="str">
        <f t="shared" si="43"/>
        <v>2120113</v>
      </c>
      <c r="E296" s="183" t="s">
        <v>2823</v>
      </c>
      <c r="F296" s="191">
        <v>13</v>
      </c>
      <c r="G296" s="191">
        <v>13</v>
      </c>
      <c r="H296" s="187" t="s">
        <v>4760</v>
      </c>
      <c r="I296" s="187">
        <v>21113</v>
      </c>
      <c r="J296" s="183" t="s">
        <v>4761</v>
      </c>
      <c r="K296" s="183" t="s">
        <v>4264</v>
      </c>
      <c r="L296" s="302" t="s">
        <v>4757</v>
      </c>
      <c r="M296" s="306" t="s">
        <v>4757</v>
      </c>
      <c r="N296" s="364">
        <v>5921370</v>
      </c>
      <c r="O296" s="331">
        <v>12</v>
      </c>
      <c r="P296" s="330">
        <f t="shared" si="48"/>
        <v>10.37</v>
      </c>
      <c r="Q296" s="190" t="s">
        <v>4248</v>
      </c>
      <c r="R296" s="191">
        <v>0</v>
      </c>
      <c r="S296" s="191" t="s">
        <v>4253</v>
      </c>
      <c r="T296" s="191"/>
      <c r="U296" s="195"/>
      <c r="V296" s="191" t="s">
        <v>123</v>
      </c>
      <c r="W296" s="191" t="s">
        <v>129</v>
      </c>
      <c r="X296" s="187"/>
      <c r="Z296" s="184" t="str">
        <f t="shared" si="49"/>
        <v>insert into G3E_POINTSTYLE(G3E_SNO,G3E_USERNAME,G3E_FONTNAME,G3E_SYMBOL,G3E_COLOR,G3E_SIZE,G3E_ALIGNMENT,G3E_ROTATION,G3E_USEMASK,G3E_MASKSYMBOL,G3E_PLOTREDLINE,G3E_STYLEUNITS) values (21113,'Primary Splice Symbol - Y OSR','AEGIS Misc',CHR(87),5921370,12,0,0,0,null,0,1);</v>
      </c>
      <c r="AA296" s="184" t="str">
        <f t="shared" si="50"/>
        <v>insert into G3E_STYLERULE(G3E_SRROWNO,G3E_SRNO,G3E_RULE,G3E_FILTER,G3E_FILTERORDINAL,G3E_SNO,G3E_DESCRIPTION) values (2110113,21101,'Primary Splice Detail Symbol','SPLICE_C = ''Y'' and FEATURE_STATE_C in (''OSR'',''OSA'')',13,21113,'Primary Splice Symbol - Y OSR');</v>
      </c>
      <c r="AB296" s="184" t="str">
        <f t="shared" si="51"/>
        <v>insert into G3E_STYLERULE(G3E_SRROWNO,G3E_SRNO,G3E_RULE,G3E_FILTER,G3E_FILTERORDINAL,G3E_SNO,G3E_DESCRIPTION) values (2120113,21201,'Primary Splice Detail Symbol - OMS','SPLICE_C = ''Y'' and FEATURE_STATE_C in (''OSR'',''OSA'')',13,21113,'Primary Splice Symbol - Y OSR');</v>
      </c>
    </row>
    <row r="297" spans="1:28" ht="47.25">
      <c r="A297" s="184">
        <v>21101</v>
      </c>
      <c r="B297" s="184" t="str">
        <f t="shared" si="42"/>
        <v>2110114</v>
      </c>
      <c r="C297" s="184">
        <v>21201</v>
      </c>
      <c r="D297" s="184" t="str">
        <f t="shared" si="43"/>
        <v>2120114</v>
      </c>
      <c r="E297" s="183" t="s">
        <v>2823</v>
      </c>
      <c r="F297" s="191">
        <v>14</v>
      </c>
      <c r="G297" s="191">
        <v>14</v>
      </c>
      <c r="H297" s="187" t="s">
        <v>4762</v>
      </c>
      <c r="I297" s="187">
        <v>21114</v>
      </c>
      <c r="J297" s="183" t="s">
        <v>4763</v>
      </c>
      <c r="K297" s="183" t="s">
        <v>4264</v>
      </c>
      <c r="L297" s="302" t="s">
        <v>4757</v>
      </c>
      <c r="M297" s="306" t="s">
        <v>4757</v>
      </c>
      <c r="N297" s="204">
        <v>3956378</v>
      </c>
      <c r="O297" s="331">
        <v>12</v>
      </c>
      <c r="P297" s="330">
        <f t="shared" si="48"/>
        <v>10.37</v>
      </c>
      <c r="Q297" s="190" t="s">
        <v>4248</v>
      </c>
      <c r="R297" s="191">
        <v>0</v>
      </c>
      <c r="S297" s="191" t="s">
        <v>4253</v>
      </c>
      <c r="T297" s="191"/>
      <c r="U297" s="195"/>
      <c r="V297" s="191" t="s">
        <v>123</v>
      </c>
      <c r="W297" s="191" t="s">
        <v>129</v>
      </c>
      <c r="X297" s="187"/>
      <c r="Z297" s="184" t="str">
        <f t="shared" si="49"/>
        <v>insert into G3E_POINTSTYLE(G3E_SNO,G3E_USERNAME,G3E_FONTNAME,G3E_SYMBOL,G3E_COLOR,G3E_SIZE,G3E_ALIGNMENT,G3E_ROTATION,G3E_USEMASK,G3E_MASKSYMBOL,G3E_PLOTREDLINE,G3E_STYLEUNITS) values (21114,'Primary Splice Symbol - Y KV1','AEGIS Misc',CHR(87),3956378,12,0,0,0,null,0,1);</v>
      </c>
      <c r="AA297" s="184" t="str">
        <f t="shared" si="50"/>
        <v>insert into G3E_STYLERULE(G3E_SRROWNO,G3E_SRNO,G3E_RULE,G3E_FILTER,G3E_FILTERORDINAL,G3E_SNO,G3E_DESCRIPTION) values (2110114,21101,'Primary Splice Detail Symbol','SPLICE_C = ''Y'' and VOLT_1_Q = 4.1',14,21114,'Primary Splice Symbol - Y KV1');</v>
      </c>
      <c r="AB297" s="184" t="str">
        <f t="shared" si="51"/>
        <v>insert into G3E_STYLERULE(G3E_SRROWNO,G3E_SRNO,G3E_RULE,G3E_FILTER,G3E_FILTERORDINAL,G3E_SNO,G3E_DESCRIPTION) values (2120114,21201,'Primary Splice Detail Symbol - OMS','SPLICE_C = ''Y'' and VOLT_1_Q = 4.1',14,21114,'Primary Splice Symbol - Y KV1');</v>
      </c>
    </row>
    <row r="298" spans="1:28" ht="47.25">
      <c r="A298" s="184">
        <v>21101</v>
      </c>
      <c r="B298" s="184" t="str">
        <f t="shared" si="42"/>
        <v>2110115</v>
      </c>
      <c r="C298" s="184">
        <v>21201</v>
      </c>
      <c r="D298" s="184" t="str">
        <f t="shared" si="43"/>
        <v>2120115</v>
      </c>
      <c r="E298" s="183" t="s">
        <v>2823</v>
      </c>
      <c r="F298" s="191">
        <v>15</v>
      </c>
      <c r="G298" s="191">
        <v>15</v>
      </c>
      <c r="H298" s="187" t="s">
        <v>4764</v>
      </c>
      <c r="I298" s="187">
        <v>21115</v>
      </c>
      <c r="J298" s="183" t="s">
        <v>4765</v>
      </c>
      <c r="K298" s="183" t="s">
        <v>4264</v>
      </c>
      <c r="L298" s="302" t="s">
        <v>4757</v>
      </c>
      <c r="M298" s="306" t="s">
        <v>4757</v>
      </c>
      <c r="N298" s="205">
        <v>24285</v>
      </c>
      <c r="O298" s="331">
        <v>12</v>
      </c>
      <c r="P298" s="330">
        <f t="shared" si="48"/>
        <v>10.37</v>
      </c>
      <c r="Q298" s="190" t="s">
        <v>4248</v>
      </c>
      <c r="R298" s="191">
        <v>0</v>
      </c>
      <c r="S298" s="191" t="s">
        <v>4253</v>
      </c>
      <c r="T298" s="191"/>
      <c r="U298" s="195"/>
      <c r="V298" s="191" t="s">
        <v>123</v>
      </c>
      <c r="W298" s="191" t="s">
        <v>129</v>
      </c>
      <c r="X298" s="187"/>
      <c r="Z298" s="184" t="str">
        <f t="shared" si="49"/>
        <v>insert into G3E_POINTSTYLE(G3E_SNO,G3E_USERNAME,G3E_FONTNAME,G3E_SYMBOL,G3E_COLOR,G3E_SIZE,G3E_ALIGNMENT,G3E_ROTATION,G3E_USEMASK,G3E_MASKSYMBOL,G3E_PLOTREDLINE,G3E_STYLEUNITS) values (21115,'Primary Splice Symbol - Y KV2','AEGIS Misc',CHR(87),24285,12,0,0,0,null,0,1);</v>
      </c>
      <c r="AA298" s="184" t="str">
        <f t="shared" si="50"/>
        <v>insert into G3E_STYLERULE(G3E_SRROWNO,G3E_SRNO,G3E_RULE,G3E_FILTER,G3E_FILTERORDINAL,G3E_SNO,G3E_DESCRIPTION) values (2110115,21101,'Primary Splice Detail Symbol','SPLICE_C = ''Y'' and VOLT_1_Q = 12.5',15,21115,'Primary Splice Symbol - Y KV2');</v>
      </c>
      <c r="AB298" s="184" t="str">
        <f t="shared" si="51"/>
        <v>insert into G3E_STYLERULE(G3E_SRROWNO,G3E_SRNO,G3E_RULE,G3E_FILTER,G3E_FILTERORDINAL,G3E_SNO,G3E_DESCRIPTION) values (2120115,21201,'Primary Splice Detail Symbol - OMS','SPLICE_C = ''Y'' and VOLT_1_Q = 12.5',15,21115,'Primary Splice Symbol - Y KV2');</v>
      </c>
    </row>
    <row r="299" spans="1:28" ht="47.25">
      <c r="A299" s="184">
        <v>21101</v>
      </c>
      <c r="B299" s="184" t="str">
        <f t="shared" si="42"/>
        <v>2110116</v>
      </c>
      <c r="C299" s="184">
        <v>21201</v>
      </c>
      <c r="D299" s="184" t="str">
        <f t="shared" si="43"/>
        <v>2120116</v>
      </c>
      <c r="E299" s="183" t="s">
        <v>2823</v>
      </c>
      <c r="F299" s="191">
        <v>16</v>
      </c>
      <c r="G299" s="191">
        <v>16</v>
      </c>
      <c r="H299" s="187" t="s">
        <v>4766</v>
      </c>
      <c r="I299" s="187">
        <v>21116</v>
      </c>
      <c r="J299" s="183" t="s">
        <v>4767</v>
      </c>
      <c r="K299" s="183" t="s">
        <v>4264</v>
      </c>
      <c r="L299" s="302" t="s">
        <v>4757</v>
      </c>
      <c r="M299" s="306" t="s">
        <v>4757</v>
      </c>
      <c r="N299" s="206">
        <v>39679</v>
      </c>
      <c r="O299" s="331">
        <v>12</v>
      </c>
      <c r="P299" s="330">
        <f t="shared" si="48"/>
        <v>10.37</v>
      </c>
      <c r="Q299" s="190" t="s">
        <v>4248</v>
      </c>
      <c r="R299" s="191">
        <v>0</v>
      </c>
      <c r="S299" s="191" t="s">
        <v>4253</v>
      </c>
      <c r="T299" s="191"/>
      <c r="U299" s="195"/>
      <c r="V299" s="191" t="s">
        <v>123</v>
      </c>
      <c r="W299" s="191" t="s">
        <v>129</v>
      </c>
      <c r="X299" s="187"/>
      <c r="Z299" s="184" t="str">
        <f t="shared" si="49"/>
        <v>insert into G3E_POINTSTYLE(G3E_SNO,G3E_USERNAME,G3E_FONTNAME,G3E_SYMBOL,G3E_COLOR,G3E_SIZE,G3E_ALIGNMENT,G3E_ROTATION,G3E_USEMASK,G3E_MASKSYMBOL,G3E_PLOTREDLINE,G3E_STYLEUNITS) values (21116,'Primary Splice Symbol - Y KV3','AEGIS Misc',CHR(87),39679,12,0,0,0,null,0,1);</v>
      </c>
      <c r="AA299" s="184" t="str">
        <f t="shared" si="50"/>
        <v>insert into G3E_STYLERULE(G3E_SRROWNO,G3E_SRNO,G3E_RULE,G3E_FILTER,G3E_FILTERORDINAL,G3E_SNO,G3E_DESCRIPTION) values (2110116,21101,'Primary Splice Detail Symbol','SPLICE_C = ''Y'' and VOLT_1_Q = 13.2',16,21116,'Primary Splice Symbol - Y KV3');</v>
      </c>
      <c r="AB299" s="184" t="str">
        <f t="shared" si="51"/>
        <v>insert into G3E_STYLERULE(G3E_SRROWNO,G3E_SRNO,G3E_RULE,G3E_FILTER,G3E_FILTERORDINAL,G3E_SNO,G3E_DESCRIPTION) values (2120116,21201,'Primary Splice Detail Symbol - OMS','SPLICE_C = ''Y'' and VOLT_1_Q = 13.2',16,21116,'Primary Splice Symbol - Y KV3');</v>
      </c>
    </row>
    <row r="300" spans="1:28" ht="47.25">
      <c r="A300" s="184">
        <v>21101</v>
      </c>
      <c r="B300" s="184" t="str">
        <f t="shared" si="42"/>
        <v>2110117</v>
      </c>
      <c r="C300" s="184">
        <v>21201</v>
      </c>
      <c r="D300" s="184" t="str">
        <f t="shared" si="43"/>
        <v>2120117</v>
      </c>
      <c r="E300" s="183" t="s">
        <v>2823</v>
      </c>
      <c r="F300" s="191">
        <v>17</v>
      </c>
      <c r="G300" s="191">
        <v>17</v>
      </c>
      <c r="H300" s="187" t="s">
        <v>4768</v>
      </c>
      <c r="I300" s="187">
        <v>21117</v>
      </c>
      <c r="J300" s="183" t="s">
        <v>4769</v>
      </c>
      <c r="K300" s="183" t="s">
        <v>4264</v>
      </c>
      <c r="L300" s="302" t="s">
        <v>4757</v>
      </c>
      <c r="M300" s="306" t="s">
        <v>4757</v>
      </c>
      <c r="N300" s="207">
        <v>8453982</v>
      </c>
      <c r="O300" s="331">
        <v>12</v>
      </c>
      <c r="P300" s="330">
        <f t="shared" si="48"/>
        <v>10.37</v>
      </c>
      <c r="Q300" s="190" t="s">
        <v>4248</v>
      </c>
      <c r="R300" s="191">
        <v>0</v>
      </c>
      <c r="S300" s="191" t="s">
        <v>4253</v>
      </c>
      <c r="T300" s="191"/>
      <c r="U300" s="195"/>
      <c r="V300" s="191" t="s">
        <v>123</v>
      </c>
      <c r="W300" s="191" t="s">
        <v>129</v>
      </c>
      <c r="X300" s="187"/>
      <c r="Z300" s="184" t="str">
        <f t="shared" si="49"/>
        <v>insert into G3E_POINTSTYLE(G3E_SNO,G3E_USERNAME,G3E_FONTNAME,G3E_SYMBOL,G3E_COLOR,G3E_SIZE,G3E_ALIGNMENT,G3E_ROTATION,G3E_USEMASK,G3E_MASKSYMBOL,G3E_PLOTREDLINE,G3E_STYLEUNITS) values (21117,'Primary Splice Symbol - Y KV4','AEGIS Misc',CHR(87),8453982,12,0,0,0,null,0,1);</v>
      </c>
      <c r="AA300" s="184" t="str">
        <f t="shared" si="50"/>
        <v>insert into G3E_STYLERULE(G3E_SRROWNO,G3E_SRNO,G3E_RULE,G3E_FILTER,G3E_FILTERORDINAL,G3E_SNO,G3E_DESCRIPTION) values (2110117,21101,'Primary Splice Detail Symbol','SPLICE_C = ''Y'' and VOLT_1_Q = 21.6',17,21117,'Primary Splice Symbol - Y KV4');</v>
      </c>
      <c r="AB300" s="184" t="str">
        <f t="shared" si="51"/>
        <v>insert into G3E_STYLERULE(G3E_SRROWNO,G3E_SRNO,G3E_RULE,G3E_FILTER,G3E_FILTERORDINAL,G3E_SNO,G3E_DESCRIPTION) values (2120117,21201,'Primary Splice Detail Symbol - OMS','SPLICE_C = ''Y'' and VOLT_1_Q = 21.6',17,21117,'Primary Splice Symbol - Y KV4');</v>
      </c>
    </row>
    <row r="301" spans="1:28" ht="47.25">
      <c r="A301" s="184">
        <v>21101</v>
      </c>
      <c r="B301" s="184" t="str">
        <f t="shared" ref="B301" si="58">IF(ISBLANK(F301),"",A301&amp;TEXT(F301,"00"))</f>
        <v>2110118</v>
      </c>
      <c r="C301" s="184">
        <v>21201</v>
      </c>
      <c r="D301" s="184" t="str">
        <f t="shared" ref="D301" si="59">IF(ISBLANK(G301),"",C301&amp;TEXT(G301,"00"))</f>
        <v>2120118</v>
      </c>
      <c r="E301" s="183" t="s">
        <v>2823</v>
      </c>
      <c r="F301" s="191">
        <v>18</v>
      </c>
      <c r="G301" s="191">
        <v>18</v>
      </c>
      <c r="H301" s="187" t="s">
        <v>4770</v>
      </c>
      <c r="I301" s="187">
        <v>21118</v>
      </c>
      <c r="J301" s="183" t="s">
        <v>4771</v>
      </c>
      <c r="K301" s="183" t="s">
        <v>4264</v>
      </c>
      <c r="L301" s="302" t="s">
        <v>4757</v>
      </c>
      <c r="M301" s="306" t="s">
        <v>4757</v>
      </c>
      <c r="N301" s="208">
        <v>39424</v>
      </c>
      <c r="O301" s="331">
        <v>12</v>
      </c>
      <c r="P301" s="330">
        <f t="shared" si="48"/>
        <v>10.37</v>
      </c>
      <c r="Q301" s="190" t="s">
        <v>4248</v>
      </c>
      <c r="R301" s="191">
        <v>0</v>
      </c>
      <c r="S301" s="191" t="s">
        <v>4253</v>
      </c>
      <c r="T301" s="191"/>
      <c r="U301" s="195"/>
      <c r="V301" s="191" t="s">
        <v>123</v>
      </c>
      <c r="W301" s="191" t="s">
        <v>129</v>
      </c>
      <c r="X301" s="187"/>
      <c r="Z301" s="184" t="str">
        <f t="shared" si="49"/>
        <v>insert into G3E_POINTSTYLE(G3E_SNO,G3E_USERNAME,G3E_FONTNAME,G3E_SYMBOL,G3E_COLOR,G3E_SIZE,G3E_ALIGNMENT,G3E_ROTATION,G3E_USEMASK,G3E_MASKSYMBOL,G3E_PLOTREDLINE,G3E_STYLEUNITS) values (21118,'Primary Splice Symbol - Y KV5','AEGIS Misc',CHR(87),39424,12,0,0,0,null,0,1);</v>
      </c>
      <c r="AA301" s="184" t="str">
        <f t="shared" si="50"/>
        <v>insert into G3E_STYLERULE(G3E_SRROWNO,G3E_SRNO,G3E_RULE,G3E_FILTER,G3E_FILTERORDINAL,G3E_SNO,G3E_DESCRIPTION) values (2110118,21101,'Primary Splice Detail Symbol','SPLICE_C = ''Y'' and VOLT_1_Q = 24.9',18,21118,'Primary Splice Symbol - Y KV5');</v>
      </c>
      <c r="AB301" s="184" t="str">
        <f t="shared" si="51"/>
        <v>insert into G3E_STYLERULE(G3E_SRROWNO,G3E_SRNO,G3E_RULE,G3E_FILTER,G3E_FILTERORDINAL,G3E_SNO,G3E_DESCRIPTION) values (2120118,21201,'Primary Splice Detail Symbol - OMS','SPLICE_C = ''Y'' and VOLT_1_Q = 24.9',18,21118,'Primary Splice Symbol - Y KV5');</v>
      </c>
    </row>
    <row r="302" spans="1:28" ht="47.25">
      <c r="A302" s="184">
        <v>21101</v>
      </c>
      <c r="B302" s="184" t="str">
        <f t="shared" si="42"/>
        <v>2110119</v>
      </c>
      <c r="C302" s="184">
        <v>21201</v>
      </c>
      <c r="D302" s="184" t="str">
        <f t="shared" si="43"/>
        <v>2120119</v>
      </c>
      <c r="E302" s="183" t="s">
        <v>2823</v>
      </c>
      <c r="F302" s="191">
        <v>19</v>
      </c>
      <c r="G302" s="191">
        <v>19</v>
      </c>
      <c r="H302" s="187" t="s">
        <v>4772</v>
      </c>
      <c r="I302" s="187">
        <v>21119</v>
      </c>
      <c r="J302" s="183" t="s">
        <v>4773</v>
      </c>
      <c r="K302" s="183" t="s">
        <v>4264</v>
      </c>
      <c r="L302" s="302" t="s">
        <v>4757</v>
      </c>
      <c r="M302" s="306" t="s">
        <v>4757</v>
      </c>
      <c r="N302" s="291">
        <v>19200</v>
      </c>
      <c r="O302" s="331">
        <v>12</v>
      </c>
      <c r="P302" s="330">
        <f t="shared" si="48"/>
        <v>10.37</v>
      </c>
      <c r="Q302" s="190" t="s">
        <v>4248</v>
      </c>
      <c r="R302" s="191">
        <v>0</v>
      </c>
      <c r="S302" s="191" t="s">
        <v>4253</v>
      </c>
      <c r="T302" s="191"/>
      <c r="U302" s="195"/>
      <c r="V302" s="191" t="s">
        <v>123</v>
      </c>
      <c r="W302" s="191" t="s">
        <v>129</v>
      </c>
      <c r="X302" s="187"/>
      <c r="Z302" s="184" t="str">
        <f t="shared" si="49"/>
        <v>insert into G3E_POINTSTYLE(G3E_SNO,G3E_USERNAME,G3E_FONTNAME,G3E_SYMBOL,G3E_COLOR,G3E_SIZE,G3E_ALIGNMENT,G3E_ROTATION,G3E_USEMASK,G3E_MASKSYMBOL,G3E_PLOTREDLINE,G3E_STYLEUNITS) values (21119,'Primary Splice Symbol - Y KV6','AEGIS Misc',CHR(87),19200,12,0,0,0,null,0,1);</v>
      </c>
      <c r="AA302" s="184" t="str">
        <f t="shared" si="50"/>
        <v>insert into G3E_STYLERULE(G3E_SRROWNO,G3E_SRNO,G3E_RULE,G3E_FILTER,G3E_FILTERORDINAL,G3E_SNO,G3E_DESCRIPTION) values (2110119,21101,'Primary Splice Detail Symbol','SPLICE_C = ''Y'' and VOLT_1_Q = 33',19,21119,'Primary Splice Symbol - Y KV6');</v>
      </c>
      <c r="AB302" s="184" t="str">
        <f t="shared" si="51"/>
        <v>insert into G3E_STYLERULE(G3E_SRROWNO,G3E_SRNO,G3E_RULE,G3E_FILTER,G3E_FILTERORDINAL,G3E_SNO,G3E_DESCRIPTION) values (2120119,21201,'Primary Splice Detail Symbol - OMS','SPLICE_C = ''Y'' and VOLT_1_Q = 33',19,21119,'Primary Splice Symbol - Y KV6');</v>
      </c>
    </row>
    <row r="303" spans="1:28" ht="47.25">
      <c r="A303" s="184">
        <v>21101</v>
      </c>
      <c r="B303" s="184" t="str">
        <f t="shared" si="42"/>
        <v>2110120</v>
      </c>
      <c r="C303" s="184">
        <v>21201</v>
      </c>
      <c r="D303" s="184" t="str">
        <f t="shared" si="43"/>
        <v>2120120</v>
      </c>
      <c r="E303" s="183" t="s">
        <v>2823</v>
      </c>
      <c r="F303" s="191">
        <v>20</v>
      </c>
      <c r="G303" s="191">
        <v>20</v>
      </c>
      <c r="H303" s="187" t="s">
        <v>4774</v>
      </c>
      <c r="I303" s="187">
        <v>21120</v>
      </c>
      <c r="J303" s="183" t="s">
        <v>4775</v>
      </c>
      <c r="K303" s="183" t="s">
        <v>4264</v>
      </c>
      <c r="L303" s="302" t="s">
        <v>4757</v>
      </c>
      <c r="M303" s="306" t="s">
        <v>4757</v>
      </c>
      <c r="N303" s="211">
        <v>65535</v>
      </c>
      <c r="O303" s="331">
        <v>12</v>
      </c>
      <c r="P303" s="330">
        <f t="shared" si="48"/>
        <v>10.37</v>
      </c>
      <c r="Q303" s="190" t="s">
        <v>4248</v>
      </c>
      <c r="R303" s="191">
        <v>0</v>
      </c>
      <c r="S303" s="191" t="s">
        <v>4253</v>
      </c>
      <c r="T303" s="191"/>
      <c r="U303" s="195"/>
      <c r="V303" s="191" t="s">
        <v>123</v>
      </c>
      <c r="W303" s="191" t="s">
        <v>129</v>
      </c>
      <c r="X303" s="187"/>
      <c r="Z303" s="184" t="str">
        <f t="shared" si="49"/>
        <v>insert into G3E_POINTSTYLE(G3E_SNO,G3E_USERNAME,G3E_FONTNAME,G3E_SYMBOL,G3E_COLOR,G3E_SIZE,G3E_ALIGNMENT,G3E_ROTATION,G3E_USEMASK,G3E_MASKSYMBOL,G3E_PLOTREDLINE,G3E_STYLEUNITS) values (21120,'Primary Splice Symbol - Y','AEGIS Misc',CHR(87),65535,12,0,0,0,null,0,1);</v>
      </c>
      <c r="AA303" s="184" t="str">
        <f t="shared" si="50"/>
        <v>insert into G3E_STYLERULE(G3E_SRROWNO,G3E_SRNO,G3E_RULE,G3E_FILTER,G3E_FILTERORDINAL,G3E_SNO,G3E_DESCRIPTION) values (2110120,21101,'Primary Splice Detail Symbol','SPLICE_C = ''Y''',20,21120,'Primary Splice Symbol - Y');</v>
      </c>
      <c r="AB303" s="184" t="str">
        <f t="shared" si="51"/>
        <v>insert into G3E_STYLERULE(G3E_SRROWNO,G3E_SRNO,G3E_RULE,G3E_FILTER,G3E_FILTERORDINAL,G3E_SNO,G3E_DESCRIPTION) values (2120120,21201,'Primary Splice Detail Symbol - OMS','SPLICE_C = ''Y''',20,21120,'Primary Splice Symbol - Y');</v>
      </c>
    </row>
    <row r="304" spans="1:28" ht="47.25">
      <c r="A304" s="184">
        <v>21101</v>
      </c>
      <c r="B304" s="184" t="str">
        <f t="shared" si="42"/>
        <v>2110121</v>
      </c>
      <c r="C304" s="184">
        <v>21201</v>
      </c>
      <c r="D304" s="184" t="str">
        <f t="shared" si="43"/>
        <v>2120121</v>
      </c>
      <c r="E304" s="183" t="s">
        <v>2823</v>
      </c>
      <c r="F304" s="191">
        <v>21</v>
      </c>
      <c r="G304" s="191">
        <v>21</v>
      </c>
      <c r="H304" s="187" t="s">
        <v>4776</v>
      </c>
      <c r="I304" s="187">
        <v>21121</v>
      </c>
      <c r="J304" s="183" t="s">
        <v>4777</v>
      </c>
      <c r="K304" s="183" t="s">
        <v>4264</v>
      </c>
      <c r="L304" s="302" t="s">
        <v>4778</v>
      </c>
      <c r="M304" s="306" t="s">
        <v>4778</v>
      </c>
      <c r="N304" s="197">
        <v>10158079</v>
      </c>
      <c r="O304" s="331">
        <v>12</v>
      </c>
      <c r="P304" s="330">
        <f t="shared" si="48"/>
        <v>10.37</v>
      </c>
      <c r="Q304" s="190" t="s">
        <v>4248</v>
      </c>
      <c r="R304" s="191">
        <v>0</v>
      </c>
      <c r="S304" s="191" t="s">
        <v>4253</v>
      </c>
      <c r="T304" s="191"/>
      <c r="U304" s="195"/>
      <c r="V304" s="191" t="s">
        <v>123</v>
      </c>
      <c r="W304" s="191" t="s">
        <v>129</v>
      </c>
      <c r="X304" s="187"/>
      <c r="Z304" s="184" t="str">
        <f t="shared" si="49"/>
        <v>insert into G3E_POINTSTYLE(G3E_SNO,G3E_USERNAME,G3E_FONTNAME,G3E_SYMBOL,G3E_COLOR,G3E_SIZE,G3E_ALIGNMENT,G3E_ROTATION,G3E_USEMASK,G3E_MASKSYMBOL,G3E_PLOTREDLINE,G3E_STYLEUNITS) values (21121,'Primary Splice Symbol - H PPI','AEGIS Misc',CHR(88),10158079,12,0,0,0,null,0,1);</v>
      </c>
      <c r="AA304" s="184" t="str">
        <f t="shared" si="50"/>
        <v>insert into G3E_STYLERULE(G3E_SRROWNO,G3E_SRNO,G3E_RULE,G3E_FILTER,G3E_FILTERORDINAL,G3E_SNO,G3E_DESCRIPTION) values (2110121,21101,'Primary Splice Detail Symbol','SPLICE_C = ''H'' and FEATURE_STATE_C in (''PPI'',''ABI'')',21,21121,'Primary Splice Symbol - H PPI');</v>
      </c>
      <c r="AB304" s="184" t="str">
        <f t="shared" si="51"/>
        <v>insert into G3E_STYLERULE(G3E_SRROWNO,G3E_SRNO,G3E_RULE,G3E_FILTER,G3E_FILTERORDINAL,G3E_SNO,G3E_DESCRIPTION) values (2120121,21201,'Primary Splice Detail Symbol - OMS','SPLICE_C = ''H'' and FEATURE_STATE_C in (''PPI'',''ABI'')',21,21121,'Primary Splice Symbol - H PPI');</v>
      </c>
    </row>
    <row r="305" spans="1:28" ht="47.25">
      <c r="A305" s="184">
        <v>21101</v>
      </c>
      <c r="B305" s="184" t="str">
        <f t="shared" ref="B305:B369" si="60">IF(ISBLANK(F305),"",A305&amp;TEXT(F305,"00"))</f>
        <v>2110122</v>
      </c>
      <c r="C305" s="184">
        <v>21201</v>
      </c>
      <c r="D305" s="184" t="str">
        <f t="shared" ref="D305:D369" si="61">IF(ISBLANK(G305),"",C305&amp;TEXT(G305,"00"))</f>
        <v>2120122</v>
      </c>
      <c r="E305" s="183" t="s">
        <v>2823</v>
      </c>
      <c r="F305" s="191">
        <v>22</v>
      </c>
      <c r="G305" s="191">
        <v>22</v>
      </c>
      <c r="H305" s="187" t="s">
        <v>4779</v>
      </c>
      <c r="I305" s="187">
        <v>21122</v>
      </c>
      <c r="J305" s="183" t="s">
        <v>4780</v>
      </c>
      <c r="K305" s="183" t="s">
        <v>4264</v>
      </c>
      <c r="L305" s="302" t="s">
        <v>4778</v>
      </c>
      <c r="M305" s="306" t="s">
        <v>4778</v>
      </c>
      <c r="N305" s="366">
        <v>14540253</v>
      </c>
      <c r="O305" s="331">
        <v>12</v>
      </c>
      <c r="P305" s="330">
        <f t="shared" si="48"/>
        <v>10.37</v>
      </c>
      <c r="Q305" s="190" t="s">
        <v>4248</v>
      </c>
      <c r="R305" s="191">
        <v>0</v>
      </c>
      <c r="S305" s="191" t="s">
        <v>4253</v>
      </c>
      <c r="T305" s="191"/>
      <c r="U305" s="195"/>
      <c r="V305" s="191" t="s">
        <v>123</v>
      </c>
      <c r="W305" s="191" t="s">
        <v>129</v>
      </c>
      <c r="X305" s="187"/>
      <c r="Z305" s="184" t="str">
        <f t="shared" si="49"/>
        <v>insert into G3E_POINTSTYLE(G3E_SNO,G3E_USERNAME,G3E_FONTNAME,G3E_SYMBOL,G3E_COLOR,G3E_SIZE,G3E_ALIGNMENT,G3E_ROTATION,G3E_USEMASK,G3E_MASKSYMBOL,G3E_PLOTREDLINE,G3E_STYLEUNITS) values (21122,'Primary Splice Symbol - H PPR','AEGIS Misc',CHR(88),14540253,12,0,0,0,null,0,1);</v>
      </c>
      <c r="AA305" s="184" t="str">
        <f t="shared" si="50"/>
        <v>insert into G3E_STYLERULE(G3E_SRROWNO,G3E_SRNO,G3E_RULE,G3E_FILTER,G3E_FILTERORDINAL,G3E_SNO,G3E_DESCRIPTION) values (2110122,21101,'Primary Splice Detail Symbol','SPLICE_C = ''H'' and FEATURE_STATE_C in (''PPR'',''ABR'',''PPA'',''ABA'')',22,21122,'Primary Splice Symbol - H PPR');</v>
      </c>
      <c r="AB305" s="184" t="str">
        <f t="shared" si="51"/>
        <v>insert into G3E_STYLERULE(G3E_SRROWNO,G3E_SRNO,G3E_RULE,G3E_FILTER,G3E_FILTERORDINAL,G3E_SNO,G3E_DESCRIPTION) values (2120122,21201,'Primary Splice Detail Symbol - OMS','SPLICE_C = ''H'' and FEATURE_STATE_C in (''PPR'',''ABR'',''PPA'',''ABA'')',22,21122,'Primary Splice Symbol - H PPR');</v>
      </c>
    </row>
    <row r="306" spans="1:28" ht="47.25">
      <c r="A306" s="184">
        <v>21101</v>
      </c>
      <c r="B306" s="184" t="str">
        <f t="shared" si="60"/>
        <v>2110123</v>
      </c>
      <c r="C306" s="184">
        <v>21201</v>
      </c>
      <c r="D306" s="184" t="str">
        <f t="shared" si="61"/>
        <v>2120123</v>
      </c>
      <c r="E306" s="183" t="s">
        <v>2823</v>
      </c>
      <c r="F306" s="191">
        <v>23</v>
      </c>
      <c r="G306" s="191">
        <v>23</v>
      </c>
      <c r="H306" s="187" t="s">
        <v>4781</v>
      </c>
      <c r="I306" s="187">
        <v>21123</v>
      </c>
      <c r="J306" s="183" t="s">
        <v>4782</v>
      </c>
      <c r="K306" s="183" t="s">
        <v>4264</v>
      </c>
      <c r="L306" s="302" t="s">
        <v>4778</v>
      </c>
      <c r="M306" s="306" t="s">
        <v>4778</v>
      </c>
      <c r="N306" s="364">
        <v>5921370</v>
      </c>
      <c r="O306" s="331">
        <v>12</v>
      </c>
      <c r="P306" s="330">
        <f t="shared" si="48"/>
        <v>10.37</v>
      </c>
      <c r="Q306" s="190" t="s">
        <v>4248</v>
      </c>
      <c r="R306" s="191">
        <v>0</v>
      </c>
      <c r="S306" s="191" t="s">
        <v>4253</v>
      </c>
      <c r="T306" s="191"/>
      <c r="U306" s="195"/>
      <c r="V306" s="191" t="s">
        <v>123</v>
      </c>
      <c r="W306" s="191" t="s">
        <v>129</v>
      </c>
      <c r="X306" s="187"/>
      <c r="Z306" s="184" t="str">
        <f t="shared" si="49"/>
        <v>insert into G3E_POINTSTYLE(G3E_SNO,G3E_USERNAME,G3E_FONTNAME,G3E_SYMBOL,G3E_COLOR,G3E_SIZE,G3E_ALIGNMENT,G3E_ROTATION,G3E_USEMASK,G3E_MASKSYMBOL,G3E_PLOTREDLINE,G3E_STYLEUNITS) values (21123,'Primary Splice Symbol - H OSR','AEGIS Misc',CHR(88),5921370,12,0,0,0,null,0,1);</v>
      </c>
      <c r="AA306" s="184" t="str">
        <f t="shared" si="50"/>
        <v>insert into G3E_STYLERULE(G3E_SRROWNO,G3E_SRNO,G3E_RULE,G3E_FILTER,G3E_FILTERORDINAL,G3E_SNO,G3E_DESCRIPTION) values (2110123,21101,'Primary Splice Detail Symbol','SPLICE_C = ''H'' and FEATURE_STATE_C in (''OSR'',''OSA'')',23,21123,'Primary Splice Symbol - H OSR');</v>
      </c>
      <c r="AB306" s="184" t="str">
        <f t="shared" si="51"/>
        <v>insert into G3E_STYLERULE(G3E_SRROWNO,G3E_SRNO,G3E_RULE,G3E_FILTER,G3E_FILTERORDINAL,G3E_SNO,G3E_DESCRIPTION) values (2120123,21201,'Primary Splice Detail Symbol - OMS','SPLICE_C = ''H'' and FEATURE_STATE_C in (''OSR'',''OSA'')',23,21123,'Primary Splice Symbol - H OSR');</v>
      </c>
    </row>
    <row r="307" spans="1:28" ht="47.25">
      <c r="A307" s="184">
        <v>21101</v>
      </c>
      <c r="B307" s="184" t="str">
        <f t="shared" si="60"/>
        <v>2110124</v>
      </c>
      <c r="C307" s="184">
        <v>21201</v>
      </c>
      <c r="D307" s="184" t="str">
        <f t="shared" si="61"/>
        <v>2120124</v>
      </c>
      <c r="E307" s="183" t="s">
        <v>2823</v>
      </c>
      <c r="F307" s="191">
        <v>24</v>
      </c>
      <c r="G307" s="191">
        <v>24</v>
      </c>
      <c r="H307" s="187" t="s">
        <v>4783</v>
      </c>
      <c r="I307" s="187">
        <v>21124</v>
      </c>
      <c r="J307" s="183" t="s">
        <v>4784</v>
      </c>
      <c r="K307" s="183" t="s">
        <v>4264</v>
      </c>
      <c r="L307" s="302" t="s">
        <v>4778</v>
      </c>
      <c r="M307" s="306" t="s">
        <v>4778</v>
      </c>
      <c r="N307" s="204">
        <v>3956378</v>
      </c>
      <c r="O307" s="331">
        <v>12</v>
      </c>
      <c r="P307" s="330">
        <f t="shared" si="48"/>
        <v>10.37</v>
      </c>
      <c r="Q307" s="190" t="s">
        <v>4248</v>
      </c>
      <c r="R307" s="191">
        <v>0</v>
      </c>
      <c r="S307" s="191" t="s">
        <v>4253</v>
      </c>
      <c r="T307" s="191"/>
      <c r="U307" s="195"/>
      <c r="V307" s="191" t="s">
        <v>123</v>
      </c>
      <c r="W307" s="191" t="s">
        <v>129</v>
      </c>
      <c r="X307" s="187"/>
      <c r="Z307" s="184" t="str">
        <f t="shared" si="49"/>
        <v>insert into G3E_POINTSTYLE(G3E_SNO,G3E_USERNAME,G3E_FONTNAME,G3E_SYMBOL,G3E_COLOR,G3E_SIZE,G3E_ALIGNMENT,G3E_ROTATION,G3E_USEMASK,G3E_MASKSYMBOL,G3E_PLOTREDLINE,G3E_STYLEUNITS) values (21124,'Primary Splice Symbol - H KV1','AEGIS Misc',CHR(88),3956378,12,0,0,0,null,0,1);</v>
      </c>
      <c r="AA307" s="184" t="str">
        <f t="shared" si="50"/>
        <v>insert into G3E_STYLERULE(G3E_SRROWNO,G3E_SRNO,G3E_RULE,G3E_FILTER,G3E_FILTERORDINAL,G3E_SNO,G3E_DESCRIPTION) values (2110124,21101,'Primary Splice Detail Symbol','SPLICE_C = ''H'' and VOLT_1_Q = 4.1',24,21124,'Primary Splice Symbol - H KV1');</v>
      </c>
      <c r="AB307" s="184" t="str">
        <f t="shared" si="51"/>
        <v>insert into G3E_STYLERULE(G3E_SRROWNO,G3E_SRNO,G3E_RULE,G3E_FILTER,G3E_FILTERORDINAL,G3E_SNO,G3E_DESCRIPTION) values (2120124,21201,'Primary Splice Detail Symbol - OMS','SPLICE_C = ''H'' and VOLT_1_Q = 4.1',24,21124,'Primary Splice Symbol - H KV1');</v>
      </c>
    </row>
    <row r="308" spans="1:28" ht="47.25">
      <c r="A308" s="184">
        <v>21101</v>
      </c>
      <c r="B308" s="184" t="str">
        <f t="shared" si="60"/>
        <v>2110125</v>
      </c>
      <c r="C308" s="184">
        <v>21201</v>
      </c>
      <c r="D308" s="184" t="str">
        <f t="shared" si="61"/>
        <v>2120125</v>
      </c>
      <c r="E308" s="183" t="s">
        <v>2823</v>
      </c>
      <c r="F308" s="191">
        <v>25</v>
      </c>
      <c r="G308" s="191">
        <v>25</v>
      </c>
      <c r="H308" s="187" t="s">
        <v>4785</v>
      </c>
      <c r="I308" s="187">
        <v>21125</v>
      </c>
      <c r="J308" s="183" t="s">
        <v>4786</v>
      </c>
      <c r="K308" s="183" t="s">
        <v>4264</v>
      </c>
      <c r="L308" s="302" t="s">
        <v>4778</v>
      </c>
      <c r="M308" s="306" t="s">
        <v>4778</v>
      </c>
      <c r="N308" s="205">
        <v>24285</v>
      </c>
      <c r="O308" s="331">
        <v>12</v>
      </c>
      <c r="P308" s="330">
        <f t="shared" si="48"/>
        <v>10.37</v>
      </c>
      <c r="Q308" s="190" t="s">
        <v>4248</v>
      </c>
      <c r="R308" s="191">
        <v>0</v>
      </c>
      <c r="S308" s="191" t="s">
        <v>4253</v>
      </c>
      <c r="T308" s="191"/>
      <c r="U308" s="195"/>
      <c r="V308" s="191" t="s">
        <v>123</v>
      </c>
      <c r="W308" s="191" t="s">
        <v>129</v>
      </c>
      <c r="X308" s="187"/>
      <c r="Z308" s="184" t="str">
        <f t="shared" si="49"/>
        <v>insert into G3E_POINTSTYLE(G3E_SNO,G3E_USERNAME,G3E_FONTNAME,G3E_SYMBOL,G3E_COLOR,G3E_SIZE,G3E_ALIGNMENT,G3E_ROTATION,G3E_USEMASK,G3E_MASKSYMBOL,G3E_PLOTREDLINE,G3E_STYLEUNITS) values (21125,'Primary Splice Symbol - H KV2','AEGIS Misc',CHR(88),24285,12,0,0,0,null,0,1);</v>
      </c>
      <c r="AA308" s="184" t="str">
        <f t="shared" si="50"/>
        <v>insert into G3E_STYLERULE(G3E_SRROWNO,G3E_SRNO,G3E_RULE,G3E_FILTER,G3E_FILTERORDINAL,G3E_SNO,G3E_DESCRIPTION) values (2110125,21101,'Primary Splice Detail Symbol','SPLICE_C = ''H'' and VOLT_1_Q = 12.5',25,21125,'Primary Splice Symbol - H KV2');</v>
      </c>
      <c r="AB308" s="184" t="str">
        <f t="shared" si="51"/>
        <v>insert into G3E_STYLERULE(G3E_SRROWNO,G3E_SRNO,G3E_RULE,G3E_FILTER,G3E_FILTERORDINAL,G3E_SNO,G3E_DESCRIPTION) values (2120125,21201,'Primary Splice Detail Symbol - OMS','SPLICE_C = ''H'' and VOLT_1_Q = 12.5',25,21125,'Primary Splice Symbol - H KV2');</v>
      </c>
    </row>
    <row r="309" spans="1:28" ht="47.25">
      <c r="A309" s="184">
        <v>21101</v>
      </c>
      <c r="B309" s="184" t="str">
        <f t="shared" si="60"/>
        <v>2110126</v>
      </c>
      <c r="C309" s="184">
        <v>21201</v>
      </c>
      <c r="D309" s="184" t="str">
        <f t="shared" si="61"/>
        <v>2120126</v>
      </c>
      <c r="E309" s="183" t="s">
        <v>2823</v>
      </c>
      <c r="F309" s="191">
        <v>26</v>
      </c>
      <c r="G309" s="191">
        <v>26</v>
      </c>
      <c r="H309" s="187" t="s">
        <v>4787</v>
      </c>
      <c r="I309" s="187">
        <v>21126</v>
      </c>
      <c r="J309" s="183" t="s">
        <v>4788</v>
      </c>
      <c r="K309" s="183" t="s">
        <v>4264</v>
      </c>
      <c r="L309" s="302" t="s">
        <v>4778</v>
      </c>
      <c r="M309" s="306" t="s">
        <v>4778</v>
      </c>
      <c r="N309" s="206">
        <v>39679</v>
      </c>
      <c r="O309" s="331">
        <v>12</v>
      </c>
      <c r="P309" s="330">
        <f t="shared" si="48"/>
        <v>10.37</v>
      </c>
      <c r="Q309" s="190" t="s">
        <v>4248</v>
      </c>
      <c r="R309" s="191">
        <v>0</v>
      </c>
      <c r="S309" s="191" t="s">
        <v>4253</v>
      </c>
      <c r="T309" s="191"/>
      <c r="U309" s="195"/>
      <c r="V309" s="191" t="s">
        <v>123</v>
      </c>
      <c r="W309" s="191" t="s">
        <v>129</v>
      </c>
      <c r="X309" s="187"/>
      <c r="Z309" s="184" t="str">
        <f t="shared" si="49"/>
        <v>insert into G3E_POINTSTYLE(G3E_SNO,G3E_USERNAME,G3E_FONTNAME,G3E_SYMBOL,G3E_COLOR,G3E_SIZE,G3E_ALIGNMENT,G3E_ROTATION,G3E_USEMASK,G3E_MASKSYMBOL,G3E_PLOTREDLINE,G3E_STYLEUNITS) values (21126,'Primary Splice Symbol - H KV3','AEGIS Misc',CHR(88),39679,12,0,0,0,null,0,1);</v>
      </c>
      <c r="AA309" s="184" t="str">
        <f t="shared" si="50"/>
        <v>insert into G3E_STYLERULE(G3E_SRROWNO,G3E_SRNO,G3E_RULE,G3E_FILTER,G3E_FILTERORDINAL,G3E_SNO,G3E_DESCRIPTION) values (2110126,21101,'Primary Splice Detail Symbol','SPLICE_C = ''H'' and VOLT_1_Q = 13.2',26,21126,'Primary Splice Symbol - H KV3');</v>
      </c>
      <c r="AB309" s="184" t="str">
        <f t="shared" si="51"/>
        <v>insert into G3E_STYLERULE(G3E_SRROWNO,G3E_SRNO,G3E_RULE,G3E_FILTER,G3E_FILTERORDINAL,G3E_SNO,G3E_DESCRIPTION) values (2120126,21201,'Primary Splice Detail Symbol - OMS','SPLICE_C = ''H'' and VOLT_1_Q = 13.2',26,21126,'Primary Splice Symbol - H KV3');</v>
      </c>
    </row>
    <row r="310" spans="1:28" ht="47.25">
      <c r="A310" s="184">
        <v>21101</v>
      </c>
      <c r="B310" s="184" t="str">
        <f t="shared" si="60"/>
        <v>2110127</v>
      </c>
      <c r="C310" s="184">
        <v>21201</v>
      </c>
      <c r="D310" s="184" t="str">
        <f t="shared" si="61"/>
        <v>2120127</v>
      </c>
      <c r="E310" s="183" t="s">
        <v>2823</v>
      </c>
      <c r="F310" s="191">
        <v>27</v>
      </c>
      <c r="G310" s="191">
        <v>27</v>
      </c>
      <c r="H310" s="187" t="s">
        <v>4789</v>
      </c>
      <c r="I310" s="187">
        <v>21127</v>
      </c>
      <c r="J310" s="183" t="s">
        <v>4790</v>
      </c>
      <c r="K310" s="183" t="s">
        <v>4264</v>
      </c>
      <c r="L310" s="302" t="s">
        <v>4778</v>
      </c>
      <c r="M310" s="306" t="s">
        <v>4778</v>
      </c>
      <c r="N310" s="207">
        <v>8453982</v>
      </c>
      <c r="O310" s="331">
        <v>12</v>
      </c>
      <c r="P310" s="330">
        <f t="shared" si="48"/>
        <v>10.37</v>
      </c>
      <c r="Q310" s="190" t="s">
        <v>4248</v>
      </c>
      <c r="R310" s="191">
        <v>0</v>
      </c>
      <c r="S310" s="191" t="s">
        <v>4253</v>
      </c>
      <c r="T310" s="191"/>
      <c r="U310" s="195"/>
      <c r="V310" s="191" t="s">
        <v>123</v>
      </c>
      <c r="W310" s="191" t="s">
        <v>129</v>
      </c>
      <c r="X310" s="187"/>
      <c r="Z310" s="184" t="str">
        <f t="shared" si="49"/>
        <v>insert into G3E_POINTSTYLE(G3E_SNO,G3E_USERNAME,G3E_FONTNAME,G3E_SYMBOL,G3E_COLOR,G3E_SIZE,G3E_ALIGNMENT,G3E_ROTATION,G3E_USEMASK,G3E_MASKSYMBOL,G3E_PLOTREDLINE,G3E_STYLEUNITS) values (21127,'Primary Splice Symbol - H KV4','AEGIS Misc',CHR(88),8453982,12,0,0,0,null,0,1);</v>
      </c>
      <c r="AA310" s="184" t="str">
        <f t="shared" si="50"/>
        <v>insert into G3E_STYLERULE(G3E_SRROWNO,G3E_SRNO,G3E_RULE,G3E_FILTER,G3E_FILTERORDINAL,G3E_SNO,G3E_DESCRIPTION) values (2110127,21101,'Primary Splice Detail Symbol','SPLICE_C = ''H'' and VOLT_1_Q = 21.6',27,21127,'Primary Splice Symbol - H KV4');</v>
      </c>
      <c r="AB310" s="184" t="str">
        <f t="shared" si="51"/>
        <v>insert into G3E_STYLERULE(G3E_SRROWNO,G3E_SRNO,G3E_RULE,G3E_FILTER,G3E_FILTERORDINAL,G3E_SNO,G3E_DESCRIPTION) values (2120127,21201,'Primary Splice Detail Symbol - OMS','SPLICE_C = ''H'' and VOLT_1_Q = 21.6',27,21127,'Primary Splice Symbol - H KV4');</v>
      </c>
    </row>
    <row r="311" spans="1:28" ht="47.25">
      <c r="A311" s="184">
        <v>21101</v>
      </c>
      <c r="B311" s="184" t="str">
        <f t="shared" ref="B311" si="62">IF(ISBLANK(F311),"",A311&amp;TEXT(F311,"00"))</f>
        <v>2110128</v>
      </c>
      <c r="C311" s="184">
        <v>21201</v>
      </c>
      <c r="D311" s="184" t="str">
        <f t="shared" ref="D311" si="63">IF(ISBLANK(G311),"",C311&amp;TEXT(G311,"00"))</f>
        <v>2120128</v>
      </c>
      <c r="E311" s="183" t="s">
        <v>2823</v>
      </c>
      <c r="F311" s="191">
        <v>28</v>
      </c>
      <c r="G311" s="191">
        <v>28</v>
      </c>
      <c r="H311" s="187" t="s">
        <v>4791</v>
      </c>
      <c r="I311" s="187">
        <v>21128</v>
      </c>
      <c r="J311" s="183" t="s">
        <v>4792</v>
      </c>
      <c r="K311" s="183" t="s">
        <v>4264</v>
      </c>
      <c r="L311" s="302" t="s">
        <v>4778</v>
      </c>
      <c r="M311" s="306" t="s">
        <v>4778</v>
      </c>
      <c r="N311" s="208">
        <v>39424</v>
      </c>
      <c r="O311" s="331">
        <v>12</v>
      </c>
      <c r="P311" s="330">
        <f t="shared" si="48"/>
        <v>10.37</v>
      </c>
      <c r="Q311" s="190" t="s">
        <v>4248</v>
      </c>
      <c r="R311" s="191">
        <v>0</v>
      </c>
      <c r="S311" s="191" t="s">
        <v>4253</v>
      </c>
      <c r="T311" s="191"/>
      <c r="U311" s="195"/>
      <c r="V311" s="191" t="s">
        <v>123</v>
      </c>
      <c r="W311" s="191" t="s">
        <v>129</v>
      </c>
      <c r="X311" s="187"/>
      <c r="Z311" s="184" t="str">
        <f t="shared" si="49"/>
        <v>insert into G3E_POINTSTYLE(G3E_SNO,G3E_USERNAME,G3E_FONTNAME,G3E_SYMBOL,G3E_COLOR,G3E_SIZE,G3E_ALIGNMENT,G3E_ROTATION,G3E_USEMASK,G3E_MASKSYMBOL,G3E_PLOTREDLINE,G3E_STYLEUNITS) values (21128,'Primary Splice Symbol - H KV5','AEGIS Misc',CHR(88),39424,12,0,0,0,null,0,1);</v>
      </c>
      <c r="AA311" s="184" t="str">
        <f t="shared" si="50"/>
        <v>insert into G3E_STYLERULE(G3E_SRROWNO,G3E_SRNO,G3E_RULE,G3E_FILTER,G3E_FILTERORDINAL,G3E_SNO,G3E_DESCRIPTION) values (2110128,21101,'Primary Splice Detail Symbol','SPLICE_C = ''H'' and VOLT_1_Q = 24.9',28,21128,'Primary Splice Symbol - H KV5');</v>
      </c>
      <c r="AB311" s="184" t="str">
        <f t="shared" si="51"/>
        <v>insert into G3E_STYLERULE(G3E_SRROWNO,G3E_SRNO,G3E_RULE,G3E_FILTER,G3E_FILTERORDINAL,G3E_SNO,G3E_DESCRIPTION) values (2120128,21201,'Primary Splice Detail Symbol - OMS','SPLICE_C = ''H'' and VOLT_1_Q = 24.9',28,21128,'Primary Splice Symbol - H KV5');</v>
      </c>
    </row>
    <row r="312" spans="1:28" ht="47.25">
      <c r="A312" s="184">
        <v>21101</v>
      </c>
      <c r="B312" s="184" t="str">
        <f t="shared" si="60"/>
        <v>2110129</v>
      </c>
      <c r="C312" s="184">
        <v>21201</v>
      </c>
      <c r="D312" s="184" t="str">
        <f t="shared" si="61"/>
        <v>2120129</v>
      </c>
      <c r="E312" s="183" t="s">
        <v>2823</v>
      </c>
      <c r="F312" s="191">
        <v>29</v>
      </c>
      <c r="G312" s="191">
        <v>29</v>
      </c>
      <c r="H312" s="187" t="s">
        <v>4793</v>
      </c>
      <c r="I312" s="187">
        <v>21129</v>
      </c>
      <c r="J312" s="183" t="s">
        <v>4794</v>
      </c>
      <c r="K312" s="183" t="s">
        <v>4264</v>
      </c>
      <c r="L312" s="302" t="s">
        <v>4778</v>
      </c>
      <c r="M312" s="306" t="s">
        <v>4778</v>
      </c>
      <c r="N312" s="291">
        <v>19200</v>
      </c>
      <c r="O312" s="331">
        <v>12</v>
      </c>
      <c r="P312" s="330">
        <f t="shared" si="48"/>
        <v>10.37</v>
      </c>
      <c r="Q312" s="190" t="s">
        <v>4248</v>
      </c>
      <c r="R312" s="191">
        <v>0</v>
      </c>
      <c r="S312" s="191" t="s">
        <v>4253</v>
      </c>
      <c r="T312" s="191"/>
      <c r="U312" s="195"/>
      <c r="V312" s="191" t="s">
        <v>123</v>
      </c>
      <c r="W312" s="191" t="s">
        <v>129</v>
      </c>
      <c r="X312" s="187"/>
      <c r="Z312" s="184" t="str">
        <f t="shared" si="49"/>
        <v>insert into G3E_POINTSTYLE(G3E_SNO,G3E_USERNAME,G3E_FONTNAME,G3E_SYMBOL,G3E_COLOR,G3E_SIZE,G3E_ALIGNMENT,G3E_ROTATION,G3E_USEMASK,G3E_MASKSYMBOL,G3E_PLOTREDLINE,G3E_STYLEUNITS) values (21129,'Primary Splice Symbol - H KV6','AEGIS Misc',CHR(88),19200,12,0,0,0,null,0,1);</v>
      </c>
      <c r="AA312" s="184" t="str">
        <f t="shared" si="50"/>
        <v>insert into G3E_STYLERULE(G3E_SRROWNO,G3E_SRNO,G3E_RULE,G3E_FILTER,G3E_FILTERORDINAL,G3E_SNO,G3E_DESCRIPTION) values (2110129,21101,'Primary Splice Detail Symbol','SPLICE_C = ''H'' and VOLT_1_Q = 33',29,21129,'Primary Splice Symbol - H KV6');</v>
      </c>
      <c r="AB312" s="184" t="str">
        <f t="shared" si="51"/>
        <v>insert into G3E_STYLERULE(G3E_SRROWNO,G3E_SRNO,G3E_RULE,G3E_FILTER,G3E_FILTERORDINAL,G3E_SNO,G3E_DESCRIPTION) values (2120129,21201,'Primary Splice Detail Symbol - OMS','SPLICE_C = ''H'' and VOLT_1_Q = 33',29,21129,'Primary Splice Symbol - H KV6');</v>
      </c>
    </row>
    <row r="313" spans="1:28" ht="47.25">
      <c r="A313" s="184">
        <v>21101</v>
      </c>
      <c r="B313" s="184" t="str">
        <f t="shared" si="60"/>
        <v>2110130</v>
      </c>
      <c r="C313" s="184">
        <v>21201</v>
      </c>
      <c r="D313" s="184" t="str">
        <f t="shared" si="61"/>
        <v>2120130</v>
      </c>
      <c r="E313" s="183" t="s">
        <v>2823</v>
      </c>
      <c r="F313" s="191">
        <v>30</v>
      </c>
      <c r="G313" s="191">
        <v>30</v>
      </c>
      <c r="H313" s="187" t="s">
        <v>4795</v>
      </c>
      <c r="I313" s="187">
        <v>21130</v>
      </c>
      <c r="J313" s="183" t="s">
        <v>4796</v>
      </c>
      <c r="K313" s="183" t="s">
        <v>4264</v>
      </c>
      <c r="L313" s="302" t="s">
        <v>4778</v>
      </c>
      <c r="M313" s="306" t="s">
        <v>4778</v>
      </c>
      <c r="N313" s="211">
        <v>65535</v>
      </c>
      <c r="O313" s="331">
        <v>12</v>
      </c>
      <c r="P313" s="330">
        <f t="shared" si="48"/>
        <v>10.37</v>
      </c>
      <c r="Q313" s="190" t="s">
        <v>4248</v>
      </c>
      <c r="R313" s="191">
        <v>0</v>
      </c>
      <c r="S313" s="191" t="s">
        <v>4253</v>
      </c>
      <c r="T313" s="191"/>
      <c r="U313" s="195"/>
      <c r="V313" s="191" t="s">
        <v>123</v>
      </c>
      <c r="W313" s="191" t="s">
        <v>129</v>
      </c>
      <c r="X313" s="187"/>
      <c r="Z313" s="184" t="str">
        <f t="shared" si="49"/>
        <v>insert into G3E_POINTSTYLE(G3E_SNO,G3E_USERNAME,G3E_FONTNAME,G3E_SYMBOL,G3E_COLOR,G3E_SIZE,G3E_ALIGNMENT,G3E_ROTATION,G3E_USEMASK,G3E_MASKSYMBOL,G3E_PLOTREDLINE,G3E_STYLEUNITS) values (21130,'Primary Splice Symbol - H','AEGIS Misc',CHR(88),65535,12,0,0,0,null,0,1);</v>
      </c>
      <c r="AA313" s="184" t="str">
        <f t="shared" si="50"/>
        <v>insert into G3E_STYLERULE(G3E_SRROWNO,G3E_SRNO,G3E_RULE,G3E_FILTER,G3E_FILTERORDINAL,G3E_SNO,G3E_DESCRIPTION) values (2110130,21101,'Primary Splice Detail Symbol','SPLICE_C = ''H''',30,21130,'Primary Splice Symbol - H');</v>
      </c>
      <c r="AB313" s="184" t="str">
        <f t="shared" si="51"/>
        <v>insert into G3E_STYLERULE(G3E_SRROWNO,G3E_SRNO,G3E_RULE,G3E_FILTER,G3E_FILTERORDINAL,G3E_SNO,G3E_DESCRIPTION) values (2120130,21201,'Primary Splice Detail Symbol - OMS','SPLICE_C = ''H''',30,21130,'Primary Splice Symbol - H');</v>
      </c>
    </row>
    <row r="314" spans="1:28" ht="47.25">
      <c r="A314" s="184">
        <v>21101</v>
      </c>
      <c r="B314" s="184" t="str">
        <f t="shared" si="60"/>
        <v>2110199</v>
      </c>
      <c r="C314" s="184">
        <v>21201</v>
      </c>
      <c r="D314" s="184" t="str">
        <f t="shared" si="61"/>
        <v>2120199</v>
      </c>
      <c r="E314" s="183" t="s">
        <v>2823</v>
      </c>
      <c r="F314" s="191">
        <v>99</v>
      </c>
      <c r="G314" s="191">
        <v>99</v>
      </c>
      <c r="H314" s="187"/>
      <c r="I314" s="187">
        <v>21199</v>
      </c>
      <c r="J314" s="183" t="s">
        <v>4797</v>
      </c>
      <c r="K314" s="183" t="s">
        <v>4264</v>
      </c>
      <c r="L314" s="302" t="s">
        <v>4736</v>
      </c>
      <c r="M314" s="306" t="s">
        <v>4736</v>
      </c>
      <c r="N314" s="211">
        <v>65535</v>
      </c>
      <c r="O314" s="331">
        <v>12</v>
      </c>
      <c r="P314" s="330">
        <f t="shared" si="48"/>
        <v>10.37</v>
      </c>
      <c r="Q314" s="190" t="s">
        <v>4248</v>
      </c>
      <c r="R314" s="191">
        <v>0</v>
      </c>
      <c r="S314" s="191" t="s">
        <v>4253</v>
      </c>
      <c r="T314" s="191"/>
      <c r="U314" s="195"/>
      <c r="V314" s="191" t="s">
        <v>123</v>
      </c>
      <c r="W314" s="191" t="s">
        <v>129</v>
      </c>
      <c r="X314" s="187"/>
      <c r="Z314" s="184" t="str">
        <f t="shared" si="49"/>
        <v>insert into G3E_POINTSTYLE(G3E_SNO,G3E_USERNAME,G3E_FONTNAME,G3E_SYMBOL,G3E_COLOR,G3E_SIZE,G3E_ALIGNMENT,G3E_ROTATION,G3E_USEMASK,G3E_MASKSYMBOL,G3E_PLOTREDLINE,G3E_STYLEUNITS) values (21199,'Primary Splice Symbol - default','AEGIS Misc',CHR(86),65535,12,0,0,0,null,0,1);</v>
      </c>
      <c r="AA314" s="184" t="str">
        <f t="shared" si="50"/>
        <v>insert into G3E_STYLERULE(G3E_SRROWNO,G3E_SRNO,G3E_RULE,G3E_FILTER,G3E_FILTERORDINAL,G3E_SNO,G3E_DESCRIPTION) values (2110199,21101,'Primary Splice Detail Symbol','',99,21199,'Primary Splice Symbol - default');</v>
      </c>
      <c r="AB314" s="184" t="str">
        <f t="shared" si="51"/>
        <v>insert into G3E_STYLERULE(G3E_SRROWNO,G3E_SRNO,G3E_RULE,G3E_FILTER,G3E_FILTERORDINAL,G3E_SNO,G3E_DESCRIPTION) values (2120199,21201,'Primary Splice Detail Symbol - OMS','',99,21199,'Primary Splice Symbol - default');</v>
      </c>
    </row>
    <row r="315" spans="1:28" ht="47.25">
      <c r="A315" s="184">
        <v>13101</v>
      </c>
      <c r="B315" s="184" t="str">
        <f t="shared" si="60"/>
        <v>1310101</v>
      </c>
      <c r="C315" s="184">
        <v>13201</v>
      </c>
      <c r="D315" s="184" t="str">
        <f t="shared" si="61"/>
        <v>1320101</v>
      </c>
      <c r="E315" s="183" t="s">
        <v>228</v>
      </c>
      <c r="F315" s="191">
        <v>1</v>
      </c>
      <c r="G315" s="191">
        <v>1</v>
      </c>
      <c r="H315" s="187" t="s">
        <v>4798</v>
      </c>
      <c r="I315" s="187">
        <v>13101</v>
      </c>
      <c r="J315" s="183" t="s">
        <v>4799</v>
      </c>
      <c r="K315" s="183" t="s">
        <v>4800</v>
      </c>
      <c r="L315" s="302" t="s">
        <v>4588</v>
      </c>
      <c r="M315" s="299" t="s">
        <v>4606</v>
      </c>
      <c r="N315" s="197">
        <v>10158079</v>
      </c>
      <c r="O315" s="331">
        <v>3.5</v>
      </c>
      <c r="P315" s="330">
        <f t="shared" si="48"/>
        <v>3.02</v>
      </c>
      <c r="Q315" s="190" t="s">
        <v>4413</v>
      </c>
      <c r="R315" s="191">
        <v>0</v>
      </c>
      <c r="S315" s="191" t="s">
        <v>4253</v>
      </c>
      <c r="T315" s="191"/>
      <c r="U315" s="195"/>
      <c r="V315" s="191" t="s">
        <v>123</v>
      </c>
      <c r="W315" s="191" t="s">
        <v>129</v>
      </c>
      <c r="X315" s="187"/>
      <c r="Z315" s="184" t="str">
        <f t="shared" si="49"/>
        <v>insert into G3E_POINTSTYLE(G3E_SNO,G3E_USERNAME,G3E_FONTNAME,G3E_SYMBOL,G3E_COLOR,G3E_SIZE,G3E_ALIGNMENT,G3E_ROTATION,G3E_USEMASK,G3E_MASKSYMBOL,G3E_PLOTREDLINE,G3E_STYLEUNITS) values (13101,'Primary Switch Symbol - ATO - PPI SGO','AEGIS Switch',CHR(68),10158079,3.5,1,0,0,null,0,1);</v>
      </c>
      <c r="AA315" s="184" t="str">
        <f t="shared" si="50"/>
        <v>insert into G3E_STYLERULE(G3E_SRROWNO,G3E_SRNO,G3E_RULE,G3E_FILTER,G3E_FILTERORDINAL,G3E_SNO,G3E_DESCRIPTION) values (1310101,13101,'Primary Switch Symbol','TYPE_C=''ATO'' and SWGEAR_OWNED = ''Y'' and FEATURE_STATE_C in (''PPI'',''ABI'')',1,13101,'Primary Switch Symbol - ATO - PPI SGO');</v>
      </c>
      <c r="AB315" s="184" t="str">
        <f t="shared" si="51"/>
        <v>insert into G3E_STYLERULE(G3E_SRROWNO,G3E_SRNO,G3E_RULE,G3E_FILTER,G3E_FILTERORDINAL,G3E_SNO,G3E_DESCRIPTION) values (1320101,13201,'Primary Switch Symbol - OMS','TYPE_C=''ATO'' and SWGEAR_OWNED = ''Y'' and FEATURE_STATE_C in (''PPI'',''ABI'')',1,13101,'Primary Switch Symbol - ATO - PPI SGO');</v>
      </c>
    </row>
    <row r="316" spans="1:28" ht="47.25">
      <c r="A316" s="184">
        <v>13101</v>
      </c>
      <c r="B316" s="184" t="str">
        <f t="shared" si="60"/>
        <v>1310102</v>
      </c>
      <c r="C316" s="184">
        <v>13201</v>
      </c>
      <c r="D316" s="184" t="str">
        <f t="shared" si="61"/>
        <v>1320102</v>
      </c>
      <c r="E316" s="183" t="s">
        <v>228</v>
      </c>
      <c r="F316" s="191">
        <v>2</v>
      </c>
      <c r="G316" s="191">
        <v>2</v>
      </c>
      <c r="H316" s="187" t="s">
        <v>4801</v>
      </c>
      <c r="I316" s="187">
        <v>13102</v>
      </c>
      <c r="J316" s="183" t="s">
        <v>4802</v>
      </c>
      <c r="K316" s="183" t="s">
        <v>4800</v>
      </c>
      <c r="L316" s="302" t="s">
        <v>4588</v>
      </c>
      <c r="M316" s="299" t="s">
        <v>4606</v>
      </c>
      <c r="N316" s="366">
        <v>14540253</v>
      </c>
      <c r="O316" s="331">
        <v>3.5</v>
      </c>
      <c r="P316" s="330">
        <f t="shared" si="48"/>
        <v>3.02</v>
      </c>
      <c r="Q316" s="190" t="s">
        <v>4413</v>
      </c>
      <c r="R316" s="191">
        <v>0</v>
      </c>
      <c r="S316" s="191" t="s">
        <v>4253</v>
      </c>
      <c r="T316" s="191"/>
      <c r="U316" s="195"/>
      <c r="V316" s="191" t="s">
        <v>123</v>
      </c>
      <c r="W316" s="191" t="s">
        <v>129</v>
      </c>
      <c r="X316" s="187"/>
      <c r="Z316" s="184" t="str">
        <f t="shared" si="49"/>
        <v>insert into G3E_POINTSTYLE(G3E_SNO,G3E_USERNAME,G3E_FONTNAME,G3E_SYMBOL,G3E_COLOR,G3E_SIZE,G3E_ALIGNMENT,G3E_ROTATION,G3E_USEMASK,G3E_MASKSYMBOL,G3E_PLOTREDLINE,G3E_STYLEUNITS) values (13102,'Primary Switch Symbol - ATO - PPR SGO','AEGIS Switch',CHR(68),14540253,3.5,1,0,0,null,0,1);</v>
      </c>
      <c r="AA316" s="184" t="str">
        <f t="shared" si="50"/>
        <v>insert into G3E_STYLERULE(G3E_SRROWNO,G3E_SRNO,G3E_RULE,G3E_FILTER,G3E_FILTERORDINAL,G3E_SNO,G3E_DESCRIPTION) values (1310102,13101,'Primary Switch Symbol','TYPE_C=''ATO'' and SWGEAR_OWNED = ''Y'' and FEATURE_STATE_C in (''PPR'',''ABR'',''PPA'',''ABA'')',2,13102,'Primary Switch Symbol - ATO - PPR SGO');</v>
      </c>
      <c r="AB316" s="184" t="str">
        <f t="shared" si="51"/>
        <v>insert into G3E_STYLERULE(G3E_SRROWNO,G3E_SRNO,G3E_RULE,G3E_FILTER,G3E_FILTERORDINAL,G3E_SNO,G3E_DESCRIPTION) values (1320102,13201,'Primary Switch Symbol - OMS','TYPE_C=''ATO'' and SWGEAR_OWNED = ''Y'' and FEATURE_STATE_C in (''PPR'',''ABR'',''PPA'',''ABA'')',2,13102,'Primary Switch Symbol - ATO - PPR SGO');</v>
      </c>
    </row>
    <row r="317" spans="1:28" ht="47.25">
      <c r="A317" s="184">
        <v>13101</v>
      </c>
      <c r="B317" s="184" t="str">
        <f t="shared" si="60"/>
        <v>1310103</v>
      </c>
      <c r="C317" s="184">
        <v>13201</v>
      </c>
      <c r="D317" s="184" t="str">
        <f t="shared" si="61"/>
        <v>1320103</v>
      </c>
      <c r="E317" s="183" t="s">
        <v>228</v>
      </c>
      <c r="F317" s="191">
        <v>3</v>
      </c>
      <c r="G317" s="191">
        <v>3</v>
      </c>
      <c r="H317" s="187" t="s">
        <v>4803</v>
      </c>
      <c r="I317" s="187">
        <v>13103</v>
      </c>
      <c r="J317" s="183" t="s">
        <v>4804</v>
      </c>
      <c r="K317" s="183" t="s">
        <v>4800</v>
      </c>
      <c r="L317" s="302" t="s">
        <v>4588</v>
      </c>
      <c r="M317" s="299" t="s">
        <v>4606</v>
      </c>
      <c r="N317" s="364">
        <v>5921370</v>
      </c>
      <c r="O317" s="331">
        <v>3.5</v>
      </c>
      <c r="P317" s="330">
        <f t="shared" si="48"/>
        <v>3.02</v>
      </c>
      <c r="Q317" s="190" t="s">
        <v>4413</v>
      </c>
      <c r="R317" s="191">
        <v>0</v>
      </c>
      <c r="S317" s="191" t="s">
        <v>4253</v>
      </c>
      <c r="T317" s="191"/>
      <c r="U317" s="195"/>
      <c r="V317" s="191" t="s">
        <v>123</v>
      </c>
      <c r="W317" s="191" t="s">
        <v>129</v>
      </c>
      <c r="X317" s="187"/>
      <c r="Z317" s="184" t="str">
        <f t="shared" si="49"/>
        <v>insert into G3E_POINTSTYLE(G3E_SNO,G3E_USERNAME,G3E_FONTNAME,G3E_SYMBOL,G3E_COLOR,G3E_SIZE,G3E_ALIGNMENT,G3E_ROTATION,G3E_USEMASK,G3E_MASKSYMBOL,G3E_PLOTREDLINE,G3E_STYLEUNITS) values (13103,'Primary Switch Symbol - ATO - OSR SGO','AEGIS Switch',CHR(68),5921370,3.5,1,0,0,null,0,1);</v>
      </c>
      <c r="AA317" s="184" t="str">
        <f t="shared" si="50"/>
        <v>insert into G3E_STYLERULE(G3E_SRROWNO,G3E_SRNO,G3E_RULE,G3E_FILTER,G3E_FILTERORDINAL,G3E_SNO,G3E_DESCRIPTION) values (1310103,13101,'Primary Switch Symbol','TYPE_C=''ATO'' and FEATURE_STATE_C in (''OSR'',''OSA'')',3,13103,'Primary Switch Symbol - ATO - OSR SGO');</v>
      </c>
      <c r="AB317" s="184" t="str">
        <f t="shared" si="51"/>
        <v>insert into G3E_STYLERULE(G3E_SRROWNO,G3E_SRNO,G3E_RULE,G3E_FILTER,G3E_FILTERORDINAL,G3E_SNO,G3E_DESCRIPTION) values (1320103,13201,'Primary Switch Symbol - OMS','TYPE_C=''ATO'' and FEATURE_STATE_C in (''OSR'',''OSA'')',3,13103,'Primary Switch Symbol - ATO - OSR SGO');</v>
      </c>
    </row>
    <row r="318" spans="1:28" ht="47.25">
      <c r="A318" s="184">
        <v>13101</v>
      </c>
      <c r="B318" s="184" t="str">
        <f t="shared" si="60"/>
        <v>1310104</v>
      </c>
      <c r="C318" s="184">
        <v>13201</v>
      </c>
      <c r="D318" s="184" t="str">
        <f t="shared" si="61"/>
        <v>1320104</v>
      </c>
      <c r="E318" s="183" t="s">
        <v>228</v>
      </c>
      <c r="F318" s="191">
        <v>4</v>
      </c>
      <c r="G318" s="191">
        <v>4</v>
      </c>
      <c r="H318" s="187" t="s">
        <v>4805</v>
      </c>
      <c r="I318" s="187">
        <v>13104</v>
      </c>
      <c r="J318" s="183" t="s">
        <v>4806</v>
      </c>
      <c r="K318" s="183" t="s">
        <v>4800</v>
      </c>
      <c r="L318" s="302" t="s">
        <v>4588</v>
      </c>
      <c r="M318" s="299" t="s">
        <v>4606</v>
      </c>
      <c r="N318" s="203">
        <v>65280</v>
      </c>
      <c r="O318" s="331">
        <v>3.5</v>
      </c>
      <c r="P318" s="330">
        <f t="shared" si="48"/>
        <v>3.02</v>
      </c>
      <c r="Q318" s="190" t="s">
        <v>4413</v>
      </c>
      <c r="R318" s="191">
        <v>0</v>
      </c>
      <c r="S318" s="191" t="s">
        <v>4253</v>
      </c>
      <c r="T318" s="191"/>
      <c r="U318" s="195"/>
      <c r="V318" s="191" t="s">
        <v>123</v>
      </c>
      <c r="W318" s="191" t="s">
        <v>129</v>
      </c>
      <c r="X318" s="187"/>
      <c r="Z318" s="184" t="str">
        <f t="shared" si="49"/>
        <v>insert into G3E_POINTSTYLE(G3E_SNO,G3E_USERNAME,G3E_FONTNAME,G3E_SYMBOL,G3E_COLOR,G3E_SIZE,G3E_ALIGNMENT,G3E_ROTATION,G3E_USEMASK,G3E_MASKSYMBOL,G3E_PLOTREDLINE,G3E_STYLEUNITS) values (13104,'Primary Switch Symbol - ATO SGO Open ','AEGIS Switch',CHR(68),65280,3.5,1,0,0,null,0,1);</v>
      </c>
      <c r="AA318" s="184" t="str">
        <f t="shared" si="50"/>
        <v>insert into G3E_STYLERULE(G3E_SRROWNO,G3E_SRNO,G3E_RULE,G3E_FILTER,G3E_FILTERORDINAL,G3E_SNO,G3E_DESCRIPTION) values (1310104,13101,'Primary Switch Symbol','TYPE_C=''ATO'' and SWGEAR_OWNED = ''Y'' and STATUS_NORMAL_C=''OPEN''',4,13104,'Primary Switch Symbol - ATO SGO Open ');</v>
      </c>
      <c r="AB318" s="184" t="str">
        <f t="shared" si="51"/>
        <v>insert into G3E_STYLERULE(G3E_SRROWNO,G3E_SRNO,G3E_RULE,G3E_FILTER,G3E_FILTERORDINAL,G3E_SNO,G3E_DESCRIPTION) values (1320104,13201,'Primary Switch Symbol - OMS','TYPE_C=''ATO'' and SWGEAR_OWNED = ''Y'' and STATUS_NORMAL_C=''OPEN''',4,13104,'Primary Switch Symbol - ATO SGO Open ');</v>
      </c>
    </row>
    <row r="319" spans="1:28" ht="47.25">
      <c r="A319" s="184">
        <v>13101</v>
      </c>
      <c r="B319" s="184" t="str">
        <f t="shared" si="60"/>
        <v>1310105</v>
      </c>
      <c r="C319" s="184">
        <v>13201</v>
      </c>
      <c r="D319" s="184" t="str">
        <f t="shared" si="61"/>
        <v>1320105</v>
      </c>
      <c r="E319" s="183" t="s">
        <v>228</v>
      </c>
      <c r="F319" s="191">
        <v>5</v>
      </c>
      <c r="G319" s="191">
        <v>5</v>
      </c>
      <c r="H319" s="187" t="s">
        <v>4807</v>
      </c>
      <c r="I319" s="187">
        <v>13105</v>
      </c>
      <c r="J319" s="183" t="s">
        <v>4808</v>
      </c>
      <c r="K319" s="183" t="s">
        <v>4800</v>
      </c>
      <c r="L319" s="302" t="s">
        <v>4588</v>
      </c>
      <c r="M319" s="299" t="s">
        <v>4606</v>
      </c>
      <c r="N319" s="198">
        <v>255</v>
      </c>
      <c r="O319" s="331">
        <v>3.5</v>
      </c>
      <c r="P319" s="330">
        <f t="shared" si="48"/>
        <v>3.02</v>
      </c>
      <c r="Q319" s="190" t="s">
        <v>4413</v>
      </c>
      <c r="R319" s="191">
        <v>0</v>
      </c>
      <c r="S319" s="191" t="s">
        <v>4253</v>
      </c>
      <c r="T319" s="191"/>
      <c r="U319" s="195"/>
      <c r="V319" s="191" t="s">
        <v>123</v>
      </c>
      <c r="W319" s="191" t="s">
        <v>129</v>
      </c>
      <c r="X319" s="187"/>
      <c r="Z319" s="184" t="str">
        <f t="shared" si="49"/>
        <v>insert into G3E_POINTSTYLE(G3E_SNO,G3E_USERNAME,G3E_FONTNAME,G3E_SYMBOL,G3E_COLOR,G3E_SIZE,G3E_ALIGNMENT,G3E_ROTATION,G3E_USEMASK,G3E_MASKSYMBOL,G3E_PLOTREDLINE,G3E_STYLEUNITS) values (13105,'Primary Switch Symbol - ATO SGO Closed','AEGIS Switch',CHR(68),255,3.5,1,0,0,null,0,1);</v>
      </c>
      <c r="AA319" s="184" t="str">
        <f t="shared" si="50"/>
        <v>insert into G3E_STYLERULE(G3E_SRROWNO,G3E_SRNO,G3E_RULE,G3E_FILTER,G3E_FILTERORDINAL,G3E_SNO,G3E_DESCRIPTION) values (1310105,13101,'Primary Switch Symbol','TYPE_C=''ATO'' and SWGEAR_OWNED = ''Y''',5,13105,'Primary Switch Symbol - ATO SGO Closed');</v>
      </c>
      <c r="AB319" s="184" t="str">
        <f t="shared" si="51"/>
        <v>insert into G3E_STYLERULE(G3E_SRROWNO,G3E_SRNO,G3E_RULE,G3E_FILTER,G3E_FILTERORDINAL,G3E_SNO,G3E_DESCRIPTION) values (1320105,13201,'Primary Switch Symbol - OMS','TYPE_C=''ATO'' and SWGEAR_OWNED = ''Y''',5,13105,'Primary Switch Symbol - ATO SGO Closed');</v>
      </c>
    </row>
    <row r="320" spans="1:28" ht="47.25">
      <c r="A320" s="184">
        <v>13101</v>
      </c>
      <c r="B320" s="184" t="str">
        <f t="shared" si="60"/>
        <v>1310106</v>
      </c>
      <c r="C320" s="184">
        <v>13201</v>
      </c>
      <c r="D320" s="184" t="str">
        <f t="shared" si="61"/>
        <v>1320106</v>
      </c>
      <c r="E320" s="183" t="s">
        <v>228</v>
      </c>
      <c r="F320" s="191">
        <v>6</v>
      </c>
      <c r="G320" s="191">
        <v>6</v>
      </c>
      <c r="H320" s="187" t="s">
        <v>4809</v>
      </c>
      <c r="I320" s="187">
        <v>13106</v>
      </c>
      <c r="J320" s="183" t="s">
        <v>4810</v>
      </c>
      <c r="K320" s="183" t="s">
        <v>4800</v>
      </c>
      <c r="L320" s="302" t="s">
        <v>4588</v>
      </c>
      <c r="M320" s="299" t="s">
        <v>4588</v>
      </c>
      <c r="N320" s="197">
        <v>10158079</v>
      </c>
      <c r="O320" s="331">
        <v>3.5</v>
      </c>
      <c r="P320" s="330">
        <f t="shared" si="48"/>
        <v>3.02</v>
      </c>
      <c r="Q320" s="190" t="s">
        <v>4413</v>
      </c>
      <c r="R320" s="191">
        <v>0</v>
      </c>
      <c r="S320" s="191" t="s">
        <v>4253</v>
      </c>
      <c r="T320" s="191"/>
      <c r="U320" s="195"/>
      <c r="V320" s="191" t="s">
        <v>123</v>
      </c>
      <c r="W320" s="191" t="s">
        <v>129</v>
      </c>
      <c r="X320" s="187"/>
      <c r="Z320" s="184" t="str">
        <f t="shared" si="49"/>
        <v>insert into G3E_POINTSTYLE(G3E_SNO,G3E_USERNAME,G3E_FONTNAME,G3E_SYMBOL,G3E_COLOR,G3E_SIZE,G3E_ALIGNMENT,G3E_ROTATION,G3E_USEMASK,G3E_MASKSYMBOL,G3E_PLOTREDLINE,G3E_STYLEUNITS) values (13106,'Primary Switch Symbol - SCADA - PPI SGO','AEGIS Switch',CHR(68),10158079,3.5,1,0,0,null,0,1);</v>
      </c>
      <c r="AA320" s="184" t="str">
        <f t="shared" si="50"/>
        <v>insert into G3E_STYLERULE(G3E_SRROWNO,G3E_SRNO,G3E_RULE,G3E_FILTER,G3E_FILTERORDINAL,G3E_SNO,G3E_DESCRIPTION) values (1310106,13101,'Primary Switch Symbol','CAPABLE_YN=''Y'' and FEATURE_STATE_C in (''PPI'',''ABI'') and SWGEAR_OWNED = ''Y''',6,13106,'Primary Switch Symbol - SCADA - PPI SGO');</v>
      </c>
      <c r="AB320" s="184" t="str">
        <f t="shared" si="51"/>
        <v>insert into G3E_STYLERULE(G3E_SRROWNO,G3E_SRNO,G3E_RULE,G3E_FILTER,G3E_FILTERORDINAL,G3E_SNO,G3E_DESCRIPTION) values (1320106,13201,'Primary Switch Symbol - OMS','CAPABLE_YN=''Y'' and FEATURE_STATE_C in (''PPI'',''ABI'') and SWGEAR_OWNED = ''Y''',6,13106,'Primary Switch Symbol - SCADA - PPI SGO');</v>
      </c>
    </row>
    <row r="321" spans="1:28" ht="47.25">
      <c r="A321" s="184">
        <v>13101</v>
      </c>
      <c r="B321" s="184" t="str">
        <f t="shared" si="60"/>
        <v>1310107</v>
      </c>
      <c r="C321" s="184">
        <v>13201</v>
      </c>
      <c r="D321" s="184" t="str">
        <f t="shared" si="61"/>
        <v>1320107</v>
      </c>
      <c r="E321" s="183" t="s">
        <v>228</v>
      </c>
      <c r="F321" s="191">
        <v>7</v>
      </c>
      <c r="G321" s="191">
        <v>7</v>
      </c>
      <c r="H321" s="187" t="s">
        <v>4811</v>
      </c>
      <c r="I321" s="187">
        <v>13107</v>
      </c>
      <c r="J321" s="183" t="s">
        <v>4812</v>
      </c>
      <c r="K321" s="183" t="s">
        <v>4800</v>
      </c>
      <c r="L321" s="302" t="s">
        <v>4588</v>
      </c>
      <c r="M321" s="299" t="s">
        <v>4588</v>
      </c>
      <c r="N321" s="366">
        <v>14540253</v>
      </c>
      <c r="O321" s="331">
        <v>3.5</v>
      </c>
      <c r="P321" s="330">
        <f t="shared" si="48"/>
        <v>3.02</v>
      </c>
      <c r="Q321" s="190" t="s">
        <v>4413</v>
      </c>
      <c r="R321" s="191">
        <v>0</v>
      </c>
      <c r="S321" s="191" t="s">
        <v>4253</v>
      </c>
      <c r="T321" s="191"/>
      <c r="U321" s="195"/>
      <c r="V321" s="191" t="s">
        <v>123</v>
      </c>
      <c r="W321" s="191" t="s">
        <v>129</v>
      </c>
      <c r="X321" s="187"/>
      <c r="Z321" s="184" t="str">
        <f t="shared" si="49"/>
        <v>insert into G3E_POINTSTYLE(G3E_SNO,G3E_USERNAME,G3E_FONTNAME,G3E_SYMBOL,G3E_COLOR,G3E_SIZE,G3E_ALIGNMENT,G3E_ROTATION,G3E_USEMASK,G3E_MASKSYMBOL,G3E_PLOTREDLINE,G3E_STYLEUNITS) values (13107,'Primary Switch Symbol - SCADA - PPR SGO','AEGIS Switch',CHR(68),14540253,3.5,1,0,0,null,0,1);</v>
      </c>
      <c r="AA321" s="184" t="str">
        <f t="shared" si="50"/>
        <v>insert into G3E_STYLERULE(G3E_SRROWNO,G3E_SRNO,G3E_RULE,G3E_FILTER,G3E_FILTERORDINAL,G3E_SNO,G3E_DESCRIPTION) values (1310107,13101,'Primary Switch Symbol','CAPABLE_YN=''Y'' and FEATURE_STATE_C in (''PPR'',''ABR'',''PPA'',''ABA'') and SWGEAR_OWNED = ''Y''',7,13107,'Primary Switch Symbol - SCADA - PPR SGO');</v>
      </c>
      <c r="AB321" s="184" t="str">
        <f t="shared" si="51"/>
        <v>insert into G3E_STYLERULE(G3E_SRROWNO,G3E_SRNO,G3E_RULE,G3E_FILTER,G3E_FILTERORDINAL,G3E_SNO,G3E_DESCRIPTION) values (1320107,13201,'Primary Switch Symbol - OMS','CAPABLE_YN=''Y'' and FEATURE_STATE_C in (''PPR'',''ABR'',''PPA'',''ABA'') and SWGEAR_OWNED = ''Y''',7,13107,'Primary Switch Symbol - SCADA - PPR SGO');</v>
      </c>
    </row>
    <row r="322" spans="1:28" ht="47.25">
      <c r="A322" s="184">
        <v>13101</v>
      </c>
      <c r="B322" s="184" t="str">
        <f t="shared" si="60"/>
        <v>1310108</v>
      </c>
      <c r="C322" s="184">
        <v>13201</v>
      </c>
      <c r="D322" s="184" t="str">
        <f t="shared" si="61"/>
        <v>1320108</v>
      </c>
      <c r="E322" s="183" t="s">
        <v>228</v>
      </c>
      <c r="F322" s="191">
        <v>8</v>
      </c>
      <c r="G322" s="191">
        <v>8</v>
      </c>
      <c r="H322" s="187" t="s">
        <v>4813</v>
      </c>
      <c r="I322" s="187">
        <v>13108</v>
      </c>
      <c r="J322" s="183" t="s">
        <v>4814</v>
      </c>
      <c r="K322" s="183" t="s">
        <v>4800</v>
      </c>
      <c r="L322" s="302" t="s">
        <v>4588</v>
      </c>
      <c r="M322" s="299" t="s">
        <v>4588</v>
      </c>
      <c r="N322" s="364">
        <v>5921370</v>
      </c>
      <c r="O322" s="331">
        <v>3.5</v>
      </c>
      <c r="P322" s="330">
        <f t="shared" si="48"/>
        <v>3.02</v>
      </c>
      <c r="Q322" s="190" t="s">
        <v>4413</v>
      </c>
      <c r="R322" s="191">
        <v>0</v>
      </c>
      <c r="S322" s="191" t="s">
        <v>4253</v>
      </c>
      <c r="T322" s="191"/>
      <c r="U322" s="195"/>
      <c r="V322" s="191" t="s">
        <v>123</v>
      </c>
      <c r="W322" s="191" t="s">
        <v>129</v>
      </c>
      <c r="X322" s="187"/>
      <c r="Z322" s="184" t="str">
        <f t="shared" si="49"/>
        <v>insert into G3E_POINTSTYLE(G3E_SNO,G3E_USERNAME,G3E_FONTNAME,G3E_SYMBOL,G3E_COLOR,G3E_SIZE,G3E_ALIGNMENT,G3E_ROTATION,G3E_USEMASK,G3E_MASKSYMBOL,G3E_PLOTREDLINE,G3E_STYLEUNITS) values (13108,'Primary Switch Symbol - SCADA - OSR SGO','AEGIS Switch',CHR(68),5921370,3.5,1,0,0,null,0,1);</v>
      </c>
      <c r="AA322" s="184" t="str">
        <f t="shared" si="50"/>
        <v>insert into G3E_STYLERULE(G3E_SRROWNO,G3E_SRNO,G3E_RULE,G3E_FILTER,G3E_FILTERORDINAL,G3E_SNO,G3E_DESCRIPTION) values (1310108,13101,'Primary Switch Symbol','CAPABLE_YN=''Y'' and FEATURE_STATE_C in (''OSR'',''OSA'') and SWGEAR_OWNED = ''Y''',8,13108,'Primary Switch Symbol - SCADA - OSR SGO');</v>
      </c>
      <c r="AB322" s="184" t="str">
        <f t="shared" si="51"/>
        <v>insert into G3E_STYLERULE(G3E_SRROWNO,G3E_SRNO,G3E_RULE,G3E_FILTER,G3E_FILTERORDINAL,G3E_SNO,G3E_DESCRIPTION) values (1320108,13201,'Primary Switch Symbol - OMS','CAPABLE_YN=''Y'' and FEATURE_STATE_C in (''OSR'',''OSA'') and SWGEAR_OWNED = ''Y''',8,13108,'Primary Switch Symbol - SCADA - OSR SGO');</v>
      </c>
    </row>
    <row r="323" spans="1:28" ht="47.25">
      <c r="A323" s="184">
        <v>13101</v>
      </c>
      <c r="B323" s="184" t="str">
        <f t="shared" si="60"/>
        <v>1310109</v>
      </c>
      <c r="C323" s="184">
        <v>13201</v>
      </c>
      <c r="D323" s="184" t="str">
        <f t="shared" si="61"/>
        <v>1320109</v>
      </c>
      <c r="E323" s="183" t="s">
        <v>228</v>
      </c>
      <c r="F323" s="191">
        <v>9</v>
      </c>
      <c r="G323" s="191">
        <v>9</v>
      </c>
      <c r="H323" s="187" t="s">
        <v>4815</v>
      </c>
      <c r="I323" s="187">
        <v>13109</v>
      </c>
      <c r="J323" s="183" t="s">
        <v>4816</v>
      </c>
      <c r="K323" s="183" t="s">
        <v>4800</v>
      </c>
      <c r="L323" s="302" t="s">
        <v>4588</v>
      </c>
      <c r="M323" s="299" t="s">
        <v>4588</v>
      </c>
      <c r="N323" s="203">
        <v>65280</v>
      </c>
      <c r="O323" s="331">
        <v>3.5</v>
      </c>
      <c r="P323" s="330">
        <f t="shared" si="48"/>
        <v>3.02</v>
      </c>
      <c r="Q323" s="190" t="s">
        <v>4413</v>
      </c>
      <c r="R323" s="191">
        <v>0</v>
      </c>
      <c r="S323" s="191" t="s">
        <v>4253</v>
      </c>
      <c r="T323" s="191"/>
      <c r="U323" s="195"/>
      <c r="V323" s="191" t="s">
        <v>123</v>
      </c>
      <c r="W323" s="191" t="s">
        <v>129</v>
      </c>
      <c r="X323" s="187"/>
      <c r="Z323" s="184" t="str">
        <f t="shared" ref="Z323:Z386" si="64">IF(I323="","","insert into G3E_POINTSTYLE(G3E_SNO,G3E_USERNAME,G3E_FONTNAME,G3E_SYMBOL,G3E_COLOR,G3E_SIZE,G3E_ALIGNMENT,G3E_ROTATION,G3E_USEMASK,G3E_MASKSYMBOL,G3E_PLOTREDLINE,G3E_STYLEUNITS) values ("&amp;I323&amp;",'"&amp;J323&amp;"','"&amp;K323&amp;"',CHR("&amp;CODE(L323)&amp;"),"&amp;N323&amp;","&amp;O323&amp;","&amp;VLOOKUP(Q323,G3E_ALIGNMENT,2,FALSE)&amp;","&amp;R323&amp;","&amp;IF(S323="None",0,1)&amp;","&amp;IF(S323="None","null","CHR("&amp;CODE(T323)&amp;")")&amp;","&amp;IF(V323="No",0,1)&amp;","&amp;IF(W323="No",3,1)&amp;");")</f>
        <v>insert into G3E_POINTSTYLE(G3E_SNO,G3E_USERNAME,G3E_FONTNAME,G3E_SYMBOL,G3E_COLOR,G3E_SIZE,G3E_ALIGNMENT,G3E_ROTATION,G3E_USEMASK,G3E_MASKSYMBOL,G3E_PLOTREDLINE,G3E_STYLEUNITS) values (13109,'Primary Switch Symbol - SCADA SGO Open','AEGIS Switch',CHR(68),65280,3.5,1,0,0,null,0,1);</v>
      </c>
      <c r="AA323" s="184" t="str">
        <f t="shared" ref="AA323:AA386" si="65">IF(B323="","","insert into G3E_STYLERULE(G3E_SRROWNO,G3E_SRNO,G3E_RULE,G3E_FILTER,G3E_FILTERORDINAL,G3E_SNO,G3E_DESCRIPTION) values ("&amp;B323&amp;","&amp;A323&amp;",'"&amp;E323&amp;"','"&amp;SUBSTITUTE(H323,"'","''")&amp;"',"&amp;F323&amp;","&amp;I323&amp;",'"&amp;J323&amp;"');")</f>
        <v>insert into G3E_STYLERULE(G3E_SRROWNO,G3E_SRNO,G3E_RULE,G3E_FILTER,G3E_FILTERORDINAL,G3E_SNO,G3E_DESCRIPTION) values (1310109,13101,'Primary Switch Symbol','CAPABLE_YN=''Y'' and STATUS_NORMAL_C=''OPEN'' and SWGEAR_OWNED = ''Y''',9,13109,'Primary Switch Symbol - SCADA SGO Open');</v>
      </c>
      <c r="AB323" s="184" t="str">
        <f t="shared" ref="AB323:AB386" si="66">IF(D323="","","insert into G3E_STYLERULE(G3E_SRROWNO,G3E_SRNO,G3E_RULE,G3E_FILTER,G3E_FILTERORDINAL,G3E_SNO,G3E_DESCRIPTION) values ("&amp;D323&amp;","&amp;C323&amp;",'"&amp;E323&amp;" - OMS','"&amp;SUBSTITUTE(H323,"'","''")&amp;"',"&amp;G323&amp;","&amp;I323&amp;",'"&amp;J323&amp;"');")</f>
        <v>insert into G3E_STYLERULE(G3E_SRROWNO,G3E_SRNO,G3E_RULE,G3E_FILTER,G3E_FILTERORDINAL,G3E_SNO,G3E_DESCRIPTION) values (1320109,13201,'Primary Switch Symbol - OMS','CAPABLE_YN=''Y'' and STATUS_NORMAL_C=''OPEN'' and SWGEAR_OWNED = ''Y''',9,13109,'Primary Switch Symbol - SCADA SGO Open');</v>
      </c>
    </row>
    <row r="324" spans="1:28" ht="47.25">
      <c r="A324" s="184">
        <v>13101</v>
      </c>
      <c r="B324" s="184" t="str">
        <f t="shared" si="60"/>
        <v>1310110</v>
      </c>
      <c r="C324" s="184">
        <v>13201</v>
      </c>
      <c r="D324" s="184" t="str">
        <f t="shared" si="61"/>
        <v>1320110</v>
      </c>
      <c r="E324" s="183" t="s">
        <v>228</v>
      </c>
      <c r="F324" s="191">
        <v>10</v>
      </c>
      <c r="G324" s="191">
        <v>10</v>
      </c>
      <c r="H324" s="187" t="s">
        <v>4817</v>
      </c>
      <c r="I324" s="187">
        <v>13110</v>
      </c>
      <c r="J324" s="183" t="s">
        <v>4818</v>
      </c>
      <c r="K324" s="183" t="s">
        <v>4800</v>
      </c>
      <c r="L324" s="302" t="s">
        <v>4588</v>
      </c>
      <c r="M324" s="299" t="s">
        <v>4588</v>
      </c>
      <c r="N324" s="198">
        <v>255</v>
      </c>
      <c r="O324" s="331">
        <v>3.5</v>
      </c>
      <c r="P324" s="330">
        <f t="shared" si="48"/>
        <v>3.02</v>
      </c>
      <c r="Q324" s="190" t="s">
        <v>4413</v>
      </c>
      <c r="R324" s="191">
        <v>0</v>
      </c>
      <c r="S324" s="191" t="s">
        <v>4253</v>
      </c>
      <c r="T324" s="191"/>
      <c r="U324" s="195"/>
      <c r="V324" s="191" t="s">
        <v>123</v>
      </c>
      <c r="W324" s="191" t="s">
        <v>129</v>
      </c>
      <c r="X324" s="187"/>
      <c r="Z324" s="184" t="str">
        <f t="shared" si="64"/>
        <v>insert into G3E_POINTSTYLE(G3E_SNO,G3E_USERNAME,G3E_FONTNAME,G3E_SYMBOL,G3E_COLOR,G3E_SIZE,G3E_ALIGNMENT,G3E_ROTATION,G3E_USEMASK,G3E_MASKSYMBOL,G3E_PLOTREDLINE,G3E_STYLEUNITS) values (13110,'Primary Switch Symbol - SCADA SGO Closed','AEGIS Switch',CHR(68),255,3.5,1,0,0,null,0,1);</v>
      </c>
      <c r="AA324" s="184" t="str">
        <f t="shared" si="65"/>
        <v>insert into G3E_STYLERULE(G3E_SRROWNO,G3E_SRNO,G3E_RULE,G3E_FILTER,G3E_FILTERORDINAL,G3E_SNO,G3E_DESCRIPTION) values (1310110,13101,'Primary Switch Symbol','CAPABLE_YN=''Y'' and SWGEAR_OWNED = ''Y''',10,13110,'Primary Switch Symbol - SCADA SGO Closed');</v>
      </c>
      <c r="AB324" s="184" t="str">
        <f t="shared" si="66"/>
        <v>insert into G3E_STYLERULE(G3E_SRROWNO,G3E_SRNO,G3E_RULE,G3E_FILTER,G3E_FILTERORDINAL,G3E_SNO,G3E_DESCRIPTION) values (1320110,13201,'Primary Switch Symbol - OMS','CAPABLE_YN=''Y'' and SWGEAR_OWNED = ''Y''',10,13110,'Primary Switch Symbol - SCADA SGO Closed');</v>
      </c>
    </row>
    <row r="325" spans="1:28" ht="47.25">
      <c r="A325" s="184">
        <v>13101</v>
      </c>
      <c r="B325" s="184" t="str">
        <f t="shared" si="60"/>
        <v>1310111</v>
      </c>
      <c r="C325" s="184">
        <v>13201</v>
      </c>
      <c r="D325" s="184" t="str">
        <f t="shared" si="61"/>
        <v>1320111</v>
      </c>
      <c r="E325" s="183" t="s">
        <v>228</v>
      </c>
      <c r="F325" s="191">
        <v>11</v>
      </c>
      <c r="G325" s="191">
        <v>11</v>
      </c>
      <c r="H325" s="187" t="s">
        <v>4819</v>
      </c>
      <c r="I325" s="187">
        <v>13111</v>
      </c>
      <c r="J325" s="183" t="s">
        <v>4820</v>
      </c>
      <c r="K325" s="183" t="s">
        <v>4800</v>
      </c>
      <c r="L325" s="302" t="s">
        <v>4546</v>
      </c>
      <c r="M325" s="299" t="s">
        <v>4546</v>
      </c>
      <c r="N325" s="197">
        <v>10158079</v>
      </c>
      <c r="O325" s="331">
        <v>3.5</v>
      </c>
      <c r="P325" s="330">
        <f t="shared" ref="P325:P388" si="67">ROUND((O325*12*72)/1000,2)</f>
        <v>3.02</v>
      </c>
      <c r="Q325" s="190" t="s">
        <v>4413</v>
      </c>
      <c r="R325" s="191">
        <v>0</v>
      </c>
      <c r="S325" s="191" t="s">
        <v>4253</v>
      </c>
      <c r="T325" s="191"/>
      <c r="U325" s="216"/>
      <c r="V325" s="191" t="s">
        <v>123</v>
      </c>
      <c r="W325" s="191" t="s">
        <v>129</v>
      </c>
      <c r="X325" s="187"/>
      <c r="Z325" s="184" t="str">
        <f t="shared" si="64"/>
        <v>insert into G3E_POINTSTYLE(G3E_SNO,G3E_USERNAME,G3E_FONTNAME,G3E_SYMBOL,G3E_COLOR,G3E_SIZE,G3E_ALIGNMENT,G3E_ROTATION,G3E_USEMASK,G3E_MASKSYMBOL,G3E_PLOTREDLINE,G3E_STYLEUNITS) values (13111,'Primary Switch Symbol SGO - Vista - PPI','AEGIS Switch',CHR(71),10158079,3.5,1,0,0,null,0,1);</v>
      </c>
      <c r="AA325" s="184" t="str">
        <f t="shared" si="65"/>
        <v>insert into G3E_STYLERULE(G3E_SRROWNO,G3E_SRNO,G3E_RULE,G3E_FILTER,G3E_FILTERORDINAL,G3E_SNO,G3E_DESCRIPTION) values (1310111,13101,'Primary Switch Symbol','TYPE_C=''VIS'' and FEATURE_STATE_C in (''PPI'',''ABI'') and SWGEAR_OWNED = ''Y''',11,13111,'Primary Switch Symbol SGO - Vista - PPI');</v>
      </c>
      <c r="AB325" s="184" t="str">
        <f t="shared" si="66"/>
        <v>insert into G3E_STYLERULE(G3E_SRROWNO,G3E_SRNO,G3E_RULE,G3E_FILTER,G3E_FILTERORDINAL,G3E_SNO,G3E_DESCRIPTION) values (1320111,13201,'Primary Switch Symbol - OMS','TYPE_C=''VIS'' and FEATURE_STATE_C in (''PPI'',''ABI'') and SWGEAR_OWNED = ''Y''',11,13111,'Primary Switch Symbol SGO - Vista - PPI');</v>
      </c>
    </row>
    <row r="326" spans="1:28" ht="47.25">
      <c r="A326" s="184">
        <v>13101</v>
      </c>
      <c r="B326" s="184" t="str">
        <f t="shared" si="60"/>
        <v>1310112</v>
      </c>
      <c r="C326" s="184">
        <v>13201</v>
      </c>
      <c r="D326" s="184" t="str">
        <f t="shared" si="61"/>
        <v>1320112</v>
      </c>
      <c r="E326" s="183" t="s">
        <v>228</v>
      </c>
      <c r="F326" s="191">
        <v>12</v>
      </c>
      <c r="G326" s="191">
        <v>12</v>
      </c>
      <c r="H326" s="187" t="s">
        <v>4821</v>
      </c>
      <c r="I326" s="187">
        <v>13112</v>
      </c>
      <c r="J326" s="183" t="s">
        <v>4822</v>
      </c>
      <c r="K326" s="183" t="s">
        <v>4800</v>
      </c>
      <c r="L326" s="302" t="s">
        <v>4546</v>
      </c>
      <c r="M326" s="299" t="s">
        <v>4546</v>
      </c>
      <c r="N326" s="366">
        <v>14540253</v>
      </c>
      <c r="O326" s="331">
        <v>3.5</v>
      </c>
      <c r="P326" s="330">
        <f t="shared" si="67"/>
        <v>3.02</v>
      </c>
      <c r="Q326" s="190" t="s">
        <v>4413</v>
      </c>
      <c r="R326" s="191">
        <v>0</v>
      </c>
      <c r="S326" s="191" t="s">
        <v>4253</v>
      </c>
      <c r="T326" s="191"/>
      <c r="U326" s="216"/>
      <c r="V326" s="191" t="s">
        <v>123</v>
      </c>
      <c r="W326" s="191" t="s">
        <v>129</v>
      </c>
      <c r="X326" s="187"/>
      <c r="Z326" s="184" t="str">
        <f t="shared" si="64"/>
        <v>insert into G3E_POINTSTYLE(G3E_SNO,G3E_USERNAME,G3E_FONTNAME,G3E_SYMBOL,G3E_COLOR,G3E_SIZE,G3E_ALIGNMENT,G3E_ROTATION,G3E_USEMASK,G3E_MASKSYMBOL,G3E_PLOTREDLINE,G3E_STYLEUNITS) values (13112,'Primary Switch Symbol SGO - Vista - PPR','AEGIS Switch',CHR(71),14540253,3.5,1,0,0,null,0,1);</v>
      </c>
      <c r="AA326" s="184" t="str">
        <f t="shared" si="65"/>
        <v>insert into G3E_STYLERULE(G3E_SRROWNO,G3E_SRNO,G3E_RULE,G3E_FILTER,G3E_FILTERORDINAL,G3E_SNO,G3E_DESCRIPTION) values (1310112,13101,'Primary Switch Symbol','TYPE_C=''VIS'' and FEATURE_STATE_C in (''PPR'',''ABR'',''PPA'',''ABA'') and SWGEAR_OWNED = ''Y''',12,13112,'Primary Switch Symbol SGO - Vista - PPR');</v>
      </c>
      <c r="AB326" s="184" t="str">
        <f t="shared" si="66"/>
        <v>insert into G3E_STYLERULE(G3E_SRROWNO,G3E_SRNO,G3E_RULE,G3E_FILTER,G3E_FILTERORDINAL,G3E_SNO,G3E_DESCRIPTION) values (1320112,13201,'Primary Switch Symbol - OMS','TYPE_C=''VIS'' and FEATURE_STATE_C in (''PPR'',''ABR'',''PPA'',''ABA'') and SWGEAR_OWNED = ''Y''',12,13112,'Primary Switch Symbol SGO - Vista - PPR');</v>
      </c>
    </row>
    <row r="327" spans="1:28" ht="47.25">
      <c r="A327" s="184">
        <v>13101</v>
      </c>
      <c r="B327" s="184" t="str">
        <f t="shared" si="60"/>
        <v>1310113</v>
      </c>
      <c r="C327" s="184">
        <v>13201</v>
      </c>
      <c r="D327" s="184" t="str">
        <f t="shared" si="61"/>
        <v>1320113</v>
      </c>
      <c r="E327" s="183" t="s">
        <v>228</v>
      </c>
      <c r="F327" s="191">
        <v>13</v>
      </c>
      <c r="G327" s="191">
        <v>13</v>
      </c>
      <c r="H327" s="187" t="s">
        <v>4823</v>
      </c>
      <c r="I327" s="187">
        <v>13113</v>
      </c>
      <c r="J327" s="183" t="s">
        <v>4824</v>
      </c>
      <c r="K327" s="183" t="s">
        <v>4800</v>
      </c>
      <c r="L327" s="302" t="s">
        <v>4546</v>
      </c>
      <c r="M327" s="299" t="s">
        <v>4546</v>
      </c>
      <c r="N327" s="364">
        <v>5921370</v>
      </c>
      <c r="O327" s="331">
        <v>3.5</v>
      </c>
      <c r="P327" s="330">
        <f t="shared" si="67"/>
        <v>3.02</v>
      </c>
      <c r="Q327" s="190" t="s">
        <v>4413</v>
      </c>
      <c r="R327" s="191">
        <v>0</v>
      </c>
      <c r="S327" s="191" t="s">
        <v>4253</v>
      </c>
      <c r="T327" s="191"/>
      <c r="U327" s="216"/>
      <c r="V327" s="191" t="s">
        <v>123</v>
      </c>
      <c r="W327" s="191" t="s">
        <v>129</v>
      </c>
      <c r="X327" s="187"/>
      <c r="Z327" s="184" t="str">
        <f t="shared" si="64"/>
        <v>insert into G3E_POINTSTYLE(G3E_SNO,G3E_USERNAME,G3E_FONTNAME,G3E_SYMBOL,G3E_COLOR,G3E_SIZE,G3E_ALIGNMENT,G3E_ROTATION,G3E_USEMASK,G3E_MASKSYMBOL,G3E_PLOTREDLINE,G3E_STYLEUNITS) values (13113,'Primary Switch Symbol SGO - Vista - OSR','AEGIS Switch',CHR(71),5921370,3.5,1,0,0,null,0,1);</v>
      </c>
      <c r="AA327" s="184" t="str">
        <f t="shared" si="65"/>
        <v>insert into G3E_STYLERULE(G3E_SRROWNO,G3E_SRNO,G3E_RULE,G3E_FILTER,G3E_FILTERORDINAL,G3E_SNO,G3E_DESCRIPTION) values (1310113,13101,'Primary Switch Symbol','TYPE_C=''VIS'' and FEATURE_STATE_C in (''OSR'',''OSA'') and SWGEAR_OWNED = ''Y''',13,13113,'Primary Switch Symbol SGO - Vista - OSR');</v>
      </c>
      <c r="AB327" s="184" t="str">
        <f t="shared" si="66"/>
        <v>insert into G3E_STYLERULE(G3E_SRROWNO,G3E_SRNO,G3E_RULE,G3E_FILTER,G3E_FILTERORDINAL,G3E_SNO,G3E_DESCRIPTION) values (1320113,13201,'Primary Switch Symbol - OMS','TYPE_C=''VIS'' and FEATURE_STATE_C in (''OSR'',''OSA'') and SWGEAR_OWNED = ''Y''',13,13113,'Primary Switch Symbol SGO - Vista - OSR');</v>
      </c>
    </row>
    <row r="328" spans="1:28" ht="47.25">
      <c r="A328" s="184">
        <v>13101</v>
      </c>
      <c r="B328" s="184" t="str">
        <f t="shared" si="60"/>
        <v>1310114</v>
      </c>
      <c r="C328" s="184">
        <v>13201</v>
      </c>
      <c r="D328" s="184" t="str">
        <f t="shared" si="61"/>
        <v>1320114</v>
      </c>
      <c r="E328" s="183" t="s">
        <v>228</v>
      </c>
      <c r="F328" s="191">
        <v>14</v>
      </c>
      <c r="G328" s="191">
        <v>14</v>
      </c>
      <c r="H328" s="187" t="s">
        <v>4825</v>
      </c>
      <c r="I328" s="187">
        <v>13114</v>
      </c>
      <c r="J328" s="183" t="s">
        <v>4826</v>
      </c>
      <c r="K328" s="183" t="s">
        <v>4800</v>
      </c>
      <c r="L328" s="302" t="s">
        <v>4546</v>
      </c>
      <c r="M328" s="299" t="s">
        <v>4546</v>
      </c>
      <c r="N328" s="203">
        <v>65280</v>
      </c>
      <c r="O328" s="331">
        <v>3.5</v>
      </c>
      <c r="P328" s="330">
        <f t="shared" si="67"/>
        <v>3.02</v>
      </c>
      <c r="Q328" s="190" t="s">
        <v>4413</v>
      </c>
      <c r="R328" s="191">
        <v>0</v>
      </c>
      <c r="S328" s="191" t="s">
        <v>4253</v>
      </c>
      <c r="T328" s="191"/>
      <c r="U328" s="216"/>
      <c r="V328" s="191" t="s">
        <v>123</v>
      </c>
      <c r="W328" s="191" t="s">
        <v>129</v>
      </c>
      <c r="X328" s="187"/>
      <c r="Z328" s="184" t="str">
        <f t="shared" si="64"/>
        <v>insert into G3E_POINTSTYLE(G3E_SNO,G3E_USERNAME,G3E_FONTNAME,G3E_SYMBOL,G3E_COLOR,G3E_SIZE,G3E_ALIGNMENT,G3E_ROTATION,G3E_USEMASK,G3E_MASKSYMBOL,G3E_PLOTREDLINE,G3E_STYLEUNITS) values (13114,'Primary Switch Symbol SGO - Vista Open','AEGIS Switch',CHR(71),65280,3.5,1,0,0,null,0,1);</v>
      </c>
      <c r="AA328" s="184" t="str">
        <f t="shared" si="65"/>
        <v>insert into G3E_STYLERULE(G3E_SRROWNO,G3E_SRNO,G3E_RULE,G3E_FILTER,G3E_FILTERORDINAL,G3E_SNO,G3E_DESCRIPTION) values (1310114,13101,'Primary Switch Symbol','TYPE_C=''VIS''  and STATUS_NORMAL_C=''OPEN'' and SWGEAR_OWNED = ''Y''',14,13114,'Primary Switch Symbol SGO - Vista Open');</v>
      </c>
      <c r="AB328" s="184" t="str">
        <f t="shared" si="66"/>
        <v>insert into G3E_STYLERULE(G3E_SRROWNO,G3E_SRNO,G3E_RULE,G3E_FILTER,G3E_FILTERORDINAL,G3E_SNO,G3E_DESCRIPTION) values (1320114,13201,'Primary Switch Symbol - OMS','TYPE_C=''VIS''  and STATUS_NORMAL_C=''OPEN'' and SWGEAR_OWNED = ''Y''',14,13114,'Primary Switch Symbol SGO - Vista Open');</v>
      </c>
    </row>
    <row r="329" spans="1:28" ht="47.25">
      <c r="A329" s="184">
        <v>13101</v>
      </c>
      <c r="B329" s="184" t="str">
        <f t="shared" si="60"/>
        <v>1310115</v>
      </c>
      <c r="C329" s="184">
        <v>13201</v>
      </c>
      <c r="D329" s="184" t="str">
        <f t="shared" si="61"/>
        <v>1320115</v>
      </c>
      <c r="E329" s="183" t="s">
        <v>228</v>
      </c>
      <c r="F329" s="191">
        <v>15</v>
      </c>
      <c r="G329" s="191">
        <v>15</v>
      </c>
      <c r="H329" s="187" t="s">
        <v>4827</v>
      </c>
      <c r="I329" s="187">
        <v>13115</v>
      </c>
      <c r="J329" s="183" t="s">
        <v>4828</v>
      </c>
      <c r="K329" s="183" t="s">
        <v>4800</v>
      </c>
      <c r="L329" s="302" t="s">
        <v>4546</v>
      </c>
      <c r="M329" s="299" t="s">
        <v>4546</v>
      </c>
      <c r="N329" s="198">
        <v>255</v>
      </c>
      <c r="O329" s="331">
        <v>3.5</v>
      </c>
      <c r="P329" s="330">
        <f t="shared" si="67"/>
        <v>3.02</v>
      </c>
      <c r="Q329" s="190" t="s">
        <v>4413</v>
      </c>
      <c r="R329" s="191">
        <v>0</v>
      </c>
      <c r="S329" s="191" t="s">
        <v>4253</v>
      </c>
      <c r="T329" s="191"/>
      <c r="U329" s="216"/>
      <c r="V329" s="191" t="s">
        <v>123</v>
      </c>
      <c r="W329" s="191" t="s">
        <v>129</v>
      </c>
      <c r="X329" s="187"/>
      <c r="Z329" s="184" t="str">
        <f t="shared" si="64"/>
        <v>insert into G3E_POINTSTYLE(G3E_SNO,G3E_USERNAME,G3E_FONTNAME,G3E_SYMBOL,G3E_COLOR,G3E_SIZE,G3E_ALIGNMENT,G3E_ROTATION,G3E_USEMASK,G3E_MASKSYMBOL,G3E_PLOTREDLINE,G3E_STYLEUNITS) values (13115,'Primary Switch Symbol SGO - Vista Closed','AEGIS Switch',CHR(71),255,3.5,1,0,0,null,0,1);</v>
      </c>
      <c r="AA329" s="184" t="str">
        <f t="shared" si="65"/>
        <v>insert into G3E_STYLERULE(G3E_SRROWNO,G3E_SRNO,G3E_RULE,G3E_FILTER,G3E_FILTERORDINAL,G3E_SNO,G3E_DESCRIPTION) values (1310115,13101,'Primary Switch Symbol','TYPE_C=''VIS''  and SWGEAR_OWNED = ''Y''',15,13115,'Primary Switch Symbol SGO - Vista Closed');</v>
      </c>
      <c r="AB329" s="184" t="str">
        <f t="shared" si="66"/>
        <v>insert into G3E_STYLERULE(G3E_SRROWNO,G3E_SRNO,G3E_RULE,G3E_FILTER,G3E_FILTERORDINAL,G3E_SNO,G3E_DESCRIPTION) values (1320115,13201,'Primary Switch Symbol - OMS','TYPE_C=''VIS''  and SWGEAR_OWNED = ''Y''',15,13115,'Primary Switch Symbol SGO - Vista Closed');</v>
      </c>
    </row>
    <row r="330" spans="1:28" ht="47.25">
      <c r="A330" s="184">
        <v>13101</v>
      </c>
      <c r="B330" s="184" t="str">
        <f t="shared" si="60"/>
        <v>1310116</v>
      </c>
      <c r="C330" s="184">
        <v>13201</v>
      </c>
      <c r="D330" s="184" t="str">
        <f t="shared" si="61"/>
        <v>1320116</v>
      </c>
      <c r="E330" s="183" t="s">
        <v>228</v>
      </c>
      <c r="F330" s="191">
        <v>16</v>
      </c>
      <c r="G330" s="191">
        <v>16</v>
      </c>
      <c r="H330" s="187" t="s">
        <v>4829</v>
      </c>
      <c r="I330" s="187">
        <v>13116</v>
      </c>
      <c r="J330" s="183" t="s">
        <v>4830</v>
      </c>
      <c r="K330" s="183" t="s">
        <v>4800</v>
      </c>
      <c r="L330" s="302" t="s">
        <v>4570</v>
      </c>
      <c r="M330" s="299" t="s">
        <v>4570</v>
      </c>
      <c r="N330" s="197">
        <v>10158079</v>
      </c>
      <c r="O330" s="331">
        <v>3.5</v>
      </c>
      <c r="P330" s="330">
        <f t="shared" si="67"/>
        <v>3.02</v>
      </c>
      <c r="Q330" s="190" t="s">
        <v>4413</v>
      </c>
      <c r="R330" s="191">
        <v>0</v>
      </c>
      <c r="S330" s="191" t="s">
        <v>4253</v>
      </c>
      <c r="T330" s="191"/>
      <c r="U330" s="195"/>
      <c r="V330" s="191" t="s">
        <v>123</v>
      </c>
      <c r="W330" s="191" t="s">
        <v>129</v>
      </c>
      <c r="X330" s="187"/>
      <c r="Z330" s="184" t="str">
        <f t="shared" si="64"/>
        <v>insert into G3E_POINTSTYLE(G3E_SNO,G3E_USERNAME,G3E_FONTNAME,G3E_SYMBOL,G3E_COLOR,G3E_SIZE,G3E_ALIGNMENT,G3E_ROTATION,G3E_USEMASK,G3E_MASKSYMBOL,G3E_PLOTREDLINE,G3E_STYLEUNITS) values (13116,'Primary Switch Symbol - PPI SGO','AEGIS Switch',CHR(66),10158079,3.5,1,0,0,null,0,1);</v>
      </c>
      <c r="AA330" s="184" t="str">
        <f t="shared" si="65"/>
        <v>insert into G3E_STYLERULE(G3E_SRROWNO,G3E_SRNO,G3E_RULE,G3E_FILTER,G3E_FILTERORDINAL,G3E_SNO,G3E_DESCRIPTION) values (1310116,13101,'Primary Switch Symbol','FEATURE_STATE_C in (''PPI'',''ABI'') and SWGEAR_OWNED = ''Y''',16,13116,'Primary Switch Symbol - PPI SGO');</v>
      </c>
      <c r="AB330" s="184" t="str">
        <f t="shared" si="66"/>
        <v>insert into G3E_STYLERULE(G3E_SRROWNO,G3E_SRNO,G3E_RULE,G3E_FILTER,G3E_FILTERORDINAL,G3E_SNO,G3E_DESCRIPTION) values (1320116,13201,'Primary Switch Symbol - OMS','FEATURE_STATE_C in (''PPI'',''ABI'') and SWGEAR_OWNED = ''Y''',16,13116,'Primary Switch Symbol - PPI SGO');</v>
      </c>
    </row>
    <row r="331" spans="1:28" ht="47.25">
      <c r="A331" s="184">
        <v>13101</v>
      </c>
      <c r="B331" s="184" t="str">
        <f t="shared" si="60"/>
        <v>1310117</v>
      </c>
      <c r="C331" s="184">
        <v>13201</v>
      </c>
      <c r="D331" s="184" t="str">
        <f t="shared" si="61"/>
        <v>1320117</v>
      </c>
      <c r="E331" s="183" t="s">
        <v>228</v>
      </c>
      <c r="F331" s="191">
        <v>17</v>
      </c>
      <c r="G331" s="191">
        <v>17</v>
      </c>
      <c r="H331" s="187" t="s">
        <v>4831</v>
      </c>
      <c r="I331" s="187">
        <v>13117</v>
      </c>
      <c r="J331" s="183" t="s">
        <v>4832</v>
      </c>
      <c r="K331" s="183" t="s">
        <v>4800</v>
      </c>
      <c r="L331" s="302" t="s">
        <v>4570</v>
      </c>
      <c r="M331" s="299" t="s">
        <v>4570</v>
      </c>
      <c r="N331" s="366">
        <v>14540253</v>
      </c>
      <c r="O331" s="331">
        <v>3.5</v>
      </c>
      <c r="P331" s="330">
        <f t="shared" si="67"/>
        <v>3.02</v>
      </c>
      <c r="Q331" s="190" t="s">
        <v>4413</v>
      </c>
      <c r="R331" s="191">
        <v>0</v>
      </c>
      <c r="S331" s="191" t="s">
        <v>4253</v>
      </c>
      <c r="T331" s="191"/>
      <c r="U331" s="195"/>
      <c r="V331" s="191" t="s">
        <v>123</v>
      </c>
      <c r="W331" s="191" t="s">
        <v>129</v>
      </c>
      <c r="X331" s="187"/>
      <c r="Z331" s="184" t="str">
        <f t="shared" si="64"/>
        <v>insert into G3E_POINTSTYLE(G3E_SNO,G3E_USERNAME,G3E_FONTNAME,G3E_SYMBOL,G3E_COLOR,G3E_SIZE,G3E_ALIGNMENT,G3E_ROTATION,G3E_USEMASK,G3E_MASKSYMBOL,G3E_PLOTREDLINE,G3E_STYLEUNITS) values (13117,'Primary Switch Symbol - PPR SGO','AEGIS Switch',CHR(66),14540253,3.5,1,0,0,null,0,1);</v>
      </c>
      <c r="AA331" s="184" t="str">
        <f t="shared" si="65"/>
        <v>insert into G3E_STYLERULE(G3E_SRROWNO,G3E_SRNO,G3E_RULE,G3E_FILTER,G3E_FILTERORDINAL,G3E_SNO,G3E_DESCRIPTION) values (1310117,13101,'Primary Switch Symbol','FEATURE_STATE_C in (''PPR'',''ABR'',''PPA'',''ABA'') and SWGEAR_OWNED = ''Y''',17,13117,'Primary Switch Symbol - PPR SGO');</v>
      </c>
      <c r="AB331" s="184" t="str">
        <f t="shared" si="66"/>
        <v>insert into G3E_STYLERULE(G3E_SRROWNO,G3E_SRNO,G3E_RULE,G3E_FILTER,G3E_FILTERORDINAL,G3E_SNO,G3E_DESCRIPTION) values (1320117,13201,'Primary Switch Symbol - OMS','FEATURE_STATE_C in (''PPR'',''ABR'',''PPA'',''ABA'') and SWGEAR_OWNED = ''Y''',17,13117,'Primary Switch Symbol - PPR SGO');</v>
      </c>
    </row>
    <row r="332" spans="1:28" ht="47.25">
      <c r="A332" s="184">
        <v>13101</v>
      </c>
      <c r="B332" s="184" t="str">
        <f t="shared" si="60"/>
        <v>1310118</v>
      </c>
      <c r="C332" s="184">
        <v>13201</v>
      </c>
      <c r="D332" s="184" t="str">
        <f t="shared" si="61"/>
        <v>1320118</v>
      </c>
      <c r="E332" s="183" t="s">
        <v>228</v>
      </c>
      <c r="F332" s="191">
        <v>18</v>
      </c>
      <c r="G332" s="191">
        <v>18</v>
      </c>
      <c r="H332" s="187" t="s">
        <v>4833</v>
      </c>
      <c r="I332" s="187">
        <v>13118</v>
      </c>
      <c r="J332" s="183" t="s">
        <v>4834</v>
      </c>
      <c r="K332" s="183" t="s">
        <v>4800</v>
      </c>
      <c r="L332" s="302" t="s">
        <v>4570</v>
      </c>
      <c r="M332" s="299" t="s">
        <v>4570</v>
      </c>
      <c r="N332" s="364">
        <v>5921370</v>
      </c>
      <c r="O332" s="331">
        <v>3.5</v>
      </c>
      <c r="P332" s="330">
        <f t="shared" si="67"/>
        <v>3.02</v>
      </c>
      <c r="Q332" s="190" t="s">
        <v>4413</v>
      </c>
      <c r="R332" s="191">
        <v>0</v>
      </c>
      <c r="S332" s="191" t="s">
        <v>4253</v>
      </c>
      <c r="T332" s="191"/>
      <c r="U332" s="195"/>
      <c r="V332" s="191" t="s">
        <v>123</v>
      </c>
      <c r="W332" s="191" t="s">
        <v>129</v>
      </c>
      <c r="X332" s="187"/>
      <c r="Z332" s="184" t="str">
        <f t="shared" si="64"/>
        <v>insert into G3E_POINTSTYLE(G3E_SNO,G3E_USERNAME,G3E_FONTNAME,G3E_SYMBOL,G3E_COLOR,G3E_SIZE,G3E_ALIGNMENT,G3E_ROTATION,G3E_USEMASK,G3E_MASKSYMBOL,G3E_PLOTREDLINE,G3E_STYLEUNITS) values (13118,'Primary Switch Symbol - OSR SGO','AEGIS Switch',CHR(66),5921370,3.5,1,0,0,null,0,1);</v>
      </c>
      <c r="AA332" s="184" t="str">
        <f t="shared" si="65"/>
        <v>insert into G3E_STYLERULE(G3E_SRROWNO,G3E_SRNO,G3E_RULE,G3E_FILTER,G3E_FILTERORDINAL,G3E_SNO,G3E_DESCRIPTION) values (1310118,13101,'Primary Switch Symbol','FEATURE_STATE_C in (''OSR'',''OSA'') and SWGEAR_OWNED = ''Y''',18,13118,'Primary Switch Symbol - OSR SGO');</v>
      </c>
      <c r="AB332" s="184" t="str">
        <f t="shared" si="66"/>
        <v>insert into G3E_STYLERULE(G3E_SRROWNO,G3E_SRNO,G3E_RULE,G3E_FILTER,G3E_FILTERORDINAL,G3E_SNO,G3E_DESCRIPTION) values (1320118,13201,'Primary Switch Symbol - OMS','FEATURE_STATE_C in (''OSR'',''OSA'') and SWGEAR_OWNED = ''Y''',18,13118,'Primary Switch Symbol - OSR SGO');</v>
      </c>
    </row>
    <row r="333" spans="1:28" ht="47.25">
      <c r="A333" s="184">
        <v>13101</v>
      </c>
      <c r="B333" s="184" t="str">
        <f t="shared" si="60"/>
        <v>1310119</v>
      </c>
      <c r="C333" s="184">
        <v>13201</v>
      </c>
      <c r="D333" s="184" t="str">
        <f t="shared" si="61"/>
        <v>1320119</v>
      </c>
      <c r="E333" s="183" t="s">
        <v>228</v>
      </c>
      <c r="F333" s="191">
        <v>19</v>
      </c>
      <c r="G333" s="191">
        <v>19</v>
      </c>
      <c r="H333" s="187" t="s">
        <v>4835</v>
      </c>
      <c r="I333" s="187">
        <v>13119</v>
      </c>
      <c r="J333" s="183" t="s">
        <v>4836</v>
      </c>
      <c r="K333" s="183" t="s">
        <v>4800</v>
      </c>
      <c r="L333" s="302" t="s">
        <v>4570</v>
      </c>
      <c r="M333" s="299" t="s">
        <v>4570</v>
      </c>
      <c r="N333" s="203">
        <v>65280</v>
      </c>
      <c r="O333" s="331">
        <v>3.5</v>
      </c>
      <c r="P333" s="330">
        <f t="shared" si="67"/>
        <v>3.02</v>
      </c>
      <c r="Q333" s="190" t="s">
        <v>4413</v>
      </c>
      <c r="R333" s="191">
        <v>0</v>
      </c>
      <c r="S333" s="191" t="s">
        <v>4253</v>
      </c>
      <c r="T333" s="191"/>
      <c r="U333" s="195"/>
      <c r="V333" s="191" t="s">
        <v>123</v>
      </c>
      <c r="W333" s="191" t="s">
        <v>129</v>
      </c>
      <c r="X333" s="187"/>
      <c r="Z333" s="184" t="str">
        <f t="shared" si="64"/>
        <v>insert into G3E_POINTSTYLE(G3E_SNO,G3E_USERNAME,G3E_FONTNAME,G3E_SYMBOL,G3E_COLOR,G3E_SIZE,G3E_ALIGNMENT,G3E_ROTATION,G3E_USEMASK,G3E_MASKSYMBOL,G3E_PLOTREDLINE,G3E_STYLEUNITS) values (13119,'Primary Switch Symbol - SGO Open','AEGIS Switch',CHR(66),65280,3.5,1,0,0,null,0,1);</v>
      </c>
      <c r="AA333" s="184" t="str">
        <f t="shared" si="65"/>
        <v>insert into G3E_STYLERULE(G3E_SRROWNO,G3E_SRNO,G3E_RULE,G3E_FILTER,G3E_FILTERORDINAL,G3E_SNO,G3E_DESCRIPTION) values (1310119,13101,'Primary Switch Symbol','STATUS_NORMAL_C=''OPEN'' and SWGEAR_OWNED = ''Y''',19,13119,'Primary Switch Symbol - SGO Open');</v>
      </c>
      <c r="AB333" s="184" t="str">
        <f t="shared" si="66"/>
        <v>insert into G3E_STYLERULE(G3E_SRROWNO,G3E_SRNO,G3E_RULE,G3E_FILTER,G3E_FILTERORDINAL,G3E_SNO,G3E_DESCRIPTION) values (1320119,13201,'Primary Switch Symbol - OMS','STATUS_NORMAL_C=''OPEN'' and SWGEAR_OWNED = ''Y''',19,13119,'Primary Switch Symbol - SGO Open');</v>
      </c>
    </row>
    <row r="334" spans="1:28" ht="47.25">
      <c r="A334" s="184">
        <v>13101</v>
      </c>
      <c r="B334" s="184" t="str">
        <f t="shared" si="60"/>
        <v>1310120</v>
      </c>
      <c r="C334" s="184">
        <v>13201</v>
      </c>
      <c r="D334" s="184" t="str">
        <f t="shared" si="61"/>
        <v>1320120</v>
      </c>
      <c r="E334" s="183" t="s">
        <v>228</v>
      </c>
      <c r="F334" s="191">
        <v>20</v>
      </c>
      <c r="G334" s="191">
        <v>20</v>
      </c>
      <c r="H334" s="187" t="s">
        <v>4837</v>
      </c>
      <c r="I334" s="187">
        <v>13120</v>
      </c>
      <c r="J334" s="183" t="s">
        <v>4838</v>
      </c>
      <c r="K334" s="183" t="s">
        <v>4800</v>
      </c>
      <c r="L334" s="302" t="s">
        <v>4570</v>
      </c>
      <c r="M334" s="299" t="s">
        <v>4570</v>
      </c>
      <c r="N334" s="198">
        <v>255</v>
      </c>
      <c r="O334" s="331">
        <v>3.5</v>
      </c>
      <c r="P334" s="330">
        <f t="shared" si="67"/>
        <v>3.02</v>
      </c>
      <c r="Q334" s="190" t="s">
        <v>4413</v>
      </c>
      <c r="R334" s="191">
        <v>0</v>
      </c>
      <c r="S334" s="191" t="s">
        <v>4253</v>
      </c>
      <c r="T334" s="191"/>
      <c r="U334" s="195"/>
      <c r="V334" s="191" t="s">
        <v>123</v>
      </c>
      <c r="W334" s="191" t="s">
        <v>129</v>
      </c>
      <c r="X334" s="187"/>
      <c r="Z334" s="184" t="str">
        <f t="shared" si="64"/>
        <v>insert into G3E_POINTSTYLE(G3E_SNO,G3E_USERNAME,G3E_FONTNAME,G3E_SYMBOL,G3E_COLOR,G3E_SIZE,G3E_ALIGNMENT,G3E_ROTATION,G3E_USEMASK,G3E_MASKSYMBOL,G3E_PLOTREDLINE,G3E_STYLEUNITS) values (13120,'Primary Switch Symbol - SGO Closed','AEGIS Switch',CHR(66),255,3.5,1,0,0,null,0,1);</v>
      </c>
      <c r="AA334" s="184" t="str">
        <f t="shared" si="65"/>
        <v>insert into G3E_STYLERULE(G3E_SRROWNO,G3E_SRNO,G3E_RULE,G3E_FILTER,G3E_FILTERORDINAL,G3E_SNO,G3E_DESCRIPTION) values (1310120,13101,'Primary Switch Symbol','STATUS_NORMAL_C=''CLOSED'' and SWGEAR_OWNED = ''Y''',20,13120,'Primary Switch Symbol - SGO Closed');</v>
      </c>
      <c r="AB334" s="184" t="str">
        <f t="shared" si="66"/>
        <v>insert into G3E_STYLERULE(G3E_SRROWNO,G3E_SRNO,G3E_RULE,G3E_FILTER,G3E_FILTERORDINAL,G3E_SNO,G3E_DESCRIPTION) values (1320120,13201,'Primary Switch Symbol - OMS','STATUS_NORMAL_C=''CLOSED'' and SWGEAR_OWNED = ''Y''',20,13120,'Primary Switch Symbol - SGO Closed');</v>
      </c>
    </row>
    <row r="335" spans="1:28" ht="47.25">
      <c r="A335" s="184">
        <v>13101</v>
      </c>
      <c r="B335" s="184" t="str">
        <f t="shared" si="60"/>
        <v>1310121</v>
      </c>
      <c r="C335" s="184">
        <v>13201</v>
      </c>
      <c r="D335" s="184" t="str">
        <f t="shared" si="61"/>
        <v>1320121</v>
      </c>
      <c r="E335" s="183" t="s">
        <v>228</v>
      </c>
      <c r="F335" s="191">
        <v>21</v>
      </c>
      <c r="G335" s="191">
        <v>21</v>
      </c>
      <c r="H335" s="187" t="s">
        <v>4839</v>
      </c>
      <c r="I335" s="187">
        <v>13121</v>
      </c>
      <c r="J335" s="183" t="s">
        <v>4840</v>
      </c>
      <c r="K335" s="183" t="s">
        <v>4800</v>
      </c>
      <c r="L335" s="302" t="s">
        <v>4841</v>
      </c>
      <c r="M335" s="299" t="s">
        <v>4841</v>
      </c>
      <c r="N335" s="197">
        <v>10158079</v>
      </c>
      <c r="O335" s="331">
        <v>24</v>
      </c>
      <c r="P335" s="330">
        <f t="shared" si="67"/>
        <v>20.74</v>
      </c>
      <c r="Q335" s="190" t="s">
        <v>4413</v>
      </c>
      <c r="R335" s="191">
        <v>0</v>
      </c>
      <c r="S335" s="191" t="s">
        <v>4253</v>
      </c>
      <c r="T335" s="191"/>
      <c r="U335" s="216"/>
      <c r="V335" s="191" t="s">
        <v>123</v>
      </c>
      <c r="W335" s="191" t="s">
        <v>129</v>
      </c>
      <c r="X335" s="187"/>
      <c r="Z335" s="184" t="str">
        <f t="shared" si="64"/>
        <v>insert into G3E_POINTSTYLE(G3E_SNO,G3E_USERNAME,G3E_FONTNAME,G3E_SYMBOL,G3E_COLOR,G3E_SIZE,G3E_ALIGNMENT,G3E_ROTATION,G3E_USEMASK,G3E_MASKSYMBOL,G3E_PLOTREDLINE,G3E_STYLEUNITS) values (13121,'Primary Switch Symbol - Phase Mismatch DSC - PPI','AEGIS Switch',CHR(76),10158079,24,1,0,0,null,0,1);</v>
      </c>
      <c r="AA335" s="184" t="str">
        <f t="shared" si="65"/>
        <v>insert into G3E_STYLERULE(G3E_SRROWNO,G3E_SRNO,G3E_RULE,G3E_FILTER,G3E_FILTERORDINAL,G3E_SNO,G3E_DESCRIPTION) values (1310121,13101,'Primary Switch Symbol','CIRCUIT_PHASE_MATCH_YN = ''N'' and TYPE_C=''DSC'' and FEATURE_STATE_C in (''PPI'',''ABI'')',21,13121,'Primary Switch Symbol - Phase Mismatch DSC - PPI');</v>
      </c>
      <c r="AB335" s="184" t="str">
        <f t="shared" si="66"/>
        <v>insert into G3E_STYLERULE(G3E_SRROWNO,G3E_SRNO,G3E_RULE,G3E_FILTER,G3E_FILTERORDINAL,G3E_SNO,G3E_DESCRIPTION) values (1320121,13201,'Primary Switch Symbol - OMS','CIRCUIT_PHASE_MATCH_YN = ''N'' and TYPE_C=''DSC'' and FEATURE_STATE_C in (''PPI'',''ABI'')',21,13121,'Primary Switch Symbol - Phase Mismatch DSC - PPI');</v>
      </c>
    </row>
    <row r="336" spans="1:28" ht="47.25">
      <c r="A336" s="184">
        <v>13101</v>
      </c>
      <c r="B336" s="184" t="str">
        <f t="shared" si="60"/>
        <v>1310122</v>
      </c>
      <c r="C336" s="184">
        <v>13201</v>
      </c>
      <c r="D336" s="184" t="str">
        <f t="shared" si="61"/>
        <v>1320122</v>
      </c>
      <c r="E336" s="183" t="s">
        <v>228</v>
      </c>
      <c r="F336" s="191">
        <v>22</v>
      </c>
      <c r="G336" s="191">
        <v>22</v>
      </c>
      <c r="H336" s="187" t="s">
        <v>4842</v>
      </c>
      <c r="I336" s="187">
        <v>13122</v>
      </c>
      <c r="J336" s="183" t="s">
        <v>4843</v>
      </c>
      <c r="K336" s="183" t="s">
        <v>4800</v>
      </c>
      <c r="L336" s="302" t="s">
        <v>4841</v>
      </c>
      <c r="M336" s="299" t="s">
        <v>4841</v>
      </c>
      <c r="N336" s="366">
        <v>14540253</v>
      </c>
      <c r="O336" s="331">
        <v>24</v>
      </c>
      <c r="P336" s="330">
        <f t="shared" si="67"/>
        <v>20.74</v>
      </c>
      <c r="Q336" s="190" t="s">
        <v>4413</v>
      </c>
      <c r="R336" s="191">
        <v>0</v>
      </c>
      <c r="S336" s="191" t="s">
        <v>4253</v>
      </c>
      <c r="T336" s="191"/>
      <c r="U336" s="216"/>
      <c r="V336" s="191" t="s">
        <v>123</v>
      </c>
      <c r="W336" s="191" t="s">
        <v>129</v>
      </c>
      <c r="X336" s="187"/>
      <c r="Z336" s="184" t="str">
        <f t="shared" si="64"/>
        <v>insert into G3E_POINTSTYLE(G3E_SNO,G3E_USERNAME,G3E_FONTNAME,G3E_SYMBOL,G3E_COLOR,G3E_SIZE,G3E_ALIGNMENT,G3E_ROTATION,G3E_USEMASK,G3E_MASKSYMBOL,G3E_PLOTREDLINE,G3E_STYLEUNITS) values (13122,'Primary Switch Symbol - Phase Mismatch DSC - PPR','AEGIS Switch',CHR(76),14540253,24,1,0,0,null,0,1);</v>
      </c>
      <c r="AA336" s="184" t="str">
        <f t="shared" si="65"/>
        <v>insert into G3E_STYLERULE(G3E_SRROWNO,G3E_SRNO,G3E_RULE,G3E_FILTER,G3E_FILTERORDINAL,G3E_SNO,G3E_DESCRIPTION) values (1310122,13101,'Primary Switch Symbol','CIRCUIT_PHASE_MATCH_YN = ''N'' and TYPE_C=''DSC'' and FEATURE_STATE_C in (''PPR'',''ABR'',''PPA'',''ABA'')',22,13122,'Primary Switch Symbol - Phase Mismatch DSC - PPR');</v>
      </c>
      <c r="AB336" s="184" t="str">
        <f t="shared" si="66"/>
        <v>insert into G3E_STYLERULE(G3E_SRROWNO,G3E_SRNO,G3E_RULE,G3E_FILTER,G3E_FILTERORDINAL,G3E_SNO,G3E_DESCRIPTION) values (1320122,13201,'Primary Switch Symbol - OMS','CIRCUIT_PHASE_MATCH_YN = ''N'' and TYPE_C=''DSC'' and FEATURE_STATE_C in (''PPR'',''ABR'',''PPA'',''ABA'')',22,13122,'Primary Switch Symbol - Phase Mismatch DSC - PPR');</v>
      </c>
    </row>
    <row r="337" spans="1:28" ht="47.25">
      <c r="A337" s="184">
        <v>13101</v>
      </c>
      <c r="B337" s="184" t="str">
        <f t="shared" si="60"/>
        <v>1310123</v>
      </c>
      <c r="C337" s="184">
        <v>13201</v>
      </c>
      <c r="D337" s="184" t="str">
        <f t="shared" si="61"/>
        <v>1320123</v>
      </c>
      <c r="E337" s="183" t="s">
        <v>228</v>
      </c>
      <c r="F337" s="191">
        <v>23</v>
      </c>
      <c r="G337" s="191">
        <v>23</v>
      </c>
      <c r="H337" s="187" t="s">
        <v>4844</v>
      </c>
      <c r="I337" s="187">
        <v>13123</v>
      </c>
      <c r="J337" s="183" t="s">
        <v>4845</v>
      </c>
      <c r="K337" s="183" t="s">
        <v>4800</v>
      </c>
      <c r="L337" s="302" t="s">
        <v>4841</v>
      </c>
      <c r="M337" s="299" t="s">
        <v>4841</v>
      </c>
      <c r="N337" s="364">
        <v>5921370</v>
      </c>
      <c r="O337" s="331">
        <v>24</v>
      </c>
      <c r="P337" s="330">
        <f t="shared" si="67"/>
        <v>20.74</v>
      </c>
      <c r="Q337" s="190" t="s">
        <v>4413</v>
      </c>
      <c r="R337" s="191">
        <v>0</v>
      </c>
      <c r="S337" s="191" t="s">
        <v>4253</v>
      </c>
      <c r="T337" s="191"/>
      <c r="U337" s="216"/>
      <c r="V337" s="191" t="s">
        <v>123</v>
      </c>
      <c r="W337" s="191" t="s">
        <v>129</v>
      </c>
      <c r="X337" s="187"/>
      <c r="Z337" s="184" t="str">
        <f t="shared" si="64"/>
        <v>insert into G3E_POINTSTYLE(G3E_SNO,G3E_USERNAME,G3E_FONTNAME,G3E_SYMBOL,G3E_COLOR,G3E_SIZE,G3E_ALIGNMENT,G3E_ROTATION,G3E_USEMASK,G3E_MASKSYMBOL,G3E_PLOTREDLINE,G3E_STYLEUNITS) values (13123,'Primary Switch Symbol - Phase Mismatch DSC - OSR','AEGIS Switch',CHR(76),5921370,24,1,0,0,null,0,1);</v>
      </c>
      <c r="AA337" s="184" t="str">
        <f t="shared" si="65"/>
        <v>insert into G3E_STYLERULE(G3E_SRROWNO,G3E_SRNO,G3E_RULE,G3E_FILTER,G3E_FILTERORDINAL,G3E_SNO,G3E_DESCRIPTION) values (1310123,13101,'Primary Switch Symbol','CIRCUIT_PHASE_MATCH_YN = ''N'' and TYPE_C=''DSC'' and FEATURE_STATE_C in (''OSR'',''OSA'')',23,13123,'Primary Switch Symbol - Phase Mismatch DSC - OSR');</v>
      </c>
      <c r="AB337" s="184" t="str">
        <f t="shared" si="66"/>
        <v>insert into G3E_STYLERULE(G3E_SRROWNO,G3E_SRNO,G3E_RULE,G3E_FILTER,G3E_FILTERORDINAL,G3E_SNO,G3E_DESCRIPTION) values (1320123,13201,'Primary Switch Symbol - OMS','CIRCUIT_PHASE_MATCH_YN = ''N'' and TYPE_C=''DSC'' and FEATURE_STATE_C in (''OSR'',''OSA'')',23,13123,'Primary Switch Symbol - Phase Mismatch DSC - OSR');</v>
      </c>
    </row>
    <row r="338" spans="1:28" ht="47.25">
      <c r="A338" s="184">
        <v>13101</v>
      </c>
      <c r="B338" s="184" t="str">
        <f t="shared" si="60"/>
        <v>1310124</v>
      </c>
      <c r="C338" s="184">
        <v>13201</v>
      </c>
      <c r="D338" s="184" t="str">
        <f t="shared" si="61"/>
        <v>1320124</v>
      </c>
      <c r="E338" s="183" t="s">
        <v>228</v>
      </c>
      <c r="F338" s="191">
        <v>24</v>
      </c>
      <c r="G338" s="191">
        <v>24</v>
      </c>
      <c r="H338" s="187" t="s">
        <v>4846</v>
      </c>
      <c r="I338" s="187">
        <v>13124</v>
      </c>
      <c r="J338" s="183" t="s">
        <v>4847</v>
      </c>
      <c r="K338" s="183" t="s">
        <v>4800</v>
      </c>
      <c r="L338" s="302" t="s">
        <v>4841</v>
      </c>
      <c r="M338" s="299" t="s">
        <v>4841</v>
      </c>
      <c r="N338" s="203">
        <v>65280</v>
      </c>
      <c r="O338" s="331">
        <v>24</v>
      </c>
      <c r="P338" s="330">
        <f t="shared" si="67"/>
        <v>20.74</v>
      </c>
      <c r="Q338" s="190" t="s">
        <v>4413</v>
      </c>
      <c r="R338" s="191">
        <v>0</v>
      </c>
      <c r="S338" s="191" t="s">
        <v>4253</v>
      </c>
      <c r="T338" s="191"/>
      <c r="U338" s="216"/>
      <c r="V338" s="191" t="s">
        <v>123</v>
      </c>
      <c r="W338" s="191" t="s">
        <v>129</v>
      </c>
      <c r="X338" s="187"/>
      <c r="Z338" s="184" t="str">
        <f t="shared" si="64"/>
        <v>insert into G3E_POINTSTYLE(G3E_SNO,G3E_USERNAME,G3E_FONTNAME,G3E_SYMBOL,G3E_COLOR,G3E_SIZE,G3E_ALIGNMENT,G3E_ROTATION,G3E_USEMASK,G3E_MASKSYMBOL,G3E_PLOTREDLINE,G3E_STYLEUNITS) values (13124,'Primary Switch Symbol - Phase Mismatch DSC Open','AEGIS Switch',CHR(76),65280,24,1,0,0,null,0,1);</v>
      </c>
      <c r="AA338" s="184" t="str">
        <f t="shared" si="65"/>
        <v>insert into G3E_STYLERULE(G3E_SRROWNO,G3E_SRNO,G3E_RULE,G3E_FILTER,G3E_FILTERORDINAL,G3E_SNO,G3E_DESCRIPTION) values (1310124,13101,'Primary Switch Symbol','CIRCUIT_PHASE_MATCH_YN = ''N'' and TYPE_C=''DSC'' and STATUS_NORMAL_C=''OPEN''',24,13124,'Primary Switch Symbol - Phase Mismatch DSC Open');</v>
      </c>
      <c r="AB338" s="184" t="str">
        <f t="shared" si="66"/>
        <v>insert into G3E_STYLERULE(G3E_SRROWNO,G3E_SRNO,G3E_RULE,G3E_FILTER,G3E_FILTERORDINAL,G3E_SNO,G3E_DESCRIPTION) values (1320124,13201,'Primary Switch Symbol - OMS','CIRCUIT_PHASE_MATCH_YN = ''N'' and TYPE_C=''DSC'' and STATUS_NORMAL_C=''OPEN''',24,13124,'Primary Switch Symbol - Phase Mismatch DSC Open');</v>
      </c>
    </row>
    <row r="339" spans="1:28" ht="47.25">
      <c r="A339" s="184">
        <v>13101</v>
      </c>
      <c r="B339" s="184" t="str">
        <f t="shared" si="60"/>
        <v>1310125</v>
      </c>
      <c r="C339" s="184">
        <v>13201</v>
      </c>
      <c r="D339" s="184" t="str">
        <f t="shared" si="61"/>
        <v>1320125</v>
      </c>
      <c r="E339" s="183" t="s">
        <v>228</v>
      </c>
      <c r="F339" s="191">
        <v>25</v>
      </c>
      <c r="G339" s="191">
        <v>25</v>
      </c>
      <c r="H339" s="187" t="s">
        <v>4848</v>
      </c>
      <c r="I339" s="187">
        <v>13125</v>
      </c>
      <c r="J339" s="183" t="s">
        <v>4849</v>
      </c>
      <c r="K339" s="183" t="s">
        <v>4800</v>
      </c>
      <c r="L339" s="302" t="s">
        <v>4841</v>
      </c>
      <c r="M339" s="299" t="s">
        <v>4841</v>
      </c>
      <c r="N339" s="198">
        <v>255</v>
      </c>
      <c r="O339" s="331">
        <v>24</v>
      </c>
      <c r="P339" s="330">
        <f t="shared" si="67"/>
        <v>20.74</v>
      </c>
      <c r="Q339" s="190" t="s">
        <v>4413</v>
      </c>
      <c r="R339" s="191">
        <v>0</v>
      </c>
      <c r="S339" s="191" t="s">
        <v>4253</v>
      </c>
      <c r="T339" s="191"/>
      <c r="U339" s="216"/>
      <c r="V339" s="191" t="s">
        <v>123</v>
      </c>
      <c r="W339" s="191" t="s">
        <v>129</v>
      </c>
      <c r="X339" s="187"/>
      <c r="Z339" s="184" t="str">
        <f t="shared" si="64"/>
        <v>insert into G3E_POINTSTYLE(G3E_SNO,G3E_USERNAME,G3E_FONTNAME,G3E_SYMBOL,G3E_COLOR,G3E_SIZE,G3E_ALIGNMENT,G3E_ROTATION,G3E_USEMASK,G3E_MASKSYMBOL,G3E_PLOTREDLINE,G3E_STYLEUNITS) values (13125,'Primary Switch Symbol - Phase Mismatch DSC Closed','AEGIS Switch',CHR(76),255,24,1,0,0,null,0,1);</v>
      </c>
      <c r="AA339" s="184" t="str">
        <f t="shared" si="65"/>
        <v>insert into G3E_STYLERULE(G3E_SRROWNO,G3E_SRNO,G3E_RULE,G3E_FILTER,G3E_FILTERORDINAL,G3E_SNO,G3E_DESCRIPTION) values (1310125,13101,'Primary Switch Symbol','CIRCUIT_PHASE_MATCH_YN = ''N'' and TYPE_C=''DSC''',25,13125,'Primary Switch Symbol - Phase Mismatch DSC Closed');</v>
      </c>
      <c r="AB339" s="184" t="str">
        <f t="shared" si="66"/>
        <v>insert into G3E_STYLERULE(G3E_SRROWNO,G3E_SRNO,G3E_RULE,G3E_FILTER,G3E_FILTERORDINAL,G3E_SNO,G3E_DESCRIPTION) values (1320125,13201,'Primary Switch Symbol - OMS','CIRCUIT_PHASE_MATCH_YN = ''N'' and TYPE_C=''DSC''',25,13125,'Primary Switch Symbol - Phase Mismatch DSC Closed');</v>
      </c>
    </row>
    <row r="340" spans="1:28" ht="47.25">
      <c r="A340" s="184">
        <v>13101</v>
      </c>
      <c r="B340" s="184" t="str">
        <f t="shared" si="60"/>
        <v>1310126</v>
      </c>
      <c r="C340" s="184">
        <v>13201</v>
      </c>
      <c r="D340" s="184" t="str">
        <f t="shared" si="61"/>
        <v>1320126</v>
      </c>
      <c r="E340" s="183" t="s">
        <v>228</v>
      </c>
      <c r="F340" s="191">
        <v>26</v>
      </c>
      <c r="G340" s="191">
        <v>26</v>
      </c>
      <c r="H340" s="187" t="s">
        <v>4850</v>
      </c>
      <c r="I340" s="187">
        <v>13126</v>
      </c>
      <c r="J340" s="183" t="s">
        <v>4851</v>
      </c>
      <c r="K340" s="183" t="s">
        <v>4800</v>
      </c>
      <c r="L340" s="302" t="s">
        <v>4412</v>
      </c>
      <c r="M340" s="299" t="s">
        <v>4412</v>
      </c>
      <c r="N340" s="197">
        <v>10158079</v>
      </c>
      <c r="O340" s="331">
        <v>24</v>
      </c>
      <c r="P340" s="330">
        <f t="shared" si="67"/>
        <v>20.74</v>
      </c>
      <c r="Q340" s="190" t="s">
        <v>4413</v>
      </c>
      <c r="R340" s="191">
        <v>0</v>
      </c>
      <c r="S340" s="191" t="s">
        <v>4253</v>
      </c>
      <c r="T340" s="191"/>
      <c r="U340" s="216"/>
      <c r="V340" s="191" t="s">
        <v>123</v>
      </c>
      <c r="W340" s="191" t="s">
        <v>129</v>
      </c>
      <c r="X340" s="187"/>
      <c r="Z340" s="184" t="str">
        <f t="shared" si="64"/>
        <v>insert into G3E_POINTSTYLE(G3E_SNO,G3E_USERNAME,G3E_FONTNAME,G3E_SYMBOL,G3E_COLOR,G3E_SIZE,G3E_ALIGNMENT,G3E_ROTATION,G3E_USEMASK,G3E_MASKSYMBOL,G3E_PLOTREDLINE,G3E_STYLEUNITS) values (13126,'Primary Switch Symbol - Phase Mismatch - PPI','AEGIS Switch',CHR(75),10158079,24,1,0,0,null,0,1);</v>
      </c>
      <c r="AA340" s="184" t="str">
        <f t="shared" si="65"/>
        <v>insert into G3E_STYLERULE(G3E_SRROWNO,G3E_SRNO,G3E_RULE,G3E_FILTER,G3E_FILTERORDINAL,G3E_SNO,G3E_DESCRIPTION) values (1310126,13101,'Primary Switch Symbol','CIRCUIT_PHASE_MATCH_YN = ''N'' and FEATURE_STATE_C in (''PPI'',''ABI'')',26,13126,'Primary Switch Symbol - Phase Mismatch - PPI');</v>
      </c>
      <c r="AB340" s="184" t="str">
        <f t="shared" si="66"/>
        <v>insert into G3E_STYLERULE(G3E_SRROWNO,G3E_SRNO,G3E_RULE,G3E_FILTER,G3E_FILTERORDINAL,G3E_SNO,G3E_DESCRIPTION) values (1320126,13201,'Primary Switch Symbol - OMS','CIRCUIT_PHASE_MATCH_YN = ''N'' and FEATURE_STATE_C in (''PPI'',''ABI'')',26,13126,'Primary Switch Symbol - Phase Mismatch - PPI');</v>
      </c>
    </row>
    <row r="341" spans="1:28" ht="47.25">
      <c r="A341" s="184">
        <v>13101</v>
      </c>
      <c r="B341" s="184" t="str">
        <f t="shared" si="60"/>
        <v>1310127</v>
      </c>
      <c r="C341" s="184">
        <v>13201</v>
      </c>
      <c r="D341" s="184" t="str">
        <f t="shared" si="61"/>
        <v>1320127</v>
      </c>
      <c r="E341" s="183" t="s">
        <v>228</v>
      </c>
      <c r="F341" s="191">
        <v>27</v>
      </c>
      <c r="G341" s="191">
        <v>27</v>
      </c>
      <c r="H341" s="187" t="s">
        <v>4852</v>
      </c>
      <c r="I341" s="187">
        <v>13127</v>
      </c>
      <c r="J341" s="183" t="s">
        <v>4853</v>
      </c>
      <c r="K341" s="183" t="s">
        <v>4800</v>
      </c>
      <c r="L341" s="302" t="s">
        <v>4412</v>
      </c>
      <c r="M341" s="299" t="s">
        <v>4412</v>
      </c>
      <c r="N341" s="366">
        <v>14540253</v>
      </c>
      <c r="O341" s="331">
        <v>24</v>
      </c>
      <c r="P341" s="330">
        <f t="shared" si="67"/>
        <v>20.74</v>
      </c>
      <c r="Q341" s="190" t="s">
        <v>4413</v>
      </c>
      <c r="R341" s="191">
        <v>0</v>
      </c>
      <c r="S341" s="191" t="s">
        <v>4253</v>
      </c>
      <c r="T341" s="191"/>
      <c r="U341" s="216"/>
      <c r="V341" s="191" t="s">
        <v>123</v>
      </c>
      <c r="W341" s="191" t="s">
        <v>129</v>
      </c>
      <c r="X341" s="187"/>
      <c r="Z341" s="184" t="str">
        <f t="shared" si="64"/>
        <v>insert into G3E_POINTSTYLE(G3E_SNO,G3E_USERNAME,G3E_FONTNAME,G3E_SYMBOL,G3E_COLOR,G3E_SIZE,G3E_ALIGNMENT,G3E_ROTATION,G3E_USEMASK,G3E_MASKSYMBOL,G3E_PLOTREDLINE,G3E_STYLEUNITS) values (13127,'Primary Switch Symbol - Phase Mismatch - PPR','AEGIS Switch',CHR(75),14540253,24,1,0,0,null,0,1);</v>
      </c>
      <c r="AA341" s="184" t="str">
        <f t="shared" si="65"/>
        <v>insert into G3E_STYLERULE(G3E_SRROWNO,G3E_SRNO,G3E_RULE,G3E_FILTER,G3E_FILTERORDINAL,G3E_SNO,G3E_DESCRIPTION) values (1310127,13101,'Primary Switch Symbol','CIRCUIT_PHASE_MATCH_YN = ''N'' and FEATURE_STATE_C in (''PPR'',''ABR'',''PPA'',''ABA'')',27,13127,'Primary Switch Symbol - Phase Mismatch - PPR');</v>
      </c>
      <c r="AB341" s="184" t="str">
        <f t="shared" si="66"/>
        <v>insert into G3E_STYLERULE(G3E_SRROWNO,G3E_SRNO,G3E_RULE,G3E_FILTER,G3E_FILTERORDINAL,G3E_SNO,G3E_DESCRIPTION) values (1320127,13201,'Primary Switch Symbol - OMS','CIRCUIT_PHASE_MATCH_YN = ''N'' and FEATURE_STATE_C in (''PPR'',''ABR'',''PPA'',''ABA'')',27,13127,'Primary Switch Symbol - Phase Mismatch - PPR');</v>
      </c>
    </row>
    <row r="342" spans="1:28" ht="47.25">
      <c r="A342" s="184">
        <v>13101</v>
      </c>
      <c r="B342" s="184" t="str">
        <f t="shared" si="60"/>
        <v>1310128</v>
      </c>
      <c r="C342" s="184">
        <v>13201</v>
      </c>
      <c r="D342" s="184" t="str">
        <f t="shared" si="61"/>
        <v>1320128</v>
      </c>
      <c r="E342" s="183" t="s">
        <v>228</v>
      </c>
      <c r="F342" s="191">
        <v>28</v>
      </c>
      <c r="G342" s="191">
        <v>28</v>
      </c>
      <c r="H342" s="187" t="s">
        <v>4854</v>
      </c>
      <c r="I342" s="187">
        <v>13128</v>
      </c>
      <c r="J342" s="183" t="s">
        <v>4855</v>
      </c>
      <c r="K342" s="183" t="s">
        <v>4800</v>
      </c>
      <c r="L342" s="302" t="s">
        <v>4412</v>
      </c>
      <c r="M342" s="299" t="s">
        <v>4412</v>
      </c>
      <c r="N342" s="364">
        <v>5921370</v>
      </c>
      <c r="O342" s="331">
        <v>24</v>
      </c>
      <c r="P342" s="330">
        <f t="shared" si="67"/>
        <v>20.74</v>
      </c>
      <c r="Q342" s="190" t="s">
        <v>4413</v>
      </c>
      <c r="R342" s="191">
        <v>0</v>
      </c>
      <c r="S342" s="191" t="s">
        <v>4253</v>
      </c>
      <c r="T342" s="191"/>
      <c r="U342" s="216"/>
      <c r="V342" s="191" t="s">
        <v>123</v>
      </c>
      <c r="W342" s="191" t="s">
        <v>129</v>
      </c>
      <c r="X342" s="187"/>
      <c r="Z342" s="184" t="str">
        <f t="shared" si="64"/>
        <v>insert into G3E_POINTSTYLE(G3E_SNO,G3E_USERNAME,G3E_FONTNAME,G3E_SYMBOL,G3E_COLOR,G3E_SIZE,G3E_ALIGNMENT,G3E_ROTATION,G3E_USEMASK,G3E_MASKSYMBOL,G3E_PLOTREDLINE,G3E_STYLEUNITS) values (13128,'Primary Switch Symbol - Phase Mismatch - OSR','AEGIS Switch',CHR(75),5921370,24,1,0,0,null,0,1);</v>
      </c>
      <c r="AA342" s="184" t="str">
        <f t="shared" si="65"/>
        <v>insert into G3E_STYLERULE(G3E_SRROWNO,G3E_SRNO,G3E_RULE,G3E_FILTER,G3E_FILTERORDINAL,G3E_SNO,G3E_DESCRIPTION) values (1310128,13101,'Primary Switch Symbol','CIRCUIT_PHASE_MATCH_YN = ''N'' and FEATURE_STATE_C in (''OSR'',''OSA'')',28,13128,'Primary Switch Symbol - Phase Mismatch - OSR');</v>
      </c>
      <c r="AB342" s="184" t="str">
        <f t="shared" si="66"/>
        <v>insert into G3E_STYLERULE(G3E_SRROWNO,G3E_SRNO,G3E_RULE,G3E_FILTER,G3E_FILTERORDINAL,G3E_SNO,G3E_DESCRIPTION) values (1320128,13201,'Primary Switch Symbol - OMS','CIRCUIT_PHASE_MATCH_YN = ''N'' and FEATURE_STATE_C in (''OSR'',''OSA'')',28,13128,'Primary Switch Symbol - Phase Mismatch - OSR');</v>
      </c>
    </row>
    <row r="343" spans="1:28" ht="47.25">
      <c r="A343" s="184">
        <v>13101</v>
      </c>
      <c r="B343" s="184" t="str">
        <f t="shared" si="60"/>
        <v>1310129</v>
      </c>
      <c r="C343" s="184">
        <v>13201</v>
      </c>
      <c r="D343" s="184" t="str">
        <f t="shared" si="61"/>
        <v>1320129</v>
      </c>
      <c r="E343" s="183" t="s">
        <v>228</v>
      </c>
      <c r="F343" s="191">
        <v>29</v>
      </c>
      <c r="G343" s="191">
        <v>29</v>
      </c>
      <c r="H343" s="187" t="s">
        <v>4856</v>
      </c>
      <c r="I343" s="187">
        <v>13129</v>
      </c>
      <c r="J343" s="183" t="s">
        <v>4857</v>
      </c>
      <c r="K343" s="183" t="s">
        <v>4800</v>
      </c>
      <c r="L343" s="302" t="s">
        <v>4412</v>
      </c>
      <c r="M343" s="299" t="s">
        <v>4412</v>
      </c>
      <c r="N343" s="203">
        <v>65280</v>
      </c>
      <c r="O343" s="331">
        <v>24</v>
      </c>
      <c r="P343" s="330">
        <f t="shared" si="67"/>
        <v>20.74</v>
      </c>
      <c r="Q343" s="190" t="s">
        <v>4413</v>
      </c>
      <c r="R343" s="191">
        <v>0</v>
      </c>
      <c r="S343" s="191" t="s">
        <v>4253</v>
      </c>
      <c r="T343" s="191"/>
      <c r="U343" s="216"/>
      <c r="V343" s="191" t="s">
        <v>123</v>
      </c>
      <c r="W343" s="191" t="s">
        <v>129</v>
      </c>
      <c r="X343" s="187"/>
      <c r="Z343" s="184" t="str">
        <f t="shared" si="64"/>
        <v>insert into G3E_POINTSTYLE(G3E_SNO,G3E_USERNAME,G3E_FONTNAME,G3E_SYMBOL,G3E_COLOR,G3E_SIZE,G3E_ALIGNMENT,G3E_ROTATION,G3E_USEMASK,G3E_MASKSYMBOL,G3E_PLOTREDLINE,G3E_STYLEUNITS) values (13129,'Primary Switch Symbol - Phase Mismatch Open','AEGIS Switch',CHR(75),65280,24,1,0,0,null,0,1);</v>
      </c>
      <c r="AA343" s="184" t="str">
        <f t="shared" si="65"/>
        <v>insert into G3E_STYLERULE(G3E_SRROWNO,G3E_SRNO,G3E_RULE,G3E_FILTER,G3E_FILTERORDINAL,G3E_SNO,G3E_DESCRIPTION) values (1310129,13101,'Primary Switch Symbol','CIRCUIT_PHASE_MATCH_YN = ''N'' and STATUS_NORMAL_C=''OPEN''',29,13129,'Primary Switch Symbol - Phase Mismatch Open');</v>
      </c>
      <c r="AB343" s="184" t="str">
        <f t="shared" si="66"/>
        <v>insert into G3E_STYLERULE(G3E_SRROWNO,G3E_SRNO,G3E_RULE,G3E_FILTER,G3E_FILTERORDINAL,G3E_SNO,G3E_DESCRIPTION) values (1320129,13201,'Primary Switch Symbol - OMS','CIRCUIT_PHASE_MATCH_YN = ''N'' and STATUS_NORMAL_C=''OPEN''',29,13129,'Primary Switch Symbol - Phase Mismatch Open');</v>
      </c>
    </row>
    <row r="344" spans="1:28" ht="47.25">
      <c r="A344" s="184">
        <v>13101</v>
      </c>
      <c r="B344" s="184" t="str">
        <f t="shared" si="60"/>
        <v>1310130</v>
      </c>
      <c r="C344" s="184">
        <v>13201</v>
      </c>
      <c r="D344" s="184" t="str">
        <f t="shared" si="61"/>
        <v>1320130</v>
      </c>
      <c r="E344" s="183" t="s">
        <v>228</v>
      </c>
      <c r="F344" s="191">
        <v>30</v>
      </c>
      <c r="G344" s="191">
        <v>30</v>
      </c>
      <c r="H344" s="187" t="s">
        <v>4858</v>
      </c>
      <c r="I344" s="187">
        <v>13130</v>
      </c>
      <c r="J344" s="183" t="s">
        <v>4859</v>
      </c>
      <c r="K344" s="183" t="s">
        <v>4800</v>
      </c>
      <c r="L344" s="302" t="s">
        <v>4412</v>
      </c>
      <c r="M344" s="299" t="s">
        <v>4412</v>
      </c>
      <c r="N344" s="198">
        <v>255</v>
      </c>
      <c r="O344" s="331">
        <v>24</v>
      </c>
      <c r="P344" s="330">
        <f t="shared" si="67"/>
        <v>20.74</v>
      </c>
      <c r="Q344" s="190" t="s">
        <v>4413</v>
      </c>
      <c r="R344" s="191">
        <v>0</v>
      </c>
      <c r="S344" s="191" t="s">
        <v>4253</v>
      </c>
      <c r="T344" s="191"/>
      <c r="U344" s="216"/>
      <c r="V344" s="191" t="s">
        <v>123</v>
      </c>
      <c r="W344" s="191" t="s">
        <v>129</v>
      </c>
      <c r="X344" s="187"/>
      <c r="Z344" s="184" t="str">
        <f t="shared" si="64"/>
        <v>insert into G3E_POINTSTYLE(G3E_SNO,G3E_USERNAME,G3E_FONTNAME,G3E_SYMBOL,G3E_COLOR,G3E_SIZE,G3E_ALIGNMENT,G3E_ROTATION,G3E_USEMASK,G3E_MASKSYMBOL,G3E_PLOTREDLINE,G3E_STYLEUNITS) values (13130,'Primary Switch Symbol - Phase Mismatch Closed','AEGIS Switch',CHR(75),255,24,1,0,0,null,0,1);</v>
      </c>
      <c r="AA344" s="184" t="str">
        <f t="shared" si="65"/>
        <v>insert into G3E_STYLERULE(G3E_SRROWNO,G3E_SRNO,G3E_RULE,G3E_FILTER,G3E_FILTERORDINAL,G3E_SNO,G3E_DESCRIPTION) values (1310130,13101,'Primary Switch Symbol','CIRCUIT_PHASE_MATCH_YN = ''N''',30,13130,'Primary Switch Symbol - Phase Mismatch Closed');</v>
      </c>
      <c r="AB344" s="184" t="str">
        <f t="shared" si="66"/>
        <v>insert into G3E_STYLERULE(G3E_SRROWNO,G3E_SRNO,G3E_RULE,G3E_FILTER,G3E_FILTERORDINAL,G3E_SNO,G3E_DESCRIPTION) values (1320130,13201,'Primary Switch Symbol - OMS','CIRCUIT_PHASE_MATCH_YN = ''N''',30,13130,'Primary Switch Symbol - Phase Mismatch Closed');</v>
      </c>
    </row>
    <row r="345" spans="1:28" ht="47.25">
      <c r="A345" s="184">
        <v>13101</v>
      </c>
      <c r="B345" s="184" t="str">
        <f t="shared" si="60"/>
        <v>1310131</v>
      </c>
      <c r="C345" s="184">
        <v>13201</v>
      </c>
      <c r="D345" s="184" t="str">
        <f t="shared" si="61"/>
        <v>1320131</v>
      </c>
      <c r="E345" s="183" t="s">
        <v>228</v>
      </c>
      <c r="F345" s="191">
        <v>31</v>
      </c>
      <c r="G345" s="191">
        <v>31</v>
      </c>
      <c r="H345" s="187" t="s">
        <v>4860</v>
      </c>
      <c r="I345" s="187">
        <v>13131</v>
      </c>
      <c r="J345" s="183" t="s">
        <v>4861</v>
      </c>
      <c r="K345" s="183" t="s">
        <v>4800</v>
      </c>
      <c r="L345" s="302" t="s">
        <v>4597</v>
      </c>
      <c r="M345" s="299" t="s">
        <v>4597</v>
      </c>
      <c r="N345" s="197">
        <v>10158079</v>
      </c>
      <c r="O345" s="331">
        <v>24</v>
      </c>
      <c r="P345" s="330">
        <f t="shared" si="67"/>
        <v>20.74</v>
      </c>
      <c r="Q345" s="190" t="s">
        <v>4413</v>
      </c>
      <c r="R345" s="191">
        <v>0</v>
      </c>
      <c r="S345" s="191" t="s">
        <v>4253</v>
      </c>
      <c r="T345" s="191"/>
      <c r="U345" s="195"/>
      <c r="V345" s="191" t="s">
        <v>123</v>
      </c>
      <c r="W345" s="191" t="s">
        <v>129</v>
      </c>
      <c r="X345" s="187"/>
      <c r="Z345" s="184" t="str">
        <f t="shared" si="64"/>
        <v>insert into G3E_POINTSTYLE(G3E_SNO,G3E_USERNAME,G3E_FONTNAME,G3E_SYMBOL,G3E_COLOR,G3E_SIZE,G3E_ALIGNMENT,G3E_ROTATION,G3E_USEMASK,G3E_MASKSYMBOL,G3E_PLOTREDLINE,G3E_STYLEUNITS) values (13131,'Primary Switch Symbol - ATO - PPI','AEGIS Switch',CHR(69),10158079,24,1,0,0,null,0,1);</v>
      </c>
      <c r="AA345" s="184" t="str">
        <f t="shared" si="65"/>
        <v>insert into G3E_STYLERULE(G3E_SRROWNO,G3E_SRNO,G3E_RULE,G3E_FILTER,G3E_FILTERORDINAL,G3E_SNO,G3E_DESCRIPTION) values (1310131,13101,'Primary Switch Symbol','TYPE_C=''ATO'' and FEATURE_STATE_C in (''PPI'',''ABI'')',31,13131,'Primary Switch Symbol - ATO - PPI');</v>
      </c>
      <c r="AB345" s="184" t="str">
        <f t="shared" si="66"/>
        <v>insert into G3E_STYLERULE(G3E_SRROWNO,G3E_SRNO,G3E_RULE,G3E_FILTER,G3E_FILTERORDINAL,G3E_SNO,G3E_DESCRIPTION) values (1320131,13201,'Primary Switch Symbol - OMS','TYPE_C=''ATO'' and FEATURE_STATE_C in (''PPI'',''ABI'')',31,13131,'Primary Switch Symbol - ATO - PPI');</v>
      </c>
    </row>
    <row r="346" spans="1:28" ht="47.25">
      <c r="A346" s="184">
        <v>13101</v>
      </c>
      <c r="B346" s="184" t="str">
        <f t="shared" si="60"/>
        <v>1310132</v>
      </c>
      <c r="C346" s="184">
        <v>13201</v>
      </c>
      <c r="D346" s="184" t="str">
        <f t="shared" si="61"/>
        <v>1320132</v>
      </c>
      <c r="E346" s="183" t="s">
        <v>228</v>
      </c>
      <c r="F346" s="191">
        <v>32</v>
      </c>
      <c r="G346" s="191">
        <v>32</v>
      </c>
      <c r="H346" s="187" t="s">
        <v>4862</v>
      </c>
      <c r="I346" s="187">
        <v>13132</v>
      </c>
      <c r="J346" s="183" t="s">
        <v>4863</v>
      </c>
      <c r="K346" s="183" t="s">
        <v>4800</v>
      </c>
      <c r="L346" s="302" t="s">
        <v>4597</v>
      </c>
      <c r="M346" s="299" t="s">
        <v>4597</v>
      </c>
      <c r="N346" s="366">
        <v>14540253</v>
      </c>
      <c r="O346" s="331">
        <v>24</v>
      </c>
      <c r="P346" s="330">
        <f t="shared" si="67"/>
        <v>20.74</v>
      </c>
      <c r="Q346" s="190" t="s">
        <v>4413</v>
      </c>
      <c r="R346" s="191">
        <v>0</v>
      </c>
      <c r="S346" s="191" t="s">
        <v>4253</v>
      </c>
      <c r="T346" s="191"/>
      <c r="U346" s="195"/>
      <c r="V346" s="191" t="s">
        <v>123</v>
      </c>
      <c r="W346" s="191" t="s">
        <v>129</v>
      </c>
      <c r="X346" s="187"/>
      <c r="Z346" s="184" t="str">
        <f t="shared" si="64"/>
        <v>insert into G3E_POINTSTYLE(G3E_SNO,G3E_USERNAME,G3E_FONTNAME,G3E_SYMBOL,G3E_COLOR,G3E_SIZE,G3E_ALIGNMENT,G3E_ROTATION,G3E_USEMASK,G3E_MASKSYMBOL,G3E_PLOTREDLINE,G3E_STYLEUNITS) values (13132,'Primary Switch Symbol - ATO - PPR','AEGIS Switch',CHR(69),14540253,24,1,0,0,null,0,1);</v>
      </c>
      <c r="AA346" s="184" t="str">
        <f t="shared" si="65"/>
        <v>insert into G3E_STYLERULE(G3E_SRROWNO,G3E_SRNO,G3E_RULE,G3E_FILTER,G3E_FILTERORDINAL,G3E_SNO,G3E_DESCRIPTION) values (1310132,13101,'Primary Switch Symbol','TYPE_C=''ATO'' and FEATURE_STATE_C in (''PPR'',''ABR'',''PPA'',''ABA'')',32,13132,'Primary Switch Symbol - ATO - PPR');</v>
      </c>
      <c r="AB346" s="184" t="str">
        <f t="shared" si="66"/>
        <v>insert into G3E_STYLERULE(G3E_SRROWNO,G3E_SRNO,G3E_RULE,G3E_FILTER,G3E_FILTERORDINAL,G3E_SNO,G3E_DESCRIPTION) values (1320132,13201,'Primary Switch Symbol - OMS','TYPE_C=''ATO'' and FEATURE_STATE_C in (''PPR'',''ABR'',''PPA'',''ABA'')',32,13132,'Primary Switch Symbol - ATO - PPR');</v>
      </c>
    </row>
    <row r="347" spans="1:28" ht="47.25">
      <c r="A347" s="184">
        <v>13101</v>
      </c>
      <c r="B347" s="184" t="str">
        <f t="shared" si="60"/>
        <v>1310133</v>
      </c>
      <c r="C347" s="184">
        <v>13201</v>
      </c>
      <c r="D347" s="184" t="str">
        <f t="shared" si="61"/>
        <v>1320133</v>
      </c>
      <c r="E347" s="183" t="s">
        <v>228</v>
      </c>
      <c r="F347" s="191">
        <v>33</v>
      </c>
      <c r="G347" s="191">
        <v>33</v>
      </c>
      <c r="H347" s="187" t="s">
        <v>4803</v>
      </c>
      <c r="I347" s="187">
        <v>13133</v>
      </c>
      <c r="J347" s="183" t="s">
        <v>4864</v>
      </c>
      <c r="K347" s="183" t="s">
        <v>4800</v>
      </c>
      <c r="L347" s="302" t="s">
        <v>4597</v>
      </c>
      <c r="M347" s="299" t="s">
        <v>4597</v>
      </c>
      <c r="N347" s="364">
        <v>5921370</v>
      </c>
      <c r="O347" s="331">
        <v>24</v>
      </c>
      <c r="P347" s="330">
        <f t="shared" si="67"/>
        <v>20.74</v>
      </c>
      <c r="Q347" s="190" t="s">
        <v>4413</v>
      </c>
      <c r="R347" s="191">
        <v>0</v>
      </c>
      <c r="S347" s="191" t="s">
        <v>4253</v>
      </c>
      <c r="T347" s="191"/>
      <c r="U347" s="195"/>
      <c r="V347" s="191" t="s">
        <v>123</v>
      </c>
      <c r="W347" s="191" t="s">
        <v>129</v>
      </c>
      <c r="X347" s="187"/>
      <c r="Z347" s="184" t="str">
        <f t="shared" si="64"/>
        <v>insert into G3E_POINTSTYLE(G3E_SNO,G3E_USERNAME,G3E_FONTNAME,G3E_SYMBOL,G3E_COLOR,G3E_SIZE,G3E_ALIGNMENT,G3E_ROTATION,G3E_USEMASK,G3E_MASKSYMBOL,G3E_PLOTREDLINE,G3E_STYLEUNITS) values (13133,'Primary Switch Symbol - ATO - OSR','AEGIS Switch',CHR(69),5921370,24,1,0,0,null,0,1);</v>
      </c>
      <c r="AA347" s="184" t="str">
        <f t="shared" si="65"/>
        <v>insert into G3E_STYLERULE(G3E_SRROWNO,G3E_SRNO,G3E_RULE,G3E_FILTER,G3E_FILTERORDINAL,G3E_SNO,G3E_DESCRIPTION) values (1310133,13101,'Primary Switch Symbol','TYPE_C=''ATO'' and FEATURE_STATE_C in (''OSR'',''OSA'')',33,13133,'Primary Switch Symbol - ATO - OSR');</v>
      </c>
      <c r="AB347" s="184" t="str">
        <f t="shared" si="66"/>
        <v>insert into G3E_STYLERULE(G3E_SRROWNO,G3E_SRNO,G3E_RULE,G3E_FILTER,G3E_FILTERORDINAL,G3E_SNO,G3E_DESCRIPTION) values (1320133,13201,'Primary Switch Symbol - OMS','TYPE_C=''ATO'' and FEATURE_STATE_C in (''OSR'',''OSA'')',33,13133,'Primary Switch Symbol - ATO - OSR');</v>
      </c>
    </row>
    <row r="348" spans="1:28" ht="47.25">
      <c r="A348" s="184">
        <v>13101</v>
      </c>
      <c r="B348" s="184" t="str">
        <f t="shared" si="60"/>
        <v>1310134</v>
      </c>
      <c r="C348" s="184">
        <v>13201</v>
      </c>
      <c r="D348" s="184" t="str">
        <f t="shared" si="61"/>
        <v>1320134</v>
      </c>
      <c r="E348" s="183" t="s">
        <v>228</v>
      </c>
      <c r="F348" s="191">
        <v>34</v>
      </c>
      <c r="G348" s="191">
        <v>34</v>
      </c>
      <c r="H348" s="187" t="s">
        <v>4865</v>
      </c>
      <c r="I348" s="187">
        <v>13134</v>
      </c>
      <c r="J348" s="183" t="s">
        <v>4866</v>
      </c>
      <c r="K348" s="183" t="s">
        <v>4800</v>
      </c>
      <c r="L348" s="302" t="s">
        <v>4597</v>
      </c>
      <c r="M348" s="299" t="s">
        <v>4597</v>
      </c>
      <c r="N348" s="203">
        <v>65280</v>
      </c>
      <c r="O348" s="331">
        <v>24</v>
      </c>
      <c r="P348" s="330">
        <f t="shared" si="67"/>
        <v>20.74</v>
      </c>
      <c r="Q348" s="190" t="s">
        <v>4413</v>
      </c>
      <c r="R348" s="191">
        <v>0</v>
      </c>
      <c r="S348" s="191" t="s">
        <v>4253</v>
      </c>
      <c r="T348" s="191"/>
      <c r="U348" s="195"/>
      <c r="V348" s="191" t="s">
        <v>123</v>
      </c>
      <c r="W348" s="191" t="s">
        <v>129</v>
      </c>
      <c r="X348" s="187"/>
      <c r="Z348" s="184" t="str">
        <f t="shared" si="64"/>
        <v>insert into G3E_POINTSTYLE(G3E_SNO,G3E_USERNAME,G3E_FONTNAME,G3E_SYMBOL,G3E_COLOR,G3E_SIZE,G3E_ALIGNMENT,G3E_ROTATION,G3E_USEMASK,G3E_MASKSYMBOL,G3E_PLOTREDLINE,G3E_STYLEUNITS) values (13134,'Primary Switch Symbol - ATO Open','AEGIS Switch',CHR(69),65280,24,1,0,0,null,0,1);</v>
      </c>
      <c r="AA348" s="184" t="str">
        <f t="shared" si="65"/>
        <v>insert into G3E_STYLERULE(G3E_SRROWNO,G3E_SRNO,G3E_RULE,G3E_FILTER,G3E_FILTERORDINAL,G3E_SNO,G3E_DESCRIPTION) values (1310134,13101,'Primary Switch Symbol','TYPE_C=''ATO'' and STATUS_NORMAL_C=''OPEN''',34,13134,'Primary Switch Symbol - ATO Open');</v>
      </c>
      <c r="AB348" s="184" t="str">
        <f t="shared" si="66"/>
        <v>insert into G3E_STYLERULE(G3E_SRROWNO,G3E_SRNO,G3E_RULE,G3E_FILTER,G3E_FILTERORDINAL,G3E_SNO,G3E_DESCRIPTION) values (1320134,13201,'Primary Switch Symbol - OMS','TYPE_C=''ATO'' and STATUS_NORMAL_C=''OPEN''',34,13134,'Primary Switch Symbol - ATO Open');</v>
      </c>
    </row>
    <row r="349" spans="1:28" ht="47.25">
      <c r="A349" s="184">
        <v>13101</v>
      </c>
      <c r="B349" s="184" t="str">
        <f t="shared" si="60"/>
        <v>1310135</v>
      </c>
      <c r="C349" s="184">
        <v>13201</v>
      </c>
      <c r="D349" s="184" t="str">
        <f t="shared" si="61"/>
        <v>1320135</v>
      </c>
      <c r="E349" s="183" t="s">
        <v>228</v>
      </c>
      <c r="F349" s="191">
        <v>35</v>
      </c>
      <c r="G349" s="191">
        <v>35</v>
      </c>
      <c r="H349" s="187" t="s">
        <v>4867</v>
      </c>
      <c r="I349" s="187">
        <v>13135</v>
      </c>
      <c r="J349" s="183" t="s">
        <v>4868</v>
      </c>
      <c r="K349" s="183" t="s">
        <v>4800</v>
      </c>
      <c r="L349" s="302" t="s">
        <v>4597</v>
      </c>
      <c r="M349" s="299" t="s">
        <v>4597</v>
      </c>
      <c r="N349" s="198">
        <v>255</v>
      </c>
      <c r="O349" s="331">
        <v>24</v>
      </c>
      <c r="P349" s="330">
        <f t="shared" si="67"/>
        <v>20.74</v>
      </c>
      <c r="Q349" s="190" t="s">
        <v>4413</v>
      </c>
      <c r="R349" s="191">
        <v>0</v>
      </c>
      <c r="S349" s="191" t="s">
        <v>4253</v>
      </c>
      <c r="T349" s="191"/>
      <c r="U349" s="195"/>
      <c r="V349" s="191" t="s">
        <v>123</v>
      </c>
      <c r="W349" s="191" t="s">
        <v>129</v>
      </c>
      <c r="X349" s="187"/>
      <c r="Z349" s="184" t="str">
        <f t="shared" si="64"/>
        <v>insert into G3E_POINTSTYLE(G3E_SNO,G3E_USERNAME,G3E_FONTNAME,G3E_SYMBOL,G3E_COLOR,G3E_SIZE,G3E_ALIGNMENT,G3E_ROTATION,G3E_USEMASK,G3E_MASKSYMBOL,G3E_PLOTREDLINE,G3E_STYLEUNITS) values (13135,'Primary Switch Symbol - ATO Closed','AEGIS Switch',CHR(69),255,24,1,0,0,null,0,1);</v>
      </c>
      <c r="AA349" s="184" t="str">
        <f t="shared" si="65"/>
        <v>insert into G3E_STYLERULE(G3E_SRROWNO,G3E_SRNO,G3E_RULE,G3E_FILTER,G3E_FILTERORDINAL,G3E_SNO,G3E_DESCRIPTION) values (1310135,13101,'Primary Switch Symbol','TYPE_C=''ATO''',35,13135,'Primary Switch Symbol - ATO Closed');</v>
      </c>
      <c r="AB349" s="184" t="str">
        <f t="shared" si="66"/>
        <v>insert into G3E_STYLERULE(G3E_SRROWNO,G3E_SRNO,G3E_RULE,G3E_FILTER,G3E_FILTERORDINAL,G3E_SNO,G3E_DESCRIPTION) values (1320135,13201,'Primary Switch Symbol - OMS','TYPE_C=''ATO''',35,13135,'Primary Switch Symbol - ATO Closed');</v>
      </c>
    </row>
    <row r="350" spans="1:28" ht="47.25">
      <c r="A350" s="184">
        <v>13101</v>
      </c>
      <c r="B350" s="184" t="str">
        <f t="shared" si="60"/>
        <v>1310136</v>
      </c>
      <c r="C350" s="184">
        <v>13201</v>
      </c>
      <c r="D350" s="184" t="str">
        <f t="shared" si="61"/>
        <v>1320136</v>
      </c>
      <c r="E350" s="183" t="s">
        <v>228</v>
      </c>
      <c r="F350" s="191">
        <v>36</v>
      </c>
      <c r="G350" s="191">
        <v>36</v>
      </c>
      <c r="H350" s="187" t="s">
        <v>4521</v>
      </c>
      <c r="I350" s="187">
        <v>13136</v>
      </c>
      <c r="J350" s="183" t="s">
        <v>4869</v>
      </c>
      <c r="K350" s="183" t="s">
        <v>4800</v>
      </c>
      <c r="L350" s="302" t="s">
        <v>4579</v>
      </c>
      <c r="M350" s="299" t="s">
        <v>4579</v>
      </c>
      <c r="N350" s="197">
        <v>10158079</v>
      </c>
      <c r="O350" s="331">
        <v>24</v>
      </c>
      <c r="P350" s="330">
        <f t="shared" si="67"/>
        <v>20.74</v>
      </c>
      <c r="Q350" s="190" t="s">
        <v>4413</v>
      </c>
      <c r="R350" s="191">
        <v>0</v>
      </c>
      <c r="S350" s="191" t="s">
        <v>4253</v>
      </c>
      <c r="T350" s="191"/>
      <c r="U350" s="216"/>
      <c r="V350" s="191" t="s">
        <v>123</v>
      </c>
      <c r="W350" s="191" t="s">
        <v>129</v>
      </c>
      <c r="X350" s="187"/>
      <c r="Z350" s="184" t="str">
        <f t="shared" si="64"/>
        <v>insert into G3E_POINTSTYLE(G3E_SNO,G3E_USERNAME,G3E_FONTNAME,G3E_SYMBOL,G3E_COLOR,G3E_SIZE,G3E_ALIGNMENT,G3E_ROTATION,G3E_USEMASK,G3E_MASKSYMBOL,G3E_PLOTREDLINE,G3E_STYLEUNITS) values (13136,'Primary Switch Symbol - SCADA - PPI','AEGIS Switch',CHR(67),10158079,24,1,0,0,null,0,1);</v>
      </c>
      <c r="AA350" s="184" t="str">
        <f t="shared" si="65"/>
        <v>insert into G3E_STYLERULE(G3E_SRROWNO,G3E_SRNO,G3E_RULE,G3E_FILTER,G3E_FILTERORDINAL,G3E_SNO,G3E_DESCRIPTION) values (1310136,13101,'Primary Switch Symbol','CAPABLE_YN=''Y'' and FEATURE_STATE_C in (''PPI'',''ABI'')',36,13136,'Primary Switch Symbol - SCADA - PPI');</v>
      </c>
      <c r="AB350" s="184" t="str">
        <f t="shared" si="66"/>
        <v>insert into G3E_STYLERULE(G3E_SRROWNO,G3E_SRNO,G3E_RULE,G3E_FILTER,G3E_FILTERORDINAL,G3E_SNO,G3E_DESCRIPTION) values (1320136,13201,'Primary Switch Symbol - OMS','CAPABLE_YN=''Y'' and FEATURE_STATE_C in (''PPI'',''ABI'')',36,13136,'Primary Switch Symbol - SCADA - PPI');</v>
      </c>
    </row>
    <row r="351" spans="1:28" ht="47.25">
      <c r="A351" s="184">
        <v>13101</v>
      </c>
      <c r="B351" s="184" t="str">
        <f t="shared" si="60"/>
        <v>1310137</v>
      </c>
      <c r="C351" s="184">
        <v>13201</v>
      </c>
      <c r="D351" s="184" t="str">
        <f t="shared" si="61"/>
        <v>1320137</v>
      </c>
      <c r="E351" s="183" t="s">
        <v>228</v>
      </c>
      <c r="F351" s="191">
        <v>37</v>
      </c>
      <c r="G351" s="191">
        <v>37</v>
      </c>
      <c r="H351" s="187" t="s">
        <v>4523</v>
      </c>
      <c r="I351" s="187">
        <v>13137</v>
      </c>
      <c r="J351" s="183" t="s">
        <v>4870</v>
      </c>
      <c r="K351" s="183" t="s">
        <v>4800</v>
      </c>
      <c r="L351" s="302" t="s">
        <v>4579</v>
      </c>
      <c r="M351" s="299" t="s">
        <v>4579</v>
      </c>
      <c r="N351" s="366">
        <v>14540253</v>
      </c>
      <c r="O351" s="331">
        <v>24</v>
      </c>
      <c r="P351" s="330">
        <f t="shared" si="67"/>
        <v>20.74</v>
      </c>
      <c r="Q351" s="190" t="s">
        <v>4413</v>
      </c>
      <c r="R351" s="191">
        <v>0</v>
      </c>
      <c r="S351" s="191" t="s">
        <v>4253</v>
      </c>
      <c r="T351" s="191"/>
      <c r="U351" s="216"/>
      <c r="V351" s="191" t="s">
        <v>123</v>
      </c>
      <c r="W351" s="191" t="s">
        <v>129</v>
      </c>
      <c r="X351" s="187"/>
      <c r="Z351" s="184" t="str">
        <f t="shared" si="64"/>
        <v>insert into G3E_POINTSTYLE(G3E_SNO,G3E_USERNAME,G3E_FONTNAME,G3E_SYMBOL,G3E_COLOR,G3E_SIZE,G3E_ALIGNMENT,G3E_ROTATION,G3E_USEMASK,G3E_MASKSYMBOL,G3E_PLOTREDLINE,G3E_STYLEUNITS) values (13137,'Primary Switch Symbol - SCADA - PPR','AEGIS Switch',CHR(67),14540253,24,1,0,0,null,0,1);</v>
      </c>
      <c r="AA351" s="184" t="str">
        <f t="shared" si="65"/>
        <v>insert into G3E_STYLERULE(G3E_SRROWNO,G3E_SRNO,G3E_RULE,G3E_FILTER,G3E_FILTERORDINAL,G3E_SNO,G3E_DESCRIPTION) values (1310137,13101,'Primary Switch Symbol','CAPABLE_YN=''Y'' and FEATURE_STATE_C in (''PPR'',''ABR'',''PPA'',''ABA'')',37,13137,'Primary Switch Symbol - SCADA - PPR');</v>
      </c>
      <c r="AB351" s="184" t="str">
        <f t="shared" si="66"/>
        <v>insert into G3E_STYLERULE(G3E_SRROWNO,G3E_SRNO,G3E_RULE,G3E_FILTER,G3E_FILTERORDINAL,G3E_SNO,G3E_DESCRIPTION) values (1320137,13201,'Primary Switch Symbol - OMS','CAPABLE_YN=''Y'' and FEATURE_STATE_C in (''PPR'',''ABR'',''PPA'',''ABA'')',37,13137,'Primary Switch Symbol - SCADA - PPR');</v>
      </c>
    </row>
    <row r="352" spans="1:28" ht="47.25">
      <c r="A352" s="184">
        <v>13101</v>
      </c>
      <c r="B352" s="184" t="str">
        <f t="shared" si="60"/>
        <v>1310138</v>
      </c>
      <c r="C352" s="184">
        <v>13201</v>
      </c>
      <c r="D352" s="184" t="str">
        <f t="shared" si="61"/>
        <v>1320138</v>
      </c>
      <c r="E352" s="183" t="s">
        <v>228</v>
      </c>
      <c r="F352" s="191">
        <v>38</v>
      </c>
      <c r="G352" s="191">
        <v>38</v>
      </c>
      <c r="H352" s="187" t="s">
        <v>4380</v>
      </c>
      <c r="I352" s="187">
        <v>13138</v>
      </c>
      <c r="J352" s="183" t="s">
        <v>4871</v>
      </c>
      <c r="K352" s="183" t="s">
        <v>4800</v>
      </c>
      <c r="L352" s="302" t="s">
        <v>4579</v>
      </c>
      <c r="M352" s="299" t="s">
        <v>4579</v>
      </c>
      <c r="N352" s="364">
        <v>5921370</v>
      </c>
      <c r="O352" s="331">
        <v>24</v>
      </c>
      <c r="P352" s="330">
        <f t="shared" si="67"/>
        <v>20.74</v>
      </c>
      <c r="Q352" s="190" t="s">
        <v>4413</v>
      </c>
      <c r="R352" s="191">
        <v>0</v>
      </c>
      <c r="S352" s="191" t="s">
        <v>4253</v>
      </c>
      <c r="T352" s="191"/>
      <c r="U352" s="216"/>
      <c r="V352" s="191" t="s">
        <v>123</v>
      </c>
      <c r="W352" s="191" t="s">
        <v>129</v>
      </c>
      <c r="X352" s="187"/>
      <c r="Z352" s="184" t="str">
        <f t="shared" si="64"/>
        <v>insert into G3E_POINTSTYLE(G3E_SNO,G3E_USERNAME,G3E_FONTNAME,G3E_SYMBOL,G3E_COLOR,G3E_SIZE,G3E_ALIGNMENT,G3E_ROTATION,G3E_USEMASK,G3E_MASKSYMBOL,G3E_PLOTREDLINE,G3E_STYLEUNITS) values (13138,'Primary Switch Symbol - SCADA - OSR','AEGIS Switch',CHR(67),5921370,24,1,0,0,null,0,1);</v>
      </c>
      <c r="AA352" s="184" t="str">
        <f t="shared" si="65"/>
        <v>insert into G3E_STYLERULE(G3E_SRROWNO,G3E_SRNO,G3E_RULE,G3E_FILTER,G3E_FILTERORDINAL,G3E_SNO,G3E_DESCRIPTION) values (1310138,13101,'Primary Switch Symbol','CAPABLE_YN=''Y'' and FEATURE_STATE_C in (''OSR'',''OSA'')',38,13138,'Primary Switch Symbol - SCADA - OSR');</v>
      </c>
      <c r="AB352" s="184" t="str">
        <f t="shared" si="66"/>
        <v>insert into G3E_STYLERULE(G3E_SRROWNO,G3E_SRNO,G3E_RULE,G3E_FILTER,G3E_FILTERORDINAL,G3E_SNO,G3E_DESCRIPTION) values (1320138,13201,'Primary Switch Symbol - OMS','CAPABLE_YN=''Y'' and FEATURE_STATE_C in (''OSR'',''OSA'')',38,13138,'Primary Switch Symbol - SCADA - OSR');</v>
      </c>
    </row>
    <row r="353" spans="1:28" ht="47.25">
      <c r="A353" s="184">
        <v>13101</v>
      </c>
      <c r="B353" s="184" t="str">
        <f t="shared" si="60"/>
        <v>1310139</v>
      </c>
      <c r="C353" s="184">
        <v>13201</v>
      </c>
      <c r="D353" s="184" t="str">
        <f t="shared" si="61"/>
        <v>1320139</v>
      </c>
      <c r="E353" s="183" t="s">
        <v>228</v>
      </c>
      <c r="F353" s="191">
        <v>39</v>
      </c>
      <c r="G353" s="191">
        <v>39</v>
      </c>
      <c r="H353" s="187" t="s">
        <v>4526</v>
      </c>
      <c r="I353" s="187">
        <v>13139</v>
      </c>
      <c r="J353" s="183" t="s">
        <v>4872</v>
      </c>
      <c r="K353" s="183" t="s">
        <v>4800</v>
      </c>
      <c r="L353" s="302" t="s">
        <v>4579</v>
      </c>
      <c r="M353" s="299" t="s">
        <v>4579</v>
      </c>
      <c r="N353" s="203">
        <v>65280</v>
      </c>
      <c r="O353" s="331">
        <v>24</v>
      </c>
      <c r="P353" s="330">
        <f t="shared" si="67"/>
        <v>20.74</v>
      </c>
      <c r="Q353" s="190" t="s">
        <v>4413</v>
      </c>
      <c r="R353" s="191">
        <v>0</v>
      </c>
      <c r="S353" s="191" t="s">
        <v>4253</v>
      </c>
      <c r="T353" s="191"/>
      <c r="U353" s="216"/>
      <c r="V353" s="191" t="s">
        <v>123</v>
      </c>
      <c r="W353" s="191" t="s">
        <v>129</v>
      </c>
      <c r="X353" s="187"/>
      <c r="Z353" s="184" t="str">
        <f t="shared" si="64"/>
        <v>insert into G3E_POINTSTYLE(G3E_SNO,G3E_USERNAME,G3E_FONTNAME,G3E_SYMBOL,G3E_COLOR,G3E_SIZE,G3E_ALIGNMENT,G3E_ROTATION,G3E_USEMASK,G3E_MASKSYMBOL,G3E_PLOTREDLINE,G3E_STYLEUNITS) values (13139,'Primary Switch Symbol - SCADA Open','AEGIS Switch',CHR(67),65280,24,1,0,0,null,0,1);</v>
      </c>
      <c r="AA353" s="184" t="str">
        <f t="shared" si="65"/>
        <v>insert into G3E_STYLERULE(G3E_SRROWNO,G3E_SRNO,G3E_RULE,G3E_FILTER,G3E_FILTERORDINAL,G3E_SNO,G3E_DESCRIPTION) values (1310139,13101,'Primary Switch Symbol','CAPABLE_YN=''Y'' and STATUS_NORMAL_C=''OPEN''',39,13139,'Primary Switch Symbol - SCADA Open');</v>
      </c>
      <c r="AB353" s="184" t="str">
        <f t="shared" si="66"/>
        <v>insert into G3E_STYLERULE(G3E_SRROWNO,G3E_SRNO,G3E_RULE,G3E_FILTER,G3E_FILTERORDINAL,G3E_SNO,G3E_DESCRIPTION) values (1320139,13201,'Primary Switch Symbol - OMS','CAPABLE_YN=''Y'' and STATUS_NORMAL_C=''OPEN''',39,13139,'Primary Switch Symbol - SCADA Open');</v>
      </c>
    </row>
    <row r="354" spans="1:28" ht="47.25">
      <c r="A354" s="184">
        <v>13101</v>
      </c>
      <c r="B354" s="184" t="str">
        <f t="shared" si="60"/>
        <v>1310140</v>
      </c>
      <c r="C354" s="184">
        <v>13201</v>
      </c>
      <c r="D354" s="184" t="str">
        <f t="shared" si="61"/>
        <v>1320140</v>
      </c>
      <c r="E354" s="183" t="s">
        <v>228</v>
      </c>
      <c r="F354" s="191">
        <v>40</v>
      </c>
      <c r="G354" s="191">
        <v>40</v>
      </c>
      <c r="H354" s="187" t="s">
        <v>4394</v>
      </c>
      <c r="I354" s="187">
        <v>13140</v>
      </c>
      <c r="J354" s="183" t="s">
        <v>4873</v>
      </c>
      <c r="K354" s="183" t="s">
        <v>4800</v>
      </c>
      <c r="L354" s="302" t="s">
        <v>4579</v>
      </c>
      <c r="M354" s="299" t="s">
        <v>4579</v>
      </c>
      <c r="N354" s="198">
        <v>255</v>
      </c>
      <c r="O354" s="331">
        <v>24</v>
      </c>
      <c r="P354" s="330">
        <f t="shared" si="67"/>
        <v>20.74</v>
      </c>
      <c r="Q354" s="190" t="s">
        <v>4413</v>
      </c>
      <c r="R354" s="191">
        <v>0</v>
      </c>
      <c r="S354" s="191" t="s">
        <v>4253</v>
      </c>
      <c r="T354" s="191"/>
      <c r="U354" s="216"/>
      <c r="V354" s="191" t="s">
        <v>123</v>
      </c>
      <c r="W354" s="191" t="s">
        <v>129</v>
      </c>
      <c r="X354" s="187"/>
      <c r="Z354" s="184" t="str">
        <f t="shared" si="64"/>
        <v>insert into G3E_POINTSTYLE(G3E_SNO,G3E_USERNAME,G3E_FONTNAME,G3E_SYMBOL,G3E_COLOR,G3E_SIZE,G3E_ALIGNMENT,G3E_ROTATION,G3E_USEMASK,G3E_MASKSYMBOL,G3E_PLOTREDLINE,G3E_STYLEUNITS) values (13140,'Primary Switch Symbol - SCADA Closed','AEGIS Switch',CHR(67),255,24,1,0,0,null,0,1);</v>
      </c>
      <c r="AA354" s="184" t="str">
        <f t="shared" si="65"/>
        <v>insert into G3E_STYLERULE(G3E_SRROWNO,G3E_SRNO,G3E_RULE,G3E_FILTER,G3E_FILTERORDINAL,G3E_SNO,G3E_DESCRIPTION) values (1310140,13101,'Primary Switch Symbol','CAPABLE_YN=''Y''',40,13140,'Primary Switch Symbol - SCADA Closed');</v>
      </c>
      <c r="AB354" s="184" t="str">
        <f t="shared" si="66"/>
        <v>insert into G3E_STYLERULE(G3E_SRROWNO,G3E_SRNO,G3E_RULE,G3E_FILTER,G3E_FILTERORDINAL,G3E_SNO,G3E_DESCRIPTION) values (1320140,13201,'Primary Switch Symbol - OMS','CAPABLE_YN=''Y''',40,13140,'Primary Switch Symbol - SCADA Closed');</v>
      </c>
    </row>
    <row r="355" spans="1:28" ht="47.25">
      <c r="A355" s="184">
        <v>13101</v>
      </c>
      <c r="B355" s="184" t="str">
        <f t="shared" si="60"/>
        <v>1310141</v>
      </c>
      <c r="C355" s="184">
        <v>13201</v>
      </c>
      <c r="D355" s="184" t="str">
        <f t="shared" si="61"/>
        <v>1320141</v>
      </c>
      <c r="E355" s="183" t="s">
        <v>228</v>
      </c>
      <c r="F355" s="191">
        <v>41</v>
      </c>
      <c r="G355" s="191">
        <v>41</v>
      </c>
      <c r="H355" s="187" t="s">
        <v>4874</v>
      </c>
      <c r="I355" s="187">
        <v>13141</v>
      </c>
      <c r="J355" s="183" t="s">
        <v>4875</v>
      </c>
      <c r="K355" s="183" t="s">
        <v>4800</v>
      </c>
      <c r="L355" s="302" t="s">
        <v>4552</v>
      </c>
      <c r="M355" s="299" t="s">
        <v>4552</v>
      </c>
      <c r="N355" s="197">
        <v>10158079</v>
      </c>
      <c r="O355" s="331">
        <v>24</v>
      </c>
      <c r="P355" s="330">
        <f t="shared" si="67"/>
        <v>20.74</v>
      </c>
      <c r="Q355" s="190" t="s">
        <v>4413</v>
      </c>
      <c r="R355" s="191">
        <v>0</v>
      </c>
      <c r="S355" s="191" t="s">
        <v>4253</v>
      </c>
      <c r="T355" s="191"/>
      <c r="U355" s="216"/>
      <c r="V355" s="191" t="s">
        <v>123</v>
      </c>
      <c r="W355" s="191" t="s">
        <v>129</v>
      </c>
      <c r="X355" s="187"/>
      <c r="Z355" s="184" t="str">
        <f t="shared" si="64"/>
        <v>insert into G3E_POINTSTYLE(G3E_SNO,G3E_USERNAME,G3E_FONTNAME,G3E_SYMBOL,G3E_COLOR,G3E_SIZE,G3E_ALIGNMENT,G3E_ROTATION,G3E_USEMASK,G3E_MASKSYMBOL,G3E_PLOTREDLINE,G3E_STYLEUNITS) values (13141,'Primary Switch Symbol - Vacuum - PPI','AEGIS Switch',CHR(73),10158079,24,1,0,0,null,0,1);</v>
      </c>
      <c r="AA355" s="184" t="str">
        <f t="shared" si="65"/>
        <v>insert into G3E_STYLERULE(G3E_SRROWNO,G3E_SRNO,G3E_RULE,G3E_FILTER,G3E_FILTERORDINAL,G3E_SNO,G3E_DESCRIPTION) values (1310141,13101,'Primary Switch Symbol','TYPE_C=''VAC'' and FEATURE_STATE_C in (''PPI'',''ABI'')',41,13141,'Primary Switch Symbol - Vacuum - PPI');</v>
      </c>
      <c r="AB355" s="184" t="str">
        <f t="shared" si="66"/>
        <v>insert into G3E_STYLERULE(G3E_SRROWNO,G3E_SRNO,G3E_RULE,G3E_FILTER,G3E_FILTERORDINAL,G3E_SNO,G3E_DESCRIPTION) values (1320141,13201,'Primary Switch Symbol - OMS','TYPE_C=''VAC'' and FEATURE_STATE_C in (''PPI'',''ABI'')',41,13141,'Primary Switch Symbol - Vacuum - PPI');</v>
      </c>
    </row>
    <row r="356" spans="1:28" ht="47.25">
      <c r="A356" s="184">
        <v>13101</v>
      </c>
      <c r="B356" s="184" t="str">
        <f t="shared" si="60"/>
        <v>1310142</v>
      </c>
      <c r="C356" s="184">
        <v>13201</v>
      </c>
      <c r="D356" s="184" t="str">
        <f t="shared" si="61"/>
        <v>1320142</v>
      </c>
      <c r="E356" s="183" t="s">
        <v>228</v>
      </c>
      <c r="F356" s="191">
        <v>42</v>
      </c>
      <c r="G356" s="191">
        <v>42</v>
      </c>
      <c r="H356" s="187" t="s">
        <v>4876</v>
      </c>
      <c r="I356" s="187">
        <v>13142</v>
      </c>
      <c r="J356" s="183" t="s">
        <v>4877</v>
      </c>
      <c r="K356" s="183" t="s">
        <v>4800</v>
      </c>
      <c r="L356" s="302" t="s">
        <v>4552</v>
      </c>
      <c r="M356" s="299" t="s">
        <v>4552</v>
      </c>
      <c r="N356" s="366">
        <v>14540253</v>
      </c>
      <c r="O356" s="331">
        <v>24</v>
      </c>
      <c r="P356" s="330">
        <f t="shared" si="67"/>
        <v>20.74</v>
      </c>
      <c r="Q356" s="190" t="s">
        <v>4413</v>
      </c>
      <c r="R356" s="191">
        <v>0</v>
      </c>
      <c r="S356" s="191" t="s">
        <v>4253</v>
      </c>
      <c r="T356" s="191"/>
      <c r="U356" s="216"/>
      <c r="V356" s="191" t="s">
        <v>123</v>
      </c>
      <c r="W356" s="191" t="s">
        <v>129</v>
      </c>
      <c r="X356" s="187"/>
      <c r="Z356" s="184" t="str">
        <f t="shared" si="64"/>
        <v>insert into G3E_POINTSTYLE(G3E_SNO,G3E_USERNAME,G3E_FONTNAME,G3E_SYMBOL,G3E_COLOR,G3E_SIZE,G3E_ALIGNMENT,G3E_ROTATION,G3E_USEMASK,G3E_MASKSYMBOL,G3E_PLOTREDLINE,G3E_STYLEUNITS) values (13142,'Primary Switch Symbol - Vacuum - PPR','AEGIS Switch',CHR(73),14540253,24,1,0,0,null,0,1);</v>
      </c>
      <c r="AA356" s="184" t="str">
        <f t="shared" si="65"/>
        <v>insert into G3E_STYLERULE(G3E_SRROWNO,G3E_SRNO,G3E_RULE,G3E_FILTER,G3E_FILTERORDINAL,G3E_SNO,G3E_DESCRIPTION) values (1310142,13101,'Primary Switch Symbol','TYPE_C=''VAC'' and FEATURE_STATE_C in (''PPR'',''ABR'',''PPA'',''ABA'')',42,13142,'Primary Switch Symbol - Vacuum - PPR');</v>
      </c>
      <c r="AB356" s="184" t="str">
        <f t="shared" si="66"/>
        <v>insert into G3E_STYLERULE(G3E_SRROWNO,G3E_SRNO,G3E_RULE,G3E_FILTER,G3E_FILTERORDINAL,G3E_SNO,G3E_DESCRIPTION) values (1320142,13201,'Primary Switch Symbol - OMS','TYPE_C=''VAC'' and FEATURE_STATE_C in (''PPR'',''ABR'',''PPA'',''ABA'')',42,13142,'Primary Switch Symbol - Vacuum - PPR');</v>
      </c>
    </row>
    <row r="357" spans="1:28" ht="47.25">
      <c r="A357" s="184">
        <v>13101</v>
      </c>
      <c r="B357" s="184" t="str">
        <f t="shared" si="60"/>
        <v>1310143</v>
      </c>
      <c r="C357" s="184">
        <v>13201</v>
      </c>
      <c r="D357" s="184" t="str">
        <f t="shared" si="61"/>
        <v>1320143</v>
      </c>
      <c r="E357" s="183" t="s">
        <v>228</v>
      </c>
      <c r="F357" s="191">
        <v>43</v>
      </c>
      <c r="G357" s="191">
        <v>43</v>
      </c>
      <c r="H357" s="187" t="s">
        <v>4878</v>
      </c>
      <c r="I357" s="187">
        <v>13143</v>
      </c>
      <c r="J357" s="183" t="s">
        <v>4879</v>
      </c>
      <c r="K357" s="183" t="s">
        <v>4800</v>
      </c>
      <c r="L357" s="302" t="s">
        <v>4552</v>
      </c>
      <c r="M357" s="299" t="s">
        <v>4552</v>
      </c>
      <c r="N357" s="364">
        <v>5921370</v>
      </c>
      <c r="O357" s="331">
        <v>24</v>
      </c>
      <c r="P357" s="330">
        <f t="shared" si="67"/>
        <v>20.74</v>
      </c>
      <c r="Q357" s="190" t="s">
        <v>4413</v>
      </c>
      <c r="R357" s="191">
        <v>0</v>
      </c>
      <c r="S357" s="191" t="s">
        <v>4253</v>
      </c>
      <c r="T357" s="191"/>
      <c r="U357" s="216"/>
      <c r="V357" s="191" t="s">
        <v>123</v>
      </c>
      <c r="W357" s="191" t="s">
        <v>129</v>
      </c>
      <c r="X357" s="187"/>
      <c r="Z357" s="184" t="str">
        <f t="shared" si="64"/>
        <v>insert into G3E_POINTSTYLE(G3E_SNO,G3E_USERNAME,G3E_FONTNAME,G3E_SYMBOL,G3E_COLOR,G3E_SIZE,G3E_ALIGNMENT,G3E_ROTATION,G3E_USEMASK,G3E_MASKSYMBOL,G3E_PLOTREDLINE,G3E_STYLEUNITS) values (13143,'Primary Switch Symbol - Vacuum - OSR','AEGIS Switch',CHR(73),5921370,24,1,0,0,null,0,1);</v>
      </c>
      <c r="AA357" s="184" t="str">
        <f t="shared" si="65"/>
        <v>insert into G3E_STYLERULE(G3E_SRROWNO,G3E_SRNO,G3E_RULE,G3E_FILTER,G3E_FILTERORDINAL,G3E_SNO,G3E_DESCRIPTION) values (1310143,13101,'Primary Switch Symbol','TYPE_C=''VAC'' and FEATURE_STATE_C in (''OSR'',''OSA'')',43,13143,'Primary Switch Symbol - Vacuum - OSR');</v>
      </c>
      <c r="AB357" s="184" t="str">
        <f t="shared" si="66"/>
        <v>insert into G3E_STYLERULE(G3E_SRROWNO,G3E_SRNO,G3E_RULE,G3E_FILTER,G3E_FILTERORDINAL,G3E_SNO,G3E_DESCRIPTION) values (1320143,13201,'Primary Switch Symbol - OMS','TYPE_C=''VAC'' and FEATURE_STATE_C in (''OSR'',''OSA'')',43,13143,'Primary Switch Symbol - Vacuum - OSR');</v>
      </c>
    </row>
    <row r="358" spans="1:28" ht="47.25">
      <c r="A358" s="184">
        <v>13101</v>
      </c>
      <c r="B358" s="184" t="str">
        <f t="shared" si="60"/>
        <v>1310144</v>
      </c>
      <c r="C358" s="184">
        <v>13201</v>
      </c>
      <c r="D358" s="184" t="str">
        <f t="shared" si="61"/>
        <v>1320144</v>
      </c>
      <c r="E358" s="183" t="s">
        <v>228</v>
      </c>
      <c r="F358" s="191">
        <v>44</v>
      </c>
      <c r="G358" s="191">
        <v>44</v>
      </c>
      <c r="H358" s="187" t="s">
        <v>4880</v>
      </c>
      <c r="I358" s="187">
        <v>13144</v>
      </c>
      <c r="J358" s="183" t="s">
        <v>4881</v>
      </c>
      <c r="K358" s="183" t="s">
        <v>4800</v>
      </c>
      <c r="L358" s="302" t="s">
        <v>4552</v>
      </c>
      <c r="M358" s="299" t="s">
        <v>4552</v>
      </c>
      <c r="N358" s="203">
        <v>65280</v>
      </c>
      <c r="O358" s="331">
        <v>24</v>
      </c>
      <c r="P358" s="330">
        <f t="shared" si="67"/>
        <v>20.74</v>
      </c>
      <c r="Q358" s="190" t="s">
        <v>4413</v>
      </c>
      <c r="R358" s="191">
        <v>0</v>
      </c>
      <c r="S358" s="191" t="s">
        <v>4253</v>
      </c>
      <c r="T358" s="191"/>
      <c r="U358" s="216"/>
      <c r="V358" s="191" t="s">
        <v>123</v>
      </c>
      <c r="W358" s="191" t="s">
        <v>129</v>
      </c>
      <c r="X358" s="187"/>
      <c r="Z358" s="184" t="str">
        <f t="shared" si="64"/>
        <v>insert into G3E_POINTSTYLE(G3E_SNO,G3E_USERNAME,G3E_FONTNAME,G3E_SYMBOL,G3E_COLOR,G3E_SIZE,G3E_ALIGNMENT,G3E_ROTATION,G3E_USEMASK,G3E_MASKSYMBOL,G3E_PLOTREDLINE,G3E_STYLEUNITS) values (13144,'Primary Switch Symbol - Vacuum Open','AEGIS Switch',CHR(73),65280,24,1,0,0,null,0,1);</v>
      </c>
      <c r="AA358" s="184" t="str">
        <f t="shared" si="65"/>
        <v>insert into G3E_STYLERULE(G3E_SRROWNO,G3E_SRNO,G3E_RULE,G3E_FILTER,G3E_FILTERORDINAL,G3E_SNO,G3E_DESCRIPTION) values (1310144,13101,'Primary Switch Symbol','TYPE_C=''VAC''  and STATUS_NORMAL_C=''OPEN''',44,13144,'Primary Switch Symbol - Vacuum Open');</v>
      </c>
      <c r="AB358" s="184" t="str">
        <f t="shared" si="66"/>
        <v>insert into G3E_STYLERULE(G3E_SRROWNO,G3E_SRNO,G3E_RULE,G3E_FILTER,G3E_FILTERORDINAL,G3E_SNO,G3E_DESCRIPTION) values (1320144,13201,'Primary Switch Symbol - OMS','TYPE_C=''VAC''  and STATUS_NORMAL_C=''OPEN''',44,13144,'Primary Switch Symbol - Vacuum Open');</v>
      </c>
    </row>
    <row r="359" spans="1:28" ht="47.25">
      <c r="A359" s="184">
        <v>13101</v>
      </c>
      <c r="B359" s="184" t="str">
        <f t="shared" si="60"/>
        <v>1310145</v>
      </c>
      <c r="C359" s="184">
        <v>13201</v>
      </c>
      <c r="D359" s="184" t="str">
        <f t="shared" si="61"/>
        <v>1320145</v>
      </c>
      <c r="E359" s="183" t="s">
        <v>228</v>
      </c>
      <c r="F359" s="191">
        <v>45</v>
      </c>
      <c r="G359" s="191">
        <v>45</v>
      </c>
      <c r="H359" s="187" t="s">
        <v>4882</v>
      </c>
      <c r="I359" s="187">
        <v>13145</v>
      </c>
      <c r="J359" s="183" t="s">
        <v>4883</v>
      </c>
      <c r="K359" s="183" t="s">
        <v>4800</v>
      </c>
      <c r="L359" s="302" t="s">
        <v>4552</v>
      </c>
      <c r="M359" s="299" t="s">
        <v>4552</v>
      </c>
      <c r="N359" s="198">
        <v>255</v>
      </c>
      <c r="O359" s="331">
        <v>24</v>
      </c>
      <c r="P359" s="330">
        <f t="shared" si="67"/>
        <v>20.74</v>
      </c>
      <c r="Q359" s="190" t="s">
        <v>4413</v>
      </c>
      <c r="R359" s="191">
        <v>0</v>
      </c>
      <c r="S359" s="191" t="s">
        <v>4253</v>
      </c>
      <c r="T359" s="191"/>
      <c r="U359" s="216"/>
      <c r="V359" s="191" t="s">
        <v>123</v>
      </c>
      <c r="W359" s="191" t="s">
        <v>129</v>
      </c>
      <c r="X359" s="187"/>
      <c r="Z359" s="184" t="str">
        <f t="shared" si="64"/>
        <v>insert into G3E_POINTSTYLE(G3E_SNO,G3E_USERNAME,G3E_FONTNAME,G3E_SYMBOL,G3E_COLOR,G3E_SIZE,G3E_ALIGNMENT,G3E_ROTATION,G3E_USEMASK,G3E_MASKSYMBOL,G3E_PLOTREDLINE,G3E_STYLEUNITS) values (13145,'Primary Switch Symbol - Vacuum Closed','AEGIS Switch',CHR(73),255,24,1,0,0,null,0,1);</v>
      </c>
      <c r="AA359" s="184" t="str">
        <f t="shared" si="65"/>
        <v>insert into G3E_STYLERULE(G3E_SRROWNO,G3E_SRNO,G3E_RULE,G3E_FILTER,G3E_FILTERORDINAL,G3E_SNO,G3E_DESCRIPTION) values (1310145,13101,'Primary Switch Symbol','TYPE_C=''VAC''',45,13145,'Primary Switch Symbol - Vacuum Closed');</v>
      </c>
      <c r="AB359" s="184" t="str">
        <f t="shared" si="66"/>
        <v>insert into G3E_STYLERULE(G3E_SRROWNO,G3E_SRNO,G3E_RULE,G3E_FILTER,G3E_FILTERORDINAL,G3E_SNO,G3E_DESCRIPTION) values (1320145,13201,'Primary Switch Symbol - OMS','TYPE_C=''VAC''',45,13145,'Primary Switch Symbol - Vacuum Closed');</v>
      </c>
    </row>
    <row r="360" spans="1:28" ht="47.25">
      <c r="A360" s="184">
        <v>13101</v>
      </c>
      <c r="B360" s="184" t="str">
        <f t="shared" si="60"/>
        <v>1310146</v>
      </c>
      <c r="C360" s="184">
        <v>13201</v>
      </c>
      <c r="D360" s="184" t="str">
        <f t="shared" si="61"/>
        <v>1320146</v>
      </c>
      <c r="E360" s="183" t="s">
        <v>228</v>
      </c>
      <c r="F360" s="191">
        <v>46</v>
      </c>
      <c r="G360" s="191">
        <v>46</v>
      </c>
      <c r="H360" s="187" t="s">
        <v>4884</v>
      </c>
      <c r="I360" s="187">
        <v>13146</v>
      </c>
      <c r="J360" s="183" t="s">
        <v>4885</v>
      </c>
      <c r="K360" s="183" t="s">
        <v>4800</v>
      </c>
      <c r="L360" s="302" t="s">
        <v>4886</v>
      </c>
      <c r="M360" s="299" t="s">
        <v>4886</v>
      </c>
      <c r="N360" s="197">
        <v>10158079</v>
      </c>
      <c r="O360" s="331">
        <v>24</v>
      </c>
      <c r="P360" s="330">
        <f t="shared" si="67"/>
        <v>20.74</v>
      </c>
      <c r="Q360" s="190" t="s">
        <v>4413</v>
      </c>
      <c r="R360" s="191">
        <v>0</v>
      </c>
      <c r="S360" s="191" t="s">
        <v>4253</v>
      </c>
      <c r="T360" s="191"/>
      <c r="U360" s="216"/>
      <c r="V360" s="191" t="s">
        <v>123</v>
      </c>
      <c r="W360" s="191" t="s">
        <v>129</v>
      </c>
      <c r="X360" s="187"/>
      <c r="Z360" s="184" t="str">
        <f t="shared" si="64"/>
        <v>insert into G3E_POINTSTYLE(G3E_SNO,G3E_USERNAME,G3E_FONTNAME,G3E_SYMBOL,G3E_COLOR,G3E_SIZE,G3E_ALIGNMENT,G3E_ROTATION,G3E_USEMASK,G3E_MASKSYMBOL,G3E_PLOTREDLINE,G3E_STYLEUNITS) values (13146,'Primary Switch Symbol - Disconnect - PPI','AEGIS Switch',CHR(74),10158079,24,1,0,0,null,0,1);</v>
      </c>
      <c r="AA360" s="184" t="str">
        <f t="shared" si="65"/>
        <v>insert into G3E_STYLERULE(G3E_SRROWNO,G3E_SRNO,G3E_RULE,G3E_FILTER,G3E_FILTERORDINAL,G3E_SNO,G3E_DESCRIPTION) values (1310146,13101,'Primary Switch Symbol','TYPE_C=''DSC'' and FEATURE_STATE_C in (''PPI'',''ABI'')',46,13146,'Primary Switch Symbol - Disconnect - PPI');</v>
      </c>
      <c r="AB360" s="184" t="str">
        <f t="shared" si="66"/>
        <v>insert into G3E_STYLERULE(G3E_SRROWNO,G3E_SRNO,G3E_RULE,G3E_FILTER,G3E_FILTERORDINAL,G3E_SNO,G3E_DESCRIPTION) values (1320146,13201,'Primary Switch Symbol - OMS','TYPE_C=''DSC'' and FEATURE_STATE_C in (''PPI'',''ABI'')',46,13146,'Primary Switch Symbol - Disconnect - PPI');</v>
      </c>
    </row>
    <row r="361" spans="1:28" ht="47.25">
      <c r="A361" s="184">
        <v>13101</v>
      </c>
      <c r="B361" s="184" t="str">
        <f t="shared" si="60"/>
        <v>1310147</v>
      </c>
      <c r="C361" s="184">
        <v>13201</v>
      </c>
      <c r="D361" s="184" t="str">
        <f t="shared" si="61"/>
        <v>1320147</v>
      </c>
      <c r="E361" s="183" t="s">
        <v>228</v>
      </c>
      <c r="F361" s="191">
        <v>47</v>
      </c>
      <c r="G361" s="191">
        <v>47</v>
      </c>
      <c r="H361" s="187" t="s">
        <v>4887</v>
      </c>
      <c r="I361" s="187">
        <v>13147</v>
      </c>
      <c r="J361" s="183" t="s">
        <v>4888</v>
      </c>
      <c r="K361" s="183" t="s">
        <v>4800</v>
      </c>
      <c r="L361" s="302" t="s">
        <v>4886</v>
      </c>
      <c r="M361" s="299" t="s">
        <v>4886</v>
      </c>
      <c r="N361" s="366">
        <v>14540253</v>
      </c>
      <c r="O361" s="331">
        <v>24</v>
      </c>
      <c r="P361" s="330">
        <f t="shared" si="67"/>
        <v>20.74</v>
      </c>
      <c r="Q361" s="190" t="s">
        <v>4413</v>
      </c>
      <c r="R361" s="191">
        <v>0</v>
      </c>
      <c r="S361" s="191" t="s">
        <v>4253</v>
      </c>
      <c r="T361" s="191"/>
      <c r="U361" s="216"/>
      <c r="V361" s="191" t="s">
        <v>123</v>
      </c>
      <c r="W361" s="191" t="s">
        <v>129</v>
      </c>
      <c r="X361" s="187"/>
      <c r="Z361" s="184" t="str">
        <f t="shared" si="64"/>
        <v>insert into G3E_POINTSTYLE(G3E_SNO,G3E_USERNAME,G3E_FONTNAME,G3E_SYMBOL,G3E_COLOR,G3E_SIZE,G3E_ALIGNMENT,G3E_ROTATION,G3E_USEMASK,G3E_MASKSYMBOL,G3E_PLOTREDLINE,G3E_STYLEUNITS) values (13147,'Primary Switch Symbol - Disconnect - PPR','AEGIS Switch',CHR(74),14540253,24,1,0,0,null,0,1);</v>
      </c>
      <c r="AA361" s="184" t="str">
        <f t="shared" si="65"/>
        <v>insert into G3E_STYLERULE(G3E_SRROWNO,G3E_SRNO,G3E_RULE,G3E_FILTER,G3E_FILTERORDINAL,G3E_SNO,G3E_DESCRIPTION) values (1310147,13101,'Primary Switch Symbol','TYPE_C=''DSC'' and FEATURE_STATE_C in (''PPR'',''ABR'',''PPA'',''ABA'')',47,13147,'Primary Switch Symbol - Disconnect - PPR');</v>
      </c>
      <c r="AB361" s="184" t="str">
        <f t="shared" si="66"/>
        <v>insert into G3E_STYLERULE(G3E_SRROWNO,G3E_SRNO,G3E_RULE,G3E_FILTER,G3E_FILTERORDINAL,G3E_SNO,G3E_DESCRIPTION) values (1320147,13201,'Primary Switch Symbol - OMS','TYPE_C=''DSC'' and FEATURE_STATE_C in (''PPR'',''ABR'',''PPA'',''ABA'')',47,13147,'Primary Switch Symbol - Disconnect - PPR');</v>
      </c>
    </row>
    <row r="362" spans="1:28" ht="47.25">
      <c r="A362" s="184">
        <v>13101</v>
      </c>
      <c r="B362" s="184" t="str">
        <f t="shared" si="60"/>
        <v>1310148</v>
      </c>
      <c r="C362" s="184">
        <v>13201</v>
      </c>
      <c r="D362" s="184" t="str">
        <f t="shared" si="61"/>
        <v>1320148</v>
      </c>
      <c r="E362" s="183" t="s">
        <v>228</v>
      </c>
      <c r="F362" s="191">
        <v>48</v>
      </c>
      <c r="G362" s="191">
        <v>48</v>
      </c>
      <c r="H362" s="187" t="s">
        <v>4889</v>
      </c>
      <c r="I362" s="187">
        <v>13148</v>
      </c>
      <c r="J362" s="183" t="s">
        <v>4890</v>
      </c>
      <c r="K362" s="183" t="s">
        <v>4800</v>
      </c>
      <c r="L362" s="302" t="s">
        <v>4886</v>
      </c>
      <c r="M362" s="299" t="s">
        <v>4886</v>
      </c>
      <c r="N362" s="364">
        <v>5921370</v>
      </c>
      <c r="O362" s="331">
        <v>24</v>
      </c>
      <c r="P362" s="330">
        <f t="shared" si="67"/>
        <v>20.74</v>
      </c>
      <c r="Q362" s="190" t="s">
        <v>4413</v>
      </c>
      <c r="R362" s="191">
        <v>0</v>
      </c>
      <c r="S362" s="191" t="s">
        <v>4253</v>
      </c>
      <c r="T362" s="191"/>
      <c r="U362" s="216"/>
      <c r="V362" s="191" t="s">
        <v>123</v>
      </c>
      <c r="W362" s="191" t="s">
        <v>129</v>
      </c>
      <c r="X362" s="187"/>
      <c r="Z362" s="184" t="str">
        <f t="shared" si="64"/>
        <v>insert into G3E_POINTSTYLE(G3E_SNO,G3E_USERNAME,G3E_FONTNAME,G3E_SYMBOL,G3E_COLOR,G3E_SIZE,G3E_ALIGNMENT,G3E_ROTATION,G3E_USEMASK,G3E_MASKSYMBOL,G3E_PLOTREDLINE,G3E_STYLEUNITS) values (13148,'Primary Switch Symbol - Disconnect - OSR','AEGIS Switch',CHR(74),5921370,24,1,0,0,null,0,1);</v>
      </c>
      <c r="AA362" s="184" t="str">
        <f t="shared" si="65"/>
        <v>insert into G3E_STYLERULE(G3E_SRROWNO,G3E_SRNO,G3E_RULE,G3E_FILTER,G3E_FILTERORDINAL,G3E_SNO,G3E_DESCRIPTION) values (1310148,13101,'Primary Switch Symbol','TYPE_C=''DSC'' and FEATURE_STATE_C in (''OSR'',''OSA'')',48,13148,'Primary Switch Symbol - Disconnect - OSR');</v>
      </c>
      <c r="AB362" s="184" t="str">
        <f t="shared" si="66"/>
        <v>insert into G3E_STYLERULE(G3E_SRROWNO,G3E_SRNO,G3E_RULE,G3E_FILTER,G3E_FILTERORDINAL,G3E_SNO,G3E_DESCRIPTION) values (1320148,13201,'Primary Switch Symbol - OMS','TYPE_C=''DSC'' and FEATURE_STATE_C in (''OSR'',''OSA'')',48,13148,'Primary Switch Symbol - Disconnect - OSR');</v>
      </c>
    </row>
    <row r="363" spans="1:28" ht="47.25">
      <c r="A363" s="184">
        <v>13101</v>
      </c>
      <c r="B363" s="184" t="str">
        <f t="shared" si="60"/>
        <v>1310149</v>
      </c>
      <c r="C363" s="184">
        <v>13201</v>
      </c>
      <c r="D363" s="184" t="str">
        <f t="shared" si="61"/>
        <v>1320149</v>
      </c>
      <c r="E363" s="183" t="s">
        <v>228</v>
      </c>
      <c r="F363" s="191">
        <v>49</v>
      </c>
      <c r="G363" s="191">
        <v>49</v>
      </c>
      <c r="H363" s="187" t="s">
        <v>4891</v>
      </c>
      <c r="I363" s="187">
        <v>13149</v>
      </c>
      <c r="J363" s="183" t="s">
        <v>4892</v>
      </c>
      <c r="K363" s="183" t="s">
        <v>4800</v>
      </c>
      <c r="L363" s="302" t="s">
        <v>4886</v>
      </c>
      <c r="M363" s="299" t="s">
        <v>4886</v>
      </c>
      <c r="N363" s="203">
        <v>65280</v>
      </c>
      <c r="O363" s="331">
        <v>24</v>
      </c>
      <c r="P363" s="330">
        <f t="shared" si="67"/>
        <v>20.74</v>
      </c>
      <c r="Q363" s="190" t="s">
        <v>4413</v>
      </c>
      <c r="R363" s="191">
        <v>0</v>
      </c>
      <c r="S363" s="191" t="s">
        <v>4253</v>
      </c>
      <c r="T363" s="191"/>
      <c r="U363" s="216"/>
      <c r="V363" s="191" t="s">
        <v>123</v>
      </c>
      <c r="W363" s="191" t="s">
        <v>129</v>
      </c>
      <c r="X363" s="187"/>
      <c r="Z363" s="184" t="str">
        <f t="shared" si="64"/>
        <v>insert into G3E_POINTSTYLE(G3E_SNO,G3E_USERNAME,G3E_FONTNAME,G3E_SYMBOL,G3E_COLOR,G3E_SIZE,G3E_ALIGNMENT,G3E_ROTATION,G3E_USEMASK,G3E_MASKSYMBOL,G3E_PLOTREDLINE,G3E_STYLEUNITS) values (13149,'Primary Switch Symbol - Disconnect Open','AEGIS Switch',CHR(74),65280,24,1,0,0,null,0,1);</v>
      </c>
      <c r="AA363" s="184" t="str">
        <f t="shared" si="65"/>
        <v>insert into G3E_STYLERULE(G3E_SRROWNO,G3E_SRNO,G3E_RULE,G3E_FILTER,G3E_FILTERORDINAL,G3E_SNO,G3E_DESCRIPTION) values (1310149,13101,'Primary Switch Symbol','TYPE_C=''DSC'' and STATUS_NORMAL_C=''OPEN''',49,13149,'Primary Switch Symbol - Disconnect Open');</v>
      </c>
      <c r="AB363" s="184" t="str">
        <f t="shared" si="66"/>
        <v>insert into G3E_STYLERULE(G3E_SRROWNO,G3E_SRNO,G3E_RULE,G3E_FILTER,G3E_FILTERORDINAL,G3E_SNO,G3E_DESCRIPTION) values (1320149,13201,'Primary Switch Symbol - OMS','TYPE_C=''DSC'' and STATUS_NORMAL_C=''OPEN''',49,13149,'Primary Switch Symbol - Disconnect Open');</v>
      </c>
    </row>
    <row r="364" spans="1:28" ht="47.25">
      <c r="A364" s="184">
        <v>13101</v>
      </c>
      <c r="B364" s="184" t="str">
        <f t="shared" si="60"/>
        <v>1310150</v>
      </c>
      <c r="C364" s="184">
        <v>13201</v>
      </c>
      <c r="D364" s="184" t="str">
        <f t="shared" si="61"/>
        <v>1320150</v>
      </c>
      <c r="E364" s="183" t="s">
        <v>228</v>
      </c>
      <c r="F364" s="191">
        <v>50</v>
      </c>
      <c r="G364" s="191">
        <v>50</v>
      </c>
      <c r="H364" s="187" t="s">
        <v>4893</v>
      </c>
      <c r="I364" s="187">
        <v>13150</v>
      </c>
      <c r="J364" s="183" t="s">
        <v>4894</v>
      </c>
      <c r="K364" s="183" t="s">
        <v>4800</v>
      </c>
      <c r="L364" s="302" t="s">
        <v>4886</v>
      </c>
      <c r="M364" s="299" t="s">
        <v>4886</v>
      </c>
      <c r="N364" s="198">
        <v>255</v>
      </c>
      <c r="O364" s="331">
        <v>24</v>
      </c>
      <c r="P364" s="330">
        <f t="shared" si="67"/>
        <v>20.74</v>
      </c>
      <c r="Q364" s="190" t="s">
        <v>4413</v>
      </c>
      <c r="R364" s="191">
        <v>0</v>
      </c>
      <c r="S364" s="191" t="s">
        <v>4253</v>
      </c>
      <c r="T364" s="191"/>
      <c r="U364" s="216"/>
      <c r="V364" s="191" t="s">
        <v>123</v>
      </c>
      <c r="W364" s="191" t="s">
        <v>129</v>
      </c>
      <c r="X364" s="187"/>
      <c r="Z364" s="184" t="str">
        <f t="shared" si="64"/>
        <v>insert into G3E_POINTSTYLE(G3E_SNO,G3E_USERNAME,G3E_FONTNAME,G3E_SYMBOL,G3E_COLOR,G3E_SIZE,G3E_ALIGNMENT,G3E_ROTATION,G3E_USEMASK,G3E_MASKSYMBOL,G3E_PLOTREDLINE,G3E_STYLEUNITS) values (13150,'Primary Switch Symbol - Disconnect Closed','AEGIS Switch',CHR(74),255,24,1,0,0,null,0,1);</v>
      </c>
      <c r="AA364" s="184" t="str">
        <f t="shared" si="65"/>
        <v>insert into G3E_STYLERULE(G3E_SRROWNO,G3E_SRNO,G3E_RULE,G3E_FILTER,G3E_FILTERORDINAL,G3E_SNO,G3E_DESCRIPTION) values (1310150,13101,'Primary Switch Symbol','TYPE_C=''DSC''',50,13150,'Primary Switch Symbol - Disconnect Closed');</v>
      </c>
      <c r="AB364" s="184" t="str">
        <f t="shared" si="66"/>
        <v>insert into G3E_STYLERULE(G3E_SRROWNO,G3E_SRNO,G3E_RULE,G3E_FILTER,G3E_FILTERORDINAL,G3E_SNO,G3E_DESCRIPTION) values (1320150,13201,'Primary Switch Symbol - OMS','TYPE_C=''DSC''',50,13150,'Primary Switch Symbol - Disconnect Closed');</v>
      </c>
    </row>
    <row r="365" spans="1:28" ht="47.25">
      <c r="A365" s="184">
        <v>13101</v>
      </c>
      <c r="B365" s="184" t="str">
        <f t="shared" si="60"/>
        <v>1310151</v>
      </c>
      <c r="C365" s="184">
        <v>13201</v>
      </c>
      <c r="D365" s="184" t="str">
        <f t="shared" si="61"/>
        <v>1320151</v>
      </c>
      <c r="E365" s="183" t="s">
        <v>228</v>
      </c>
      <c r="F365" s="191">
        <v>51</v>
      </c>
      <c r="G365" s="191">
        <v>51</v>
      </c>
      <c r="H365" s="187" t="s">
        <v>4244</v>
      </c>
      <c r="I365" s="187">
        <v>13151</v>
      </c>
      <c r="J365" s="183" t="s">
        <v>4895</v>
      </c>
      <c r="K365" s="183" t="s">
        <v>4800</v>
      </c>
      <c r="L365" s="302" t="s">
        <v>4561</v>
      </c>
      <c r="M365" s="299" t="s">
        <v>4561</v>
      </c>
      <c r="N365" s="197">
        <v>10158079</v>
      </c>
      <c r="O365" s="331">
        <v>24</v>
      </c>
      <c r="P365" s="330">
        <f t="shared" si="67"/>
        <v>20.74</v>
      </c>
      <c r="Q365" s="190" t="s">
        <v>4413</v>
      </c>
      <c r="R365" s="191">
        <v>0</v>
      </c>
      <c r="S365" s="191" t="s">
        <v>4253</v>
      </c>
      <c r="T365" s="191"/>
      <c r="U365" s="216"/>
      <c r="V365" s="191" t="s">
        <v>123</v>
      </c>
      <c r="W365" s="191" t="s">
        <v>129</v>
      </c>
      <c r="X365" s="187"/>
      <c r="Z365" s="184" t="str">
        <f t="shared" si="64"/>
        <v>insert into G3E_POINTSTYLE(G3E_SNO,G3E_USERNAME,G3E_FONTNAME,G3E_SYMBOL,G3E_COLOR,G3E_SIZE,G3E_ALIGNMENT,G3E_ROTATION,G3E_USEMASK,G3E_MASKSYMBOL,G3E_PLOTREDLINE,G3E_STYLEUNITS) values (13151,'Primary Switch Symbol - default - PPI','AEGIS Switch',CHR(65),10158079,24,1,0,0,null,0,1);</v>
      </c>
      <c r="AA365" s="184" t="str">
        <f t="shared" si="65"/>
        <v>insert into G3E_STYLERULE(G3E_SRROWNO,G3E_SRNO,G3E_RULE,G3E_FILTER,G3E_FILTERORDINAL,G3E_SNO,G3E_DESCRIPTION) values (1310151,13101,'Primary Switch Symbol','FEATURE_STATE_C in (''PPI'',''ABI'')',51,13151,'Primary Switch Symbol - default - PPI');</v>
      </c>
      <c r="AB365" s="184" t="str">
        <f t="shared" si="66"/>
        <v>insert into G3E_STYLERULE(G3E_SRROWNO,G3E_SRNO,G3E_RULE,G3E_FILTER,G3E_FILTERORDINAL,G3E_SNO,G3E_DESCRIPTION) values (1320151,13201,'Primary Switch Symbol - OMS','FEATURE_STATE_C in (''PPI'',''ABI'')',51,13151,'Primary Switch Symbol - default - PPI');</v>
      </c>
    </row>
    <row r="366" spans="1:28" ht="47.25">
      <c r="A366" s="184">
        <v>13101</v>
      </c>
      <c r="B366" s="184" t="str">
        <f t="shared" si="60"/>
        <v>1310152</v>
      </c>
      <c r="C366" s="184">
        <v>13201</v>
      </c>
      <c r="D366" s="184" t="str">
        <f t="shared" si="61"/>
        <v>1320152</v>
      </c>
      <c r="E366" s="183" t="s">
        <v>228</v>
      </c>
      <c r="F366" s="191">
        <v>52</v>
      </c>
      <c r="G366" s="191">
        <v>52</v>
      </c>
      <c r="H366" s="187" t="s">
        <v>4251</v>
      </c>
      <c r="I366" s="187">
        <v>13152</v>
      </c>
      <c r="J366" s="183" t="s">
        <v>4896</v>
      </c>
      <c r="K366" s="183" t="s">
        <v>4800</v>
      </c>
      <c r="L366" s="302" t="s">
        <v>4561</v>
      </c>
      <c r="M366" s="299" t="s">
        <v>4561</v>
      </c>
      <c r="N366" s="366">
        <v>14540253</v>
      </c>
      <c r="O366" s="331">
        <v>24</v>
      </c>
      <c r="P366" s="330">
        <f t="shared" si="67"/>
        <v>20.74</v>
      </c>
      <c r="Q366" s="190" t="s">
        <v>4413</v>
      </c>
      <c r="R366" s="191">
        <v>0</v>
      </c>
      <c r="S366" s="191" t="s">
        <v>4253</v>
      </c>
      <c r="T366" s="191"/>
      <c r="U366" s="216"/>
      <c r="V366" s="191" t="s">
        <v>123</v>
      </c>
      <c r="W366" s="191" t="s">
        <v>129</v>
      </c>
      <c r="X366" s="187"/>
      <c r="Z366" s="184" t="str">
        <f t="shared" si="64"/>
        <v>insert into G3E_POINTSTYLE(G3E_SNO,G3E_USERNAME,G3E_FONTNAME,G3E_SYMBOL,G3E_COLOR,G3E_SIZE,G3E_ALIGNMENT,G3E_ROTATION,G3E_USEMASK,G3E_MASKSYMBOL,G3E_PLOTREDLINE,G3E_STYLEUNITS) values (13152,'Primary Switch Symbol - default - PPR','AEGIS Switch',CHR(65),14540253,24,1,0,0,null,0,1);</v>
      </c>
      <c r="AA366" s="184" t="str">
        <f t="shared" si="65"/>
        <v>insert into G3E_STYLERULE(G3E_SRROWNO,G3E_SRNO,G3E_RULE,G3E_FILTER,G3E_FILTERORDINAL,G3E_SNO,G3E_DESCRIPTION) values (1310152,13101,'Primary Switch Symbol','FEATURE_STATE_C in (''PPR'',''ABR'',''PPA'',''ABA'')',52,13152,'Primary Switch Symbol - default - PPR');</v>
      </c>
      <c r="AB366" s="184" t="str">
        <f t="shared" si="66"/>
        <v>insert into G3E_STYLERULE(G3E_SRROWNO,G3E_SRNO,G3E_RULE,G3E_FILTER,G3E_FILTERORDINAL,G3E_SNO,G3E_DESCRIPTION) values (1320152,13201,'Primary Switch Symbol - OMS','FEATURE_STATE_C in (''PPR'',''ABR'',''PPA'',''ABA'')',52,13152,'Primary Switch Symbol - default - PPR');</v>
      </c>
    </row>
    <row r="367" spans="1:28" ht="47.25">
      <c r="A367" s="184">
        <v>13101</v>
      </c>
      <c r="B367" s="184" t="str">
        <f t="shared" si="60"/>
        <v>1310153</v>
      </c>
      <c r="C367" s="184">
        <v>13201</v>
      </c>
      <c r="D367" s="184" t="str">
        <f t="shared" si="61"/>
        <v>1320153</v>
      </c>
      <c r="E367" s="183" t="s">
        <v>228</v>
      </c>
      <c r="F367" s="191">
        <v>53</v>
      </c>
      <c r="G367" s="191">
        <v>53</v>
      </c>
      <c r="H367" s="187" t="s">
        <v>4254</v>
      </c>
      <c r="I367" s="187">
        <v>13153</v>
      </c>
      <c r="J367" s="183" t="s">
        <v>4897</v>
      </c>
      <c r="K367" s="183" t="s">
        <v>4800</v>
      </c>
      <c r="L367" s="302" t="s">
        <v>4561</v>
      </c>
      <c r="M367" s="299" t="s">
        <v>4561</v>
      </c>
      <c r="N367" s="364">
        <v>5921370</v>
      </c>
      <c r="O367" s="331">
        <v>24</v>
      </c>
      <c r="P367" s="330">
        <f t="shared" si="67"/>
        <v>20.74</v>
      </c>
      <c r="Q367" s="190" t="s">
        <v>4413</v>
      </c>
      <c r="R367" s="191">
        <v>0</v>
      </c>
      <c r="S367" s="191" t="s">
        <v>4253</v>
      </c>
      <c r="T367" s="191"/>
      <c r="U367" s="216"/>
      <c r="V367" s="191" t="s">
        <v>123</v>
      </c>
      <c r="W367" s="191" t="s">
        <v>129</v>
      </c>
      <c r="X367" s="187"/>
      <c r="Z367" s="184" t="str">
        <f t="shared" si="64"/>
        <v>insert into G3E_POINTSTYLE(G3E_SNO,G3E_USERNAME,G3E_FONTNAME,G3E_SYMBOL,G3E_COLOR,G3E_SIZE,G3E_ALIGNMENT,G3E_ROTATION,G3E_USEMASK,G3E_MASKSYMBOL,G3E_PLOTREDLINE,G3E_STYLEUNITS) values (13153,'Primary Switch Symbol - default - OSR','AEGIS Switch',CHR(65),5921370,24,1,0,0,null,0,1);</v>
      </c>
      <c r="AA367" s="184" t="str">
        <f t="shared" si="65"/>
        <v>insert into G3E_STYLERULE(G3E_SRROWNO,G3E_SRNO,G3E_RULE,G3E_FILTER,G3E_FILTERORDINAL,G3E_SNO,G3E_DESCRIPTION) values (1310153,13101,'Primary Switch Symbol','FEATURE_STATE_C in (''OSR'',''OSA'')',53,13153,'Primary Switch Symbol - default - OSR');</v>
      </c>
      <c r="AB367" s="184" t="str">
        <f t="shared" si="66"/>
        <v>insert into G3E_STYLERULE(G3E_SRROWNO,G3E_SRNO,G3E_RULE,G3E_FILTER,G3E_FILTERORDINAL,G3E_SNO,G3E_DESCRIPTION) values (1320153,13201,'Primary Switch Symbol - OMS','FEATURE_STATE_C in (''OSR'',''OSA'')',53,13153,'Primary Switch Symbol - default - OSR');</v>
      </c>
    </row>
    <row r="368" spans="1:28" ht="47.25">
      <c r="A368" s="184">
        <v>13101</v>
      </c>
      <c r="B368" s="184" t="str">
        <f t="shared" si="60"/>
        <v>1310154</v>
      </c>
      <c r="C368" s="184">
        <v>13201</v>
      </c>
      <c r="D368" s="184" t="str">
        <f t="shared" si="61"/>
        <v>1320154</v>
      </c>
      <c r="E368" s="183" t="s">
        <v>228</v>
      </c>
      <c r="F368" s="191">
        <v>54</v>
      </c>
      <c r="G368" s="191">
        <v>54</v>
      </c>
      <c r="H368" s="187" t="s">
        <v>4300</v>
      </c>
      <c r="I368" s="187">
        <v>13154</v>
      </c>
      <c r="J368" s="183" t="s">
        <v>4898</v>
      </c>
      <c r="K368" s="183" t="s">
        <v>4800</v>
      </c>
      <c r="L368" s="302" t="s">
        <v>4561</v>
      </c>
      <c r="M368" s="299" t="s">
        <v>4561</v>
      </c>
      <c r="N368" s="203">
        <v>65280</v>
      </c>
      <c r="O368" s="331">
        <v>24</v>
      </c>
      <c r="P368" s="330">
        <f t="shared" si="67"/>
        <v>20.74</v>
      </c>
      <c r="Q368" s="190" t="s">
        <v>4413</v>
      </c>
      <c r="R368" s="191">
        <v>0</v>
      </c>
      <c r="S368" s="191" t="s">
        <v>4253</v>
      </c>
      <c r="T368" s="191"/>
      <c r="U368" s="216"/>
      <c r="V368" s="191" t="s">
        <v>123</v>
      </c>
      <c r="W368" s="191" t="s">
        <v>129</v>
      </c>
      <c r="X368" s="187"/>
      <c r="Z368" s="184" t="str">
        <f t="shared" si="64"/>
        <v>insert into G3E_POINTSTYLE(G3E_SNO,G3E_USERNAME,G3E_FONTNAME,G3E_SYMBOL,G3E_COLOR,G3E_SIZE,G3E_ALIGNMENT,G3E_ROTATION,G3E_USEMASK,G3E_MASKSYMBOL,G3E_PLOTREDLINE,G3E_STYLEUNITS) values (13154,'Primary Switch Symbol - default Open','AEGIS Switch',CHR(65),65280,24,1,0,0,null,0,1);</v>
      </c>
      <c r="AA368" s="184" t="str">
        <f t="shared" si="65"/>
        <v>insert into G3E_STYLERULE(G3E_SRROWNO,G3E_SRNO,G3E_RULE,G3E_FILTER,G3E_FILTERORDINAL,G3E_SNO,G3E_DESCRIPTION) values (1310154,13101,'Primary Switch Symbol','STATUS_NORMAL_C=''OPEN''',54,13154,'Primary Switch Symbol - default Open');</v>
      </c>
      <c r="AB368" s="184" t="str">
        <f t="shared" si="66"/>
        <v>insert into G3E_STYLERULE(G3E_SRROWNO,G3E_SRNO,G3E_RULE,G3E_FILTER,G3E_FILTERORDINAL,G3E_SNO,G3E_DESCRIPTION) values (1320154,13201,'Primary Switch Symbol - OMS','STATUS_NORMAL_C=''OPEN''',54,13154,'Primary Switch Symbol - default Open');</v>
      </c>
    </row>
    <row r="369" spans="1:28" ht="47.25">
      <c r="A369" s="184">
        <v>13101</v>
      </c>
      <c r="B369" s="184" t="str">
        <f t="shared" si="60"/>
        <v>1310199</v>
      </c>
      <c r="C369" s="184">
        <v>13201</v>
      </c>
      <c r="D369" s="184" t="str">
        <f t="shared" si="61"/>
        <v>1320199</v>
      </c>
      <c r="E369" s="183" t="s">
        <v>228</v>
      </c>
      <c r="F369" s="191">
        <v>99</v>
      </c>
      <c r="G369" s="191">
        <v>99</v>
      </c>
      <c r="H369" s="187"/>
      <c r="I369" s="187">
        <v>13155</v>
      </c>
      <c r="J369" s="183" t="s">
        <v>4899</v>
      </c>
      <c r="K369" s="183" t="s">
        <v>4800</v>
      </c>
      <c r="L369" s="302" t="s">
        <v>4561</v>
      </c>
      <c r="M369" s="299" t="s">
        <v>4561</v>
      </c>
      <c r="N369" s="198">
        <v>255</v>
      </c>
      <c r="O369" s="331">
        <v>24</v>
      </c>
      <c r="P369" s="330">
        <f t="shared" si="67"/>
        <v>20.74</v>
      </c>
      <c r="Q369" s="190" t="s">
        <v>4413</v>
      </c>
      <c r="R369" s="191">
        <v>0</v>
      </c>
      <c r="S369" s="191" t="s">
        <v>4253</v>
      </c>
      <c r="T369" s="191"/>
      <c r="U369" s="216"/>
      <c r="V369" s="191" t="s">
        <v>123</v>
      </c>
      <c r="W369" s="191" t="s">
        <v>129</v>
      </c>
      <c r="X369" s="187"/>
      <c r="Z369" s="184" t="str">
        <f t="shared" si="64"/>
        <v>insert into G3E_POINTSTYLE(G3E_SNO,G3E_USERNAME,G3E_FONTNAME,G3E_SYMBOL,G3E_COLOR,G3E_SIZE,G3E_ALIGNMENT,G3E_ROTATION,G3E_USEMASK,G3E_MASKSYMBOL,G3E_PLOTREDLINE,G3E_STYLEUNITS) values (13155,'Primary Switch Symbol - default Closed','AEGIS Switch',CHR(65),255,24,1,0,0,null,0,1);</v>
      </c>
      <c r="AA369" s="184" t="str">
        <f t="shared" si="65"/>
        <v>insert into G3E_STYLERULE(G3E_SRROWNO,G3E_SRNO,G3E_RULE,G3E_FILTER,G3E_FILTERORDINAL,G3E_SNO,G3E_DESCRIPTION) values (1310199,13101,'Primary Switch Symbol','',99,13155,'Primary Switch Symbol - default Closed');</v>
      </c>
      <c r="AB369" s="184" t="str">
        <f t="shared" si="66"/>
        <v>insert into G3E_STYLERULE(G3E_SRROWNO,G3E_SRNO,G3E_RULE,G3E_FILTER,G3E_FILTERORDINAL,G3E_SNO,G3E_DESCRIPTION) values (1320199,13201,'Primary Switch Symbol - OMS','',99,13155,'Primary Switch Symbol - default Closed');</v>
      </c>
    </row>
    <row r="370" spans="1:28" ht="47.25">
      <c r="A370" s="184">
        <v>13102</v>
      </c>
      <c r="B370" s="184" t="str">
        <f t="shared" ref="B370:B433" si="68">IF(ISBLANK(F370),"",A370&amp;TEXT(F370,"00"))</f>
        <v>1310201</v>
      </c>
      <c r="C370" s="184">
        <v>13202</v>
      </c>
      <c r="D370" s="184" t="str">
        <f t="shared" ref="D370:D433" si="69">IF(ISBLANK(G370),"",C370&amp;TEXT(G370,"00"))</f>
        <v>1320201</v>
      </c>
      <c r="E370" s="183" t="s">
        <v>231</v>
      </c>
      <c r="F370" s="191">
        <v>1</v>
      </c>
      <c r="G370" s="191">
        <v>1</v>
      </c>
      <c r="H370" s="187" t="s">
        <v>4839</v>
      </c>
      <c r="I370" s="187">
        <v>13156</v>
      </c>
      <c r="J370" s="183" t="s">
        <v>4900</v>
      </c>
      <c r="K370" s="183" t="s">
        <v>4800</v>
      </c>
      <c r="L370" s="302" t="s">
        <v>4841</v>
      </c>
      <c r="M370" s="299" t="s">
        <v>4841</v>
      </c>
      <c r="N370" s="197">
        <v>10158079</v>
      </c>
      <c r="O370" s="331">
        <v>700</v>
      </c>
      <c r="P370" s="330">
        <f t="shared" si="67"/>
        <v>604.79999999999995</v>
      </c>
      <c r="Q370" s="190" t="s">
        <v>4413</v>
      </c>
      <c r="R370" s="191">
        <v>0</v>
      </c>
      <c r="S370" s="191" t="s">
        <v>4253</v>
      </c>
      <c r="T370" s="191"/>
      <c r="U370" s="216"/>
      <c r="V370" s="191" t="s">
        <v>123</v>
      </c>
      <c r="W370" s="191" t="s">
        <v>129</v>
      </c>
      <c r="X370" s="187"/>
      <c r="Z370" s="184" t="str">
        <f t="shared" si="64"/>
        <v>insert into G3E_POINTSTYLE(G3E_SNO,G3E_USERNAME,G3E_FONTNAME,G3E_SYMBOL,G3E_COLOR,G3E_SIZE,G3E_ALIGNMENT,G3E_ROTATION,G3E_USEMASK,G3E_MASKSYMBOL,G3E_PLOTREDLINE,G3E_STYLEUNITS) values (13156,'Primary Switch Symbol Large - Phase Mismatch DSC - PPI','AEGIS Switch',CHR(76),10158079,700,1,0,0,null,0,1);</v>
      </c>
      <c r="AA370" s="184" t="str">
        <f t="shared" si="65"/>
        <v>insert into G3E_STYLERULE(G3E_SRROWNO,G3E_SRNO,G3E_RULE,G3E_FILTER,G3E_FILTERORDINAL,G3E_SNO,G3E_DESCRIPTION) values (1310201,13102,'Primary Switch Symbol Large','CIRCUIT_PHASE_MATCH_YN = ''N'' and TYPE_C=''DSC'' and FEATURE_STATE_C in (''PPI'',''ABI'')',1,13156,'Primary Switch Symbol Large - Phase Mismatch DSC - PPI');</v>
      </c>
      <c r="AB370" s="184" t="str">
        <f t="shared" si="66"/>
        <v>insert into G3E_STYLERULE(G3E_SRROWNO,G3E_SRNO,G3E_RULE,G3E_FILTER,G3E_FILTERORDINAL,G3E_SNO,G3E_DESCRIPTION) values (1320201,13202,'Primary Switch Symbol Large - OMS','CIRCUIT_PHASE_MATCH_YN = ''N'' and TYPE_C=''DSC'' and FEATURE_STATE_C in (''PPI'',''ABI'')',1,13156,'Primary Switch Symbol Large - Phase Mismatch DSC - PPI');</v>
      </c>
    </row>
    <row r="371" spans="1:28" ht="47.25">
      <c r="A371" s="184">
        <v>13102</v>
      </c>
      <c r="B371" s="184" t="str">
        <f t="shared" si="68"/>
        <v>1310202</v>
      </c>
      <c r="C371" s="184">
        <v>13202</v>
      </c>
      <c r="D371" s="184" t="str">
        <f t="shared" si="69"/>
        <v>1320202</v>
      </c>
      <c r="E371" s="183" t="s">
        <v>231</v>
      </c>
      <c r="F371" s="191">
        <v>2</v>
      </c>
      <c r="G371" s="191">
        <v>2</v>
      </c>
      <c r="H371" s="187" t="s">
        <v>4842</v>
      </c>
      <c r="I371" s="187">
        <v>13157</v>
      </c>
      <c r="J371" s="183" t="s">
        <v>4901</v>
      </c>
      <c r="K371" s="183" t="s">
        <v>4800</v>
      </c>
      <c r="L371" s="302" t="s">
        <v>4841</v>
      </c>
      <c r="M371" s="299" t="s">
        <v>4841</v>
      </c>
      <c r="N371" s="366">
        <v>14540253</v>
      </c>
      <c r="O371" s="331">
        <v>700</v>
      </c>
      <c r="P371" s="330">
        <f t="shared" si="67"/>
        <v>604.79999999999995</v>
      </c>
      <c r="Q371" s="190" t="s">
        <v>4413</v>
      </c>
      <c r="R371" s="191">
        <v>0</v>
      </c>
      <c r="S371" s="191" t="s">
        <v>4253</v>
      </c>
      <c r="T371" s="191"/>
      <c r="U371" s="216"/>
      <c r="V371" s="191" t="s">
        <v>123</v>
      </c>
      <c r="W371" s="191" t="s">
        <v>129</v>
      </c>
      <c r="X371" s="187"/>
      <c r="Z371" s="184" t="str">
        <f t="shared" si="64"/>
        <v>insert into G3E_POINTSTYLE(G3E_SNO,G3E_USERNAME,G3E_FONTNAME,G3E_SYMBOL,G3E_COLOR,G3E_SIZE,G3E_ALIGNMENT,G3E_ROTATION,G3E_USEMASK,G3E_MASKSYMBOL,G3E_PLOTREDLINE,G3E_STYLEUNITS) values (13157,'Primary Switch Symbol Large - Phase Mismatch DSC - PPR','AEGIS Switch',CHR(76),14540253,700,1,0,0,null,0,1);</v>
      </c>
      <c r="AA371" s="184" t="str">
        <f t="shared" si="65"/>
        <v>insert into G3E_STYLERULE(G3E_SRROWNO,G3E_SRNO,G3E_RULE,G3E_FILTER,G3E_FILTERORDINAL,G3E_SNO,G3E_DESCRIPTION) values (1310202,13102,'Primary Switch Symbol Large','CIRCUIT_PHASE_MATCH_YN = ''N'' and TYPE_C=''DSC'' and FEATURE_STATE_C in (''PPR'',''ABR'',''PPA'',''ABA'')',2,13157,'Primary Switch Symbol Large - Phase Mismatch DSC - PPR');</v>
      </c>
      <c r="AB371" s="184" t="str">
        <f t="shared" si="66"/>
        <v>insert into G3E_STYLERULE(G3E_SRROWNO,G3E_SRNO,G3E_RULE,G3E_FILTER,G3E_FILTERORDINAL,G3E_SNO,G3E_DESCRIPTION) values (1320202,13202,'Primary Switch Symbol Large - OMS','CIRCUIT_PHASE_MATCH_YN = ''N'' and TYPE_C=''DSC'' and FEATURE_STATE_C in (''PPR'',''ABR'',''PPA'',''ABA'')',2,13157,'Primary Switch Symbol Large - Phase Mismatch DSC - PPR');</v>
      </c>
    </row>
    <row r="372" spans="1:28" ht="47.25">
      <c r="A372" s="184">
        <v>13102</v>
      </c>
      <c r="B372" s="184" t="str">
        <f t="shared" si="68"/>
        <v>1310203</v>
      </c>
      <c r="C372" s="184">
        <v>13202</v>
      </c>
      <c r="D372" s="184" t="str">
        <f t="shared" si="69"/>
        <v>1320203</v>
      </c>
      <c r="E372" s="183" t="s">
        <v>231</v>
      </c>
      <c r="F372" s="191">
        <v>3</v>
      </c>
      <c r="G372" s="191">
        <v>3</v>
      </c>
      <c r="H372" s="187" t="s">
        <v>4844</v>
      </c>
      <c r="I372" s="187">
        <v>13158</v>
      </c>
      <c r="J372" s="183" t="s">
        <v>4902</v>
      </c>
      <c r="K372" s="183" t="s">
        <v>4800</v>
      </c>
      <c r="L372" s="302" t="s">
        <v>4841</v>
      </c>
      <c r="M372" s="299" t="s">
        <v>4841</v>
      </c>
      <c r="N372" s="364">
        <v>5921370</v>
      </c>
      <c r="O372" s="331">
        <v>700</v>
      </c>
      <c r="P372" s="330">
        <f t="shared" si="67"/>
        <v>604.79999999999995</v>
      </c>
      <c r="Q372" s="190" t="s">
        <v>4413</v>
      </c>
      <c r="R372" s="191">
        <v>0</v>
      </c>
      <c r="S372" s="191" t="s">
        <v>4253</v>
      </c>
      <c r="T372" s="191"/>
      <c r="U372" s="216"/>
      <c r="V372" s="191" t="s">
        <v>123</v>
      </c>
      <c r="W372" s="191" t="s">
        <v>129</v>
      </c>
      <c r="X372" s="187"/>
      <c r="Z372" s="184" t="str">
        <f t="shared" si="64"/>
        <v>insert into G3E_POINTSTYLE(G3E_SNO,G3E_USERNAME,G3E_FONTNAME,G3E_SYMBOL,G3E_COLOR,G3E_SIZE,G3E_ALIGNMENT,G3E_ROTATION,G3E_USEMASK,G3E_MASKSYMBOL,G3E_PLOTREDLINE,G3E_STYLEUNITS) values (13158,'Primary Switch Symbol Large - Phase Mismatch DSC - OSR','AEGIS Switch',CHR(76),5921370,700,1,0,0,null,0,1);</v>
      </c>
      <c r="AA372" s="184" t="str">
        <f t="shared" si="65"/>
        <v>insert into G3E_STYLERULE(G3E_SRROWNO,G3E_SRNO,G3E_RULE,G3E_FILTER,G3E_FILTERORDINAL,G3E_SNO,G3E_DESCRIPTION) values (1310203,13102,'Primary Switch Symbol Large','CIRCUIT_PHASE_MATCH_YN = ''N'' and TYPE_C=''DSC'' and FEATURE_STATE_C in (''OSR'',''OSA'')',3,13158,'Primary Switch Symbol Large - Phase Mismatch DSC - OSR');</v>
      </c>
      <c r="AB372" s="184" t="str">
        <f t="shared" si="66"/>
        <v>insert into G3E_STYLERULE(G3E_SRROWNO,G3E_SRNO,G3E_RULE,G3E_FILTER,G3E_FILTERORDINAL,G3E_SNO,G3E_DESCRIPTION) values (1320203,13202,'Primary Switch Symbol Large - OMS','CIRCUIT_PHASE_MATCH_YN = ''N'' and TYPE_C=''DSC'' and FEATURE_STATE_C in (''OSR'',''OSA'')',3,13158,'Primary Switch Symbol Large - Phase Mismatch DSC - OSR');</v>
      </c>
    </row>
    <row r="373" spans="1:28" ht="47.25">
      <c r="A373" s="184">
        <v>13102</v>
      </c>
      <c r="B373" s="184" t="str">
        <f t="shared" si="68"/>
        <v>1310204</v>
      </c>
      <c r="C373" s="184">
        <v>13202</v>
      </c>
      <c r="D373" s="184" t="str">
        <f t="shared" si="69"/>
        <v>1320204</v>
      </c>
      <c r="E373" s="183" t="s">
        <v>231</v>
      </c>
      <c r="F373" s="191">
        <v>4</v>
      </c>
      <c r="G373" s="191">
        <v>4</v>
      </c>
      <c r="H373" s="187" t="s">
        <v>4846</v>
      </c>
      <c r="I373" s="187">
        <v>13159</v>
      </c>
      <c r="J373" s="183" t="s">
        <v>4903</v>
      </c>
      <c r="K373" s="183" t="s">
        <v>4800</v>
      </c>
      <c r="L373" s="302" t="s">
        <v>4841</v>
      </c>
      <c r="M373" s="299" t="s">
        <v>4841</v>
      </c>
      <c r="N373" s="203">
        <v>65280</v>
      </c>
      <c r="O373" s="331">
        <v>700</v>
      </c>
      <c r="P373" s="330">
        <f t="shared" si="67"/>
        <v>604.79999999999995</v>
      </c>
      <c r="Q373" s="190" t="s">
        <v>4413</v>
      </c>
      <c r="R373" s="191">
        <v>0</v>
      </c>
      <c r="S373" s="191" t="s">
        <v>4253</v>
      </c>
      <c r="T373" s="191"/>
      <c r="U373" s="216"/>
      <c r="V373" s="191" t="s">
        <v>123</v>
      </c>
      <c r="W373" s="191" t="s">
        <v>129</v>
      </c>
      <c r="X373" s="187"/>
      <c r="Z373" s="184" t="str">
        <f t="shared" si="64"/>
        <v>insert into G3E_POINTSTYLE(G3E_SNO,G3E_USERNAME,G3E_FONTNAME,G3E_SYMBOL,G3E_COLOR,G3E_SIZE,G3E_ALIGNMENT,G3E_ROTATION,G3E_USEMASK,G3E_MASKSYMBOL,G3E_PLOTREDLINE,G3E_STYLEUNITS) values (13159,'Primary Switch Symbol Large - Phase Mismatch DSC Open','AEGIS Switch',CHR(76),65280,700,1,0,0,null,0,1);</v>
      </c>
      <c r="AA373" s="184" t="str">
        <f t="shared" si="65"/>
        <v>insert into G3E_STYLERULE(G3E_SRROWNO,G3E_SRNO,G3E_RULE,G3E_FILTER,G3E_FILTERORDINAL,G3E_SNO,G3E_DESCRIPTION) values (1310204,13102,'Primary Switch Symbol Large','CIRCUIT_PHASE_MATCH_YN = ''N'' and TYPE_C=''DSC'' and STATUS_NORMAL_C=''OPEN''',4,13159,'Primary Switch Symbol Large - Phase Mismatch DSC Open');</v>
      </c>
      <c r="AB373" s="184" t="str">
        <f t="shared" si="66"/>
        <v>insert into G3E_STYLERULE(G3E_SRROWNO,G3E_SRNO,G3E_RULE,G3E_FILTER,G3E_FILTERORDINAL,G3E_SNO,G3E_DESCRIPTION) values (1320204,13202,'Primary Switch Symbol Large - OMS','CIRCUIT_PHASE_MATCH_YN = ''N'' and TYPE_C=''DSC'' and STATUS_NORMAL_C=''OPEN''',4,13159,'Primary Switch Symbol Large - Phase Mismatch DSC Open');</v>
      </c>
    </row>
    <row r="374" spans="1:28" ht="47.25">
      <c r="A374" s="184">
        <v>13102</v>
      </c>
      <c r="B374" s="184" t="str">
        <f t="shared" si="68"/>
        <v>1310205</v>
      </c>
      <c r="C374" s="184">
        <v>13202</v>
      </c>
      <c r="D374" s="184" t="str">
        <f t="shared" si="69"/>
        <v>1320205</v>
      </c>
      <c r="E374" s="183" t="s">
        <v>231</v>
      </c>
      <c r="F374" s="191">
        <v>5</v>
      </c>
      <c r="G374" s="191">
        <v>5</v>
      </c>
      <c r="H374" s="187" t="s">
        <v>4848</v>
      </c>
      <c r="I374" s="187">
        <v>13160</v>
      </c>
      <c r="J374" s="183" t="s">
        <v>4904</v>
      </c>
      <c r="K374" s="183" t="s">
        <v>4800</v>
      </c>
      <c r="L374" s="302" t="s">
        <v>4841</v>
      </c>
      <c r="M374" s="299" t="s">
        <v>4841</v>
      </c>
      <c r="N374" s="198">
        <v>255</v>
      </c>
      <c r="O374" s="331">
        <v>700</v>
      </c>
      <c r="P374" s="330">
        <f t="shared" si="67"/>
        <v>604.79999999999995</v>
      </c>
      <c r="Q374" s="190" t="s">
        <v>4413</v>
      </c>
      <c r="R374" s="191">
        <v>0</v>
      </c>
      <c r="S374" s="191" t="s">
        <v>4253</v>
      </c>
      <c r="T374" s="191"/>
      <c r="U374" s="216"/>
      <c r="V374" s="191" t="s">
        <v>123</v>
      </c>
      <c r="W374" s="191" t="s">
        <v>129</v>
      </c>
      <c r="X374" s="187"/>
      <c r="Z374" s="184" t="str">
        <f t="shared" si="64"/>
        <v>insert into G3E_POINTSTYLE(G3E_SNO,G3E_USERNAME,G3E_FONTNAME,G3E_SYMBOL,G3E_COLOR,G3E_SIZE,G3E_ALIGNMENT,G3E_ROTATION,G3E_USEMASK,G3E_MASKSYMBOL,G3E_PLOTREDLINE,G3E_STYLEUNITS) values (13160,'Primary Switch Symbol Large - Phase Mismatch DSC Closed','AEGIS Switch',CHR(76),255,700,1,0,0,null,0,1);</v>
      </c>
      <c r="AA374" s="184" t="str">
        <f t="shared" si="65"/>
        <v>insert into G3E_STYLERULE(G3E_SRROWNO,G3E_SRNO,G3E_RULE,G3E_FILTER,G3E_FILTERORDINAL,G3E_SNO,G3E_DESCRIPTION) values (1310205,13102,'Primary Switch Symbol Large','CIRCUIT_PHASE_MATCH_YN = ''N'' and TYPE_C=''DSC''',5,13160,'Primary Switch Symbol Large - Phase Mismatch DSC Closed');</v>
      </c>
      <c r="AB374" s="184" t="str">
        <f t="shared" si="66"/>
        <v>insert into G3E_STYLERULE(G3E_SRROWNO,G3E_SRNO,G3E_RULE,G3E_FILTER,G3E_FILTERORDINAL,G3E_SNO,G3E_DESCRIPTION) values (1320205,13202,'Primary Switch Symbol Large - OMS','CIRCUIT_PHASE_MATCH_YN = ''N'' and TYPE_C=''DSC''',5,13160,'Primary Switch Symbol Large - Phase Mismatch DSC Closed');</v>
      </c>
    </row>
    <row r="375" spans="1:28" ht="47.25">
      <c r="A375" s="184">
        <v>13102</v>
      </c>
      <c r="B375" s="184" t="str">
        <f t="shared" si="68"/>
        <v>1310206</v>
      </c>
      <c r="C375" s="184">
        <v>13202</v>
      </c>
      <c r="D375" s="184" t="str">
        <f t="shared" si="69"/>
        <v>1320206</v>
      </c>
      <c r="E375" s="183" t="s">
        <v>231</v>
      </c>
      <c r="F375" s="191">
        <v>6</v>
      </c>
      <c r="G375" s="191">
        <v>6</v>
      </c>
      <c r="H375" s="187" t="s">
        <v>4850</v>
      </c>
      <c r="I375" s="187">
        <v>13161</v>
      </c>
      <c r="J375" s="183" t="s">
        <v>4905</v>
      </c>
      <c r="K375" s="183" t="s">
        <v>4800</v>
      </c>
      <c r="L375" s="302" t="s">
        <v>4412</v>
      </c>
      <c r="M375" s="299" t="s">
        <v>4412</v>
      </c>
      <c r="N375" s="197">
        <v>10158079</v>
      </c>
      <c r="O375" s="331">
        <v>700</v>
      </c>
      <c r="P375" s="330">
        <f t="shared" si="67"/>
        <v>604.79999999999995</v>
      </c>
      <c r="Q375" s="190" t="s">
        <v>4413</v>
      </c>
      <c r="R375" s="191">
        <v>0</v>
      </c>
      <c r="S375" s="191" t="s">
        <v>4253</v>
      </c>
      <c r="T375" s="191"/>
      <c r="U375" s="216"/>
      <c r="V375" s="191" t="s">
        <v>123</v>
      </c>
      <c r="W375" s="191" t="s">
        <v>129</v>
      </c>
      <c r="X375" s="187"/>
      <c r="Z375" s="184" t="str">
        <f t="shared" si="64"/>
        <v>insert into G3E_POINTSTYLE(G3E_SNO,G3E_USERNAME,G3E_FONTNAME,G3E_SYMBOL,G3E_COLOR,G3E_SIZE,G3E_ALIGNMENT,G3E_ROTATION,G3E_USEMASK,G3E_MASKSYMBOL,G3E_PLOTREDLINE,G3E_STYLEUNITS) values (13161,'Primary Switch Symbol Large - Phase Mismatch - PPI','AEGIS Switch',CHR(75),10158079,700,1,0,0,null,0,1);</v>
      </c>
      <c r="AA375" s="184" t="str">
        <f t="shared" si="65"/>
        <v>insert into G3E_STYLERULE(G3E_SRROWNO,G3E_SRNO,G3E_RULE,G3E_FILTER,G3E_FILTERORDINAL,G3E_SNO,G3E_DESCRIPTION) values (1310206,13102,'Primary Switch Symbol Large','CIRCUIT_PHASE_MATCH_YN = ''N'' and FEATURE_STATE_C in (''PPI'',''ABI'')',6,13161,'Primary Switch Symbol Large - Phase Mismatch - PPI');</v>
      </c>
      <c r="AB375" s="184" t="str">
        <f t="shared" si="66"/>
        <v>insert into G3E_STYLERULE(G3E_SRROWNO,G3E_SRNO,G3E_RULE,G3E_FILTER,G3E_FILTERORDINAL,G3E_SNO,G3E_DESCRIPTION) values (1320206,13202,'Primary Switch Symbol Large - OMS','CIRCUIT_PHASE_MATCH_YN = ''N'' and FEATURE_STATE_C in (''PPI'',''ABI'')',6,13161,'Primary Switch Symbol Large - Phase Mismatch - PPI');</v>
      </c>
    </row>
    <row r="376" spans="1:28" ht="47.25">
      <c r="A376" s="184">
        <v>13102</v>
      </c>
      <c r="B376" s="184" t="str">
        <f t="shared" si="68"/>
        <v>1310207</v>
      </c>
      <c r="C376" s="184">
        <v>13202</v>
      </c>
      <c r="D376" s="184" t="str">
        <f t="shared" si="69"/>
        <v>1320207</v>
      </c>
      <c r="E376" s="183" t="s">
        <v>231</v>
      </c>
      <c r="F376" s="191">
        <v>7</v>
      </c>
      <c r="G376" s="191">
        <v>7</v>
      </c>
      <c r="H376" s="187" t="s">
        <v>4852</v>
      </c>
      <c r="I376" s="187">
        <v>13162</v>
      </c>
      <c r="J376" s="183" t="s">
        <v>4906</v>
      </c>
      <c r="K376" s="183" t="s">
        <v>4800</v>
      </c>
      <c r="L376" s="302" t="s">
        <v>4412</v>
      </c>
      <c r="M376" s="299" t="s">
        <v>4412</v>
      </c>
      <c r="N376" s="366">
        <v>14540253</v>
      </c>
      <c r="O376" s="331">
        <v>700</v>
      </c>
      <c r="P376" s="330">
        <f t="shared" si="67"/>
        <v>604.79999999999995</v>
      </c>
      <c r="Q376" s="190" t="s">
        <v>4413</v>
      </c>
      <c r="R376" s="191">
        <v>0</v>
      </c>
      <c r="S376" s="191" t="s">
        <v>4253</v>
      </c>
      <c r="T376" s="191"/>
      <c r="U376" s="216"/>
      <c r="V376" s="191" t="s">
        <v>123</v>
      </c>
      <c r="W376" s="191" t="s">
        <v>129</v>
      </c>
      <c r="X376" s="187"/>
      <c r="Z376" s="184" t="str">
        <f t="shared" si="64"/>
        <v>insert into G3E_POINTSTYLE(G3E_SNO,G3E_USERNAME,G3E_FONTNAME,G3E_SYMBOL,G3E_COLOR,G3E_SIZE,G3E_ALIGNMENT,G3E_ROTATION,G3E_USEMASK,G3E_MASKSYMBOL,G3E_PLOTREDLINE,G3E_STYLEUNITS) values (13162,'Primary Switch Symbol Large - Phase Mismatch - PPR','AEGIS Switch',CHR(75),14540253,700,1,0,0,null,0,1);</v>
      </c>
      <c r="AA376" s="184" t="str">
        <f t="shared" si="65"/>
        <v>insert into G3E_STYLERULE(G3E_SRROWNO,G3E_SRNO,G3E_RULE,G3E_FILTER,G3E_FILTERORDINAL,G3E_SNO,G3E_DESCRIPTION) values (1310207,13102,'Primary Switch Symbol Large','CIRCUIT_PHASE_MATCH_YN = ''N'' and FEATURE_STATE_C in (''PPR'',''ABR'',''PPA'',''ABA'')',7,13162,'Primary Switch Symbol Large - Phase Mismatch - PPR');</v>
      </c>
      <c r="AB376" s="184" t="str">
        <f t="shared" si="66"/>
        <v>insert into G3E_STYLERULE(G3E_SRROWNO,G3E_SRNO,G3E_RULE,G3E_FILTER,G3E_FILTERORDINAL,G3E_SNO,G3E_DESCRIPTION) values (1320207,13202,'Primary Switch Symbol Large - OMS','CIRCUIT_PHASE_MATCH_YN = ''N'' and FEATURE_STATE_C in (''PPR'',''ABR'',''PPA'',''ABA'')',7,13162,'Primary Switch Symbol Large - Phase Mismatch - PPR');</v>
      </c>
    </row>
    <row r="377" spans="1:28" ht="47.25">
      <c r="A377" s="184">
        <v>13102</v>
      </c>
      <c r="B377" s="184" t="str">
        <f t="shared" si="68"/>
        <v>1310208</v>
      </c>
      <c r="C377" s="184">
        <v>13202</v>
      </c>
      <c r="D377" s="184" t="str">
        <f t="shared" si="69"/>
        <v>1320208</v>
      </c>
      <c r="E377" s="183" t="s">
        <v>231</v>
      </c>
      <c r="F377" s="191">
        <v>8</v>
      </c>
      <c r="G377" s="191">
        <v>8</v>
      </c>
      <c r="H377" s="187" t="s">
        <v>4854</v>
      </c>
      <c r="I377" s="187">
        <v>13163</v>
      </c>
      <c r="J377" s="183" t="s">
        <v>4907</v>
      </c>
      <c r="K377" s="183" t="s">
        <v>4800</v>
      </c>
      <c r="L377" s="302" t="s">
        <v>4412</v>
      </c>
      <c r="M377" s="299" t="s">
        <v>4412</v>
      </c>
      <c r="N377" s="364">
        <v>5921370</v>
      </c>
      <c r="O377" s="331">
        <v>700</v>
      </c>
      <c r="P377" s="330">
        <f t="shared" si="67"/>
        <v>604.79999999999995</v>
      </c>
      <c r="Q377" s="190" t="s">
        <v>4413</v>
      </c>
      <c r="R377" s="191">
        <v>0</v>
      </c>
      <c r="S377" s="191" t="s">
        <v>4253</v>
      </c>
      <c r="T377" s="191"/>
      <c r="U377" s="216"/>
      <c r="V377" s="191" t="s">
        <v>123</v>
      </c>
      <c r="W377" s="191" t="s">
        <v>129</v>
      </c>
      <c r="X377" s="187"/>
      <c r="Z377" s="184" t="str">
        <f t="shared" si="64"/>
        <v>insert into G3E_POINTSTYLE(G3E_SNO,G3E_USERNAME,G3E_FONTNAME,G3E_SYMBOL,G3E_COLOR,G3E_SIZE,G3E_ALIGNMENT,G3E_ROTATION,G3E_USEMASK,G3E_MASKSYMBOL,G3E_PLOTREDLINE,G3E_STYLEUNITS) values (13163,'Primary Switch Symbol Large - Phase Mismatch - OSR','AEGIS Switch',CHR(75),5921370,700,1,0,0,null,0,1);</v>
      </c>
      <c r="AA377" s="184" t="str">
        <f t="shared" si="65"/>
        <v>insert into G3E_STYLERULE(G3E_SRROWNO,G3E_SRNO,G3E_RULE,G3E_FILTER,G3E_FILTERORDINAL,G3E_SNO,G3E_DESCRIPTION) values (1310208,13102,'Primary Switch Symbol Large','CIRCUIT_PHASE_MATCH_YN = ''N'' and FEATURE_STATE_C in (''OSR'',''OSA'')',8,13163,'Primary Switch Symbol Large - Phase Mismatch - OSR');</v>
      </c>
      <c r="AB377" s="184" t="str">
        <f t="shared" si="66"/>
        <v>insert into G3E_STYLERULE(G3E_SRROWNO,G3E_SRNO,G3E_RULE,G3E_FILTER,G3E_FILTERORDINAL,G3E_SNO,G3E_DESCRIPTION) values (1320208,13202,'Primary Switch Symbol Large - OMS','CIRCUIT_PHASE_MATCH_YN = ''N'' and FEATURE_STATE_C in (''OSR'',''OSA'')',8,13163,'Primary Switch Symbol Large - Phase Mismatch - OSR');</v>
      </c>
    </row>
    <row r="378" spans="1:28" ht="47.25">
      <c r="A378" s="184">
        <v>13102</v>
      </c>
      <c r="B378" s="184" t="str">
        <f t="shared" si="68"/>
        <v>1310209</v>
      </c>
      <c r="C378" s="184">
        <v>13202</v>
      </c>
      <c r="D378" s="184" t="str">
        <f t="shared" si="69"/>
        <v>1320209</v>
      </c>
      <c r="E378" s="183" t="s">
        <v>231</v>
      </c>
      <c r="F378" s="191">
        <v>9</v>
      </c>
      <c r="G378" s="191">
        <v>9</v>
      </c>
      <c r="H378" s="187" t="s">
        <v>4856</v>
      </c>
      <c r="I378" s="187">
        <v>13164</v>
      </c>
      <c r="J378" s="183" t="s">
        <v>4908</v>
      </c>
      <c r="K378" s="183" t="s">
        <v>4800</v>
      </c>
      <c r="L378" s="302" t="s">
        <v>4412</v>
      </c>
      <c r="M378" s="299" t="s">
        <v>4412</v>
      </c>
      <c r="N378" s="203">
        <v>65280</v>
      </c>
      <c r="O378" s="331">
        <v>700</v>
      </c>
      <c r="P378" s="330">
        <f t="shared" si="67"/>
        <v>604.79999999999995</v>
      </c>
      <c r="Q378" s="190" t="s">
        <v>4413</v>
      </c>
      <c r="R378" s="191">
        <v>0</v>
      </c>
      <c r="S378" s="191" t="s">
        <v>4253</v>
      </c>
      <c r="T378" s="191"/>
      <c r="U378" s="216"/>
      <c r="V378" s="191" t="s">
        <v>123</v>
      </c>
      <c r="W378" s="191" t="s">
        <v>129</v>
      </c>
      <c r="X378" s="187"/>
      <c r="Z378" s="184" t="str">
        <f t="shared" si="64"/>
        <v>insert into G3E_POINTSTYLE(G3E_SNO,G3E_USERNAME,G3E_FONTNAME,G3E_SYMBOL,G3E_COLOR,G3E_SIZE,G3E_ALIGNMENT,G3E_ROTATION,G3E_USEMASK,G3E_MASKSYMBOL,G3E_PLOTREDLINE,G3E_STYLEUNITS) values (13164,'Primary Switch Symbol Large - Phase Mismatch Open','AEGIS Switch',CHR(75),65280,700,1,0,0,null,0,1);</v>
      </c>
      <c r="AA378" s="184" t="str">
        <f t="shared" si="65"/>
        <v>insert into G3E_STYLERULE(G3E_SRROWNO,G3E_SRNO,G3E_RULE,G3E_FILTER,G3E_FILTERORDINAL,G3E_SNO,G3E_DESCRIPTION) values (1310209,13102,'Primary Switch Symbol Large','CIRCUIT_PHASE_MATCH_YN = ''N'' and STATUS_NORMAL_C=''OPEN''',9,13164,'Primary Switch Symbol Large - Phase Mismatch Open');</v>
      </c>
      <c r="AB378" s="184" t="str">
        <f t="shared" si="66"/>
        <v>insert into G3E_STYLERULE(G3E_SRROWNO,G3E_SRNO,G3E_RULE,G3E_FILTER,G3E_FILTERORDINAL,G3E_SNO,G3E_DESCRIPTION) values (1320209,13202,'Primary Switch Symbol Large - OMS','CIRCUIT_PHASE_MATCH_YN = ''N'' and STATUS_NORMAL_C=''OPEN''',9,13164,'Primary Switch Symbol Large - Phase Mismatch Open');</v>
      </c>
    </row>
    <row r="379" spans="1:28" ht="47.25">
      <c r="A379" s="184">
        <v>13102</v>
      </c>
      <c r="B379" s="184" t="str">
        <f t="shared" si="68"/>
        <v>1310210</v>
      </c>
      <c r="C379" s="184">
        <v>13202</v>
      </c>
      <c r="D379" s="184" t="str">
        <f t="shared" si="69"/>
        <v>1320210</v>
      </c>
      <c r="E379" s="183" t="s">
        <v>231</v>
      </c>
      <c r="F379" s="191">
        <v>10</v>
      </c>
      <c r="G379" s="191">
        <v>10</v>
      </c>
      <c r="H379" s="187" t="s">
        <v>4858</v>
      </c>
      <c r="I379" s="187">
        <v>13165</v>
      </c>
      <c r="J379" s="183" t="s">
        <v>4909</v>
      </c>
      <c r="K379" s="183" t="s">
        <v>4800</v>
      </c>
      <c r="L379" s="302" t="s">
        <v>4412</v>
      </c>
      <c r="M379" s="299" t="s">
        <v>4412</v>
      </c>
      <c r="N379" s="198">
        <v>255</v>
      </c>
      <c r="O379" s="331">
        <v>700</v>
      </c>
      <c r="P379" s="330">
        <f t="shared" si="67"/>
        <v>604.79999999999995</v>
      </c>
      <c r="Q379" s="190" t="s">
        <v>4413</v>
      </c>
      <c r="R379" s="191">
        <v>0</v>
      </c>
      <c r="S379" s="191" t="s">
        <v>4253</v>
      </c>
      <c r="T379" s="191"/>
      <c r="U379" s="216"/>
      <c r="V379" s="191" t="s">
        <v>123</v>
      </c>
      <c r="W379" s="191" t="s">
        <v>129</v>
      </c>
      <c r="X379" s="187"/>
      <c r="Z379" s="184" t="str">
        <f t="shared" si="64"/>
        <v>insert into G3E_POINTSTYLE(G3E_SNO,G3E_USERNAME,G3E_FONTNAME,G3E_SYMBOL,G3E_COLOR,G3E_SIZE,G3E_ALIGNMENT,G3E_ROTATION,G3E_USEMASK,G3E_MASKSYMBOL,G3E_PLOTREDLINE,G3E_STYLEUNITS) values (13165,'Primary Switch Symbol Large - Phase Mismatch Closed','AEGIS Switch',CHR(75),255,700,1,0,0,null,0,1);</v>
      </c>
      <c r="AA379" s="184" t="str">
        <f t="shared" si="65"/>
        <v>insert into G3E_STYLERULE(G3E_SRROWNO,G3E_SRNO,G3E_RULE,G3E_FILTER,G3E_FILTERORDINAL,G3E_SNO,G3E_DESCRIPTION) values (1310210,13102,'Primary Switch Symbol Large','CIRCUIT_PHASE_MATCH_YN = ''N''',10,13165,'Primary Switch Symbol Large - Phase Mismatch Closed');</v>
      </c>
      <c r="AB379" s="184" t="str">
        <f t="shared" si="66"/>
        <v>insert into G3E_STYLERULE(G3E_SRROWNO,G3E_SRNO,G3E_RULE,G3E_FILTER,G3E_FILTERORDINAL,G3E_SNO,G3E_DESCRIPTION) values (1320210,13202,'Primary Switch Symbol Large - OMS','CIRCUIT_PHASE_MATCH_YN = ''N''',10,13165,'Primary Switch Symbol Large - Phase Mismatch Closed');</v>
      </c>
    </row>
    <row r="380" spans="1:28" ht="47.25">
      <c r="A380" s="184">
        <v>13102</v>
      </c>
      <c r="B380" s="184" t="str">
        <f t="shared" si="68"/>
        <v>1310211</v>
      </c>
      <c r="C380" s="184">
        <v>13202</v>
      </c>
      <c r="D380" s="184" t="str">
        <f t="shared" si="69"/>
        <v>1320211</v>
      </c>
      <c r="E380" s="183" t="s">
        <v>231</v>
      </c>
      <c r="F380" s="191">
        <v>11</v>
      </c>
      <c r="G380" s="191">
        <v>11</v>
      </c>
      <c r="H380" s="187" t="s">
        <v>4860</v>
      </c>
      <c r="I380" s="187">
        <v>13166</v>
      </c>
      <c r="J380" s="183" t="s">
        <v>4910</v>
      </c>
      <c r="K380" s="183" t="s">
        <v>4800</v>
      </c>
      <c r="L380" s="302" t="s">
        <v>4597</v>
      </c>
      <c r="M380" s="299" t="s">
        <v>4597</v>
      </c>
      <c r="N380" s="197">
        <v>10158079</v>
      </c>
      <c r="O380" s="331">
        <v>700</v>
      </c>
      <c r="P380" s="330">
        <f t="shared" si="67"/>
        <v>604.79999999999995</v>
      </c>
      <c r="Q380" s="190" t="s">
        <v>4413</v>
      </c>
      <c r="R380" s="191">
        <v>0</v>
      </c>
      <c r="S380" s="191" t="s">
        <v>4253</v>
      </c>
      <c r="T380" s="191"/>
      <c r="U380" s="195"/>
      <c r="V380" s="191" t="s">
        <v>123</v>
      </c>
      <c r="W380" s="191" t="s">
        <v>129</v>
      </c>
      <c r="X380" s="187"/>
      <c r="Z380" s="184" t="str">
        <f t="shared" si="64"/>
        <v>insert into G3E_POINTSTYLE(G3E_SNO,G3E_USERNAME,G3E_FONTNAME,G3E_SYMBOL,G3E_COLOR,G3E_SIZE,G3E_ALIGNMENT,G3E_ROTATION,G3E_USEMASK,G3E_MASKSYMBOL,G3E_PLOTREDLINE,G3E_STYLEUNITS) values (13166,'Primary Switch Symbol Large - ATO - PPI','AEGIS Switch',CHR(69),10158079,700,1,0,0,null,0,1);</v>
      </c>
      <c r="AA380" s="184" t="str">
        <f t="shared" si="65"/>
        <v>insert into G3E_STYLERULE(G3E_SRROWNO,G3E_SRNO,G3E_RULE,G3E_FILTER,G3E_FILTERORDINAL,G3E_SNO,G3E_DESCRIPTION) values (1310211,13102,'Primary Switch Symbol Large','TYPE_C=''ATO'' and FEATURE_STATE_C in (''PPI'',''ABI'')',11,13166,'Primary Switch Symbol Large - ATO - PPI');</v>
      </c>
      <c r="AB380" s="184" t="str">
        <f t="shared" si="66"/>
        <v>insert into G3E_STYLERULE(G3E_SRROWNO,G3E_SRNO,G3E_RULE,G3E_FILTER,G3E_FILTERORDINAL,G3E_SNO,G3E_DESCRIPTION) values (1320211,13202,'Primary Switch Symbol Large - OMS','TYPE_C=''ATO'' and FEATURE_STATE_C in (''PPI'',''ABI'')',11,13166,'Primary Switch Symbol Large - ATO - PPI');</v>
      </c>
    </row>
    <row r="381" spans="1:28" ht="47.25">
      <c r="A381" s="184">
        <v>13102</v>
      </c>
      <c r="B381" s="184" t="str">
        <f t="shared" si="68"/>
        <v>1310212</v>
      </c>
      <c r="C381" s="184">
        <v>13202</v>
      </c>
      <c r="D381" s="184" t="str">
        <f t="shared" si="69"/>
        <v>1320212</v>
      </c>
      <c r="E381" s="183" t="s">
        <v>231</v>
      </c>
      <c r="F381" s="191">
        <v>12</v>
      </c>
      <c r="G381" s="191">
        <v>12</v>
      </c>
      <c r="H381" s="187" t="s">
        <v>4862</v>
      </c>
      <c r="I381" s="187">
        <v>13167</v>
      </c>
      <c r="J381" s="183" t="s">
        <v>4911</v>
      </c>
      <c r="K381" s="183" t="s">
        <v>4800</v>
      </c>
      <c r="L381" s="302" t="s">
        <v>4597</v>
      </c>
      <c r="M381" s="299" t="s">
        <v>4597</v>
      </c>
      <c r="N381" s="366">
        <v>14540253</v>
      </c>
      <c r="O381" s="331">
        <v>700</v>
      </c>
      <c r="P381" s="330">
        <f t="shared" si="67"/>
        <v>604.79999999999995</v>
      </c>
      <c r="Q381" s="190" t="s">
        <v>4413</v>
      </c>
      <c r="R381" s="191">
        <v>0</v>
      </c>
      <c r="S381" s="191" t="s">
        <v>4253</v>
      </c>
      <c r="T381" s="191"/>
      <c r="U381" s="195"/>
      <c r="V381" s="191" t="s">
        <v>123</v>
      </c>
      <c r="W381" s="191" t="s">
        <v>129</v>
      </c>
      <c r="X381" s="187"/>
      <c r="Z381" s="184" t="str">
        <f t="shared" si="64"/>
        <v>insert into G3E_POINTSTYLE(G3E_SNO,G3E_USERNAME,G3E_FONTNAME,G3E_SYMBOL,G3E_COLOR,G3E_SIZE,G3E_ALIGNMENT,G3E_ROTATION,G3E_USEMASK,G3E_MASKSYMBOL,G3E_PLOTREDLINE,G3E_STYLEUNITS) values (13167,'Primary Switch Symbol Large - ATO - PPR','AEGIS Switch',CHR(69),14540253,700,1,0,0,null,0,1);</v>
      </c>
      <c r="AA381" s="184" t="str">
        <f t="shared" si="65"/>
        <v>insert into G3E_STYLERULE(G3E_SRROWNO,G3E_SRNO,G3E_RULE,G3E_FILTER,G3E_FILTERORDINAL,G3E_SNO,G3E_DESCRIPTION) values (1310212,13102,'Primary Switch Symbol Large','TYPE_C=''ATO'' and FEATURE_STATE_C in (''PPR'',''ABR'',''PPA'',''ABA'')',12,13167,'Primary Switch Symbol Large - ATO - PPR');</v>
      </c>
      <c r="AB381" s="184" t="str">
        <f t="shared" si="66"/>
        <v>insert into G3E_STYLERULE(G3E_SRROWNO,G3E_SRNO,G3E_RULE,G3E_FILTER,G3E_FILTERORDINAL,G3E_SNO,G3E_DESCRIPTION) values (1320212,13202,'Primary Switch Symbol Large - OMS','TYPE_C=''ATO'' and FEATURE_STATE_C in (''PPR'',''ABR'',''PPA'',''ABA'')',12,13167,'Primary Switch Symbol Large - ATO - PPR');</v>
      </c>
    </row>
    <row r="382" spans="1:28" ht="47.25">
      <c r="A382" s="184">
        <v>13102</v>
      </c>
      <c r="B382" s="184" t="str">
        <f t="shared" si="68"/>
        <v>1310213</v>
      </c>
      <c r="C382" s="184">
        <v>13202</v>
      </c>
      <c r="D382" s="184" t="str">
        <f t="shared" si="69"/>
        <v>1320213</v>
      </c>
      <c r="E382" s="183" t="s">
        <v>231</v>
      </c>
      <c r="F382" s="191">
        <v>13</v>
      </c>
      <c r="G382" s="191">
        <v>13</v>
      </c>
      <c r="H382" s="187" t="s">
        <v>4803</v>
      </c>
      <c r="I382" s="187">
        <v>13168</v>
      </c>
      <c r="J382" s="183" t="s">
        <v>4912</v>
      </c>
      <c r="K382" s="183" t="s">
        <v>4800</v>
      </c>
      <c r="L382" s="302" t="s">
        <v>4597</v>
      </c>
      <c r="M382" s="299" t="s">
        <v>4597</v>
      </c>
      <c r="N382" s="364">
        <v>5921370</v>
      </c>
      <c r="O382" s="331">
        <v>700</v>
      </c>
      <c r="P382" s="330">
        <f t="shared" si="67"/>
        <v>604.79999999999995</v>
      </c>
      <c r="Q382" s="190" t="s">
        <v>4413</v>
      </c>
      <c r="R382" s="191">
        <v>0</v>
      </c>
      <c r="S382" s="191" t="s">
        <v>4253</v>
      </c>
      <c r="T382" s="191"/>
      <c r="U382" s="195"/>
      <c r="V382" s="191" t="s">
        <v>123</v>
      </c>
      <c r="W382" s="191" t="s">
        <v>129</v>
      </c>
      <c r="X382" s="187"/>
      <c r="Z382" s="184" t="str">
        <f t="shared" si="64"/>
        <v>insert into G3E_POINTSTYLE(G3E_SNO,G3E_USERNAME,G3E_FONTNAME,G3E_SYMBOL,G3E_COLOR,G3E_SIZE,G3E_ALIGNMENT,G3E_ROTATION,G3E_USEMASK,G3E_MASKSYMBOL,G3E_PLOTREDLINE,G3E_STYLEUNITS) values (13168,'Primary Switch Symbol Large - ATO - OSR','AEGIS Switch',CHR(69),5921370,700,1,0,0,null,0,1);</v>
      </c>
      <c r="AA382" s="184" t="str">
        <f t="shared" si="65"/>
        <v>insert into G3E_STYLERULE(G3E_SRROWNO,G3E_SRNO,G3E_RULE,G3E_FILTER,G3E_FILTERORDINAL,G3E_SNO,G3E_DESCRIPTION) values (1310213,13102,'Primary Switch Symbol Large','TYPE_C=''ATO'' and FEATURE_STATE_C in (''OSR'',''OSA'')',13,13168,'Primary Switch Symbol Large - ATO - OSR');</v>
      </c>
      <c r="AB382" s="184" t="str">
        <f t="shared" si="66"/>
        <v>insert into G3E_STYLERULE(G3E_SRROWNO,G3E_SRNO,G3E_RULE,G3E_FILTER,G3E_FILTERORDINAL,G3E_SNO,G3E_DESCRIPTION) values (1320213,13202,'Primary Switch Symbol Large - OMS','TYPE_C=''ATO'' and FEATURE_STATE_C in (''OSR'',''OSA'')',13,13168,'Primary Switch Symbol Large - ATO - OSR');</v>
      </c>
    </row>
    <row r="383" spans="1:28" ht="47.25">
      <c r="A383" s="184">
        <v>13102</v>
      </c>
      <c r="B383" s="184" t="str">
        <f t="shared" si="68"/>
        <v>1310214</v>
      </c>
      <c r="C383" s="184">
        <v>13202</v>
      </c>
      <c r="D383" s="184" t="str">
        <f t="shared" si="69"/>
        <v>1320214</v>
      </c>
      <c r="E383" s="183" t="s">
        <v>231</v>
      </c>
      <c r="F383" s="191">
        <v>14</v>
      </c>
      <c r="G383" s="191">
        <v>14</v>
      </c>
      <c r="H383" s="187" t="s">
        <v>4865</v>
      </c>
      <c r="I383" s="187">
        <v>13169</v>
      </c>
      <c r="J383" s="183" t="s">
        <v>4913</v>
      </c>
      <c r="K383" s="183" t="s">
        <v>4800</v>
      </c>
      <c r="L383" s="302" t="s">
        <v>4597</v>
      </c>
      <c r="M383" s="299" t="s">
        <v>4597</v>
      </c>
      <c r="N383" s="203">
        <v>65280</v>
      </c>
      <c r="O383" s="331">
        <v>700</v>
      </c>
      <c r="P383" s="330">
        <f t="shared" si="67"/>
        <v>604.79999999999995</v>
      </c>
      <c r="Q383" s="190" t="s">
        <v>4413</v>
      </c>
      <c r="R383" s="191">
        <v>0</v>
      </c>
      <c r="S383" s="191" t="s">
        <v>4253</v>
      </c>
      <c r="T383" s="191"/>
      <c r="U383" s="195"/>
      <c r="V383" s="191" t="s">
        <v>123</v>
      </c>
      <c r="W383" s="191" t="s">
        <v>129</v>
      </c>
      <c r="X383" s="187"/>
      <c r="Z383" s="184" t="str">
        <f t="shared" si="64"/>
        <v>insert into G3E_POINTSTYLE(G3E_SNO,G3E_USERNAME,G3E_FONTNAME,G3E_SYMBOL,G3E_COLOR,G3E_SIZE,G3E_ALIGNMENT,G3E_ROTATION,G3E_USEMASK,G3E_MASKSYMBOL,G3E_PLOTREDLINE,G3E_STYLEUNITS) values (13169,'Primary Switch Symbol Large - ATO Open','AEGIS Switch',CHR(69),65280,700,1,0,0,null,0,1);</v>
      </c>
      <c r="AA383" s="184" t="str">
        <f t="shared" si="65"/>
        <v>insert into G3E_STYLERULE(G3E_SRROWNO,G3E_SRNO,G3E_RULE,G3E_FILTER,G3E_FILTERORDINAL,G3E_SNO,G3E_DESCRIPTION) values (1310214,13102,'Primary Switch Symbol Large','TYPE_C=''ATO'' and STATUS_NORMAL_C=''OPEN''',14,13169,'Primary Switch Symbol Large - ATO Open');</v>
      </c>
      <c r="AB383" s="184" t="str">
        <f t="shared" si="66"/>
        <v>insert into G3E_STYLERULE(G3E_SRROWNO,G3E_SRNO,G3E_RULE,G3E_FILTER,G3E_FILTERORDINAL,G3E_SNO,G3E_DESCRIPTION) values (1320214,13202,'Primary Switch Symbol Large - OMS','TYPE_C=''ATO'' and STATUS_NORMAL_C=''OPEN''',14,13169,'Primary Switch Symbol Large - ATO Open');</v>
      </c>
    </row>
    <row r="384" spans="1:28" ht="47.25">
      <c r="A384" s="184">
        <v>13102</v>
      </c>
      <c r="B384" s="184" t="str">
        <f t="shared" si="68"/>
        <v>1310215</v>
      </c>
      <c r="C384" s="184">
        <v>13202</v>
      </c>
      <c r="D384" s="184" t="str">
        <f t="shared" si="69"/>
        <v>1320215</v>
      </c>
      <c r="E384" s="183" t="s">
        <v>231</v>
      </c>
      <c r="F384" s="191">
        <v>15</v>
      </c>
      <c r="G384" s="191">
        <v>15</v>
      </c>
      <c r="H384" s="187" t="s">
        <v>4867</v>
      </c>
      <c r="I384" s="187">
        <v>13170</v>
      </c>
      <c r="J384" s="183" t="s">
        <v>4914</v>
      </c>
      <c r="K384" s="183" t="s">
        <v>4800</v>
      </c>
      <c r="L384" s="302" t="s">
        <v>4597</v>
      </c>
      <c r="M384" s="299" t="s">
        <v>4597</v>
      </c>
      <c r="N384" s="198">
        <v>255</v>
      </c>
      <c r="O384" s="331">
        <v>700</v>
      </c>
      <c r="P384" s="330">
        <f t="shared" si="67"/>
        <v>604.79999999999995</v>
      </c>
      <c r="Q384" s="190" t="s">
        <v>4413</v>
      </c>
      <c r="R384" s="191">
        <v>0</v>
      </c>
      <c r="S384" s="191" t="s">
        <v>4253</v>
      </c>
      <c r="T384" s="191"/>
      <c r="U384" s="195"/>
      <c r="V384" s="191" t="s">
        <v>123</v>
      </c>
      <c r="W384" s="191" t="s">
        <v>129</v>
      </c>
      <c r="X384" s="187"/>
      <c r="Z384" s="184" t="str">
        <f t="shared" si="64"/>
        <v>insert into G3E_POINTSTYLE(G3E_SNO,G3E_USERNAME,G3E_FONTNAME,G3E_SYMBOL,G3E_COLOR,G3E_SIZE,G3E_ALIGNMENT,G3E_ROTATION,G3E_USEMASK,G3E_MASKSYMBOL,G3E_PLOTREDLINE,G3E_STYLEUNITS) values (13170,'Primary Switch Symbol Large - ATO Closed','AEGIS Switch',CHR(69),255,700,1,0,0,null,0,1);</v>
      </c>
      <c r="AA384" s="184" t="str">
        <f t="shared" si="65"/>
        <v>insert into G3E_STYLERULE(G3E_SRROWNO,G3E_SRNO,G3E_RULE,G3E_FILTER,G3E_FILTERORDINAL,G3E_SNO,G3E_DESCRIPTION) values (1310215,13102,'Primary Switch Symbol Large','TYPE_C=''ATO''',15,13170,'Primary Switch Symbol Large - ATO Closed');</v>
      </c>
      <c r="AB384" s="184" t="str">
        <f t="shared" si="66"/>
        <v>insert into G3E_STYLERULE(G3E_SRROWNO,G3E_SRNO,G3E_RULE,G3E_FILTER,G3E_FILTERORDINAL,G3E_SNO,G3E_DESCRIPTION) values (1320215,13202,'Primary Switch Symbol Large - OMS','TYPE_C=''ATO''',15,13170,'Primary Switch Symbol Large - ATO Closed');</v>
      </c>
    </row>
    <row r="385" spans="1:28" ht="47.25">
      <c r="A385" s="184">
        <v>13102</v>
      </c>
      <c r="B385" s="184" t="str">
        <f t="shared" si="68"/>
        <v>1310216</v>
      </c>
      <c r="C385" s="184">
        <v>13202</v>
      </c>
      <c r="D385" s="184" t="str">
        <f t="shared" si="69"/>
        <v>1320216</v>
      </c>
      <c r="E385" s="183" t="s">
        <v>231</v>
      </c>
      <c r="F385" s="191">
        <v>16</v>
      </c>
      <c r="G385" s="191">
        <v>16</v>
      </c>
      <c r="H385" s="187" t="s">
        <v>4521</v>
      </c>
      <c r="I385" s="187">
        <v>13171</v>
      </c>
      <c r="J385" s="183" t="s">
        <v>4915</v>
      </c>
      <c r="K385" s="183" t="s">
        <v>4800</v>
      </c>
      <c r="L385" s="302" t="s">
        <v>4579</v>
      </c>
      <c r="M385" s="299" t="s">
        <v>4579</v>
      </c>
      <c r="N385" s="197">
        <v>10158079</v>
      </c>
      <c r="O385" s="331">
        <v>700</v>
      </c>
      <c r="P385" s="330">
        <f t="shared" si="67"/>
        <v>604.79999999999995</v>
      </c>
      <c r="Q385" s="190" t="s">
        <v>4413</v>
      </c>
      <c r="R385" s="191">
        <v>0</v>
      </c>
      <c r="S385" s="191" t="s">
        <v>4253</v>
      </c>
      <c r="T385" s="191"/>
      <c r="U385" s="216"/>
      <c r="V385" s="191" t="s">
        <v>123</v>
      </c>
      <c r="W385" s="191" t="s">
        <v>129</v>
      </c>
      <c r="X385" s="187"/>
      <c r="Z385" s="184" t="str">
        <f t="shared" si="64"/>
        <v>insert into G3E_POINTSTYLE(G3E_SNO,G3E_USERNAME,G3E_FONTNAME,G3E_SYMBOL,G3E_COLOR,G3E_SIZE,G3E_ALIGNMENT,G3E_ROTATION,G3E_USEMASK,G3E_MASKSYMBOL,G3E_PLOTREDLINE,G3E_STYLEUNITS) values (13171,'Primary Switch Symbol Large - SCADA - PPI','AEGIS Switch',CHR(67),10158079,700,1,0,0,null,0,1);</v>
      </c>
      <c r="AA385" s="184" t="str">
        <f t="shared" si="65"/>
        <v>insert into G3E_STYLERULE(G3E_SRROWNO,G3E_SRNO,G3E_RULE,G3E_FILTER,G3E_FILTERORDINAL,G3E_SNO,G3E_DESCRIPTION) values (1310216,13102,'Primary Switch Symbol Large','CAPABLE_YN=''Y'' and FEATURE_STATE_C in (''PPI'',''ABI'')',16,13171,'Primary Switch Symbol Large - SCADA - PPI');</v>
      </c>
      <c r="AB385" s="184" t="str">
        <f t="shared" si="66"/>
        <v>insert into G3E_STYLERULE(G3E_SRROWNO,G3E_SRNO,G3E_RULE,G3E_FILTER,G3E_FILTERORDINAL,G3E_SNO,G3E_DESCRIPTION) values (1320216,13202,'Primary Switch Symbol Large - OMS','CAPABLE_YN=''Y'' and FEATURE_STATE_C in (''PPI'',''ABI'')',16,13171,'Primary Switch Symbol Large - SCADA - PPI');</v>
      </c>
    </row>
    <row r="386" spans="1:28" ht="47.25">
      <c r="A386" s="184">
        <v>13102</v>
      </c>
      <c r="B386" s="184" t="str">
        <f t="shared" si="68"/>
        <v>1310217</v>
      </c>
      <c r="C386" s="184">
        <v>13202</v>
      </c>
      <c r="D386" s="184" t="str">
        <f t="shared" si="69"/>
        <v>1320217</v>
      </c>
      <c r="E386" s="183" t="s">
        <v>231</v>
      </c>
      <c r="F386" s="191">
        <v>17</v>
      </c>
      <c r="G386" s="191">
        <v>17</v>
      </c>
      <c r="H386" s="187" t="s">
        <v>4523</v>
      </c>
      <c r="I386" s="187">
        <v>13172</v>
      </c>
      <c r="J386" s="183" t="s">
        <v>4916</v>
      </c>
      <c r="K386" s="183" t="s">
        <v>4800</v>
      </c>
      <c r="L386" s="302" t="s">
        <v>4579</v>
      </c>
      <c r="M386" s="299" t="s">
        <v>4579</v>
      </c>
      <c r="N386" s="366">
        <v>14540253</v>
      </c>
      <c r="O386" s="331">
        <v>700</v>
      </c>
      <c r="P386" s="330">
        <f t="shared" si="67"/>
        <v>604.79999999999995</v>
      </c>
      <c r="Q386" s="190" t="s">
        <v>4413</v>
      </c>
      <c r="R386" s="191">
        <v>0</v>
      </c>
      <c r="S386" s="191" t="s">
        <v>4253</v>
      </c>
      <c r="T386" s="191"/>
      <c r="U386" s="216"/>
      <c r="V386" s="191" t="s">
        <v>123</v>
      </c>
      <c r="W386" s="191" t="s">
        <v>129</v>
      </c>
      <c r="X386" s="187"/>
      <c r="Z386" s="184" t="str">
        <f t="shared" si="64"/>
        <v>insert into G3E_POINTSTYLE(G3E_SNO,G3E_USERNAME,G3E_FONTNAME,G3E_SYMBOL,G3E_COLOR,G3E_SIZE,G3E_ALIGNMENT,G3E_ROTATION,G3E_USEMASK,G3E_MASKSYMBOL,G3E_PLOTREDLINE,G3E_STYLEUNITS) values (13172,'Primary Switch Symbol Large - SCADA - PPR','AEGIS Switch',CHR(67),14540253,700,1,0,0,null,0,1);</v>
      </c>
      <c r="AA386" s="184" t="str">
        <f t="shared" si="65"/>
        <v>insert into G3E_STYLERULE(G3E_SRROWNO,G3E_SRNO,G3E_RULE,G3E_FILTER,G3E_FILTERORDINAL,G3E_SNO,G3E_DESCRIPTION) values (1310217,13102,'Primary Switch Symbol Large','CAPABLE_YN=''Y'' and FEATURE_STATE_C in (''PPR'',''ABR'',''PPA'',''ABA'')',17,13172,'Primary Switch Symbol Large - SCADA - PPR');</v>
      </c>
      <c r="AB386" s="184" t="str">
        <f t="shared" si="66"/>
        <v>insert into G3E_STYLERULE(G3E_SRROWNO,G3E_SRNO,G3E_RULE,G3E_FILTER,G3E_FILTERORDINAL,G3E_SNO,G3E_DESCRIPTION) values (1320217,13202,'Primary Switch Symbol Large - OMS','CAPABLE_YN=''Y'' and FEATURE_STATE_C in (''PPR'',''ABR'',''PPA'',''ABA'')',17,13172,'Primary Switch Symbol Large - SCADA - PPR');</v>
      </c>
    </row>
    <row r="387" spans="1:28" ht="47.25">
      <c r="A387" s="184">
        <v>13102</v>
      </c>
      <c r="B387" s="184" t="str">
        <f t="shared" si="68"/>
        <v>1310218</v>
      </c>
      <c r="C387" s="184">
        <v>13202</v>
      </c>
      <c r="D387" s="184" t="str">
        <f t="shared" si="69"/>
        <v>1320218</v>
      </c>
      <c r="E387" s="183" t="s">
        <v>231</v>
      </c>
      <c r="F387" s="191">
        <v>18</v>
      </c>
      <c r="G387" s="191">
        <v>18</v>
      </c>
      <c r="H387" s="187" t="s">
        <v>4380</v>
      </c>
      <c r="I387" s="187">
        <v>13173</v>
      </c>
      <c r="J387" s="183" t="s">
        <v>4917</v>
      </c>
      <c r="K387" s="183" t="s">
        <v>4800</v>
      </c>
      <c r="L387" s="302" t="s">
        <v>4579</v>
      </c>
      <c r="M387" s="299" t="s">
        <v>4579</v>
      </c>
      <c r="N387" s="364">
        <v>5921370</v>
      </c>
      <c r="O387" s="331">
        <v>700</v>
      </c>
      <c r="P387" s="330">
        <f t="shared" si="67"/>
        <v>604.79999999999995</v>
      </c>
      <c r="Q387" s="190" t="s">
        <v>4413</v>
      </c>
      <c r="R387" s="191">
        <v>0</v>
      </c>
      <c r="S387" s="191" t="s">
        <v>4253</v>
      </c>
      <c r="T387" s="191"/>
      <c r="U387" s="216"/>
      <c r="V387" s="191" t="s">
        <v>123</v>
      </c>
      <c r="W387" s="191" t="s">
        <v>129</v>
      </c>
      <c r="X387" s="187"/>
      <c r="Z387" s="184" t="str">
        <f t="shared" ref="Z387:Z450" si="70">IF(I387="","","insert into G3E_POINTSTYLE(G3E_SNO,G3E_USERNAME,G3E_FONTNAME,G3E_SYMBOL,G3E_COLOR,G3E_SIZE,G3E_ALIGNMENT,G3E_ROTATION,G3E_USEMASK,G3E_MASKSYMBOL,G3E_PLOTREDLINE,G3E_STYLEUNITS) values ("&amp;I387&amp;",'"&amp;J387&amp;"','"&amp;K387&amp;"',CHR("&amp;CODE(L387)&amp;"),"&amp;N387&amp;","&amp;O387&amp;","&amp;VLOOKUP(Q387,G3E_ALIGNMENT,2,FALSE)&amp;","&amp;R387&amp;","&amp;IF(S387="None",0,1)&amp;","&amp;IF(S387="None","null","CHR("&amp;CODE(T387)&amp;")")&amp;","&amp;IF(V387="No",0,1)&amp;","&amp;IF(W387="No",3,1)&amp;");")</f>
        <v>insert into G3E_POINTSTYLE(G3E_SNO,G3E_USERNAME,G3E_FONTNAME,G3E_SYMBOL,G3E_COLOR,G3E_SIZE,G3E_ALIGNMENT,G3E_ROTATION,G3E_USEMASK,G3E_MASKSYMBOL,G3E_PLOTREDLINE,G3E_STYLEUNITS) values (13173,'Primary Switch Symbol Large - SCADA - OSR','AEGIS Switch',CHR(67),5921370,700,1,0,0,null,0,1);</v>
      </c>
      <c r="AA387" s="184" t="str">
        <f t="shared" ref="AA387:AA450" si="71">IF(B387="","","insert into G3E_STYLERULE(G3E_SRROWNO,G3E_SRNO,G3E_RULE,G3E_FILTER,G3E_FILTERORDINAL,G3E_SNO,G3E_DESCRIPTION) values ("&amp;B387&amp;","&amp;A387&amp;",'"&amp;E387&amp;"','"&amp;SUBSTITUTE(H387,"'","''")&amp;"',"&amp;F387&amp;","&amp;I387&amp;",'"&amp;J387&amp;"');")</f>
        <v>insert into G3E_STYLERULE(G3E_SRROWNO,G3E_SRNO,G3E_RULE,G3E_FILTER,G3E_FILTERORDINAL,G3E_SNO,G3E_DESCRIPTION) values (1310218,13102,'Primary Switch Symbol Large','CAPABLE_YN=''Y'' and FEATURE_STATE_C in (''OSR'',''OSA'')',18,13173,'Primary Switch Symbol Large - SCADA - OSR');</v>
      </c>
      <c r="AB387" s="184" t="str">
        <f t="shared" ref="AB387:AB450" si="72">IF(D387="","","insert into G3E_STYLERULE(G3E_SRROWNO,G3E_SRNO,G3E_RULE,G3E_FILTER,G3E_FILTERORDINAL,G3E_SNO,G3E_DESCRIPTION) values ("&amp;D387&amp;","&amp;C387&amp;",'"&amp;E387&amp;" - OMS','"&amp;SUBSTITUTE(H387,"'","''")&amp;"',"&amp;G387&amp;","&amp;I387&amp;",'"&amp;J387&amp;"');")</f>
        <v>insert into G3E_STYLERULE(G3E_SRROWNO,G3E_SRNO,G3E_RULE,G3E_FILTER,G3E_FILTERORDINAL,G3E_SNO,G3E_DESCRIPTION) values (1320218,13202,'Primary Switch Symbol Large - OMS','CAPABLE_YN=''Y'' and FEATURE_STATE_C in (''OSR'',''OSA'')',18,13173,'Primary Switch Symbol Large - SCADA - OSR');</v>
      </c>
    </row>
    <row r="388" spans="1:28" ht="47.25">
      <c r="A388" s="184">
        <v>13102</v>
      </c>
      <c r="B388" s="184" t="str">
        <f t="shared" si="68"/>
        <v>1310219</v>
      </c>
      <c r="C388" s="184">
        <v>13202</v>
      </c>
      <c r="D388" s="184" t="str">
        <f t="shared" si="69"/>
        <v>1320219</v>
      </c>
      <c r="E388" s="183" t="s">
        <v>231</v>
      </c>
      <c r="F388" s="191">
        <v>19</v>
      </c>
      <c r="G388" s="191">
        <v>19</v>
      </c>
      <c r="H388" s="187" t="s">
        <v>4526</v>
      </c>
      <c r="I388" s="187">
        <v>13174</v>
      </c>
      <c r="J388" s="183" t="s">
        <v>4918</v>
      </c>
      <c r="K388" s="183" t="s">
        <v>4800</v>
      </c>
      <c r="L388" s="302" t="s">
        <v>4579</v>
      </c>
      <c r="M388" s="299" t="s">
        <v>4579</v>
      </c>
      <c r="N388" s="203">
        <v>65280</v>
      </c>
      <c r="O388" s="331">
        <v>700</v>
      </c>
      <c r="P388" s="330">
        <f t="shared" si="67"/>
        <v>604.79999999999995</v>
      </c>
      <c r="Q388" s="190" t="s">
        <v>4413</v>
      </c>
      <c r="R388" s="191">
        <v>0</v>
      </c>
      <c r="S388" s="191" t="s">
        <v>4253</v>
      </c>
      <c r="T388" s="191"/>
      <c r="U388" s="216"/>
      <c r="V388" s="191" t="s">
        <v>123</v>
      </c>
      <c r="W388" s="191" t="s">
        <v>129</v>
      </c>
      <c r="X388" s="187"/>
      <c r="Z388" s="184" t="str">
        <f t="shared" si="70"/>
        <v>insert into G3E_POINTSTYLE(G3E_SNO,G3E_USERNAME,G3E_FONTNAME,G3E_SYMBOL,G3E_COLOR,G3E_SIZE,G3E_ALIGNMENT,G3E_ROTATION,G3E_USEMASK,G3E_MASKSYMBOL,G3E_PLOTREDLINE,G3E_STYLEUNITS) values (13174,'Primary Switch Symbol Large - SCADA Open','AEGIS Switch',CHR(67),65280,700,1,0,0,null,0,1);</v>
      </c>
      <c r="AA388" s="184" t="str">
        <f t="shared" si="71"/>
        <v>insert into G3E_STYLERULE(G3E_SRROWNO,G3E_SRNO,G3E_RULE,G3E_FILTER,G3E_FILTERORDINAL,G3E_SNO,G3E_DESCRIPTION) values (1310219,13102,'Primary Switch Symbol Large','CAPABLE_YN=''Y'' and STATUS_NORMAL_C=''OPEN''',19,13174,'Primary Switch Symbol Large - SCADA Open');</v>
      </c>
      <c r="AB388" s="184" t="str">
        <f t="shared" si="72"/>
        <v>insert into G3E_STYLERULE(G3E_SRROWNO,G3E_SRNO,G3E_RULE,G3E_FILTER,G3E_FILTERORDINAL,G3E_SNO,G3E_DESCRIPTION) values (1320219,13202,'Primary Switch Symbol Large - OMS','CAPABLE_YN=''Y'' and STATUS_NORMAL_C=''OPEN''',19,13174,'Primary Switch Symbol Large - SCADA Open');</v>
      </c>
    </row>
    <row r="389" spans="1:28" ht="47.25">
      <c r="A389" s="184">
        <v>13102</v>
      </c>
      <c r="B389" s="184" t="str">
        <f t="shared" si="68"/>
        <v>1310220</v>
      </c>
      <c r="C389" s="184">
        <v>13202</v>
      </c>
      <c r="D389" s="184" t="str">
        <f t="shared" si="69"/>
        <v>1320220</v>
      </c>
      <c r="E389" s="183" t="s">
        <v>231</v>
      </c>
      <c r="F389" s="191">
        <v>20</v>
      </c>
      <c r="G389" s="191">
        <v>20</v>
      </c>
      <c r="H389" s="187" t="s">
        <v>4394</v>
      </c>
      <c r="I389" s="187">
        <v>13175</v>
      </c>
      <c r="J389" s="183" t="s">
        <v>4919</v>
      </c>
      <c r="K389" s="183" t="s">
        <v>4800</v>
      </c>
      <c r="L389" s="302" t="s">
        <v>4579</v>
      </c>
      <c r="M389" s="299" t="s">
        <v>4579</v>
      </c>
      <c r="N389" s="198">
        <v>255</v>
      </c>
      <c r="O389" s="331">
        <v>700</v>
      </c>
      <c r="P389" s="330">
        <f t="shared" ref="P389:P450" si="73">ROUND((O389*12*72)/1000,2)</f>
        <v>604.79999999999995</v>
      </c>
      <c r="Q389" s="190" t="s">
        <v>4413</v>
      </c>
      <c r="R389" s="191">
        <v>0</v>
      </c>
      <c r="S389" s="191" t="s">
        <v>4253</v>
      </c>
      <c r="T389" s="191"/>
      <c r="U389" s="216"/>
      <c r="V389" s="191" t="s">
        <v>123</v>
      </c>
      <c r="W389" s="191" t="s">
        <v>129</v>
      </c>
      <c r="X389" s="187"/>
      <c r="Z389" s="184" t="str">
        <f t="shared" si="70"/>
        <v>insert into G3E_POINTSTYLE(G3E_SNO,G3E_USERNAME,G3E_FONTNAME,G3E_SYMBOL,G3E_COLOR,G3E_SIZE,G3E_ALIGNMENT,G3E_ROTATION,G3E_USEMASK,G3E_MASKSYMBOL,G3E_PLOTREDLINE,G3E_STYLEUNITS) values (13175,'Primary Switch Symbol Large - SCADA Closed','AEGIS Switch',CHR(67),255,700,1,0,0,null,0,1);</v>
      </c>
      <c r="AA389" s="184" t="str">
        <f t="shared" si="71"/>
        <v>insert into G3E_STYLERULE(G3E_SRROWNO,G3E_SRNO,G3E_RULE,G3E_FILTER,G3E_FILTERORDINAL,G3E_SNO,G3E_DESCRIPTION) values (1310220,13102,'Primary Switch Symbol Large','CAPABLE_YN=''Y''',20,13175,'Primary Switch Symbol Large - SCADA Closed');</v>
      </c>
      <c r="AB389" s="184" t="str">
        <f t="shared" si="72"/>
        <v>insert into G3E_STYLERULE(G3E_SRROWNO,G3E_SRNO,G3E_RULE,G3E_FILTER,G3E_FILTERORDINAL,G3E_SNO,G3E_DESCRIPTION) values (1320220,13202,'Primary Switch Symbol Large - OMS','CAPABLE_YN=''Y''',20,13175,'Primary Switch Symbol Large - SCADA Closed');</v>
      </c>
    </row>
    <row r="390" spans="1:28" ht="47.25">
      <c r="A390" s="184">
        <v>13102</v>
      </c>
      <c r="B390" s="184" t="str">
        <f t="shared" si="68"/>
        <v>1310221</v>
      </c>
      <c r="C390" s="184">
        <v>13202</v>
      </c>
      <c r="D390" s="184" t="str">
        <f t="shared" si="69"/>
        <v>1320221</v>
      </c>
      <c r="E390" s="183" t="s">
        <v>231</v>
      </c>
      <c r="F390" s="191">
        <v>21</v>
      </c>
      <c r="G390" s="191">
        <v>21</v>
      </c>
      <c r="H390" s="187" t="s">
        <v>4874</v>
      </c>
      <c r="I390" s="187">
        <v>13176</v>
      </c>
      <c r="J390" s="183" t="s">
        <v>4920</v>
      </c>
      <c r="K390" s="183" t="s">
        <v>4800</v>
      </c>
      <c r="L390" s="302" t="s">
        <v>4552</v>
      </c>
      <c r="M390" s="299" t="s">
        <v>4552</v>
      </c>
      <c r="N390" s="197">
        <v>10158079</v>
      </c>
      <c r="O390" s="331">
        <v>700</v>
      </c>
      <c r="P390" s="330">
        <f t="shared" si="73"/>
        <v>604.79999999999995</v>
      </c>
      <c r="Q390" s="190" t="s">
        <v>4413</v>
      </c>
      <c r="R390" s="191">
        <v>0</v>
      </c>
      <c r="S390" s="191" t="s">
        <v>4253</v>
      </c>
      <c r="T390" s="191"/>
      <c r="U390" s="216"/>
      <c r="V390" s="191" t="s">
        <v>123</v>
      </c>
      <c r="W390" s="191" t="s">
        <v>129</v>
      </c>
      <c r="X390" s="187"/>
      <c r="Z390" s="184" t="str">
        <f t="shared" si="70"/>
        <v>insert into G3E_POINTSTYLE(G3E_SNO,G3E_USERNAME,G3E_FONTNAME,G3E_SYMBOL,G3E_COLOR,G3E_SIZE,G3E_ALIGNMENT,G3E_ROTATION,G3E_USEMASK,G3E_MASKSYMBOL,G3E_PLOTREDLINE,G3E_STYLEUNITS) values (13176,'Primary Switch Symbol Large - Vacuum - PPI','AEGIS Switch',CHR(73),10158079,700,1,0,0,null,0,1);</v>
      </c>
      <c r="AA390" s="184" t="str">
        <f t="shared" si="71"/>
        <v>insert into G3E_STYLERULE(G3E_SRROWNO,G3E_SRNO,G3E_RULE,G3E_FILTER,G3E_FILTERORDINAL,G3E_SNO,G3E_DESCRIPTION) values (1310221,13102,'Primary Switch Symbol Large','TYPE_C=''VAC'' and FEATURE_STATE_C in (''PPI'',''ABI'')',21,13176,'Primary Switch Symbol Large - Vacuum - PPI');</v>
      </c>
      <c r="AB390" s="184" t="str">
        <f t="shared" si="72"/>
        <v>insert into G3E_STYLERULE(G3E_SRROWNO,G3E_SRNO,G3E_RULE,G3E_FILTER,G3E_FILTERORDINAL,G3E_SNO,G3E_DESCRIPTION) values (1320221,13202,'Primary Switch Symbol Large - OMS','TYPE_C=''VAC'' and FEATURE_STATE_C in (''PPI'',''ABI'')',21,13176,'Primary Switch Symbol Large - Vacuum - PPI');</v>
      </c>
    </row>
    <row r="391" spans="1:28" ht="47.25">
      <c r="A391" s="184">
        <v>13102</v>
      </c>
      <c r="B391" s="184" t="str">
        <f t="shared" si="68"/>
        <v>1310222</v>
      </c>
      <c r="C391" s="184">
        <v>13202</v>
      </c>
      <c r="D391" s="184" t="str">
        <f t="shared" si="69"/>
        <v>1320222</v>
      </c>
      <c r="E391" s="183" t="s">
        <v>231</v>
      </c>
      <c r="F391" s="191">
        <v>22</v>
      </c>
      <c r="G391" s="191">
        <v>22</v>
      </c>
      <c r="H391" s="187" t="s">
        <v>4876</v>
      </c>
      <c r="I391" s="187">
        <v>13177</v>
      </c>
      <c r="J391" s="183" t="s">
        <v>4921</v>
      </c>
      <c r="K391" s="183" t="s">
        <v>4800</v>
      </c>
      <c r="L391" s="302" t="s">
        <v>4552</v>
      </c>
      <c r="M391" s="299" t="s">
        <v>4552</v>
      </c>
      <c r="N391" s="366">
        <v>14540253</v>
      </c>
      <c r="O391" s="331">
        <v>700</v>
      </c>
      <c r="P391" s="330">
        <f t="shared" si="73"/>
        <v>604.79999999999995</v>
      </c>
      <c r="Q391" s="190" t="s">
        <v>4413</v>
      </c>
      <c r="R391" s="191">
        <v>0</v>
      </c>
      <c r="S391" s="191" t="s">
        <v>4253</v>
      </c>
      <c r="T391" s="191"/>
      <c r="U391" s="216"/>
      <c r="V391" s="191" t="s">
        <v>123</v>
      </c>
      <c r="W391" s="191" t="s">
        <v>129</v>
      </c>
      <c r="X391" s="187"/>
      <c r="Z391" s="184" t="str">
        <f t="shared" si="70"/>
        <v>insert into G3E_POINTSTYLE(G3E_SNO,G3E_USERNAME,G3E_FONTNAME,G3E_SYMBOL,G3E_COLOR,G3E_SIZE,G3E_ALIGNMENT,G3E_ROTATION,G3E_USEMASK,G3E_MASKSYMBOL,G3E_PLOTREDLINE,G3E_STYLEUNITS) values (13177,'Primary Switch Symbol Large - Vacuum - PPR','AEGIS Switch',CHR(73),14540253,700,1,0,0,null,0,1);</v>
      </c>
      <c r="AA391" s="184" t="str">
        <f t="shared" si="71"/>
        <v>insert into G3E_STYLERULE(G3E_SRROWNO,G3E_SRNO,G3E_RULE,G3E_FILTER,G3E_FILTERORDINAL,G3E_SNO,G3E_DESCRIPTION) values (1310222,13102,'Primary Switch Symbol Large','TYPE_C=''VAC'' and FEATURE_STATE_C in (''PPR'',''ABR'',''PPA'',''ABA'')',22,13177,'Primary Switch Symbol Large - Vacuum - PPR');</v>
      </c>
      <c r="AB391" s="184" t="str">
        <f t="shared" si="72"/>
        <v>insert into G3E_STYLERULE(G3E_SRROWNO,G3E_SRNO,G3E_RULE,G3E_FILTER,G3E_FILTERORDINAL,G3E_SNO,G3E_DESCRIPTION) values (1320222,13202,'Primary Switch Symbol Large - OMS','TYPE_C=''VAC'' and FEATURE_STATE_C in (''PPR'',''ABR'',''PPA'',''ABA'')',22,13177,'Primary Switch Symbol Large - Vacuum - PPR');</v>
      </c>
    </row>
    <row r="392" spans="1:28" ht="47.25">
      <c r="A392" s="184">
        <v>13102</v>
      </c>
      <c r="B392" s="184" t="str">
        <f t="shared" si="68"/>
        <v>1310223</v>
      </c>
      <c r="C392" s="184">
        <v>13202</v>
      </c>
      <c r="D392" s="184" t="str">
        <f t="shared" si="69"/>
        <v>1320223</v>
      </c>
      <c r="E392" s="183" t="s">
        <v>231</v>
      </c>
      <c r="F392" s="191">
        <v>23</v>
      </c>
      <c r="G392" s="191">
        <v>23</v>
      </c>
      <c r="H392" s="187" t="s">
        <v>4878</v>
      </c>
      <c r="I392" s="187">
        <v>13178</v>
      </c>
      <c r="J392" s="183" t="s">
        <v>4922</v>
      </c>
      <c r="K392" s="183" t="s">
        <v>4800</v>
      </c>
      <c r="L392" s="302" t="s">
        <v>4552</v>
      </c>
      <c r="M392" s="299" t="s">
        <v>4552</v>
      </c>
      <c r="N392" s="364">
        <v>5921370</v>
      </c>
      <c r="O392" s="331">
        <v>700</v>
      </c>
      <c r="P392" s="330">
        <f t="shared" si="73"/>
        <v>604.79999999999995</v>
      </c>
      <c r="Q392" s="190" t="s">
        <v>4413</v>
      </c>
      <c r="R392" s="191">
        <v>0</v>
      </c>
      <c r="S392" s="191" t="s">
        <v>4253</v>
      </c>
      <c r="T392" s="191"/>
      <c r="U392" s="216"/>
      <c r="V392" s="191" t="s">
        <v>123</v>
      </c>
      <c r="W392" s="191" t="s">
        <v>129</v>
      </c>
      <c r="X392" s="187"/>
      <c r="Z392" s="184" t="str">
        <f t="shared" si="70"/>
        <v>insert into G3E_POINTSTYLE(G3E_SNO,G3E_USERNAME,G3E_FONTNAME,G3E_SYMBOL,G3E_COLOR,G3E_SIZE,G3E_ALIGNMENT,G3E_ROTATION,G3E_USEMASK,G3E_MASKSYMBOL,G3E_PLOTREDLINE,G3E_STYLEUNITS) values (13178,'Primary Switch Symbol Large - Vacuum - OSR','AEGIS Switch',CHR(73),5921370,700,1,0,0,null,0,1);</v>
      </c>
      <c r="AA392" s="184" t="str">
        <f t="shared" si="71"/>
        <v>insert into G3E_STYLERULE(G3E_SRROWNO,G3E_SRNO,G3E_RULE,G3E_FILTER,G3E_FILTERORDINAL,G3E_SNO,G3E_DESCRIPTION) values (1310223,13102,'Primary Switch Symbol Large','TYPE_C=''VAC'' and FEATURE_STATE_C in (''OSR'',''OSA'')',23,13178,'Primary Switch Symbol Large - Vacuum - OSR');</v>
      </c>
      <c r="AB392" s="184" t="str">
        <f t="shared" si="72"/>
        <v>insert into G3E_STYLERULE(G3E_SRROWNO,G3E_SRNO,G3E_RULE,G3E_FILTER,G3E_FILTERORDINAL,G3E_SNO,G3E_DESCRIPTION) values (1320223,13202,'Primary Switch Symbol Large - OMS','TYPE_C=''VAC'' and FEATURE_STATE_C in (''OSR'',''OSA'')',23,13178,'Primary Switch Symbol Large - Vacuum - OSR');</v>
      </c>
    </row>
    <row r="393" spans="1:28" ht="47.25">
      <c r="A393" s="184">
        <v>13102</v>
      </c>
      <c r="B393" s="184" t="str">
        <f t="shared" si="68"/>
        <v>1310224</v>
      </c>
      <c r="C393" s="184">
        <v>13202</v>
      </c>
      <c r="D393" s="184" t="str">
        <f t="shared" si="69"/>
        <v>1320224</v>
      </c>
      <c r="E393" s="183" t="s">
        <v>231</v>
      </c>
      <c r="F393" s="191">
        <v>24</v>
      </c>
      <c r="G393" s="191">
        <v>24</v>
      </c>
      <c r="H393" s="187" t="s">
        <v>4880</v>
      </c>
      <c r="I393" s="187">
        <v>13179</v>
      </c>
      <c r="J393" s="183" t="s">
        <v>4923</v>
      </c>
      <c r="K393" s="183" t="s">
        <v>4800</v>
      </c>
      <c r="L393" s="302" t="s">
        <v>4552</v>
      </c>
      <c r="M393" s="299" t="s">
        <v>4552</v>
      </c>
      <c r="N393" s="203">
        <v>65280</v>
      </c>
      <c r="O393" s="331">
        <v>700</v>
      </c>
      <c r="P393" s="330">
        <f t="shared" si="73"/>
        <v>604.79999999999995</v>
      </c>
      <c r="Q393" s="190" t="s">
        <v>4413</v>
      </c>
      <c r="R393" s="191">
        <v>0</v>
      </c>
      <c r="S393" s="191" t="s">
        <v>4253</v>
      </c>
      <c r="T393" s="191"/>
      <c r="U393" s="216"/>
      <c r="V393" s="191" t="s">
        <v>123</v>
      </c>
      <c r="W393" s="191" t="s">
        <v>129</v>
      </c>
      <c r="X393" s="187"/>
      <c r="Z393" s="184" t="str">
        <f t="shared" si="70"/>
        <v>insert into G3E_POINTSTYLE(G3E_SNO,G3E_USERNAME,G3E_FONTNAME,G3E_SYMBOL,G3E_COLOR,G3E_SIZE,G3E_ALIGNMENT,G3E_ROTATION,G3E_USEMASK,G3E_MASKSYMBOL,G3E_PLOTREDLINE,G3E_STYLEUNITS) values (13179,'Primary Switch Symbol Large - Vacuum Open','AEGIS Switch',CHR(73),65280,700,1,0,0,null,0,1);</v>
      </c>
      <c r="AA393" s="184" t="str">
        <f t="shared" si="71"/>
        <v>insert into G3E_STYLERULE(G3E_SRROWNO,G3E_SRNO,G3E_RULE,G3E_FILTER,G3E_FILTERORDINAL,G3E_SNO,G3E_DESCRIPTION) values (1310224,13102,'Primary Switch Symbol Large','TYPE_C=''VAC''  and STATUS_NORMAL_C=''OPEN''',24,13179,'Primary Switch Symbol Large - Vacuum Open');</v>
      </c>
      <c r="AB393" s="184" t="str">
        <f t="shared" si="72"/>
        <v>insert into G3E_STYLERULE(G3E_SRROWNO,G3E_SRNO,G3E_RULE,G3E_FILTER,G3E_FILTERORDINAL,G3E_SNO,G3E_DESCRIPTION) values (1320224,13202,'Primary Switch Symbol Large - OMS','TYPE_C=''VAC''  and STATUS_NORMAL_C=''OPEN''',24,13179,'Primary Switch Symbol Large - Vacuum Open');</v>
      </c>
    </row>
    <row r="394" spans="1:28" ht="47.25">
      <c r="A394" s="184">
        <v>13102</v>
      </c>
      <c r="B394" s="184" t="str">
        <f t="shared" si="68"/>
        <v>1310225</v>
      </c>
      <c r="C394" s="184">
        <v>13202</v>
      </c>
      <c r="D394" s="184" t="str">
        <f t="shared" si="69"/>
        <v>1320225</v>
      </c>
      <c r="E394" s="183" t="s">
        <v>231</v>
      </c>
      <c r="F394" s="191">
        <v>25</v>
      </c>
      <c r="G394" s="191">
        <v>25</v>
      </c>
      <c r="H394" s="187" t="s">
        <v>4882</v>
      </c>
      <c r="I394" s="187">
        <v>13180</v>
      </c>
      <c r="J394" s="183" t="s">
        <v>4924</v>
      </c>
      <c r="K394" s="183" t="s">
        <v>4800</v>
      </c>
      <c r="L394" s="302" t="s">
        <v>4552</v>
      </c>
      <c r="M394" s="299" t="s">
        <v>4552</v>
      </c>
      <c r="N394" s="198">
        <v>255</v>
      </c>
      <c r="O394" s="331">
        <v>700</v>
      </c>
      <c r="P394" s="330">
        <f t="shared" si="73"/>
        <v>604.79999999999995</v>
      </c>
      <c r="Q394" s="190" t="s">
        <v>4413</v>
      </c>
      <c r="R394" s="191">
        <v>0</v>
      </c>
      <c r="S394" s="191" t="s">
        <v>4253</v>
      </c>
      <c r="T394" s="191"/>
      <c r="U394" s="216"/>
      <c r="V394" s="191" t="s">
        <v>123</v>
      </c>
      <c r="W394" s="191" t="s">
        <v>129</v>
      </c>
      <c r="X394" s="187"/>
      <c r="Z394" s="184" t="str">
        <f t="shared" si="70"/>
        <v>insert into G3E_POINTSTYLE(G3E_SNO,G3E_USERNAME,G3E_FONTNAME,G3E_SYMBOL,G3E_COLOR,G3E_SIZE,G3E_ALIGNMENT,G3E_ROTATION,G3E_USEMASK,G3E_MASKSYMBOL,G3E_PLOTREDLINE,G3E_STYLEUNITS) values (13180,'Primary Switch Symbol Large - Vacuum Closed','AEGIS Switch',CHR(73),255,700,1,0,0,null,0,1);</v>
      </c>
      <c r="AA394" s="184" t="str">
        <f t="shared" si="71"/>
        <v>insert into G3E_STYLERULE(G3E_SRROWNO,G3E_SRNO,G3E_RULE,G3E_FILTER,G3E_FILTERORDINAL,G3E_SNO,G3E_DESCRIPTION) values (1310225,13102,'Primary Switch Symbol Large','TYPE_C=''VAC''',25,13180,'Primary Switch Symbol Large - Vacuum Closed');</v>
      </c>
      <c r="AB394" s="184" t="str">
        <f t="shared" si="72"/>
        <v>insert into G3E_STYLERULE(G3E_SRROWNO,G3E_SRNO,G3E_RULE,G3E_FILTER,G3E_FILTERORDINAL,G3E_SNO,G3E_DESCRIPTION) values (1320225,13202,'Primary Switch Symbol Large - OMS','TYPE_C=''VAC''',25,13180,'Primary Switch Symbol Large - Vacuum Closed');</v>
      </c>
    </row>
    <row r="395" spans="1:28" ht="47.25">
      <c r="A395" s="184">
        <v>13102</v>
      </c>
      <c r="B395" s="184" t="str">
        <f t="shared" si="68"/>
        <v>1310226</v>
      </c>
      <c r="C395" s="184">
        <v>13202</v>
      </c>
      <c r="D395" s="184" t="str">
        <f t="shared" si="69"/>
        <v>1320226</v>
      </c>
      <c r="E395" s="183" t="s">
        <v>231</v>
      </c>
      <c r="F395" s="191">
        <v>26</v>
      </c>
      <c r="G395" s="191">
        <v>26</v>
      </c>
      <c r="H395" s="187" t="s">
        <v>4884</v>
      </c>
      <c r="I395" s="187">
        <v>13181</v>
      </c>
      <c r="J395" s="183" t="s">
        <v>4925</v>
      </c>
      <c r="K395" s="183" t="s">
        <v>4800</v>
      </c>
      <c r="L395" s="302" t="s">
        <v>4886</v>
      </c>
      <c r="M395" s="299" t="s">
        <v>4886</v>
      </c>
      <c r="N395" s="197">
        <v>10158079</v>
      </c>
      <c r="O395" s="331">
        <v>700</v>
      </c>
      <c r="P395" s="330">
        <f t="shared" si="73"/>
        <v>604.79999999999995</v>
      </c>
      <c r="Q395" s="190" t="s">
        <v>4413</v>
      </c>
      <c r="R395" s="191">
        <v>0</v>
      </c>
      <c r="S395" s="191" t="s">
        <v>4253</v>
      </c>
      <c r="T395" s="191"/>
      <c r="U395" s="216"/>
      <c r="V395" s="191" t="s">
        <v>123</v>
      </c>
      <c r="W395" s="191" t="s">
        <v>129</v>
      </c>
      <c r="X395" s="187"/>
      <c r="Z395" s="184" t="str">
        <f t="shared" si="70"/>
        <v>insert into G3E_POINTSTYLE(G3E_SNO,G3E_USERNAME,G3E_FONTNAME,G3E_SYMBOL,G3E_COLOR,G3E_SIZE,G3E_ALIGNMENT,G3E_ROTATION,G3E_USEMASK,G3E_MASKSYMBOL,G3E_PLOTREDLINE,G3E_STYLEUNITS) values (13181,'Primary Switch Symbol Large - Disconnect - PPI','AEGIS Switch',CHR(74),10158079,700,1,0,0,null,0,1);</v>
      </c>
      <c r="AA395" s="184" t="str">
        <f t="shared" si="71"/>
        <v>insert into G3E_STYLERULE(G3E_SRROWNO,G3E_SRNO,G3E_RULE,G3E_FILTER,G3E_FILTERORDINAL,G3E_SNO,G3E_DESCRIPTION) values (1310226,13102,'Primary Switch Symbol Large','TYPE_C=''DSC'' and FEATURE_STATE_C in (''PPI'',''ABI'')',26,13181,'Primary Switch Symbol Large - Disconnect - PPI');</v>
      </c>
      <c r="AB395" s="184" t="str">
        <f t="shared" si="72"/>
        <v>insert into G3E_STYLERULE(G3E_SRROWNO,G3E_SRNO,G3E_RULE,G3E_FILTER,G3E_FILTERORDINAL,G3E_SNO,G3E_DESCRIPTION) values (1320226,13202,'Primary Switch Symbol Large - OMS','TYPE_C=''DSC'' and FEATURE_STATE_C in (''PPI'',''ABI'')',26,13181,'Primary Switch Symbol Large - Disconnect - PPI');</v>
      </c>
    </row>
    <row r="396" spans="1:28" ht="47.25">
      <c r="A396" s="184">
        <v>13102</v>
      </c>
      <c r="B396" s="184" t="str">
        <f t="shared" si="68"/>
        <v>1310227</v>
      </c>
      <c r="C396" s="184">
        <v>13202</v>
      </c>
      <c r="D396" s="184" t="str">
        <f t="shared" si="69"/>
        <v>1320227</v>
      </c>
      <c r="E396" s="183" t="s">
        <v>231</v>
      </c>
      <c r="F396" s="191">
        <v>27</v>
      </c>
      <c r="G396" s="191">
        <v>27</v>
      </c>
      <c r="H396" s="187" t="s">
        <v>4887</v>
      </c>
      <c r="I396" s="187">
        <v>13182</v>
      </c>
      <c r="J396" s="183" t="s">
        <v>4926</v>
      </c>
      <c r="K396" s="183" t="s">
        <v>4800</v>
      </c>
      <c r="L396" s="302" t="s">
        <v>4886</v>
      </c>
      <c r="M396" s="299" t="s">
        <v>4886</v>
      </c>
      <c r="N396" s="366">
        <v>14540253</v>
      </c>
      <c r="O396" s="331">
        <v>700</v>
      </c>
      <c r="P396" s="330">
        <f t="shared" si="73"/>
        <v>604.79999999999995</v>
      </c>
      <c r="Q396" s="190" t="s">
        <v>4413</v>
      </c>
      <c r="R396" s="191">
        <v>0</v>
      </c>
      <c r="S396" s="191" t="s">
        <v>4253</v>
      </c>
      <c r="T396" s="191"/>
      <c r="U396" s="216"/>
      <c r="V396" s="191" t="s">
        <v>123</v>
      </c>
      <c r="W396" s="191" t="s">
        <v>129</v>
      </c>
      <c r="X396" s="187"/>
      <c r="Z396" s="184" t="str">
        <f t="shared" si="70"/>
        <v>insert into G3E_POINTSTYLE(G3E_SNO,G3E_USERNAME,G3E_FONTNAME,G3E_SYMBOL,G3E_COLOR,G3E_SIZE,G3E_ALIGNMENT,G3E_ROTATION,G3E_USEMASK,G3E_MASKSYMBOL,G3E_PLOTREDLINE,G3E_STYLEUNITS) values (13182,'Primary Switch Symbol Large - Disconnect - PPR','AEGIS Switch',CHR(74),14540253,700,1,0,0,null,0,1);</v>
      </c>
      <c r="AA396" s="184" t="str">
        <f t="shared" si="71"/>
        <v>insert into G3E_STYLERULE(G3E_SRROWNO,G3E_SRNO,G3E_RULE,G3E_FILTER,G3E_FILTERORDINAL,G3E_SNO,G3E_DESCRIPTION) values (1310227,13102,'Primary Switch Symbol Large','TYPE_C=''DSC'' and FEATURE_STATE_C in (''PPR'',''ABR'',''PPA'',''ABA'')',27,13182,'Primary Switch Symbol Large - Disconnect - PPR');</v>
      </c>
      <c r="AB396" s="184" t="str">
        <f t="shared" si="72"/>
        <v>insert into G3E_STYLERULE(G3E_SRROWNO,G3E_SRNO,G3E_RULE,G3E_FILTER,G3E_FILTERORDINAL,G3E_SNO,G3E_DESCRIPTION) values (1320227,13202,'Primary Switch Symbol Large - OMS','TYPE_C=''DSC'' and FEATURE_STATE_C in (''PPR'',''ABR'',''PPA'',''ABA'')',27,13182,'Primary Switch Symbol Large - Disconnect - PPR');</v>
      </c>
    </row>
    <row r="397" spans="1:28" ht="47.25">
      <c r="A397" s="184">
        <v>13102</v>
      </c>
      <c r="B397" s="184" t="str">
        <f t="shared" si="68"/>
        <v>1310228</v>
      </c>
      <c r="C397" s="184">
        <v>13202</v>
      </c>
      <c r="D397" s="184" t="str">
        <f t="shared" si="69"/>
        <v>1320228</v>
      </c>
      <c r="E397" s="183" t="s">
        <v>231</v>
      </c>
      <c r="F397" s="191">
        <v>28</v>
      </c>
      <c r="G397" s="191">
        <v>28</v>
      </c>
      <c r="H397" s="187" t="s">
        <v>4889</v>
      </c>
      <c r="I397" s="187">
        <v>13183</v>
      </c>
      <c r="J397" s="183" t="s">
        <v>4927</v>
      </c>
      <c r="K397" s="183" t="s">
        <v>4800</v>
      </c>
      <c r="L397" s="302" t="s">
        <v>4886</v>
      </c>
      <c r="M397" s="299" t="s">
        <v>4886</v>
      </c>
      <c r="N397" s="364">
        <v>5921370</v>
      </c>
      <c r="O397" s="331">
        <v>700</v>
      </c>
      <c r="P397" s="330">
        <f t="shared" si="73"/>
        <v>604.79999999999995</v>
      </c>
      <c r="Q397" s="190" t="s">
        <v>4413</v>
      </c>
      <c r="R397" s="191">
        <v>0</v>
      </c>
      <c r="S397" s="191" t="s">
        <v>4253</v>
      </c>
      <c r="T397" s="191"/>
      <c r="U397" s="216"/>
      <c r="V397" s="191" t="s">
        <v>123</v>
      </c>
      <c r="W397" s="191" t="s">
        <v>129</v>
      </c>
      <c r="X397" s="187"/>
      <c r="Z397" s="184" t="str">
        <f t="shared" si="70"/>
        <v>insert into G3E_POINTSTYLE(G3E_SNO,G3E_USERNAME,G3E_FONTNAME,G3E_SYMBOL,G3E_COLOR,G3E_SIZE,G3E_ALIGNMENT,G3E_ROTATION,G3E_USEMASK,G3E_MASKSYMBOL,G3E_PLOTREDLINE,G3E_STYLEUNITS) values (13183,'Primary Switch Symbol Large - Disconnect - OSR','AEGIS Switch',CHR(74),5921370,700,1,0,0,null,0,1);</v>
      </c>
      <c r="AA397" s="184" t="str">
        <f t="shared" si="71"/>
        <v>insert into G3E_STYLERULE(G3E_SRROWNO,G3E_SRNO,G3E_RULE,G3E_FILTER,G3E_FILTERORDINAL,G3E_SNO,G3E_DESCRIPTION) values (1310228,13102,'Primary Switch Symbol Large','TYPE_C=''DSC'' and FEATURE_STATE_C in (''OSR'',''OSA'')',28,13183,'Primary Switch Symbol Large - Disconnect - OSR');</v>
      </c>
      <c r="AB397" s="184" t="str">
        <f t="shared" si="72"/>
        <v>insert into G3E_STYLERULE(G3E_SRROWNO,G3E_SRNO,G3E_RULE,G3E_FILTER,G3E_FILTERORDINAL,G3E_SNO,G3E_DESCRIPTION) values (1320228,13202,'Primary Switch Symbol Large - OMS','TYPE_C=''DSC'' and FEATURE_STATE_C in (''OSR'',''OSA'')',28,13183,'Primary Switch Symbol Large - Disconnect - OSR');</v>
      </c>
    </row>
    <row r="398" spans="1:28" ht="47.25">
      <c r="A398" s="184">
        <v>13102</v>
      </c>
      <c r="B398" s="184" t="str">
        <f t="shared" si="68"/>
        <v>1310229</v>
      </c>
      <c r="C398" s="184">
        <v>13202</v>
      </c>
      <c r="D398" s="184" t="str">
        <f t="shared" si="69"/>
        <v>1320229</v>
      </c>
      <c r="E398" s="183" t="s">
        <v>231</v>
      </c>
      <c r="F398" s="191">
        <v>29</v>
      </c>
      <c r="G398" s="191">
        <v>29</v>
      </c>
      <c r="H398" s="187" t="s">
        <v>4891</v>
      </c>
      <c r="I398" s="187">
        <v>13184</v>
      </c>
      <c r="J398" s="183" t="s">
        <v>4928</v>
      </c>
      <c r="K398" s="183" t="s">
        <v>4800</v>
      </c>
      <c r="L398" s="302" t="s">
        <v>4886</v>
      </c>
      <c r="M398" s="299" t="s">
        <v>4886</v>
      </c>
      <c r="N398" s="203">
        <v>65280</v>
      </c>
      <c r="O398" s="331">
        <v>700</v>
      </c>
      <c r="P398" s="330">
        <f t="shared" si="73"/>
        <v>604.79999999999995</v>
      </c>
      <c r="Q398" s="190" t="s">
        <v>4413</v>
      </c>
      <c r="R398" s="191">
        <v>0</v>
      </c>
      <c r="S398" s="191" t="s">
        <v>4253</v>
      </c>
      <c r="T398" s="191"/>
      <c r="U398" s="216"/>
      <c r="V398" s="191" t="s">
        <v>123</v>
      </c>
      <c r="W398" s="191" t="s">
        <v>129</v>
      </c>
      <c r="X398" s="187"/>
      <c r="Z398" s="184" t="str">
        <f t="shared" si="70"/>
        <v>insert into G3E_POINTSTYLE(G3E_SNO,G3E_USERNAME,G3E_FONTNAME,G3E_SYMBOL,G3E_COLOR,G3E_SIZE,G3E_ALIGNMENT,G3E_ROTATION,G3E_USEMASK,G3E_MASKSYMBOL,G3E_PLOTREDLINE,G3E_STYLEUNITS) values (13184,'Primary Switch Symbol Large - Disconnect Open','AEGIS Switch',CHR(74),65280,700,1,0,0,null,0,1);</v>
      </c>
      <c r="AA398" s="184" t="str">
        <f t="shared" si="71"/>
        <v>insert into G3E_STYLERULE(G3E_SRROWNO,G3E_SRNO,G3E_RULE,G3E_FILTER,G3E_FILTERORDINAL,G3E_SNO,G3E_DESCRIPTION) values (1310229,13102,'Primary Switch Symbol Large','TYPE_C=''DSC'' and STATUS_NORMAL_C=''OPEN''',29,13184,'Primary Switch Symbol Large - Disconnect Open');</v>
      </c>
      <c r="AB398" s="184" t="str">
        <f t="shared" si="72"/>
        <v>insert into G3E_STYLERULE(G3E_SRROWNO,G3E_SRNO,G3E_RULE,G3E_FILTER,G3E_FILTERORDINAL,G3E_SNO,G3E_DESCRIPTION) values (1320229,13202,'Primary Switch Symbol Large - OMS','TYPE_C=''DSC'' and STATUS_NORMAL_C=''OPEN''',29,13184,'Primary Switch Symbol Large - Disconnect Open');</v>
      </c>
    </row>
    <row r="399" spans="1:28" ht="47.25">
      <c r="A399" s="184">
        <v>13102</v>
      </c>
      <c r="B399" s="184" t="str">
        <f t="shared" si="68"/>
        <v>1310230</v>
      </c>
      <c r="C399" s="184">
        <v>13202</v>
      </c>
      <c r="D399" s="184" t="str">
        <f t="shared" si="69"/>
        <v>1320230</v>
      </c>
      <c r="E399" s="183" t="s">
        <v>231</v>
      </c>
      <c r="F399" s="191">
        <v>30</v>
      </c>
      <c r="G399" s="191">
        <v>30</v>
      </c>
      <c r="H399" s="187" t="s">
        <v>4893</v>
      </c>
      <c r="I399" s="187">
        <v>13185</v>
      </c>
      <c r="J399" s="183" t="s">
        <v>4929</v>
      </c>
      <c r="K399" s="183" t="s">
        <v>4800</v>
      </c>
      <c r="L399" s="302" t="s">
        <v>4886</v>
      </c>
      <c r="M399" s="299" t="s">
        <v>4886</v>
      </c>
      <c r="N399" s="198">
        <v>255</v>
      </c>
      <c r="O399" s="331">
        <v>700</v>
      </c>
      <c r="P399" s="330">
        <f t="shared" si="73"/>
        <v>604.79999999999995</v>
      </c>
      <c r="Q399" s="190" t="s">
        <v>4413</v>
      </c>
      <c r="R399" s="191">
        <v>0</v>
      </c>
      <c r="S399" s="191" t="s">
        <v>4253</v>
      </c>
      <c r="T399" s="191"/>
      <c r="U399" s="216"/>
      <c r="V399" s="191" t="s">
        <v>123</v>
      </c>
      <c r="W399" s="191" t="s">
        <v>129</v>
      </c>
      <c r="X399" s="187"/>
      <c r="Z399" s="184" t="str">
        <f t="shared" si="70"/>
        <v>insert into G3E_POINTSTYLE(G3E_SNO,G3E_USERNAME,G3E_FONTNAME,G3E_SYMBOL,G3E_COLOR,G3E_SIZE,G3E_ALIGNMENT,G3E_ROTATION,G3E_USEMASK,G3E_MASKSYMBOL,G3E_PLOTREDLINE,G3E_STYLEUNITS) values (13185,'Primary Switch Symbol Large - Disconnect Closed','AEGIS Switch',CHR(74),255,700,1,0,0,null,0,1);</v>
      </c>
      <c r="AA399" s="184" t="str">
        <f t="shared" si="71"/>
        <v>insert into G3E_STYLERULE(G3E_SRROWNO,G3E_SRNO,G3E_RULE,G3E_FILTER,G3E_FILTERORDINAL,G3E_SNO,G3E_DESCRIPTION) values (1310230,13102,'Primary Switch Symbol Large','TYPE_C=''DSC''',30,13185,'Primary Switch Symbol Large - Disconnect Closed');</v>
      </c>
      <c r="AB399" s="184" t="str">
        <f t="shared" si="72"/>
        <v>insert into G3E_STYLERULE(G3E_SRROWNO,G3E_SRNO,G3E_RULE,G3E_FILTER,G3E_FILTERORDINAL,G3E_SNO,G3E_DESCRIPTION) values (1320230,13202,'Primary Switch Symbol Large - OMS','TYPE_C=''DSC''',30,13185,'Primary Switch Symbol Large - Disconnect Closed');</v>
      </c>
    </row>
    <row r="400" spans="1:28" ht="47.25">
      <c r="A400" s="184">
        <v>13102</v>
      </c>
      <c r="B400" s="184" t="str">
        <f t="shared" si="68"/>
        <v>1310231</v>
      </c>
      <c r="C400" s="184">
        <v>13202</v>
      </c>
      <c r="D400" s="184" t="str">
        <f t="shared" si="69"/>
        <v>1320231</v>
      </c>
      <c r="E400" s="183" t="s">
        <v>231</v>
      </c>
      <c r="F400" s="191">
        <v>31</v>
      </c>
      <c r="G400" s="191">
        <v>31</v>
      </c>
      <c r="H400" s="187" t="s">
        <v>4244</v>
      </c>
      <c r="I400" s="187">
        <v>13186</v>
      </c>
      <c r="J400" s="183" t="s">
        <v>4930</v>
      </c>
      <c r="K400" s="183" t="s">
        <v>4800</v>
      </c>
      <c r="L400" s="302" t="s">
        <v>4561</v>
      </c>
      <c r="M400" s="299" t="s">
        <v>4561</v>
      </c>
      <c r="N400" s="197">
        <v>10158079</v>
      </c>
      <c r="O400" s="331">
        <v>700</v>
      </c>
      <c r="P400" s="330">
        <f t="shared" si="73"/>
        <v>604.79999999999995</v>
      </c>
      <c r="Q400" s="190" t="s">
        <v>4413</v>
      </c>
      <c r="R400" s="191">
        <v>0</v>
      </c>
      <c r="S400" s="191" t="s">
        <v>4253</v>
      </c>
      <c r="T400" s="191"/>
      <c r="U400" s="216"/>
      <c r="V400" s="191" t="s">
        <v>123</v>
      </c>
      <c r="W400" s="191" t="s">
        <v>129</v>
      </c>
      <c r="X400" s="187"/>
      <c r="Z400" s="184" t="str">
        <f t="shared" si="70"/>
        <v>insert into G3E_POINTSTYLE(G3E_SNO,G3E_USERNAME,G3E_FONTNAME,G3E_SYMBOL,G3E_COLOR,G3E_SIZE,G3E_ALIGNMENT,G3E_ROTATION,G3E_USEMASK,G3E_MASKSYMBOL,G3E_PLOTREDLINE,G3E_STYLEUNITS) values (13186,'Primary Switch Symbol Large - default - PPI','AEGIS Switch',CHR(65),10158079,700,1,0,0,null,0,1);</v>
      </c>
      <c r="AA400" s="184" t="str">
        <f t="shared" si="71"/>
        <v>insert into G3E_STYLERULE(G3E_SRROWNO,G3E_SRNO,G3E_RULE,G3E_FILTER,G3E_FILTERORDINAL,G3E_SNO,G3E_DESCRIPTION) values (1310231,13102,'Primary Switch Symbol Large','FEATURE_STATE_C in (''PPI'',''ABI'')',31,13186,'Primary Switch Symbol Large - default - PPI');</v>
      </c>
      <c r="AB400" s="184" t="str">
        <f t="shared" si="72"/>
        <v>insert into G3E_STYLERULE(G3E_SRROWNO,G3E_SRNO,G3E_RULE,G3E_FILTER,G3E_FILTERORDINAL,G3E_SNO,G3E_DESCRIPTION) values (1320231,13202,'Primary Switch Symbol Large - OMS','FEATURE_STATE_C in (''PPI'',''ABI'')',31,13186,'Primary Switch Symbol Large - default - PPI');</v>
      </c>
    </row>
    <row r="401" spans="1:28" ht="47.25">
      <c r="A401" s="184">
        <v>13102</v>
      </c>
      <c r="B401" s="184" t="str">
        <f t="shared" si="68"/>
        <v>1310232</v>
      </c>
      <c r="C401" s="184">
        <v>13202</v>
      </c>
      <c r="D401" s="184" t="str">
        <f t="shared" si="69"/>
        <v>1320232</v>
      </c>
      <c r="E401" s="183" t="s">
        <v>231</v>
      </c>
      <c r="F401" s="191">
        <v>32</v>
      </c>
      <c r="G401" s="191">
        <v>32</v>
      </c>
      <c r="H401" s="187" t="s">
        <v>4251</v>
      </c>
      <c r="I401" s="187">
        <v>13187</v>
      </c>
      <c r="J401" s="183" t="s">
        <v>4931</v>
      </c>
      <c r="K401" s="183" t="s">
        <v>4800</v>
      </c>
      <c r="L401" s="302" t="s">
        <v>4561</v>
      </c>
      <c r="M401" s="299" t="s">
        <v>4561</v>
      </c>
      <c r="N401" s="366">
        <v>14540253</v>
      </c>
      <c r="O401" s="331">
        <v>700</v>
      </c>
      <c r="P401" s="330">
        <f t="shared" si="73"/>
        <v>604.79999999999995</v>
      </c>
      <c r="Q401" s="190" t="s">
        <v>4413</v>
      </c>
      <c r="R401" s="191">
        <v>0</v>
      </c>
      <c r="S401" s="191" t="s">
        <v>4253</v>
      </c>
      <c r="T401" s="191"/>
      <c r="U401" s="216"/>
      <c r="V401" s="191" t="s">
        <v>123</v>
      </c>
      <c r="W401" s="191" t="s">
        <v>129</v>
      </c>
      <c r="X401" s="187"/>
      <c r="Z401" s="184" t="str">
        <f t="shared" si="70"/>
        <v>insert into G3E_POINTSTYLE(G3E_SNO,G3E_USERNAME,G3E_FONTNAME,G3E_SYMBOL,G3E_COLOR,G3E_SIZE,G3E_ALIGNMENT,G3E_ROTATION,G3E_USEMASK,G3E_MASKSYMBOL,G3E_PLOTREDLINE,G3E_STYLEUNITS) values (13187,'Primary Switch Symbol Large - default - PPR','AEGIS Switch',CHR(65),14540253,700,1,0,0,null,0,1);</v>
      </c>
      <c r="AA401" s="184" t="str">
        <f t="shared" si="71"/>
        <v>insert into G3E_STYLERULE(G3E_SRROWNO,G3E_SRNO,G3E_RULE,G3E_FILTER,G3E_FILTERORDINAL,G3E_SNO,G3E_DESCRIPTION) values (1310232,13102,'Primary Switch Symbol Large','FEATURE_STATE_C in (''PPR'',''ABR'',''PPA'',''ABA'')',32,13187,'Primary Switch Symbol Large - default - PPR');</v>
      </c>
      <c r="AB401" s="184" t="str">
        <f t="shared" si="72"/>
        <v>insert into G3E_STYLERULE(G3E_SRROWNO,G3E_SRNO,G3E_RULE,G3E_FILTER,G3E_FILTERORDINAL,G3E_SNO,G3E_DESCRIPTION) values (1320232,13202,'Primary Switch Symbol Large - OMS','FEATURE_STATE_C in (''PPR'',''ABR'',''PPA'',''ABA'')',32,13187,'Primary Switch Symbol Large - default - PPR');</v>
      </c>
    </row>
    <row r="402" spans="1:28" ht="47.25">
      <c r="A402" s="184">
        <v>13102</v>
      </c>
      <c r="B402" s="184" t="str">
        <f t="shared" si="68"/>
        <v>1310233</v>
      </c>
      <c r="C402" s="184">
        <v>13202</v>
      </c>
      <c r="D402" s="184" t="str">
        <f t="shared" si="69"/>
        <v>1320233</v>
      </c>
      <c r="E402" s="183" t="s">
        <v>231</v>
      </c>
      <c r="F402" s="191">
        <v>33</v>
      </c>
      <c r="G402" s="191">
        <v>33</v>
      </c>
      <c r="H402" s="187" t="s">
        <v>4254</v>
      </c>
      <c r="I402" s="187">
        <v>13188</v>
      </c>
      <c r="J402" s="183" t="s">
        <v>4932</v>
      </c>
      <c r="K402" s="183" t="s">
        <v>4800</v>
      </c>
      <c r="L402" s="302" t="s">
        <v>4561</v>
      </c>
      <c r="M402" s="299" t="s">
        <v>4561</v>
      </c>
      <c r="N402" s="364">
        <v>5921370</v>
      </c>
      <c r="O402" s="331">
        <v>700</v>
      </c>
      <c r="P402" s="330">
        <f t="shared" si="73"/>
        <v>604.79999999999995</v>
      </c>
      <c r="Q402" s="190" t="s">
        <v>4413</v>
      </c>
      <c r="R402" s="191">
        <v>0</v>
      </c>
      <c r="S402" s="191" t="s">
        <v>4253</v>
      </c>
      <c r="T402" s="191"/>
      <c r="U402" s="216"/>
      <c r="V402" s="191" t="s">
        <v>123</v>
      </c>
      <c r="W402" s="191" t="s">
        <v>129</v>
      </c>
      <c r="X402" s="187"/>
      <c r="Z402" s="184" t="str">
        <f t="shared" si="70"/>
        <v>insert into G3E_POINTSTYLE(G3E_SNO,G3E_USERNAME,G3E_FONTNAME,G3E_SYMBOL,G3E_COLOR,G3E_SIZE,G3E_ALIGNMENT,G3E_ROTATION,G3E_USEMASK,G3E_MASKSYMBOL,G3E_PLOTREDLINE,G3E_STYLEUNITS) values (13188,'Primary Switch Symbol Large - default - OSR','AEGIS Switch',CHR(65),5921370,700,1,0,0,null,0,1);</v>
      </c>
      <c r="AA402" s="184" t="str">
        <f t="shared" si="71"/>
        <v>insert into G3E_STYLERULE(G3E_SRROWNO,G3E_SRNO,G3E_RULE,G3E_FILTER,G3E_FILTERORDINAL,G3E_SNO,G3E_DESCRIPTION) values (1310233,13102,'Primary Switch Symbol Large','FEATURE_STATE_C in (''OSR'',''OSA'')',33,13188,'Primary Switch Symbol Large - default - OSR');</v>
      </c>
      <c r="AB402" s="184" t="str">
        <f t="shared" si="72"/>
        <v>insert into G3E_STYLERULE(G3E_SRROWNO,G3E_SRNO,G3E_RULE,G3E_FILTER,G3E_FILTERORDINAL,G3E_SNO,G3E_DESCRIPTION) values (1320233,13202,'Primary Switch Symbol Large - OMS','FEATURE_STATE_C in (''OSR'',''OSA'')',33,13188,'Primary Switch Symbol Large - default - OSR');</v>
      </c>
    </row>
    <row r="403" spans="1:28" ht="47.25">
      <c r="A403" s="184">
        <v>13102</v>
      </c>
      <c r="B403" s="184" t="str">
        <f t="shared" si="68"/>
        <v>1310234</v>
      </c>
      <c r="C403" s="184">
        <v>13202</v>
      </c>
      <c r="D403" s="184" t="str">
        <f t="shared" si="69"/>
        <v>1320234</v>
      </c>
      <c r="E403" s="183" t="s">
        <v>231</v>
      </c>
      <c r="F403" s="191">
        <v>34</v>
      </c>
      <c r="G403" s="191">
        <v>34</v>
      </c>
      <c r="H403" s="187" t="s">
        <v>4300</v>
      </c>
      <c r="I403" s="187">
        <v>13189</v>
      </c>
      <c r="J403" s="183" t="s">
        <v>4933</v>
      </c>
      <c r="K403" s="183" t="s">
        <v>4800</v>
      </c>
      <c r="L403" s="302" t="s">
        <v>4561</v>
      </c>
      <c r="M403" s="299" t="s">
        <v>4561</v>
      </c>
      <c r="N403" s="203">
        <v>65280</v>
      </c>
      <c r="O403" s="331">
        <v>700</v>
      </c>
      <c r="P403" s="330">
        <f t="shared" si="73"/>
        <v>604.79999999999995</v>
      </c>
      <c r="Q403" s="190" t="s">
        <v>4413</v>
      </c>
      <c r="R403" s="191">
        <v>0</v>
      </c>
      <c r="S403" s="191" t="s">
        <v>4253</v>
      </c>
      <c r="T403" s="191"/>
      <c r="U403" s="216"/>
      <c r="V403" s="191" t="s">
        <v>123</v>
      </c>
      <c r="W403" s="191" t="s">
        <v>129</v>
      </c>
      <c r="X403" s="187"/>
      <c r="Z403" s="184" t="str">
        <f t="shared" si="70"/>
        <v>insert into G3E_POINTSTYLE(G3E_SNO,G3E_USERNAME,G3E_FONTNAME,G3E_SYMBOL,G3E_COLOR,G3E_SIZE,G3E_ALIGNMENT,G3E_ROTATION,G3E_USEMASK,G3E_MASKSYMBOL,G3E_PLOTREDLINE,G3E_STYLEUNITS) values (13189,'Primary Switch Symbol Large - default Open','AEGIS Switch',CHR(65),65280,700,1,0,0,null,0,1);</v>
      </c>
      <c r="AA403" s="184" t="str">
        <f t="shared" si="71"/>
        <v>insert into G3E_STYLERULE(G3E_SRROWNO,G3E_SRNO,G3E_RULE,G3E_FILTER,G3E_FILTERORDINAL,G3E_SNO,G3E_DESCRIPTION) values (1310234,13102,'Primary Switch Symbol Large','STATUS_NORMAL_C=''OPEN''',34,13189,'Primary Switch Symbol Large - default Open');</v>
      </c>
      <c r="AB403" s="184" t="str">
        <f t="shared" si="72"/>
        <v>insert into G3E_STYLERULE(G3E_SRROWNO,G3E_SRNO,G3E_RULE,G3E_FILTER,G3E_FILTERORDINAL,G3E_SNO,G3E_DESCRIPTION) values (1320234,13202,'Primary Switch Symbol Large - OMS','STATUS_NORMAL_C=''OPEN''',34,13189,'Primary Switch Symbol Large - default Open');</v>
      </c>
    </row>
    <row r="404" spans="1:28" ht="47.25">
      <c r="A404" s="184">
        <v>13102</v>
      </c>
      <c r="B404" s="184" t="str">
        <f t="shared" si="68"/>
        <v>1310299</v>
      </c>
      <c r="C404" s="184">
        <v>13202</v>
      </c>
      <c r="D404" s="184" t="str">
        <f t="shared" si="69"/>
        <v>1320299</v>
      </c>
      <c r="E404" s="183" t="s">
        <v>231</v>
      </c>
      <c r="F404" s="191">
        <v>99</v>
      </c>
      <c r="G404" s="191">
        <v>99</v>
      </c>
      <c r="H404" s="187"/>
      <c r="I404" s="187">
        <v>13190</v>
      </c>
      <c r="J404" s="183" t="s">
        <v>4934</v>
      </c>
      <c r="K404" s="183" t="s">
        <v>4800</v>
      </c>
      <c r="L404" s="302" t="s">
        <v>4561</v>
      </c>
      <c r="M404" s="299" t="s">
        <v>4561</v>
      </c>
      <c r="N404" s="198">
        <v>255</v>
      </c>
      <c r="O404" s="331">
        <v>700</v>
      </c>
      <c r="P404" s="330">
        <f t="shared" si="73"/>
        <v>604.79999999999995</v>
      </c>
      <c r="Q404" s="190" t="s">
        <v>4413</v>
      </c>
      <c r="R404" s="191">
        <v>0</v>
      </c>
      <c r="S404" s="191" t="s">
        <v>4253</v>
      </c>
      <c r="T404" s="191"/>
      <c r="U404" s="216"/>
      <c r="V404" s="191" t="s">
        <v>123</v>
      </c>
      <c r="W404" s="191" t="s">
        <v>129</v>
      </c>
      <c r="X404" s="187"/>
      <c r="Z404" s="184" t="str">
        <f t="shared" si="70"/>
        <v>insert into G3E_POINTSTYLE(G3E_SNO,G3E_USERNAME,G3E_FONTNAME,G3E_SYMBOL,G3E_COLOR,G3E_SIZE,G3E_ALIGNMENT,G3E_ROTATION,G3E_USEMASK,G3E_MASKSYMBOL,G3E_PLOTREDLINE,G3E_STYLEUNITS) values (13190,'Primary Switch Symbol Large - default Closed','AEGIS Switch',CHR(65),255,700,1,0,0,null,0,1);</v>
      </c>
      <c r="AA404" s="184" t="str">
        <f t="shared" si="71"/>
        <v>insert into G3E_STYLERULE(G3E_SRROWNO,G3E_SRNO,G3E_RULE,G3E_FILTER,G3E_FILTERORDINAL,G3E_SNO,G3E_DESCRIPTION) values (1310299,13102,'Primary Switch Symbol Large','',99,13190,'Primary Switch Symbol Large - default Closed');</v>
      </c>
      <c r="AB404" s="184" t="str">
        <f t="shared" si="72"/>
        <v>insert into G3E_STYLERULE(G3E_SRROWNO,G3E_SRNO,G3E_RULE,G3E_FILTER,G3E_FILTERORDINAL,G3E_SNO,G3E_DESCRIPTION) values (1320299,13202,'Primary Switch Symbol Large - OMS','',99,13190,'Primary Switch Symbol Large - default Closed');</v>
      </c>
    </row>
    <row r="405" spans="1:28" ht="47.25">
      <c r="A405" s="184">
        <v>111101</v>
      </c>
      <c r="B405" s="184" t="str">
        <f t="shared" si="68"/>
        <v>11110101</v>
      </c>
      <c r="C405" s="184">
        <v>111201</v>
      </c>
      <c r="D405" s="184" t="str">
        <f t="shared" si="69"/>
        <v>11120101</v>
      </c>
      <c r="E405" s="183" t="s">
        <v>486</v>
      </c>
      <c r="F405" s="191">
        <v>1</v>
      </c>
      <c r="G405" s="191">
        <v>1</v>
      </c>
      <c r="H405" s="187" t="s">
        <v>4244</v>
      </c>
      <c r="I405" s="184">
        <v>111101</v>
      </c>
      <c r="J405" s="183" t="s">
        <v>4939</v>
      </c>
      <c r="K405" s="183" t="s">
        <v>4367</v>
      </c>
      <c r="L405" s="302" t="s">
        <v>4940</v>
      </c>
      <c r="M405" s="305" t="s">
        <v>4940</v>
      </c>
      <c r="N405" s="197">
        <v>10158079</v>
      </c>
      <c r="O405" s="331">
        <v>15</v>
      </c>
      <c r="P405" s="330">
        <f t="shared" si="73"/>
        <v>12.96</v>
      </c>
      <c r="Q405" s="190" t="s">
        <v>4248</v>
      </c>
      <c r="R405" s="191">
        <v>0</v>
      </c>
      <c r="S405" s="191" t="s">
        <v>4253</v>
      </c>
      <c r="T405" s="191"/>
      <c r="U405" s="202"/>
      <c r="V405" s="191" t="s">
        <v>123</v>
      </c>
      <c r="W405" s="191" t="s">
        <v>129</v>
      </c>
      <c r="X405" s="187"/>
      <c r="Z405" s="184" t="str">
        <f t="shared" si="70"/>
        <v>insert into G3E_POINTSTYLE(G3E_SNO,G3E_USERNAME,G3E_FONTNAME,G3E_SYMBOL,G3E_COLOR,G3E_SIZE,G3E_ALIGNMENT,G3E_ROTATION,G3E_USEMASK,G3E_MASKSYMBOL,G3E_PLOTREDLINE,G3E_STYLEUNITS) values (111101,'Rack Symbol - PPI','AEGIS Structure',CHR(84),10158079,15,0,0,0,null,0,1);</v>
      </c>
      <c r="AA405" s="184" t="str">
        <f t="shared" si="71"/>
        <v>insert into G3E_STYLERULE(G3E_SRROWNO,G3E_SRNO,G3E_RULE,G3E_FILTER,G3E_FILTERORDINAL,G3E_SNO,G3E_DESCRIPTION) values (11110101,111101,'Rack Symbol','FEATURE_STATE_C in (''PPI'',''ABI'')',1,111101,'Rack Symbol - PPI');</v>
      </c>
      <c r="AB405" s="184" t="str">
        <f t="shared" si="72"/>
        <v>insert into G3E_STYLERULE(G3E_SRROWNO,G3E_SRNO,G3E_RULE,G3E_FILTER,G3E_FILTERORDINAL,G3E_SNO,G3E_DESCRIPTION) values (11120101,111201,'Rack Symbol - OMS','FEATURE_STATE_C in (''PPI'',''ABI'')',1,111101,'Rack Symbol - PPI');</v>
      </c>
    </row>
    <row r="406" spans="1:28" ht="47.25">
      <c r="A406" s="184">
        <v>111101</v>
      </c>
      <c r="B406" s="184" t="str">
        <f t="shared" si="68"/>
        <v>11110102</v>
      </c>
      <c r="C406" s="184">
        <v>111201</v>
      </c>
      <c r="D406" s="184" t="str">
        <f t="shared" si="69"/>
        <v>11120102</v>
      </c>
      <c r="E406" s="183" t="s">
        <v>486</v>
      </c>
      <c r="F406" s="191">
        <v>2</v>
      </c>
      <c r="G406" s="191">
        <v>2</v>
      </c>
      <c r="H406" s="187" t="s">
        <v>4251</v>
      </c>
      <c r="I406" s="184">
        <v>111102</v>
      </c>
      <c r="J406" s="183" t="s">
        <v>4941</v>
      </c>
      <c r="K406" s="183" t="s">
        <v>4367</v>
      </c>
      <c r="L406" s="302" t="s">
        <v>4940</v>
      </c>
      <c r="M406" s="305" t="s">
        <v>4940</v>
      </c>
      <c r="N406" s="366">
        <v>14540253</v>
      </c>
      <c r="O406" s="331">
        <v>15</v>
      </c>
      <c r="P406" s="330">
        <f t="shared" si="73"/>
        <v>12.96</v>
      </c>
      <c r="Q406" s="190" t="s">
        <v>4248</v>
      </c>
      <c r="R406" s="191">
        <v>0</v>
      </c>
      <c r="S406" s="191" t="s">
        <v>4253</v>
      </c>
      <c r="T406" s="191"/>
      <c r="U406" s="202"/>
      <c r="V406" s="191" t="s">
        <v>123</v>
      </c>
      <c r="W406" s="191" t="s">
        <v>129</v>
      </c>
      <c r="X406" s="187"/>
      <c r="Z406" s="184" t="str">
        <f t="shared" si="70"/>
        <v>insert into G3E_POINTSTYLE(G3E_SNO,G3E_USERNAME,G3E_FONTNAME,G3E_SYMBOL,G3E_COLOR,G3E_SIZE,G3E_ALIGNMENT,G3E_ROTATION,G3E_USEMASK,G3E_MASKSYMBOL,G3E_PLOTREDLINE,G3E_STYLEUNITS) values (111102,'Rack Symbol - PPR','AEGIS Structure',CHR(84),14540253,15,0,0,0,null,0,1);</v>
      </c>
      <c r="AA406" s="184" t="str">
        <f t="shared" si="71"/>
        <v>insert into G3E_STYLERULE(G3E_SRROWNO,G3E_SRNO,G3E_RULE,G3E_FILTER,G3E_FILTERORDINAL,G3E_SNO,G3E_DESCRIPTION) values (11110102,111101,'Rack Symbol','FEATURE_STATE_C in (''PPR'',''ABR'',''PPA'',''ABA'')',2,111102,'Rack Symbol - PPR');</v>
      </c>
      <c r="AB406" s="184" t="str">
        <f t="shared" si="72"/>
        <v>insert into G3E_STYLERULE(G3E_SRROWNO,G3E_SRNO,G3E_RULE,G3E_FILTER,G3E_FILTERORDINAL,G3E_SNO,G3E_DESCRIPTION) values (11120102,111201,'Rack Symbol - OMS','FEATURE_STATE_C in (''PPR'',''ABR'',''PPA'',''ABA'')',2,111102,'Rack Symbol - PPR');</v>
      </c>
    </row>
    <row r="407" spans="1:28" ht="47.25">
      <c r="A407" s="184">
        <v>111101</v>
      </c>
      <c r="B407" s="184" t="str">
        <f t="shared" si="68"/>
        <v>11110103</v>
      </c>
      <c r="C407" s="184">
        <v>111201</v>
      </c>
      <c r="D407" s="184" t="str">
        <f t="shared" si="69"/>
        <v>11120103</v>
      </c>
      <c r="E407" s="183" t="s">
        <v>486</v>
      </c>
      <c r="F407" s="191">
        <v>3</v>
      </c>
      <c r="G407" s="191">
        <v>3</v>
      </c>
      <c r="H407" s="187" t="s">
        <v>4254</v>
      </c>
      <c r="I407" s="184">
        <v>111103</v>
      </c>
      <c r="J407" s="183" t="s">
        <v>4942</v>
      </c>
      <c r="K407" s="183" t="s">
        <v>4367</v>
      </c>
      <c r="L407" s="302" t="s">
        <v>4940</v>
      </c>
      <c r="M407" s="305" t="s">
        <v>4940</v>
      </c>
      <c r="N407" s="364">
        <v>5921370</v>
      </c>
      <c r="O407" s="331">
        <v>15</v>
      </c>
      <c r="P407" s="330">
        <f t="shared" si="73"/>
        <v>12.96</v>
      </c>
      <c r="Q407" s="190" t="s">
        <v>4248</v>
      </c>
      <c r="R407" s="191">
        <v>0</v>
      </c>
      <c r="S407" s="191" t="s">
        <v>4253</v>
      </c>
      <c r="T407" s="191"/>
      <c r="U407" s="202"/>
      <c r="V407" s="191" t="s">
        <v>123</v>
      </c>
      <c r="W407" s="191" t="s">
        <v>129</v>
      </c>
      <c r="X407" s="187"/>
      <c r="Z407" s="184" t="str">
        <f t="shared" si="70"/>
        <v>insert into G3E_POINTSTYLE(G3E_SNO,G3E_USERNAME,G3E_FONTNAME,G3E_SYMBOL,G3E_COLOR,G3E_SIZE,G3E_ALIGNMENT,G3E_ROTATION,G3E_USEMASK,G3E_MASKSYMBOL,G3E_PLOTREDLINE,G3E_STYLEUNITS) values (111103,'Rack Symbol - OSR','AEGIS Structure',CHR(84),5921370,15,0,0,0,null,0,1);</v>
      </c>
      <c r="AA407" s="184" t="str">
        <f t="shared" si="71"/>
        <v>insert into G3E_STYLERULE(G3E_SRROWNO,G3E_SRNO,G3E_RULE,G3E_FILTER,G3E_FILTERORDINAL,G3E_SNO,G3E_DESCRIPTION) values (11110103,111101,'Rack Symbol','FEATURE_STATE_C in (''OSR'',''OSA'')',3,111103,'Rack Symbol - OSR');</v>
      </c>
      <c r="AB407" s="184" t="str">
        <f t="shared" si="72"/>
        <v>insert into G3E_STYLERULE(G3E_SRROWNO,G3E_SRNO,G3E_RULE,G3E_FILTER,G3E_FILTERORDINAL,G3E_SNO,G3E_DESCRIPTION) values (11120103,111201,'Rack Symbol - OMS','FEATURE_STATE_C in (''OSR'',''OSA'')',3,111103,'Rack Symbol - OSR');</v>
      </c>
    </row>
    <row r="408" spans="1:28" ht="47.25">
      <c r="A408" s="184">
        <v>111101</v>
      </c>
      <c r="B408" s="184" t="str">
        <f t="shared" si="68"/>
        <v>11110199</v>
      </c>
      <c r="C408" s="184">
        <v>111201</v>
      </c>
      <c r="D408" s="184" t="str">
        <f t="shared" si="69"/>
        <v>11120199</v>
      </c>
      <c r="E408" s="183" t="s">
        <v>486</v>
      </c>
      <c r="F408" s="191">
        <v>99</v>
      </c>
      <c r="G408" s="191">
        <v>99</v>
      </c>
      <c r="H408" s="187"/>
      <c r="I408" s="184">
        <v>1111099</v>
      </c>
      <c r="J408" s="183" t="s">
        <v>4943</v>
      </c>
      <c r="K408" s="183" t="s">
        <v>4367</v>
      </c>
      <c r="L408" s="302" t="s">
        <v>4940</v>
      </c>
      <c r="M408" s="305" t="s">
        <v>4940</v>
      </c>
      <c r="N408" s="214">
        <v>6416383</v>
      </c>
      <c r="O408" s="331">
        <v>15</v>
      </c>
      <c r="P408" s="330">
        <f t="shared" si="73"/>
        <v>12.96</v>
      </c>
      <c r="Q408" s="190" t="s">
        <v>4248</v>
      </c>
      <c r="R408" s="191">
        <v>0</v>
      </c>
      <c r="S408" s="191" t="s">
        <v>4253</v>
      </c>
      <c r="T408" s="191"/>
      <c r="U408" s="202"/>
      <c r="V408" s="191" t="s">
        <v>123</v>
      </c>
      <c r="W408" s="191" t="s">
        <v>129</v>
      </c>
      <c r="X408" s="187"/>
      <c r="Z408" s="184" t="str">
        <f t="shared" si="70"/>
        <v>insert into G3E_POINTSTYLE(G3E_SNO,G3E_USERNAME,G3E_FONTNAME,G3E_SYMBOL,G3E_COLOR,G3E_SIZE,G3E_ALIGNMENT,G3E_ROTATION,G3E_USEMASK,G3E_MASKSYMBOL,G3E_PLOTREDLINE,G3E_STYLEUNITS) values (1111099,'Rack Symbol -Default','AEGIS Structure',CHR(84),6416383,15,0,0,0,null,0,1);</v>
      </c>
      <c r="AA408" s="184" t="str">
        <f t="shared" si="71"/>
        <v>insert into G3E_STYLERULE(G3E_SRROWNO,G3E_SRNO,G3E_RULE,G3E_FILTER,G3E_FILTERORDINAL,G3E_SNO,G3E_DESCRIPTION) values (11110199,111101,'Rack Symbol','',99,1111099,'Rack Symbol -Default');</v>
      </c>
      <c r="AB408" s="184" t="str">
        <f t="shared" si="72"/>
        <v>insert into G3E_STYLERULE(G3E_SRROWNO,G3E_SRNO,G3E_RULE,G3E_FILTER,G3E_FILTERORDINAL,G3E_SNO,G3E_DESCRIPTION) values (11120199,111201,'Rack Symbol - OMS','',99,1111099,'Rack Symbol -Default');</v>
      </c>
    </row>
    <row r="409" spans="1:28" ht="47.25">
      <c r="A409" s="184">
        <v>14101</v>
      </c>
      <c r="B409" s="184" t="str">
        <f t="shared" si="68"/>
        <v>1410101</v>
      </c>
      <c r="C409" s="184">
        <v>14201</v>
      </c>
      <c r="D409" s="184" t="str">
        <f t="shared" si="69"/>
        <v>1420101</v>
      </c>
      <c r="E409" s="183" t="s">
        <v>269</v>
      </c>
      <c r="F409" s="191">
        <v>1</v>
      </c>
      <c r="G409" s="191">
        <v>1</v>
      </c>
      <c r="H409" s="187" t="s">
        <v>4944</v>
      </c>
      <c r="I409" s="187">
        <v>14101</v>
      </c>
      <c r="J409" s="183" t="s">
        <v>4945</v>
      </c>
      <c r="K409" s="183" t="s">
        <v>4246</v>
      </c>
      <c r="L409" s="302" t="s">
        <v>4886</v>
      </c>
      <c r="M409" s="304" t="s">
        <v>4886</v>
      </c>
      <c r="N409" s="197">
        <v>10158079</v>
      </c>
      <c r="O409" s="331">
        <v>24</v>
      </c>
      <c r="P409" s="330">
        <f t="shared" si="73"/>
        <v>20.74</v>
      </c>
      <c r="Q409" s="190" t="s">
        <v>4248</v>
      </c>
      <c r="R409" s="191">
        <v>0</v>
      </c>
      <c r="S409" s="191" t="s">
        <v>4253</v>
      </c>
      <c r="T409" s="191"/>
      <c r="U409" s="195"/>
      <c r="V409" s="191" t="s">
        <v>123</v>
      </c>
      <c r="W409" s="191" t="s">
        <v>129</v>
      </c>
      <c r="X409" s="187"/>
      <c r="Z409" s="184" t="str">
        <f t="shared" si="70"/>
        <v>insert into G3E_POINTSTYLE(G3E_SNO,G3E_USERNAME,G3E_FONTNAME,G3E_SYMBOL,G3E_COLOR,G3E_SIZE,G3E_ALIGNMENT,G3E_ROTATION,G3E_USEMASK,G3E_MASKSYMBOL,G3E_PLOTREDLINE,G3E_STYLEUNITS) values (14101,'Recloser Symbol - Trip Saver - PPI','AEGIS Device',CHR(74),10158079,24,0,0,0,null,0,1);</v>
      </c>
      <c r="AA409" s="184" t="str">
        <f t="shared" si="71"/>
        <v>insert into G3E_STYLERULE(G3E_SRROWNO,G3E_SRNO,G3E_RULE,G3E_FILTER,G3E_FILTERORDINAL,G3E_SNO,G3E_DESCRIPTION) values (1410101,14101,'Recloser Symbol','TYPE_C = ''TRIP'' and FEATURE_STATE_C in (''PPI'',''ABI'')',1,14101,'Recloser Symbol - Trip Saver - PPI');</v>
      </c>
      <c r="AB409" s="184" t="str">
        <f t="shared" si="72"/>
        <v>insert into G3E_STYLERULE(G3E_SRROWNO,G3E_SRNO,G3E_RULE,G3E_FILTER,G3E_FILTERORDINAL,G3E_SNO,G3E_DESCRIPTION) values (1420101,14201,'Recloser Symbol - OMS','TYPE_C = ''TRIP'' and FEATURE_STATE_C in (''PPI'',''ABI'')',1,14101,'Recloser Symbol - Trip Saver - PPI');</v>
      </c>
    </row>
    <row r="410" spans="1:28" ht="47.25">
      <c r="A410" s="184">
        <v>14101</v>
      </c>
      <c r="B410" s="184" t="str">
        <f t="shared" si="68"/>
        <v>1410102</v>
      </c>
      <c r="C410" s="184">
        <v>14201</v>
      </c>
      <c r="D410" s="184" t="str">
        <f t="shared" si="69"/>
        <v>1420102</v>
      </c>
      <c r="E410" s="183" t="s">
        <v>269</v>
      </c>
      <c r="F410" s="191">
        <v>2</v>
      </c>
      <c r="G410" s="191">
        <v>2</v>
      </c>
      <c r="H410" s="187" t="s">
        <v>4946</v>
      </c>
      <c r="I410" s="187">
        <v>14102</v>
      </c>
      <c r="J410" s="183" t="s">
        <v>4947</v>
      </c>
      <c r="K410" s="183" t="s">
        <v>4246</v>
      </c>
      <c r="L410" s="302" t="s">
        <v>4886</v>
      </c>
      <c r="M410" s="304" t="s">
        <v>4886</v>
      </c>
      <c r="N410" s="366">
        <v>14540253</v>
      </c>
      <c r="O410" s="331">
        <v>24</v>
      </c>
      <c r="P410" s="330">
        <f t="shared" si="73"/>
        <v>20.74</v>
      </c>
      <c r="Q410" s="190" t="s">
        <v>4248</v>
      </c>
      <c r="R410" s="191">
        <v>0</v>
      </c>
      <c r="S410" s="191" t="s">
        <v>4253</v>
      </c>
      <c r="T410" s="191"/>
      <c r="U410" s="195"/>
      <c r="V410" s="191" t="s">
        <v>123</v>
      </c>
      <c r="W410" s="191" t="s">
        <v>129</v>
      </c>
      <c r="X410" s="187"/>
      <c r="Z410" s="184" t="str">
        <f t="shared" si="70"/>
        <v>insert into G3E_POINTSTYLE(G3E_SNO,G3E_USERNAME,G3E_FONTNAME,G3E_SYMBOL,G3E_COLOR,G3E_SIZE,G3E_ALIGNMENT,G3E_ROTATION,G3E_USEMASK,G3E_MASKSYMBOL,G3E_PLOTREDLINE,G3E_STYLEUNITS) values (14102,'Recloser Symbol - Trip Saver - PPR','AEGIS Device',CHR(74),14540253,24,0,0,0,null,0,1);</v>
      </c>
      <c r="AA410" s="184" t="str">
        <f t="shared" si="71"/>
        <v>insert into G3E_STYLERULE(G3E_SRROWNO,G3E_SRNO,G3E_RULE,G3E_FILTER,G3E_FILTERORDINAL,G3E_SNO,G3E_DESCRIPTION) values (1410102,14101,'Recloser Symbol','TYPE_C = ''TRIP'' and FEATURE_STATE_C in (''PPR'',''ABR'',''PPA'',''ABA'')',2,14102,'Recloser Symbol - Trip Saver - PPR');</v>
      </c>
      <c r="AB410" s="184" t="str">
        <f t="shared" si="72"/>
        <v>insert into G3E_STYLERULE(G3E_SRROWNO,G3E_SRNO,G3E_RULE,G3E_FILTER,G3E_FILTERORDINAL,G3E_SNO,G3E_DESCRIPTION) values (1420102,14201,'Recloser Symbol - OMS','TYPE_C = ''TRIP'' and FEATURE_STATE_C in (''PPR'',''ABR'',''PPA'',''ABA'')',2,14102,'Recloser Symbol - Trip Saver - PPR');</v>
      </c>
    </row>
    <row r="411" spans="1:28" ht="47.25">
      <c r="A411" s="184">
        <v>14101</v>
      </c>
      <c r="B411" s="184" t="str">
        <f t="shared" si="68"/>
        <v>1410103</v>
      </c>
      <c r="C411" s="184">
        <v>14201</v>
      </c>
      <c r="D411" s="184" t="str">
        <f t="shared" si="69"/>
        <v>1420103</v>
      </c>
      <c r="E411" s="183" t="s">
        <v>269</v>
      </c>
      <c r="F411" s="191">
        <v>3</v>
      </c>
      <c r="G411" s="191">
        <v>3</v>
      </c>
      <c r="H411" s="187" t="s">
        <v>4948</v>
      </c>
      <c r="I411" s="187">
        <v>14103</v>
      </c>
      <c r="J411" s="183" t="s">
        <v>4949</v>
      </c>
      <c r="K411" s="183" t="s">
        <v>4246</v>
      </c>
      <c r="L411" s="302" t="s">
        <v>4886</v>
      </c>
      <c r="M411" s="304" t="s">
        <v>4886</v>
      </c>
      <c r="N411" s="364">
        <v>5921370</v>
      </c>
      <c r="O411" s="331">
        <v>24</v>
      </c>
      <c r="P411" s="330">
        <f t="shared" si="73"/>
        <v>20.74</v>
      </c>
      <c r="Q411" s="190" t="s">
        <v>4248</v>
      </c>
      <c r="R411" s="191">
        <v>0</v>
      </c>
      <c r="S411" s="191" t="s">
        <v>4253</v>
      </c>
      <c r="T411" s="191"/>
      <c r="U411" s="195"/>
      <c r="V411" s="191" t="s">
        <v>123</v>
      </c>
      <c r="W411" s="191" t="s">
        <v>129</v>
      </c>
      <c r="X411" s="187"/>
      <c r="Z411" s="184" t="str">
        <f t="shared" si="70"/>
        <v>insert into G3E_POINTSTYLE(G3E_SNO,G3E_USERNAME,G3E_FONTNAME,G3E_SYMBOL,G3E_COLOR,G3E_SIZE,G3E_ALIGNMENT,G3E_ROTATION,G3E_USEMASK,G3E_MASKSYMBOL,G3E_PLOTREDLINE,G3E_STYLEUNITS) values (14103,'Recloser Symbol - Trip Saver - OSR','AEGIS Device',CHR(74),5921370,24,0,0,0,null,0,1);</v>
      </c>
      <c r="AA411" s="184" t="str">
        <f t="shared" si="71"/>
        <v>insert into G3E_STYLERULE(G3E_SRROWNO,G3E_SRNO,G3E_RULE,G3E_FILTER,G3E_FILTERORDINAL,G3E_SNO,G3E_DESCRIPTION) values (1410103,14101,'Recloser Symbol','TYPE_C = ''TRIP'' and FEATURE_STATE_C in (''OSR'',''OSA'')',3,14103,'Recloser Symbol - Trip Saver - OSR');</v>
      </c>
      <c r="AB411" s="184" t="str">
        <f t="shared" si="72"/>
        <v>insert into G3E_STYLERULE(G3E_SRROWNO,G3E_SRNO,G3E_RULE,G3E_FILTER,G3E_FILTERORDINAL,G3E_SNO,G3E_DESCRIPTION) values (1420103,14201,'Recloser Symbol - OMS','TYPE_C = ''TRIP'' and FEATURE_STATE_C in (''OSR'',''OSA'')',3,14103,'Recloser Symbol - Trip Saver - OSR');</v>
      </c>
    </row>
    <row r="412" spans="1:28" ht="47.25">
      <c r="A412" s="184">
        <v>14101</v>
      </c>
      <c r="B412" s="184" t="str">
        <f t="shared" si="68"/>
        <v>1410104</v>
      </c>
      <c r="C412" s="184">
        <v>14201</v>
      </c>
      <c r="D412" s="184" t="str">
        <f t="shared" si="69"/>
        <v/>
      </c>
      <c r="E412" s="183" t="s">
        <v>269</v>
      </c>
      <c r="F412" s="191">
        <v>4</v>
      </c>
      <c r="G412" s="191"/>
      <c r="H412" s="187" t="s">
        <v>4950</v>
      </c>
      <c r="I412" s="187">
        <v>14104</v>
      </c>
      <c r="J412" s="183" t="s">
        <v>4951</v>
      </c>
      <c r="K412" s="183" t="s">
        <v>4246</v>
      </c>
      <c r="L412" s="302" t="s">
        <v>4886</v>
      </c>
      <c r="M412" s="304" t="s">
        <v>4886</v>
      </c>
      <c r="N412" s="204">
        <v>3956378</v>
      </c>
      <c r="O412" s="331">
        <v>24</v>
      </c>
      <c r="P412" s="330">
        <f t="shared" si="73"/>
        <v>20.74</v>
      </c>
      <c r="Q412" s="190" t="s">
        <v>4248</v>
      </c>
      <c r="R412" s="191">
        <v>0</v>
      </c>
      <c r="S412" s="191" t="s">
        <v>4253</v>
      </c>
      <c r="T412" s="191"/>
      <c r="U412" s="195"/>
      <c r="V412" s="191" t="s">
        <v>123</v>
      </c>
      <c r="W412" s="191" t="s">
        <v>129</v>
      </c>
      <c r="X412" s="187"/>
      <c r="Z412" s="184" t="str">
        <f t="shared" si="70"/>
        <v>insert into G3E_POINTSTYLE(G3E_SNO,G3E_USERNAME,G3E_FONTNAME,G3E_SYMBOL,G3E_COLOR,G3E_SIZE,G3E_ALIGNMENT,G3E_ROTATION,G3E_USEMASK,G3E_MASKSYMBOL,G3E_PLOTREDLINE,G3E_STYLEUNITS) values (14104,'Recloser Symbol - Trip Saver KV1','AEGIS Device',CHR(74),3956378,24,0,0,0,null,0,1);</v>
      </c>
      <c r="AA412" s="184" t="str">
        <f t="shared" si="71"/>
        <v>insert into G3E_STYLERULE(G3E_SRROWNO,G3E_SRNO,G3E_RULE,G3E_FILTER,G3E_FILTERORDINAL,G3E_SNO,G3E_DESCRIPTION) values (1410104,14101,'Recloser Symbol','TYPE_C = ''TRIP'' and VOLT_1_Q = 4.1',4,14104,'Recloser Symbol - Trip Saver KV1');</v>
      </c>
      <c r="AB412" s="184" t="str">
        <f t="shared" si="72"/>
        <v/>
      </c>
    </row>
    <row r="413" spans="1:28" ht="47.25">
      <c r="A413" s="184">
        <v>14101</v>
      </c>
      <c r="B413" s="184" t="str">
        <f t="shared" si="68"/>
        <v>1410105</v>
      </c>
      <c r="C413" s="184">
        <v>14201</v>
      </c>
      <c r="D413" s="184" t="str">
        <f t="shared" si="69"/>
        <v/>
      </c>
      <c r="E413" s="183" t="s">
        <v>269</v>
      </c>
      <c r="F413" s="191">
        <v>5</v>
      </c>
      <c r="G413" s="191"/>
      <c r="H413" s="187" t="s">
        <v>4952</v>
      </c>
      <c r="I413" s="187">
        <v>14105</v>
      </c>
      <c r="J413" s="183" t="s">
        <v>4953</v>
      </c>
      <c r="K413" s="183" t="s">
        <v>4246</v>
      </c>
      <c r="L413" s="302" t="s">
        <v>4886</v>
      </c>
      <c r="M413" s="304" t="s">
        <v>4886</v>
      </c>
      <c r="N413" s="205">
        <v>24285</v>
      </c>
      <c r="O413" s="331">
        <v>24</v>
      </c>
      <c r="P413" s="330">
        <f t="shared" si="73"/>
        <v>20.74</v>
      </c>
      <c r="Q413" s="190" t="s">
        <v>4248</v>
      </c>
      <c r="R413" s="191">
        <v>0</v>
      </c>
      <c r="S413" s="191" t="s">
        <v>4253</v>
      </c>
      <c r="T413" s="191"/>
      <c r="U413" s="195"/>
      <c r="V413" s="191" t="s">
        <v>123</v>
      </c>
      <c r="W413" s="191" t="s">
        <v>129</v>
      </c>
      <c r="X413" s="187"/>
      <c r="Z413" s="184" t="str">
        <f t="shared" si="70"/>
        <v>insert into G3E_POINTSTYLE(G3E_SNO,G3E_USERNAME,G3E_FONTNAME,G3E_SYMBOL,G3E_COLOR,G3E_SIZE,G3E_ALIGNMENT,G3E_ROTATION,G3E_USEMASK,G3E_MASKSYMBOL,G3E_PLOTREDLINE,G3E_STYLEUNITS) values (14105,'Recloser Symbol - Trip Saver KV2','AEGIS Device',CHR(74),24285,24,0,0,0,null,0,1);</v>
      </c>
      <c r="AA413" s="184" t="str">
        <f t="shared" si="71"/>
        <v>insert into G3E_STYLERULE(G3E_SRROWNO,G3E_SRNO,G3E_RULE,G3E_FILTER,G3E_FILTERORDINAL,G3E_SNO,G3E_DESCRIPTION) values (1410105,14101,'Recloser Symbol','TYPE_C = ''TRIP'' and VOLT_1_Q = 12.5',5,14105,'Recloser Symbol - Trip Saver KV2');</v>
      </c>
      <c r="AB413" s="184" t="str">
        <f t="shared" si="72"/>
        <v/>
      </c>
    </row>
    <row r="414" spans="1:28" ht="47.25">
      <c r="A414" s="184">
        <v>14101</v>
      </c>
      <c r="B414" s="184" t="str">
        <f t="shared" si="68"/>
        <v>1410106</v>
      </c>
      <c r="C414" s="184">
        <v>14201</v>
      </c>
      <c r="D414" s="184" t="str">
        <f t="shared" si="69"/>
        <v/>
      </c>
      <c r="E414" s="183" t="s">
        <v>269</v>
      </c>
      <c r="F414" s="191">
        <v>6</v>
      </c>
      <c r="G414" s="191"/>
      <c r="H414" s="187" t="s">
        <v>4954</v>
      </c>
      <c r="I414" s="187">
        <v>14106</v>
      </c>
      <c r="J414" s="183" t="s">
        <v>4955</v>
      </c>
      <c r="K414" s="183" t="s">
        <v>4246</v>
      </c>
      <c r="L414" s="302" t="s">
        <v>4886</v>
      </c>
      <c r="M414" s="304" t="s">
        <v>4886</v>
      </c>
      <c r="N414" s="206">
        <v>39679</v>
      </c>
      <c r="O414" s="331">
        <v>24</v>
      </c>
      <c r="P414" s="330">
        <f t="shared" si="73"/>
        <v>20.74</v>
      </c>
      <c r="Q414" s="190" t="s">
        <v>4248</v>
      </c>
      <c r="R414" s="191">
        <v>0</v>
      </c>
      <c r="S414" s="191" t="s">
        <v>4253</v>
      </c>
      <c r="T414" s="191"/>
      <c r="U414" s="195"/>
      <c r="V414" s="191" t="s">
        <v>123</v>
      </c>
      <c r="W414" s="191" t="s">
        <v>129</v>
      </c>
      <c r="X414" s="187"/>
      <c r="Z414" s="184" t="str">
        <f t="shared" si="70"/>
        <v>insert into G3E_POINTSTYLE(G3E_SNO,G3E_USERNAME,G3E_FONTNAME,G3E_SYMBOL,G3E_COLOR,G3E_SIZE,G3E_ALIGNMENT,G3E_ROTATION,G3E_USEMASK,G3E_MASKSYMBOL,G3E_PLOTREDLINE,G3E_STYLEUNITS) values (14106,'Recloser Symbol - Trip Saver KV3','AEGIS Device',CHR(74),39679,24,0,0,0,null,0,1);</v>
      </c>
      <c r="AA414" s="184" t="str">
        <f t="shared" si="71"/>
        <v>insert into G3E_STYLERULE(G3E_SRROWNO,G3E_SRNO,G3E_RULE,G3E_FILTER,G3E_FILTERORDINAL,G3E_SNO,G3E_DESCRIPTION) values (1410106,14101,'Recloser Symbol','TYPE_C = ''TRIP'' and VOLT_1_Q = 13.2',6,14106,'Recloser Symbol - Trip Saver KV3');</v>
      </c>
      <c r="AB414" s="184" t="str">
        <f t="shared" si="72"/>
        <v/>
      </c>
    </row>
    <row r="415" spans="1:28" ht="47.25">
      <c r="A415" s="184">
        <v>14101</v>
      </c>
      <c r="B415" s="184" t="str">
        <f t="shared" si="68"/>
        <v>1410107</v>
      </c>
      <c r="C415" s="184">
        <v>14201</v>
      </c>
      <c r="D415" s="184" t="str">
        <f t="shared" si="69"/>
        <v/>
      </c>
      <c r="E415" s="183" t="s">
        <v>269</v>
      </c>
      <c r="F415" s="191">
        <v>7</v>
      </c>
      <c r="G415" s="191"/>
      <c r="H415" s="187" t="s">
        <v>4956</v>
      </c>
      <c r="I415" s="187">
        <v>14107</v>
      </c>
      <c r="J415" s="183" t="s">
        <v>4957</v>
      </c>
      <c r="K415" s="183" t="s">
        <v>4246</v>
      </c>
      <c r="L415" s="302" t="s">
        <v>4886</v>
      </c>
      <c r="M415" s="304" t="s">
        <v>4886</v>
      </c>
      <c r="N415" s="207">
        <v>8453982</v>
      </c>
      <c r="O415" s="331">
        <v>24</v>
      </c>
      <c r="P415" s="330">
        <f t="shared" si="73"/>
        <v>20.74</v>
      </c>
      <c r="Q415" s="190" t="s">
        <v>4248</v>
      </c>
      <c r="R415" s="191">
        <v>0</v>
      </c>
      <c r="S415" s="191" t="s">
        <v>4253</v>
      </c>
      <c r="T415" s="191"/>
      <c r="U415" s="195"/>
      <c r="V415" s="191" t="s">
        <v>123</v>
      </c>
      <c r="W415" s="191" t="s">
        <v>129</v>
      </c>
      <c r="X415" s="187"/>
      <c r="Z415" s="184" t="str">
        <f t="shared" si="70"/>
        <v>insert into G3E_POINTSTYLE(G3E_SNO,G3E_USERNAME,G3E_FONTNAME,G3E_SYMBOL,G3E_COLOR,G3E_SIZE,G3E_ALIGNMENT,G3E_ROTATION,G3E_USEMASK,G3E_MASKSYMBOL,G3E_PLOTREDLINE,G3E_STYLEUNITS) values (14107,'Recloser Symbol - Trip Saver KV4','AEGIS Device',CHR(74),8453982,24,0,0,0,null,0,1);</v>
      </c>
      <c r="AA415" s="184" t="str">
        <f t="shared" si="71"/>
        <v>insert into G3E_STYLERULE(G3E_SRROWNO,G3E_SRNO,G3E_RULE,G3E_FILTER,G3E_FILTERORDINAL,G3E_SNO,G3E_DESCRIPTION) values (1410107,14101,'Recloser Symbol','TYPE_C = ''TRIP'' and VOLT_1_Q = 21.6',7,14107,'Recloser Symbol - Trip Saver KV4');</v>
      </c>
      <c r="AB415" s="184" t="str">
        <f t="shared" si="72"/>
        <v/>
      </c>
    </row>
    <row r="416" spans="1:28" ht="47.25">
      <c r="A416" s="184">
        <v>14101</v>
      </c>
      <c r="B416" s="184" t="str">
        <f t="shared" ref="B416" si="74">IF(ISBLANK(F416),"",A416&amp;TEXT(F416,"00"))</f>
        <v>1410108</v>
      </c>
      <c r="C416" s="184">
        <v>14201</v>
      </c>
      <c r="D416" s="184" t="str">
        <f t="shared" ref="D416" si="75">IF(ISBLANK(G416),"",C416&amp;TEXT(G416,"00"))</f>
        <v/>
      </c>
      <c r="E416" s="183" t="s">
        <v>269</v>
      </c>
      <c r="F416" s="191">
        <v>8</v>
      </c>
      <c r="G416" s="191"/>
      <c r="H416" s="187" t="s">
        <v>4958</v>
      </c>
      <c r="I416" s="187">
        <v>14108</v>
      </c>
      <c r="J416" s="183" t="s">
        <v>4959</v>
      </c>
      <c r="K416" s="183" t="s">
        <v>4246</v>
      </c>
      <c r="L416" s="302" t="s">
        <v>4886</v>
      </c>
      <c r="M416" s="304" t="s">
        <v>4886</v>
      </c>
      <c r="N416" s="208">
        <v>39424</v>
      </c>
      <c r="O416" s="331">
        <v>24</v>
      </c>
      <c r="P416" s="330">
        <f t="shared" si="73"/>
        <v>20.74</v>
      </c>
      <c r="Q416" s="190" t="s">
        <v>4248</v>
      </c>
      <c r="R416" s="191">
        <v>0</v>
      </c>
      <c r="S416" s="191" t="s">
        <v>4253</v>
      </c>
      <c r="T416" s="191"/>
      <c r="U416" s="195"/>
      <c r="V416" s="191" t="s">
        <v>123</v>
      </c>
      <c r="W416" s="191" t="s">
        <v>129</v>
      </c>
      <c r="X416" s="187"/>
      <c r="Z416" s="184" t="str">
        <f t="shared" si="70"/>
        <v>insert into G3E_POINTSTYLE(G3E_SNO,G3E_USERNAME,G3E_FONTNAME,G3E_SYMBOL,G3E_COLOR,G3E_SIZE,G3E_ALIGNMENT,G3E_ROTATION,G3E_USEMASK,G3E_MASKSYMBOL,G3E_PLOTREDLINE,G3E_STYLEUNITS) values (14108,'Recloser Symbol - Trip Saver KV5','AEGIS Device',CHR(74),39424,24,0,0,0,null,0,1);</v>
      </c>
      <c r="AA416" s="184" t="str">
        <f t="shared" si="71"/>
        <v>insert into G3E_STYLERULE(G3E_SRROWNO,G3E_SRNO,G3E_RULE,G3E_FILTER,G3E_FILTERORDINAL,G3E_SNO,G3E_DESCRIPTION) values (1410108,14101,'Recloser Symbol','TYPE_C = ''TRIP'' and VOLT_1_Q = 24.9',8,14108,'Recloser Symbol - Trip Saver KV5');</v>
      </c>
      <c r="AB416" s="184" t="str">
        <f t="shared" si="72"/>
        <v/>
      </c>
    </row>
    <row r="417" spans="1:28" ht="47.25">
      <c r="A417" s="184">
        <v>14101</v>
      </c>
      <c r="B417" s="184" t="str">
        <f t="shared" si="68"/>
        <v>1410109</v>
      </c>
      <c r="C417" s="184">
        <v>14201</v>
      </c>
      <c r="D417" s="184" t="str">
        <f t="shared" si="69"/>
        <v/>
      </c>
      <c r="E417" s="183" t="s">
        <v>269</v>
      </c>
      <c r="F417" s="191">
        <v>9</v>
      </c>
      <c r="G417" s="191"/>
      <c r="H417" s="187" t="s">
        <v>4960</v>
      </c>
      <c r="I417" s="187">
        <v>14109</v>
      </c>
      <c r="J417" s="183" t="s">
        <v>4961</v>
      </c>
      <c r="K417" s="183" t="s">
        <v>4246</v>
      </c>
      <c r="L417" s="302" t="s">
        <v>4886</v>
      </c>
      <c r="M417" s="304" t="s">
        <v>4886</v>
      </c>
      <c r="N417" s="291">
        <v>19200</v>
      </c>
      <c r="O417" s="331">
        <v>24</v>
      </c>
      <c r="P417" s="330">
        <f t="shared" si="73"/>
        <v>20.74</v>
      </c>
      <c r="Q417" s="190" t="s">
        <v>4248</v>
      </c>
      <c r="R417" s="191">
        <v>0</v>
      </c>
      <c r="S417" s="191" t="s">
        <v>4253</v>
      </c>
      <c r="T417" s="191"/>
      <c r="U417" s="195"/>
      <c r="V417" s="191" t="s">
        <v>123</v>
      </c>
      <c r="W417" s="191" t="s">
        <v>129</v>
      </c>
      <c r="X417" s="187"/>
      <c r="Z417" s="184" t="str">
        <f t="shared" si="70"/>
        <v>insert into G3E_POINTSTYLE(G3E_SNO,G3E_USERNAME,G3E_FONTNAME,G3E_SYMBOL,G3E_COLOR,G3E_SIZE,G3E_ALIGNMENT,G3E_ROTATION,G3E_USEMASK,G3E_MASKSYMBOL,G3E_PLOTREDLINE,G3E_STYLEUNITS) values (14109,'Recloser Symbol - Trip Saver KV6','AEGIS Device',CHR(74),19200,24,0,0,0,null,0,1);</v>
      </c>
      <c r="AA417" s="184" t="str">
        <f t="shared" si="71"/>
        <v>insert into G3E_STYLERULE(G3E_SRROWNO,G3E_SRNO,G3E_RULE,G3E_FILTER,G3E_FILTERORDINAL,G3E_SNO,G3E_DESCRIPTION) values (1410109,14101,'Recloser Symbol','TYPE_C = ''TRIP'' and VOLT_1_Q = 33',9,14109,'Recloser Symbol - Trip Saver KV6');</v>
      </c>
      <c r="AB417" s="184" t="str">
        <f t="shared" si="72"/>
        <v/>
      </c>
    </row>
    <row r="418" spans="1:28" ht="47.25">
      <c r="A418" s="184">
        <v>14101</v>
      </c>
      <c r="B418" s="184" t="str">
        <f t="shared" si="68"/>
        <v>1410110</v>
      </c>
      <c r="C418" s="184">
        <v>14201</v>
      </c>
      <c r="D418" s="184" t="str">
        <f t="shared" si="69"/>
        <v/>
      </c>
      <c r="E418" s="183" t="s">
        <v>269</v>
      </c>
      <c r="F418" s="191">
        <v>10</v>
      </c>
      <c r="G418" s="191"/>
      <c r="H418" s="187" t="s">
        <v>4962</v>
      </c>
      <c r="I418" s="187">
        <v>14110</v>
      </c>
      <c r="J418" s="183" t="s">
        <v>4963</v>
      </c>
      <c r="K418" s="183" t="s">
        <v>4246</v>
      </c>
      <c r="L418" s="302" t="s">
        <v>4886</v>
      </c>
      <c r="M418" s="304" t="s">
        <v>4886</v>
      </c>
      <c r="N418" s="211">
        <v>65535</v>
      </c>
      <c r="O418" s="331">
        <v>24</v>
      </c>
      <c r="P418" s="330">
        <f t="shared" si="73"/>
        <v>20.74</v>
      </c>
      <c r="Q418" s="190" t="s">
        <v>4248</v>
      </c>
      <c r="R418" s="191">
        <v>0</v>
      </c>
      <c r="S418" s="191" t="s">
        <v>4253</v>
      </c>
      <c r="T418" s="191"/>
      <c r="U418" s="195"/>
      <c r="V418" s="191" t="s">
        <v>123</v>
      </c>
      <c r="W418" s="191" t="s">
        <v>129</v>
      </c>
      <c r="X418" s="187"/>
      <c r="Z418" s="184" t="str">
        <f t="shared" si="70"/>
        <v>insert into G3E_POINTSTYLE(G3E_SNO,G3E_USERNAME,G3E_FONTNAME,G3E_SYMBOL,G3E_COLOR,G3E_SIZE,G3E_ALIGNMENT,G3E_ROTATION,G3E_USEMASK,G3E_MASKSYMBOL,G3E_PLOTREDLINE,G3E_STYLEUNITS) values (14110,'Recloser Symbol - Trip Saver','AEGIS Device',CHR(74),65535,24,0,0,0,null,0,1);</v>
      </c>
      <c r="AA418" s="184" t="str">
        <f t="shared" si="71"/>
        <v>insert into G3E_STYLERULE(G3E_SRROWNO,G3E_SRNO,G3E_RULE,G3E_FILTER,G3E_FILTERORDINAL,G3E_SNO,G3E_DESCRIPTION) values (1410110,14101,'Recloser Symbol','TYPE_C = ''TRIP''',10,14110,'Recloser Symbol - Trip Saver');</v>
      </c>
      <c r="AB418" s="184" t="str">
        <f t="shared" si="72"/>
        <v/>
      </c>
    </row>
    <row r="419" spans="1:28" ht="47.25">
      <c r="A419" s="184">
        <v>14101</v>
      </c>
      <c r="B419" s="184" t="str">
        <f t="shared" si="68"/>
        <v/>
      </c>
      <c r="C419" s="184">
        <v>14201</v>
      </c>
      <c r="D419" s="184" t="str">
        <f t="shared" si="69"/>
        <v>1420104</v>
      </c>
      <c r="E419" s="183" t="s">
        <v>269</v>
      </c>
      <c r="F419" s="191"/>
      <c r="G419" s="191">
        <v>4</v>
      </c>
      <c r="H419" s="187" t="s">
        <v>4964</v>
      </c>
      <c r="I419" s="187">
        <v>14111</v>
      </c>
      <c r="J419" s="183" t="s">
        <v>4965</v>
      </c>
      <c r="K419" s="183" t="s">
        <v>4246</v>
      </c>
      <c r="L419" s="302" t="s">
        <v>4886</v>
      </c>
      <c r="M419" s="304" t="s">
        <v>4886</v>
      </c>
      <c r="N419" s="203">
        <v>65280</v>
      </c>
      <c r="O419" s="331">
        <v>24</v>
      </c>
      <c r="P419" s="330">
        <f t="shared" si="73"/>
        <v>20.74</v>
      </c>
      <c r="Q419" s="190" t="s">
        <v>4248</v>
      </c>
      <c r="R419" s="191">
        <v>0</v>
      </c>
      <c r="S419" s="191" t="s">
        <v>4253</v>
      </c>
      <c r="T419" s="191"/>
      <c r="U419" s="195"/>
      <c r="V419" s="191" t="s">
        <v>123</v>
      </c>
      <c r="W419" s="191" t="s">
        <v>129</v>
      </c>
      <c r="X419" s="187"/>
      <c r="Z419" s="184" t="str">
        <f t="shared" si="70"/>
        <v>insert into G3E_POINTSTYLE(G3E_SNO,G3E_USERNAME,G3E_FONTNAME,G3E_SYMBOL,G3E_COLOR,G3E_SIZE,G3E_ALIGNMENT,G3E_ROTATION,G3E_USEMASK,G3E_MASKSYMBOL,G3E_PLOTREDLINE,G3E_STYLEUNITS) values (14111,'Recloser Symbol - Trip Saver Open','AEGIS Device',CHR(74),65280,24,0,0,0,null,0,1);</v>
      </c>
      <c r="AA419" s="184" t="str">
        <f t="shared" si="71"/>
        <v/>
      </c>
      <c r="AB419" s="184" t="str">
        <f t="shared" si="72"/>
        <v>insert into G3E_STYLERULE(G3E_SRROWNO,G3E_SRNO,G3E_RULE,G3E_FILTER,G3E_FILTERORDINAL,G3E_SNO,G3E_DESCRIPTION) values (1420104,14201,'Recloser Symbol - OMS','TYPE_C = ''TRIP'' and STATUS_NORMAL_C=''OPEN''',4,14111,'Recloser Symbol - Trip Saver Open');</v>
      </c>
    </row>
    <row r="420" spans="1:28" ht="47.25">
      <c r="A420" s="184">
        <v>14101</v>
      </c>
      <c r="B420" s="184" t="str">
        <f t="shared" si="68"/>
        <v/>
      </c>
      <c r="C420" s="184">
        <v>14201</v>
      </c>
      <c r="D420" s="184" t="str">
        <f t="shared" si="69"/>
        <v>1420105</v>
      </c>
      <c r="E420" s="183" t="s">
        <v>269</v>
      </c>
      <c r="F420" s="191"/>
      <c r="G420" s="191">
        <v>5</v>
      </c>
      <c r="H420" s="187" t="s">
        <v>4962</v>
      </c>
      <c r="I420" s="187">
        <v>14112</v>
      </c>
      <c r="J420" s="183" t="s">
        <v>4966</v>
      </c>
      <c r="K420" s="183" t="s">
        <v>4246</v>
      </c>
      <c r="L420" s="302" t="s">
        <v>4886</v>
      </c>
      <c r="M420" s="304" t="s">
        <v>4886</v>
      </c>
      <c r="N420" s="198">
        <v>255</v>
      </c>
      <c r="O420" s="331">
        <v>24</v>
      </c>
      <c r="P420" s="330">
        <f t="shared" si="73"/>
        <v>20.74</v>
      </c>
      <c r="Q420" s="190" t="s">
        <v>4248</v>
      </c>
      <c r="R420" s="191">
        <v>0</v>
      </c>
      <c r="S420" s="191" t="s">
        <v>4253</v>
      </c>
      <c r="T420" s="191"/>
      <c r="U420" s="195"/>
      <c r="V420" s="191" t="s">
        <v>123</v>
      </c>
      <c r="W420" s="191" t="s">
        <v>129</v>
      </c>
      <c r="X420" s="187"/>
      <c r="Z420" s="184" t="str">
        <f t="shared" si="70"/>
        <v>insert into G3E_POINTSTYLE(G3E_SNO,G3E_USERNAME,G3E_FONTNAME,G3E_SYMBOL,G3E_COLOR,G3E_SIZE,G3E_ALIGNMENT,G3E_ROTATION,G3E_USEMASK,G3E_MASKSYMBOL,G3E_PLOTREDLINE,G3E_STYLEUNITS) values (14112,'Recloser Symbol - Trip Saver Closed','AEGIS Device',CHR(74),255,24,0,0,0,null,0,1);</v>
      </c>
      <c r="AA420" s="184" t="str">
        <f t="shared" si="71"/>
        <v/>
      </c>
      <c r="AB420" s="184" t="str">
        <f t="shared" si="72"/>
        <v>insert into G3E_STYLERULE(G3E_SRROWNO,G3E_SRNO,G3E_RULE,G3E_FILTER,G3E_FILTERORDINAL,G3E_SNO,G3E_DESCRIPTION) values (1420105,14201,'Recloser Symbol - OMS','TYPE_C = ''TRIP''',5,14112,'Recloser Symbol - Trip Saver Closed');</v>
      </c>
    </row>
    <row r="421" spans="1:28" ht="47.25">
      <c r="A421" s="184">
        <v>14101</v>
      </c>
      <c r="B421" s="184" t="str">
        <f t="shared" si="68"/>
        <v>1410111</v>
      </c>
      <c r="C421" s="184">
        <v>14201</v>
      </c>
      <c r="D421" s="184" t="str">
        <f t="shared" si="69"/>
        <v>1420111</v>
      </c>
      <c r="E421" s="183" t="s">
        <v>269</v>
      </c>
      <c r="F421" s="191">
        <v>11</v>
      </c>
      <c r="G421" s="191">
        <v>11</v>
      </c>
      <c r="H421" s="187" t="s">
        <v>4967</v>
      </c>
      <c r="I421" s="187">
        <v>14113</v>
      </c>
      <c r="J421" s="183" t="s">
        <v>4968</v>
      </c>
      <c r="K421" s="183" t="s">
        <v>4246</v>
      </c>
      <c r="L421" s="302" t="s">
        <v>4841</v>
      </c>
      <c r="M421" s="304" t="s">
        <v>4841</v>
      </c>
      <c r="N421" s="197">
        <v>10158079</v>
      </c>
      <c r="O421" s="331">
        <v>24</v>
      </c>
      <c r="P421" s="330">
        <f t="shared" si="73"/>
        <v>20.74</v>
      </c>
      <c r="Q421" s="190" t="s">
        <v>4248</v>
      </c>
      <c r="R421" s="191">
        <v>0</v>
      </c>
      <c r="S421" s="191" t="s">
        <v>4253</v>
      </c>
      <c r="T421" s="191"/>
      <c r="U421" s="195"/>
      <c r="V421" s="191" t="s">
        <v>123</v>
      </c>
      <c r="W421" s="191" t="s">
        <v>129</v>
      </c>
      <c r="X421" s="187"/>
      <c r="Z421" s="184" t="str">
        <f t="shared" si="70"/>
        <v>insert into G3E_POINTSTYLE(G3E_SNO,G3E_USERNAME,G3E_FONTNAME,G3E_SYMBOL,G3E_COLOR,G3E_SIZE,G3E_ALIGNMENT,G3E_ROTATION,G3E_USEMASK,G3E_MASKSYMBOL,G3E_PLOTREDLINE,G3E_STYLEUNITS) values (14113,'Recloser Symbol - Intelliruptor - PPI','AEGIS Device',CHR(76),10158079,24,0,0,0,null,0,1);</v>
      </c>
      <c r="AA421" s="184" t="str">
        <f t="shared" si="71"/>
        <v>insert into G3E_STYLERULE(G3E_SRROWNO,G3E_SRNO,G3E_RULE,G3E_FILTER,G3E_FILTERORDINAL,G3E_SNO,G3E_DESCRIPTION) values (1410111,14101,'Recloser Symbol','TYPE_C = ''IR'' and FEATURE_STATE_C in (''PPI'',''ABI'')',11,14113,'Recloser Symbol - Intelliruptor - PPI');</v>
      </c>
      <c r="AB421" s="184" t="str">
        <f t="shared" si="72"/>
        <v>insert into G3E_STYLERULE(G3E_SRROWNO,G3E_SRNO,G3E_RULE,G3E_FILTER,G3E_FILTERORDINAL,G3E_SNO,G3E_DESCRIPTION) values (1420111,14201,'Recloser Symbol - OMS','TYPE_C = ''IR'' and FEATURE_STATE_C in (''PPI'',''ABI'')',11,14113,'Recloser Symbol - Intelliruptor - PPI');</v>
      </c>
    </row>
    <row r="422" spans="1:28" ht="47.25">
      <c r="A422" s="184">
        <v>14101</v>
      </c>
      <c r="B422" s="184" t="str">
        <f t="shared" si="68"/>
        <v>1410112</v>
      </c>
      <c r="C422" s="184">
        <v>14201</v>
      </c>
      <c r="D422" s="184" t="str">
        <f t="shared" si="69"/>
        <v>1420112</v>
      </c>
      <c r="E422" s="183" t="s">
        <v>269</v>
      </c>
      <c r="F422" s="191">
        <v>12</v>
      </c>
      <c r="G422" s="191">
        <v>12</v>
      </c>
      <c r="H422" s="187" t="s">
        <v>4969</v>
      </c>
      <c r="I422" s="187">
        <v>14114</v>
      </c>
      <c r="J422" s="183" t="s">
        <v>4970</v>
      </c>
      <c r="K422" s="183" t="s">
        <v>4246</v>
      </c>
      <c r="L422" s="302" t="s">
        <v>4841</v>
      </c>
      <c r="M422" s="304" t="s">
        <v>4841</v>
      </c>
      <c r="N422" s="366">
        <v>14540253</v>
      </c>
      <c r="O422" s="331">
        <v>24</v>
      </c>
      <c r="P422" s="330">
        <f t="shared" si="73"/>
        <v>20.74</v>
      </c>
      <c r="Q422" s="190" t="s">
        <v>4248</v>
      </c>
      <c r="R422" s="191">
        <v>0</v>
      </c>
      <c r="S422" s="191" t="s">
        <v>4253</v>
      </c>
      <c r="T422" s="191"/>
      <c r="U422" s="195"/>
      <c r="V422" s="191" t="s">
        <v>123</v>
      </c>
      <c r="W422" s="191" t="s">
        <v>129</v>
      </c>
      <c r="X422" s="187"/>
      <c r="Z422" s="184" t="str">
        <f t="shared" si="70"/>
        <v>insert into G3E_POINTSTYLE(G3E_SNO,G3E_USERNAME,G3E_FONTNAME,G3E_SYMBOL,G3E_COLOR,G3E_SIZE,G3E_ALIGNMENT,G3E_ROTATION,G3E_USEMASK,G3E_MASKSYMBOL,G3E_PLOTREDLINE,G3E_STYLEUNITS) values (14114,'Recloser Symbol - Intelliruptor - PPR','AEGIS Device',CHR(76),14540253,24,0,0,0,null,0,1);</v>
      </c>
      <c r="AA422" s="184" t="str">
        <f t="shared" si="71"/>
        <v>insert into G3E_STYLERULE(G3E_SRROWNO,G3E_SRNO,G3E_RULE,G3E_FILTER,G3E_FILTERORDINAL,G3E_SNO,G3E_DESCRIPTION) values (1410112,14101,'Recloser Symbol','TYPE_C = ''IR'' and FEATURE_STATE_C in (''PPR'',''ABR'',''PPA'',''ABA'')',12,14114,'Recloser Symbol - Intelliruptor - PPR');</v>
      </c>
      <c r="AB422" s="184" t="str">
        <f t="shared" si="72"/>
        <v>insert into G3E_STYLERULE(G3E_SRROWNO,G3E_SRNO,G3E_RULE,G3E_FILTER,G3E_FILTERORDINAL,G3E_SNO,G3E_DESCRIPTION) values (1420112,14201,'Recloser Symbol - OMS','TYPE_C = ''IR'' and FEATURE_STATE_C in (''PPR'',''ABR'',''PPA'',''ABA'')',12,14114,'Recloser Symbol - Intelliruptor - PPR');</v>
      </c>
    </row>
    <row r="423" spans="1:28" ht="47.25">
      <c r="A423" s="184">
        <v>14101</v>
      </c>
      <c r="B423" s="184" t="str">
        <f t="shared" si="68"/>
        <v>1410113</v>
      </c>
      <c r="C423" s="184">
        <v>14201</v>
      </c>
      <c r="D423" s="184" t="str">
        <f t="shared" si="69"/>
        <v>1420113</v>
      </c>
      <c r="E423" s="183" t="s">
        <v>269</v>
      </c>
      <c r="F423" s="191">
        <v>13</v>
      </c>
      <c r="G423" s="191">
        <v>13</v>
      </c>
      <c r="H423" s="187" t="s">
        <v>4971</v>
      </c>
      <c r="I423" s="187">
        <v>14115</v>
      </c>
      <c r="J423" s="183" t="s">
        <v>4972</v>
      </c>
      <c r="K423" s="183" t="s">
        <v>4246</v>
      </c>
      <c r="L423" s="302" t="s">
        <v>4841</v>
      </c>
      <c r="M423" s="304" t="s">
        <v>4841</v>
      </c>
      <c r="N423" s="364">
        <v>5921370</v>
      </c>
      <c r="O423" s="331">
        <v>24</v>
      </c>
      <c r="P423" s="330">
        <f t="shared" si="73"/>
        <v>20.74</v>
      </c>
      <c r="Q423" s="190" t="s">
        <v>4248</v>
      </c>
      <c r="R423" s="191">
        <v>0</v>
      </c>
      <c r="S423" s="191" t="s">
        <v>4253</v>
      </c>
      <c r="T423" s="191"/>
      <c r="U423" s="195"/>
      <c r="V423" s="191" t="s">
        <v>123</v>
      </c>
      <c r="W423" s="191" t="s">
        <v>129</v>
      </c>
      <c r="X423" s="187"/>
      <c r="Z423" s="184" t="str">
        <f t="shared" si="70"/>
        <v>insert into G3E_POINTSTYLE(G3E_SNO,G3E_USERNAME,G3E_FONTNAME,G3E_SYMBOL,G3E_COLOR,G3E_SIZE,G3E_ALIGNMENT,G3E_ROTATION,G3E_USEMASK,G3E_MASKSYMBOL,G3E_PLOTREDLINE,G3E_STYLEUNITS) values (14115,'Recloser Symbol - Intelliruptor - OSR','AEGIS Device',CHR(76),5921370,24,0,0,0,null,0,1);</v>
      </c>
      <c r="AA423" s="184" t="str">
        <f t="shared" si="71"/>
        <v>insert into G3E_STYLERULE(G3E_SRROWNO,G3E_SRNO,G3E_RULE,G3E_FILTER,G3E_FILTERORDINAL,G3E_SNO,G3E_DESCRIPTION) values (1410113,14101,'Recloser Symbol','TYPE_C = ''IR'' and FEATURE_STATE_C in (''OSR'',''OSA'')',13,14115,'Recloser Symbol - Intelliruptor - OSR');</v>
      </c>
      <c r="AB423" s="184" t="str">
        <f t="shared" si="72"/>
        <v>insert into G3E_STYLERULE(G3E_SRROWNO,G3E_SRNO,G3E_RULE,G3E_FILTER,G3E_FILTERORDINAL,G3E_SNO,G3E_DESCRIPTION) values (1420113,14201,'Recloser Symbol - OMS','TYPE_C = ''IR'' and FEATURE_STATE_C in (''OSR'',''OSA'')',13,14115,'Recloser Symbol - Intelliruptor - OSR');</v>
      </c>
    </row>
    <row r="424" spans="1:28" ht="47.25">
      <c r="A424" s="184">
        <v>14101</v>
      </c>
      <c r="B424" s="184" t="str">
        <f t="shared" si="68"/>
        <v>1410114</v>
      </c>
      <c r="C424" s="184">
        <v>14201</v>
      </c>
      <c r="D424" s="184" t="str">
        <f t="shared" si="69"/>
        <v/>
      </c>
      <c r="E424" s="183" t="s">
        <v>269</v>
      </c>
      <c r="F424" s="191">
        <v>14</v>
      </c>
      <c r="G424" s="191"/>
      <c r="H424" s="187" t="s">
        <v>4973</v>
      </c>
      <c r="I424" s="187">
        <v>14116</v>
      </c>
      <c r="J424" s="183" t="s">
        <v>4974</v>
      </c>
      <c r="K424" s="183" t="s">
        <v>4246</v>
      </c>
      <c r="L424" s="302" t="s">
        <v>4841</v>
      </c>
      <c r="M424" s="304" t="s">
        <v>4841</v>
      </c>
      <c r="N424" s="204">
        <v>3956378</v>
      </c>
      <c r="O424" s="331">
        <v>24</v>
      </c>
      <c r="P424" s="330">
        <f t="shared" si="73"/>
        <v>20.74</v>
      </c>
      <c r="Q424" s="190" t="s">
        <v>4248</v>
      </c>
      <c r="R424" s="191">
        <v>0</v>
      </c>
      <c r="S424" s="191" t="s">
        <v>4253</v>
      </c>
      <c r="T424" s="191"/>
      <c r="U424" s="195"/>
      <c r="V424" s="191" t="s">
        <v>123</v>
      </c>
      <c r="W424" s="191" t="s">
        <v>129</v>
      </c>
      <c r="X424" s="187"/>
      <c r="Z424" s="184" t="str">
        <f t="shared" si="70"/>
        <v>insert into G3E_POINTSTYLE(G3E_SNO,G3E_USERNAME,G3E_FONTNAME,G3E_SYMBOL,G3E_COLOR,G3E_SIZE,G3E_ALIGNMENT,G3E_ROTATION,G3E_USEMASK,G3E_MASKSYMBOL,G3E_PLOTREDLINE,G3E_STYLEUNITS) values (14116,'Recloser Symbol - Intelliruptor KV1','AEGIS Device',CHR(76),3956378,24,0,0,0,null,0,1);</v>
      </c>
      <c r="AA424" s="184" t="str">
        <f t="shared" si="71"/>
        <v>insert into G3E_STYLERULE(G3E_SRROWNO,G3E_SRNO,G3E_RULE,G3E_FILTER,G3E_FILTERORDINAL,G3E_SNO,G3E_DESCRIPTION) values (1410114,14101,'Recloser Symbol','TYPE_C = ''IR'' and VOLT_1_Q = 4.1',14,14116,'Recloser Symbol - Intelliruptor KV1');</v>
      </c>
      <c r="AB424" s="184" t="str">
        <f t="shared" si="72"/>
        <v/>
      </c>
    </row>
    <row r="425" spans="1:28" ht="47.25">
      <c r="A425" s="184">
        <v>14101</v>
      </c>
      <c r="B425" s="184" t="str">
        <f t="shared" si="68"/>
        <v>1410115</v>
      </c>
      <c r="C425" s="184">
        <v>14201</v>
      </c>
      <c r="D425" s="184" t="str">
        <f t="shared" si="69"/>
        <v/>
      </c>
      <c r="E425" s="183" t="s">
        <v>269</v>
      </c>
      <c r="F425" s="191">
        <v>15</v>
      </c>
      <c r="G425" s="191"/>
      <c r="H425" s="187" t="s">
        <v>4975</v>
      </c>
      <c r="I425" s="187">
        <v>14117</v>
      </c>
      <c r="J425" s="183" t="s">
        <v>4976</v>
      </c>
      <c r="K425" s="183" t="s">
        <v>4246</v>
      </c>
      <c r="L425" s="302" t="s">
        <v>4841</v>
      </c>
      <c r="M425" s="304" t="s">
        <v>4841</v>
      </c>
      <c r="N425" s="205">
        <v>24285</v>
      </c>
      <c r="O425" s="331">
        <v>24</v>
      </c>
      <c r="P425" s="330">
        <f t="shared" si="73"/>
        <v>20.74</v>
      </c>
      <c r="Q425" s="190" t="s">
        <v>4248</v>
      </c>
      <c r="R425" s="191">
        <v>0</v>
      </c>
      <c r="S425" s="191" t="s">
        <v>4253</v>
      </c>
      <c r="T425" s="191"/>
      <c r="U425" s="195"/>
      <c r="V425" s="191" t="s">
        <v>123</v>
      </c>
      <c r="W425" s="191" t="s">
        <v>129</v>
      </c>
      <c r="X425" s="187"/>
      <c r="Z425" s="184" t="str">
        <f t="shared" si="70"/>
        <v>insert into G3E_POINTSTYLE(G3E_SNO,G3E_USERNAME,G3E_FONTNAME,G3E_SYMBOL,G3E_COLOR,G3E_SIZE,G3E_ALIGNMENT,G3E_ROTATION,G3E_USEMASK,G3E_MASKSYMBOL,G3E_PLOTREDLINE,G3E_STYLEUNITS) values (14117,'Recloser Symbol - Intelliruptor KV2','AEGIS Device',CHR(76),24285,24,0,0,0,null,0,1);</v>
      </c>
      <c r="AA425" s="184" t="str">
        <f t="shared" si="71"/>
        <v>insert into G3E_STYLERULE(G3E_SRROWNO,G3E_SRNO,G3E_RULE,G3E_FILTER,G3E_FILTERORDINAL,G3E_SNO,G3E_DESCRIPTION) values (1410115,14101,'Recloser Symbol','TYPE_C = ''IR'' and VOLT_1_Q = 12.5',15,14117,'Recloser Symbol - Intelliruptor KV2');</v>
      </c>
      <c r="AB425" s="184" t="str">
        <f t="shared" si="72"/>
        <v/>
      </c>
    </row>
    <row r="426" spans="1:28" ht="47.25">
      <c r="A426" s="184">
        <v>14101</v>
      </c>
      <c r="B426" s="184" t="str">
        <f t="shared" si="68"/>
        <v>1410116</v>
      </c>
      <c r="C426" s="184">
        <v>14201</v>
      </c>
      <c r="D426" s="184" t="str">
        <f t="shared" si="69"/>
        <v/>
      </c>
      <c r="E426" s="183" t="s">
        <v>269</v>
      </c>
      <c r="F426" s="191">
        <v>16</v>
      </c>
      <c r="G426" s="191"/>
      <c r="H426" s="187" t="s">
        <v>4977</v>
      </c>
      <c r="I426" s="187">
        <v>14118</v>
      </c>
      <c r="J426" s="183" t="s">
        <v>4978</v>
      </c>
      <c r="K426" s="183" t="s">
        <v>4246</v>
      </c>
      <c r="L426" s="302" t="s">
        <v>4841</v>
      </c>
      <c r="M426" s="304" t="s">
        <v>4841</v>
      </c>
      <c r="N426" s="206">
        <v>39679</v>
      </c>
      <c r="O426" s="331">
        <v>24</v>
      </c>
      <c r="P426" s="330">
        <f t="shared" si="73"/>
        <v>20.74</v>
      </c>
      <c r="Q426" s="190" t="s">
        <v>4248</v>
      </c>
      <c r="R426" s="191">
        <v>0</v>
      </c>
      <c r="S426" s="191" t="s">
        <v>4253</v>
      </c>
      <c r="T426" s="191"/>
      <c r="U426" s="195"/>
      <c r="V426" s="191" t="s">
        <v>123</v>
      </c>
      <c r="W426" s="191" t="s">
        <v>129</v>
      </c>
      <c r="X426" s="187"/>
      <c r="Z426" s="184" t="str">
        <f t="shared" si="70"/>
        <v>insert into G3E_POINTSTYLE(G3E_SNO,G3E_USERNAME,G3E_FONTNAME,G3E_SYMBOL,G3E_COLOR,G3E_SIZE,G3E_ALIGNMENT,G3E_ROTATION,G3E_USEMASK,G3E_MASKSYMBOL,G3E_PLOTREDLINE,G3E_STYLEUNITS) values (14118,'Recloser Symbol - Intelliruptor KV3','AEGIS Device',CHR(76),39679,24,0,0,0,null,0,1);</v>
      </c>
      <c r="AA426" s="184" t="str">
        <f t="shared" si="71"/>
        <v>insert into G3E_STYLERULE(G3E_SRROWNO,G3E_SRNO,G3E_RULE,G3E_FILTER,G3E_FILTERORDINAL,G3E_SNO,G3E_DESCRIPTION) values (1410116,14101,'Recloser Symbol','TYPE_C = ''IR'' and VOLT_1_Q = 13.2',16,14118,'Recloser Symbol - Intelliruptor KV3');</v>
      </c>
      <c r="AB426" s="184" t="str">
        <f t="shared" si="72"/>
        <v/>
      </c>
    </row>
    <row r="427" spans="1:28" ht="47.25">
      <c r="A427" s="184">
        <v>14101</v>
      </c>
      <c r="B427" s="184" t="str">
        <f t="shared" si="68"/>
        <v>1410117</v>
      </c>
      <c r="C427" s="184">
        <v>14201</v>
      </c>
      <c r="D427" s="184" t="str">
        <f t="shared" si="69"/>
        <v/>
      </c>
      <c r="E427" s="183" t="s">
        <v>269</v>
      </c>
      <c r="F427" s="191">
        <v>17</v>
      </c>
      <c r="G427" s="191"/>
      <c r="H427" s="187" t="s">
        <v>4979</v>
      </c>
      <c r="I427" s="187">
        <v>14119</v>
      </c>
      <c r="J427" s="183" t="s">
        <v>4980</v>
      </c>
      <c r="K427" s="183" t="s">
        <v>4246</v>
      </c>
      <c r="L427" s="302" t="s">
        <v>4841</v>
      </c>
      <c r="M427" s="304" t="s">
        <v>4841</v>
      </c>
      <c r="N427" s="207">
        <v>8453982</v>
      </c>
      <c r="O427" s="331">
        <v>24</v>
      </c>
      <c r="P427" s="330">
        <f t="shared" si="73"/>
        <v>20.74</v>
      </c>
      <c r="Q427" s="190" t="s">
        <v>4248</v>
      </c>
      <c r="R427" s="191">
        <v>0</v>
      </c>
      <c r="S427" s="191" t="s">
        <v>4253</v>
      </c>
      <c r="T427" s="191"/>
      <c r="U427" s="195"/>
      <c r="V427" s="191" t="s">
        <v>123</v>
      </c>
      <c r="W427" s="191" t="s">
        <v>129</v>
      </c>
      <c r="X427" s="187"/>
      <c r="Z427" s="184" t="str">
        <f t="shared" si="70"/>
        <v>insert into G3E_POINTSTYLE(G3E_SNO,G3E_USERNAME,G3E_FONTNAME,G3E_SYMBOL,G3E_COLOR,G3E_SIZE,G3E_ALIGNMENT,G3E_ROTATION,G3E_USEMASK,G3E_MASKSYMBOL,G3E_PLOTREDLINE,G3E_STYLEUNITS) values (14119,'Recloser Symbol - Intelliruptor KV4','AEGIS Device',CHR(76),8453982,24,0,0,0,null,0,1);</v>
      </c>
      <c r="AA427" s="184" t="str">
        <f t="shared" si="71"/>
        <v>insert into G3E_STYLERULE(G3E_SRROWNO,G3E_SRNO,G3E_RULE,G3E_FILTER,G3E_FILTERORDINAL,G3E_SNO,G3E_DESCRIPTION) values (1410117,14101,'Recloser Symbol','TYPE_C = ''IR'' and VOLT_1_Q = 21.6',17,14119,'Recloser Symbol - Intelliruptor KV4');</v>
      </c>
      <c r="AB427" s="184" t="str">
        <f t="shared" si="72"/>
        <v/>
      </c>
    </row>
    <row r="428" spans="1:28" ht="47.25">
      <c r="A428" s="184">
        <v>14101</v>
      </c>
      <c r="B428" s="184" t="str">
        <f t="shared" ref="B428" si="76">IF(ISBLANK(F428),"",A428&amp;TEXT(F428,"00"))</f>
        <v>1410118</v>
      </c>
      <c r="C428" s="184">
        <v>14201</v>
      </c>
      <c r="D428" s="184" t="str">
        <f t="shared" ref="D428" si="77">IF(ISBLANK(G428),"",C428&amp;TEXT(G428,"00"))</f>
        <v/>
      </c>
      <c r="E428" s="183" t="s">
        <v>269</v>
      </c>
      <c r="F428" s="191">
        <v>18</v>
      </c>
      <c r="G428" s="191"/>
      <c r="H428" s="187" t="s">
        <v>4981</v>
      </c>
      <c r="I428" s="187">
        <v>14120</v>
      </c>
      <c r="J428" s="183" t="s">
        <v>4982</v>
      </c>
      <c r="K428" s="183" t="s">
        <v>4246</v>
      </c>
      <c r="L428" s="302" t="s">
        <v>4841</v>
      </c>
      <c r="M428" s="304" t="s">
        <v>4841</v>
      </c>
      <c r="N428" s="208">
        <v>39424</v>
      </c>
      <c r="O428" s="331">
        <v>24</v>
      </c>
      <c r="P428" s="330">
        <f t="shared" si="73"/>
        <v>20.74</v>
      </c>
      <c r="Q428" s="190" t="s">
        <v>4248</v>
      </c>
      <c r="R428" s="191">
        <v>0</v>
      </c>
      <c r="S428" s="191" t="s">
        <v>4253</v>
      </c>
      <c r="T428" s="191"/>
      <c r="U428" s="195"/>
      <c r="V428" s="191" t="s">
        <v>123</v>
      </c>
      <c r="W428" s="191" t="s">
        <v>129</v>
      </c>
      <c r="X428" s="187"/>
      <c r="Z428" s="184" t="str">
        <f t="shared" si="70"/>
        <v>insert into G3E_POINTSTYLE(G3E_SNO,G3E_USERNAME,G3E_FONTNAME,G3E_SYMBOL,G3E_COLOR,G3E_SIZE,G3E_ALIGNMENT,G3E_ROTATION,G3E_USEMASK,G3E_MASKSYMBOL,G3E_PLOTREDLINE,G3E_STYLEUNITS) values (14120,'Recloser Symbol - Intelliruptor KV5','AEGIS Device',CHR(76),39424,24,0,0,0,null,0,1);</v>
      </c>
      <c r="AA428" s="184" t="str">
        <f t="shared" si="71"/>
        <v>insert into G3E_STYLERULE(G3E_SRROWNO,G3E_SRNO,G3E_RULE,G3E_FILTER,G3E_FILTERORDINAL,G3E_SNO,G3E_DESCRIPTION) values (1410118,14101,'Recloser Symbol','TYPE_C = ''IR'' and VOLT_1_Q = 24.9',18,14120,'Recloser Symbol - Intelliruptor KV5');</v>
      </c>
      <c r="AB428" s="184" t="str">
        <f t="shared" si="72"/>
        <v/>
      </c>
    </row>
    <row r="429" spans="1:28" ht="47.25">
      <c r="A429" s="184">
        <v>14101</v>
      </c>
      <c r="B429" s="184" t="str">
        <f t="shared" si="68"/>
        <v>1410119</v>
      </c>
      <c r="C429" s="184">
        <v>14201</v>
      </c>
      <c r="D429" s="184" t="str">
        <f t="shared" si="69"/>
        <v/>
      </c>
      <c r="E429" s="183" t="s">
        <v>269</v>
      </c>
      <c r="F429" s="191">
        <v>19</v>
      </c>
      <c r="G429" s="191"/>
      <c r="H429" s="187" t="s">
        <v>4983</v>
      </c>
      <c r="I429" s="187">
        <v>14121</v>
      </c>
      <c r="J429" s="183" t="s">
        <v>4984</v>
      </c>
      <c r="K429" s="183" t="s">
        <v>4246</v>
      </c>
      <c r="L429" s="302" t="s">
        <v>4841</v>
      </c>
      <c r="M429" s="304" t="s">
        <v>4841</v>
      </c>
      <c r="N429" s="291">
        <v>19200</v>
      </c>
      <c r="O429" s="331">
        <v>24</v>
      </c>
      <c r="P429" s="330">
        <f t="shared" si="73"/>
        <v>20.74</v>
      </c>
      <c r="Q429" s="190" t="s">
        <v>4248</v>
      </c>
      <c r="R429" s="191">
        <v>0</v>
      </c>
      <c r="S429" s="191" t="s">
        <v>4253</v>
      </c>
      <c r="T429" s="191"/>
      <c r="U429" s="195"/>
      <c r="V429" s="191" t="s">
        <v>123</v>
      </c>
      <c r="W429" s="191" t="s">
        <v>129</v>
      </c>
      <c r="X429" s="187"/>
      <c r="Z429" s="184" t="str">
        <f t="shared" si="70"/>
        <v>insert into G3E_POINTSTYLE(G3E_SNO,G3E_USERNAME,G3E_FONTNAME,G3E_SYMBOL,G3E_COLOR,G3E_SIZE,G3E_ALIGNMENT,G3E_ROTATION,G3E_USEMASK,G3E_MASKSYMBOL,G3E_PLOTREDLINE,G3E_STYLEUNITS) values (14121,'Recloser Symbol - Intelliruptor KV6','AEGIS Device',CHR(76),19200,24,0,0,0,null,0,1);</v>
      </c>
      <c r="AA429" s="184" t="str">
        <f t="shared" si="71"/>
        <v>insert into G3E_STYLERULE(G3E_SRROWNO,G3E_SRNO,G3E_RULE,G3E_FILTER,G3E_FILTERORDINAL,G3E_SNO,G3E_DESCRIPTION) values (1410119,14101,'Recloser Symbol','TYPE_C = ''IR'' and VOLT_1_Q = 33',19,14121,'Recloser Symbol - Intelliruptor KV6');</v>
      </c>
      <c r="AB429" s="184" t="str">
        <f t="shared" si="72"/>
        <v/>
      </c>
    </row>
    <row r="430" spans="1:28" ht="47.25">
      <c r="A430" s="184">
        <v>14101</v>
      </c>
      <c r="B430" s="184" t="str">
        <f t="shared" si="68"/>
        <v>1410120</v>
      </c>
      <c r="C430" s="184">
        <v>14201</v>
      </c>
      <c r="D430" s="184" t="str">
        <f t="shared" si="69"/>
        <v/>
      </c>
      <c r="E430" s="183" t="s">
        <v>269</v>
      </c>
      <c r="F430" s="191">
        <v>20</v>
      </c>
      <c r="G430" s="191"/>
      <c r="H430" s="187" t="s">
        <v>4985</v>
      </c>
      <c r="I430" s="187">
        <v>14122</v>
      </c>
      <c r="J430" s="183" t="s">
        <v>4986</v>
      </c>
      <c r="K430" s="183" t="s">
        <v>4246</v>
      </c>
      <c r="L430" s="302" t="s">
        <v>4841</v>
      </c>
      <c r="M430" s="304" t="s">
        <v>4841</v>
      </c>
      <c r="N430" s="211">
        <v>65535</v>
      </c>
      <c r="O430" s="331">
        <v>24</v>
      </c>
      <c r="P430" s="330">
        <f t="shared" si="73"/>
        <v>20.74</v>
      </c>
      <c r="Q430" s="190" t="s">
        <v>4248</v>
      </c>
      <c r="R430" s="191">
        <v>0</v>
      </c>
      <c r="S430" s="191" t="s">
        <v>4253</v>
      </c>
      <c r="T430" s="191"/>
      <c r="U430" s="195"/>
      <c r="V430" s="191" t="s">
        <v>123</v>
      </c>
      <c r="W430" s="191" t="s">
        <v>129</v>
      </c>
      <c r="X430" s="187"/>
      <c r="Z430" s="184" t="str">
        <f t="shared" si="70"/>
        <v>insert into G3E_POINTSTYLE(G3E_SNO,G3E_USERNAME,G3E_FONTNAME,G3E_SYMBOL,G3E_COLOR,G3E_SIZE,G3E_ALIGNMENT,G3E_ROTATION,G3E_USEMASK,G3E_MASKSYMBOL,G3E_PLOTREDLINE,G3E_STYLEUNITS) values (14122,'Recloser Symbol - Intelliruptor','AEGIS Device',CHR(76),65535,24,0,0,0,null,0,1);</v>
      </c>
      <c r="AA430" s="184" t="str">
        <f t="shared" si="71"/>
        <v>insert into G3E_STYLERULE(G3E_SRROWNO,G3E_SRNO,G3E_RULE,G3E_FILTER,G3E_FILTERORDINAL,G3E_SNO,G3E_DESCRIPTION) values (1410120,14101,'Recloser Symbol','TYPE_C = ''IR''',20,14122,'Recloser Symbol - Intelliruptor');</v>
      </c>
      <c r="AB430" s="184" t="str">
        <f t="shared" si="72"/>
        <v/>
      </c>
    </row>
    <row r="431" spans="1:28" ht="47.25">
      <c r="A431" s="184">
        <v>14101</v>
      </c>
      <c r="B431" s="184" t="str">
        <f t="shared" si="68"/>
        <v/>
      </c>
      <c r="C431" s="184">
        <v>14201</v>
      </c>
      <c r="D431" s="184" t="str">
        <f t="shared" si="69"/>
        <v>1420114</v>
      </c>
      <c r="E431" s="183" t="s">
        <v>269</v>
      </c>
      <c r="F431" s="191"/>
      <c r="G431" s="191">
        <v>14</v>
      </c>
      <c r="H431" s="187" t="s">
        <v>4987</v>
      </c>
      <c r="I431" s="187">
        <v>14123</v>
      </c>
      <c r="J431" s="183" t="s">
        <v>4988</v>
      </c>
      <c r="K431" s="183" t="s">
        <v>4246</v>
      </c>
      <c r="L431" s="302" t="s">
        <v>4841</v>
      </c>
      <c r="M431" s="304" t="s">
        <v>4841</v>
      </c>
      <c r="N431" s="203">
        <v>65280</v>
      </c>
      <c r="O431" s="331">
        <v>24</v>
      </c>
      <c r="P431" s="330">
        <f t="shared" si="73"/>
        <v>20.74</v>
      </c>
      <c r="Q431" s="190" t="s">
        <v>4248</v>
      </c>
      <c r="R431" s="191">
        <v>0</v>
      </c>
      <c r="S431" s="191" t="s">
        <v>4253</v>
      </c>
      <c r="T431" s="191"/>
      <c r="U431" s="195"/>
      <c r="V431" s="191" t="s">
        <v>123</v>
      </c>
      <c r="W431" s="191" t="s">
        <v>129</v>
      </c>
      <c r="X431" s="187"/>
      <c r="Z431" s="184" t="str">
        <f t="shared" si="70"/>
        <v>insert into G3E_POINTSTYLE(G3E_SNO,G3E_USERNAME,G3E_FONTNAME,G3E_SYMBOL,G3E_COLOR,G3E_SIZE,G3E_ALIGNMENT,G3E_ROTATION,G3E_USEMASK,G3E_MASKSYMBOL,G3E_PLOTREDLINE,G3E_STYLEUNITS) values (14123,'Recloser Symbol - Intelliruptor Open','AEGIS Device',CHR(76),65280,24,0,0,0,null,0,1);</v>
      </c>
      <c r="AA431" s="184" t="str">
        <f t="shared" si="71"/>
        <v/>
      </c>
      <c r="AB431" s="184" t="str">
        <f t="shared" si="72"/>
        <v>insert into G3E_STYLERULE(G3E_SRROWNO,G3E_SRNO,G3E_RULE,G3E_FILTER,G3E_FILTERORDINAL,G3E_SNO,G3E_DESCRIPTION) values (1420114,14201,'Recloser Symbol - OMS','TYPE_C = ''IR'' and STATUS_NORMAL_C=''OPEN''',14,14123,'Recloser Symbol - Intelliruptor Open');</v>
      </c>
    </row>
    <row r="432" spans="1:28" ht="47.25">
      <c r="A432" s="184">
        <v>14101</v>
      </c>
      <c r="B432" s="184" t="str">
        <f t="shared" si="68"/>
        <v/>
      </c>
      <c r="C432" s="184">
        <v>14201</v>
      </c>
      <c r="D432" s="184" t="str">
        <f t="shared" si="69"/>
        <v>1420115</v>
      </c>
      <c r="E432" s="183" t="s">
        <v>269</v>
      </c>
      <c r="F432" s="191"/>
      <c r="G432" s="191">
        <v>15</v>
      </c>
      <c r="H432" s="187" t="s">
        <v>4985</v>
      </c>
      <c r="I432" s="187">
        <v>14124</v>
      </c>
      <c r="J432" s="183" t="s">
        <v>4989</v>
      </c>
      <c r="K432" s="183" t="s">
        <v>4246</v>
      </c>
      <c r="L432" s="302" t="s">
        <v>4841</v>
      </c>
      <c r="M432" s="304" t="s">
        <v>4841</v>
      </c>
      <c r="N432" s="198">
        <v>255</v>
      </c>
      <c r="O432" s="331">
        <v>24</v>
      </c>
      <c r="P432" s="330">
        <f t="shared" si="73"/>
        <v>20.74</v>
      </c>
      <c r="Q432" s="190" t="s">
        <v>4248</v>
      </c>
      <c r="R432" s="191">
        <v>0</v>
      </c>
      <c r="S432" s="191" t="s">
        <v>4253</v>
      </c>
      <c r="T432" s="191"/>
      <c r="U432" s="195"/>
      <c r="V432" s="191" t="s">
        <v>123</v>
      </c>
      <c r="W432" s="191" t="s">
        <v>129</v>
      </c>
      <c r="X432" s="187"/>
      <c r="Z432" s="184" t="str">
        <f t="shared" si="70"/>
        <v>insert into G3E_POINTSTYLE(G3E_SNO,G3E_USERNAME,G3E_FONTNAME,G3E_SYMBOL,G3E_COLOR,G3E_SIZE,G3E_ALIGNMENT,G3E_ROTATION,G3E_USEMASK,G3E_MASKSYMBOL,G3E_PLOTREDLINE,G3E_STYLEUNITS) values (14124,'Recloser Symbol - Intelliruptor Closed','AEGIS Device',CHR(76),255,24,0,0,0,null,0,1);</v>
      </c>
      <c r="AA432" s="184" t="str">
        <f t="shared" si="71"/>
        <v/>
      </c>
      <c r="AB432" s="184" t="str">
        <f t="shared" si="72"/>
        <v>insert into G3E_STYLERULE(G3E_SRROWNO,G3E_SRNO,G3E_RULE,G3E_FILTER,G3E_FILTERORDINAL,G3E_SNO,G3E_DESCRIPTION) values (1420115,14201,'Recloser Symbol - OMS','TYPE_C = ''IR''',15,14124,'Recloser Symbol - Intelliruptor Closed');</v>
      </c>
    </row>
    <row r="433" spans="1:28" ht="47.25">
      <c r="A433" s="184">
        <v>14101</v>
      </c>
      <c r="B433" s="184" t="str">
        <f t="shared" si="68"/>
        <v>1410121</v>
      </c>
      <c r="C433" s="184">
        <v>14201</v>
      </c>
      <c r="D433" s="184" t="str">
        <f t="shared" si="69"/>
        <v>1420121</v>
      </c>
      <c r="E433" s="183" t="s">
        <v>269</v>
      </c>
      <c r="F433" s="191">
        <v>21</v>
      </c>
      <c r="G433" s="191">
        <v>21</v>
      </c>
      <c r="H433" s="187" t="s">
        <v>4990</v>
      </c>
      <c r="I433" s="187">
        <v>14125</v>
      </c>
      <c r="J433" s="183" t="s">
        <v>4991</v>
      </c>
      <c r="K433" s="183" t="s">
        <v>4246</v>
      </c>
      <c r="L433" s="302" t="s">
        <v>4552</v>
      </c>
      <c r="M433" s="304" t="s">
        <v>4552</v>
      </c>
      <c r="N433" s="197">
        <v>10158079</v>
      </c>
      <c r="O433" s="331">
        <v>24</v>
      </c>
      <c r="P433" s="330">
        <f t="shared" si="73"/>
        <v>20.74</v>
      </c>
      <c r="Q433" s="190" t="s">
        <v>4248</v>
      </c>
      <c r="R433" s="191">
        <v>0</v>
      </c>
      <c r="S433" s="191" t="s">
        <v>4253</v>
      </c>
      <c r="T433" s="191"/>
      <c r="U433" s="195"/>
      <c r="V433" s="191" t="s">
        <v>123</v>
      </c>
      <c r="W433" s="191" t="s">
        <v>129</v>
      </c>
      <c r="X433" s="187"/>
      <c r="Z433" s="184" t="str">
        <f t="shared" si="70"/>
        <v>insert into G3E_POINTSTYLE(G3E_SNO,G3E_USERNAME,G3E_FONTNAME,G3E_SYMBOL,G3E_COLOR,G3E_SIZE,G3E_ALIGNMENT,G3E_ROTATION,G3E_USEMASK,G3E_MASKSYMBOL,G3E_PLOTREDLINE,G3E_STYLEUNITS) values (14125,'Recloser Symbol - SCADA - PPI','AEGIS Device',CHR(73),10158079,24,0,0,0,null,0,1);</v>
      </c>
      <c r="AA433" s="184" t="str">
        <f t="shared" si="71"/>
        <v>insert into G3E_STYLERULE(G3E_SRROWNO,G3E_SRNO,G3E_RULE,G3E_FILTER,G3E_FILTERORDINAL,G3E_SNO,G3E_DESCRIPTION) values (1410121,14101,'Recloser Symbol','CAPABLE_YN =''Y'' and FEATURE_STATE_C in (''PPI'',''ABI'')',21,14125,'Recloser Symbol - SCADA - PPI');</v>
      </c>
      <c r="AB433" s="184" t="str">
        <f t="shared" si="72"/>
        <v>insert into G3E_STYLERULE(G3E_SRROWNO,G3E_SRNO,G3E_RULE,G3E_FILTER,G3E_FILTERORDINAL,G3E_SNO,G3E_DESCRIPTION) values (1420121,14201,'Recloser Symbol - OMS','CAPABLE_YN =''Y'' and FEATURE_STATE_C in (''PPI'',''ABI'')',21,14125,'Recloser Symbol - SCADA - PPI');</v>
      </c>
    </row>
    <row r="434" spans="1:28" ht="47.25">
      <c r="A434" s="184">
        <v>14101</v>
      </c>
      <c r="B434" s="184" t="str">
        <f t="shared" ref="B434:B491" si="78">IF(ISBLANK(F434),"",A434&amp;TEXT(F434,"00"))</f>
        <v>1410122</v>
      </c>
      <c r="C434" s="184">
        <v>14201</v>
      </c>
      <c r="D434" s="184" t="str">
        <f t="shared" ref="D434:D491" si="79">IF(ISBLANK(G434),"",C434&amp;TEXT(G434,"00"))</f>
        <v>1420122</v>
      </c>
      <c r="E434" s="183" t="s">
        <v>269</v>
      </c>
      <c r="F434" s="191">
        <v>22</v>
      </c>
      <c r="G434" s="191">
        <v>22</v>
      </c>
      <c r="H434" s="187" t="s">
        <v>4992</v>
      </c>
      <c r="I434" s="187">
        <v>14126</v>
      </c>
      <c r="J434" s="183" t="s">
        <v>4993</v>
      </c>
      <c r="K434" s="183" t="s">
        <v>4246</v>
      </c>
      <c r="L434" s="302" t="s">
        <v>4552</v>
      </c>
      <c r="M434" s="304" t="s">
        <v>4552</v>
      </c>
      <c r="N434" s="366">
        <v>14540253</v>
      </c>
      <c r="O434" s="331">
        <v>24</v>
      </c>
      <c r="P434" s="330">
        <f t="shared" si="73"/>
        <v>20.74</v>
      </c>
      <c r="Q434" s="190" t="s">
        <v>4248</v>
      </c>
      <c r="R434" s="191">
        <v>0</v>
      </c>
      <c r="S434" s="191" t="s">
        <v>4253</v>
      </c>
      <c r="T434" s="191"/>
      <c r="U434" s="195"/>
      <c r="V434" s="191" t="s">
        <v>123</v>
      </c>
      <c r="W434" s="191" t="s">
        <v>129</v>
      </c>
      <c r="X434" s="187"/>
      <c r="Z434" s="184" t="str">
        <f t="shared" si="70"/>
        <v>insert into G3E_POINTSTYLE(G3E_SNO,G3E_USERNAME,G3E_FONTNAME,G3E_SYMBOL,G3E_COLOR,G3E_SIZE,G3E_ALIGNMENT,G3E_ROTATION,G3E_USEMASK,G3E_MASKSYMBOL,G3E_PLOTREDLINE,G3E_STYLEUNITS) values (14126,'Recloser Symbol - SCADA - PPR','AEGIS Device',CHR(73),14540253,24,0,0,0,null,0,1);</v>
      </c>
      <c r="AA434" s="184" t="str">
        <f t="shared" si="71"/>
        <v>insert into G3E_STYLERULE(G3E_SRROWNO,G3E_SRNO,G3E_RULE,G3E_FILTER,G3E_FILTERORDINAL,G3E_SNO,G3E_DESCRIPTION) values (1410122,14101,'Recloser Symbol','CAPABLE_YN =''Y'' and FEATURE_STATE_C in (''PPR'',''ABR'',''PPA'',''ABA'')',22,14126,'Recloser Symbol - SCADA - PPR');</v>
      </c>
      <c r="AB434" s="184" t="str">
        <f t="shared" si="72"/>
        <v>insert into G3E_STYLERULE(G3E_SRROWNO,G3E_SRNO,G3E_RULE,G3E_FILTER,G3E_FILTERORDINAL,G3E_SNO,G3E_DESCRIPTION) values (1420122,14201,'Recloser Symbol - OMS','CAPABLE_YN =''Y'' and FEATURE_STATE_C in (''PPR'',''ABR'',''PPA'',''ABA'')',22,14126,'Recloser Symbol - SCADA - PPR');</v>
      </c>
    </row>
    <row r="435" spans="1:28" ht="47.25">
      <c r="A435" s="184">
        <v>14101</v>
      </c>
      <c r="B435" s="184" t="str">
        <f t="shared" si="78"/>
        <v>1410123</v>
      </c>
      <c r="C435" s="184">
        <v>14201</v>
      </c>
      <c r="D435" s="184" t="str">
        <f t="shared" si="79"/>
        <v>1420123</v>
      </c>
      <c r="E435" s="183" t="s">
        <v>269</v>
      </c>
      <c r="F435" s="191">
        <v>23</v>
      </c>
      <c r="G435" s="191">
        <v>23</v>
      </c>
      <c r="H435" s="187" t="s">
        <v>4994</v>
      </c>
      <c r="I435" s="187">
        <v>14127</v>
      </c>
      <c r="J435" s="183" t="s">
        <v>4995</v>
      </c>
      <c r="K435" s="183" t="s">
        <v>4246</v>
      </c>
      <c r="L435" s="302" t="s">
        <v>4552</v>
      </c>
      <c r="M435" s="304" t="s">
        <v>4552</v>
      </c>
      <c r="N435" s="364">
        <v>5921370</v>
      </c>
      <c r="O435" s="331">
        <v>24</v>
      </c>
      <c r="P435" s="330">
        <f t="shared" si="73"/>
        <v>20.74</v>
      </c>
      <c r="Q435" s="190" t="s">
        <v>4248</v>
      </c>
      <c r="R435" s="191">
        <v>0</v>
      </c>
      <c r="S435" s="191" t="s">
        <v>4253</v>
      </c>
      <c r="T435" s="191"/>
      <c r="U435" s="195"/>
      <c r="V435" s="191" t="s">
        <v>123</v>
      </c>
      <c r="W435" s="191" t="s">
        <v>129</v>
      </c>
      <c r="X435" s="187"/>
      <c r="Z435" s="184" t="str">
        <f t="shared" si="70"/>
        <v>insert into G3E_POINTSTYLE(G3E_SNO,G3E_USERNAME,G3E_FONTNAME,G3E_SYMBOL,G3E_COLOR,G3E_SIZE,G3E_ALIGNMENT,G3E_ROTATION,G3E_USEMASK,G3E_MASKSYMBOL,G3E_PLOTREDLINE,G3E_STYLEUNITS) values (14127,'Recloser Symbol - SCADA - OSR','AEGIS Device',CHR(73),5921370,24,0,0,0,null,0,1);</v>
      </c>
      <c r="AA435" s="184" t="str">
        <f t="shared" si="71"/>
        <v>insert into G3E_STYLERULE(G3E_SRROWNO,G3E_SRNO,G3E_RULE,G3E_FILTER,G3E_FILTERORDINAL,G3E_SNO,G3E_DESCRIPTION) values (1410123,14101,'Recloser Symbol','CAPABLE_YN =''Y'' and FEATURE_STATE_C in (''OSR'',''OSA'')',23,14127,'Recloser Symbol - SCADA - OSR');</v>
      </c>
      <c r="AB435" s="184" t="str">
        <f t="shared" si="72"/>
        <v>insert into G3E_STYLERULE(G3E_SRROWNO,G3E_SRNO,G3E_RULE,G3E_FILTER,G3E_FILTERORDINAL,G3E_SNO,G3E_DESCRIPTION) values (1420123,14201,'Recloser Symbol - OMS','CAPABLE_YN =''Y'' and FEATURE_STATE_C in (''OSR'',''OSA'')',23,14127,'Recloser Symbol - SCADA - OSR');</v>
      </c>
    </row>
    <row r="436" spans="1:28" ht="47.25">
      <c r="A436" s="184">
        <v>14101</v>
      </c>
      <c r="B436" s="184" t="str">
        <f t="shared" si="78"/>
        <v>1410124</v>
      </c>
      <c r="C436" s="184">
        <v>14201</v>
      </c>
      <c r="D436" s="184" t="str">
        <f t="shared" si="79"/>
        <v/>
      </c>
      <c r="E436" s="183" t="s">
        <v>269</v>
      </c>
      <c r="F436" s="191">
        <v>24</v>
      </c>
      <c r="G436" s="191"/>
      <c r="H436" s="187" t="s">
        <v>4996</v>
      </c>
      <c r="I436" s="187">
        <v>14128</v>
      </c>
      <c r="J436" s="183" t="s">
        <v>4997</v>
      </c>
      <c r="K436" s="183" t="s">
        <v>4246</v>
      </c>
      <c r="L436" s="302" t="s">
        <v>4552</v>
      </c>
      <c r="M436" s="304" t="s">
        <v>4552</v>
      </c>
      <c r="N436" s="204">
        <v>3956378</v>
      </c>
      <c r="O436" s="331">
        <v>24</v>
      </c>
      <c r="P436" s="330">
        <f t="shared" si="73"/>
        <v>20.74</v>
      </c>
      <c r="Q436" s="190" t="s">
        <v>4248</v>
      </c>
      <c r="R436" s="191">
        <v>0</v>
      </c>
      <c r="S436" s="191" t="s">
        <v>4253</v>
      </c>
      <c r="T436" s="191"/>
      <c r="U436" s="195"/>
      <c r="V436" s="191" t="s">
        <v>123</v>
      </c>
      <c r="W436" s="191" t="s">
        <v>129</v>
      </c>
      <c r="X436" s="187"/>
      <c r="Z436" s="184" t="str">
        <f t="shared" si="70"/>
        <v>insert into G3E_POINTSTYLE(G3E_SNO,G3E_USERNAME,G3E_FONTNAME,G3E_SYMBOL,G3E_COLOR,G3E_SIZE,G3E_ALIGNMENT,G3E_ROTATION,G3E_USEMASK,G3E_MASKSYMBOL,G3E_PLOTREDLINE,G3E_STYLEUNITS) values (14128,'Recloser Symbol - SCADA KV1','AEGIS Device',CHR(73),3956378,24,0,0,0,null,0,1);</v>
      </c>
      <c r="AA436" s="184" t="str">
        <f t="shared" si="71"/>
        <v>insert into G3E_STYLERULE(G3E_SRROWNO,G3E_SRNO,G3E_RULE,G3E_FILTER,G3E_FILTERORDINAL,G3E_SNO,G3E_DESCRIPTION) values (1410124,14101,'Recloser Symbol','CAPABLE_YN =''Y'' and VOLT_1_Q = 4.1',24,14128,'Recloser Symbol - SCADA KV1');</v>
      </c>
      <c r="AB436" s="184" t="str">
        <f t="shared" si="72"/>
        <v/>
      </c>
    </row>
    <row r="437" spans="1:28" ht="47.25">
      <c r="A437" s="184">
        <v>14101</v>
      </c>
      <c r="B437" s="184" t="str">
        <f t="shared" si="78"/>
        <v>1410125</v>
      </c>
      <c r="C437" s="184">
        <v>14201</v>
      </c>
      <c r="D437" s="184" t="str">
        <f t="shared" si="79"/>
        <v/>
      </c>
      <c r="E437" s="183" t="s">
        <v>269</v>
      </c>
      <c r="F437" s="191">
        <v>25</v>
      </c>
      <c r="G437" s="191"/>
      <c r="H437" s="187" t="s">
        <v>4998</v>
      </c>
      <c r="I437" s="187">
        <v>14129</v>
      </c>
      <c r="J437" s="183" t="s">
        <v>4999</v>
      </c>
      <c r="K437" s="183" t="s">
        <v>4246</v>
      </c>
      <c r="L437" s="302" t="s">
        <v>4552</v>
      </c>
      <c r="M437" s="304" t="s">
        <v>4552</v>
      </c>
      <c r="N437" s="205">
        <v>24285</v>
      </c>
      <c r="O437" s="331">
        <v>24</v>
      </c>
      <c r="P437" s="330">
        <f t="shared" si="73"/>
        <v>20.74</v>
      </c>
      <c r="Q437" s="190" t="s">
        <v>4248</v>
      </c>
      <c r="R437" s="191">
        <v>0</v>
      </c>
      <c r="S437" s="191" t="s">
        <v>4253</v>
      </c>
      <c r="T437" s="191"/>
      <c r="U437" s="195"/>
      <c r="V437" s="191" t="s">
        <v>123</v>
      </c>
      <c r="W437" s="191" t="s">
        <v>129</v>
      </c>
      <c r="X437" s="187"/>
      <c r="Z437" s="184" t="str">
        <f t="shared" si="70"/>
        <v>insert into G3E_POINTSTYLE(G3E_SNO,G3E_USERNAME,G3E_FONTNAME,G3E_SYMBOL,G3E_COLOR,G3E_SIZE,G3E_ALIGNMENT,G3E_ROTATION,G3E_USEMASK,G3E_MASKSYMBOL,G3E_PLOTREDLINE,G3E_STYLEUNITS) values (14129,'Recloser Symbol - SCADA KV2','AEGIS Device',CHR(73),24285,24,0,0,0,null,0,1);</v>
      </c>
      <c r="AA437" s="184" t="str">
        <f t="shared" si="71"/>
        <v>insert into G3E_STYLERULE(G3E_SRROWNO,G3E_SRNO,G3E_RULE,G3E_FILTER,G3E_FILTERORDINAL,G3E_SNO,G3E_DESCRIPTION) values (1410125,14101,'Recloser Symbol','CAPABLE_YN =''Y'' and VOLT_1_Q = 12.5',25,14129,'Recloser Symbol - SCADA KV2');</v>
      </c>
      <c r="AB437" s="184" t="str">
        <f t="shared" si="72"/>
        <v/>
      </c>
    </row>
    <row r="438" spans="1:28" ht="47.25">
      <c r="A438" s="184">
        <v>14101</v>
      </c>
      <c r="B438" s="184" t="str">
        <f t="shared" si="78"/>
        <v>1410126</v>
      </c>
      <c r="C438" s="184">
        <v>14201</v>
      </c>
      <c r="D438" s="184" t="str">
        <f t="shared" si="79"/>
        <v/>
      </c>
      <c r="E438" s="183" t="s">
        <v>269</v>
      </c>
      <c r="F438" s="191">
        <v>26</v>
      </c>
      <c r="G438" s="191"/>
      <c r="H438" s="187" t="s">
        <v>5000</v>
      </c>
      <c r="I438" s="187">
        <v>14130</v>
      </c>
      <c r="J438" s="183" t="s">
        <v>5001</v>
      </c>
      <c r="K438" s="183" t="s">
        <v>4246</v>
      </c>
      <c r="L438" s="302" t="s">
        <v>4552</v>
      </c>
      <c r="M438" s="304" t="s">
        <v>4552</v>
      </c>
      <c r="N438" s="206">
        <v>39679</v>
      </c>
      <c r="O438" s="331">
        <v>24</v>
      </c>
      <c r="P438" s="330">
        <f t="shared" si="73"/>
        <v>20.74</v>
      </c>
      <c r="Q438" s="190" t="s">
        <v>4248</v>
      </c>
      <c r="R438" s="191">
        <v>0</v>
      </c>
      <c r="S438" s="191" t="s">
        <v>4253</v>
      </c>
      <c r="T438" s="191"/>
      <c r="U438" s="195"/>
      <c r="V438" s="191" t="s">
        <v>123</v>
      </c>
      <c r="W438" s="191" t="s">
        <v>129</v>
      </c>
      <c r="X438" s="187"/>
      <c r="Z438" s="184" t="str">
        <f t="shared" si="70"/>
        <v>insert into G3E_POINTSTYLE(G3E_SNO,G3E_USERNAME,G3E_FONTNAME,G3E_SYMBOL,G3E_COLOR,G3E_SIZE,G3E_ALIGNMENT,G3E_ROTATION,G3E_USEMASK,G3E_MASKSYMBOL,G3E_PLOTREDLINE,G3E_STYLEUNITS) values (14130,'Recloser Symbol - SCADA KV3','AEGIS Device',CHR(73),39679,24,0,0,0,null,0,1);</v>
      </c>
      <c r="AA438" s="184" t="str">
        <f t="shared" si="71"/>
        <v>insert into G3E_STYLERULE(G3E_SRROWNO,G3E_SRNO,G3E_RULE,G3E_FILTER,G3E_FILTERORDINAL,G3E_SNO,G3E_DESCRIPTION) values (1410126,14101,'Recloser Symbol','CAPABLE_YN =''Y'' and VOLT_1_Q = 13.2',26,14130,'Recloser Symbol - SCADA KV3');</v>
      </c>
      <c r="AB438" s="184" t="str">
        <f t="shared" si="72"/>
        <v/>
      </c>
    </row>
    <row r="439" spans="1:28" ht="47.25">
      <c r="A439" s="184">
        <v>14101</v>
      </c>
      <c r="B439" s="184" t="str">
        <f t="shared" si="78"/>
        <v>1410127</v>
      </c>
      <c r="C439" s="184">
        <v>14201</v>
      </c>
      <c r="D439" s="184" t="str">
        <f t="shared" si="79"/>
        <v/>
      </c>
      <c r="E439" s="183" t="s">
        <v>269</v>
      </c>
      <c r="F439" s="191">
        <v>27</v>
      </c>
      <c r="G439" s="191"/>
      <c r="H439" s="187" t="s">
        <v>5002</v>
      </c>
      <c r="I439" s="187">
        <v>14131</v>
      </c>
      <c r="J439" s="183" t="s">
        <v>5003</v>
      </c>
      <c r="K439" s="183" t="s">
        <v>4246</v>
      </c>
      <c r="L439" s="302" t="s">
        <v>4552</v>
      </c>
      <c r="M439" s="304" t="s">
        <v>4552</v>
      </c>
      <c r="N439" s="207">
        <v>8453982</v>
      </c>
      <c r="O439" s="331">
        <v>24</v>
      </c>
      <c r="P439" s="330">
        <f t="shared" si="73"/>
        <v>20.74</v>
      </c>
      <c r="Q439" s="190" t="s">
        <v>4248</v>
      </c>
      <c r="R439" s="191">
        <v>0</v>
      </c>
      <c r="S439" s="191" t="s">
        <v>4253</v>
      </c>
      <c r="T439" s="191"/>
      <c r="U439" s="195"/>
      <c r="V439" s="191" t="s">
        <v>123</v>
      </c>
      <c r="W439" s="191" t="s">
        <v>129</v>
      </c>
      <c r="X439" s="187"/>
      <c r="Z439" s="184" t="str">
        <f t="shared" si="70"/>
        <v>insert into G3E_POINTSTYLE(G3E_SNO,G3E_USERNAME,G3E_FONTNAME,G3E_SYMBOL,G3E_COLOR,G3E_SIZE,G3E_ALIGNMENT,G3E_ROTATION,G3E_USEMASK,G3E_MASKSYMBOL,G3E_PLOTREDLINE,G3E_STYLEUNITS) values (14131,'Recloser Symbol - SCADA KV4','AEGIS Device',CHR(73),8453982,24,0,0,0,null,0,1);</v>
      </c>
      <c r="AA439" s="184" t="str">
        <f t="shared" si="71"/>
        <v>insert into G3E_STYLERULE(G3E_SRROWNO,G3E_SRNO,G3E_RULE,G3E_FILTER,G3E_FILTERORDINAL,G3E_SNO,G3E_DESCRIPTION) values (1410127,14101,'Recloser Symbol','CAPABLE_YN =''Y'' and VOLT_1_Q = 21.6',27,14131,'Recloser Symbol - SCADA KV4');</v>
      </c>
      <c r="AB439" s="184" t="str">
        <f t="shared" si="72"/>
        <v/>
      </c>
    </row>
    <row r="440" spans="1:28" ht="47.25">
      <c r="A440" s="184">
        <v>14101</v>
      </c>
      <c r="B440" s="184" t="str">
        <f t="shared" ref="B440" si="80">IF(ISBLANK(F440),"",A440&amp;TEXT(F440,"00"))</f>
        <v>1410128</v>
      </c>
      <c r="C440" s="184">
        <v>14201</v>
      </c>
      <c r="D440" s="184" t="str">
        <f t="shared" ref="D440" si="81">IF(ISBLANK(G440),"",C440&amp;TEXT(G440,"00"))</f>
        <v/>
      </c>
      <c r="E440" s="183" t="s">
        <v>269</v>
      </c>
      <c r="F440" s="191">
        <v>28</v>
      </c>
      <c r="G440" s="191"/>
      <c r="H440" s="187" t="s">
        <v>5004</v>
      </c>
      <c r="I440" s="187">
        <v>14132</v>
      </c>
      <c r="J440" s="183" t="s">
        <v>5005</v>
      </c>
      <c r="K440" s="183" t="s">
        <v>4246</v>
      </c>
      <c r="L440" s="302" t="s">
        <v>4552</v>
      </c>
      <c r="M440" s="304" t="s">
        <v>4552</v>
      </c>
      <c r="N440" s="208">
        <v>39424</v>
      </c>
      <c r="O440" s="331">
        <v>24</v>
      </c>
      <c r="P440" s="330">
        <f t="shared" si="73"/>
        <v>20.74</v>
      </c>
      <c r="Q440" s="190" t="s">
        <v>4248</v>
      </c>
      <c r="R440" s="191">
        <v>0</v>
      </c>
      <c r="S440" s="191" t="s">
        <v>4253</v>
      </c>
      <c r="T440" s="191"/>
      <c r="U440" s="195"/>
      <c r="V440" s="191" t="s">
        <v>123</v>
      </c>
      <c r="W440" s="191" t="s">
        <v>129</v>
      </c>
      <c r="X440" s="187"/>
      <c r="Z440" s="184" t="str">
        <f t="shared" si="70"/>
        <v>insert into G3E_POINTSTYLE(G3E_SNO,G3E_USERNAME,G3E_FONTNAME,G3E_SYMBOL,G3E_COLOR,G3E_SIZE,G3E_ALIGNMENT,G3E_ROTATION,G3E_USEMASK,G3E_MASKSYMBOL,G3E_PLOTREDLINE,G3E_STYLEUNITS) values (14132,'Recloser Symbol - SCADA KV5','AEGIS Device',CHR(73),39424,24,0,0,0,null,0,1);</v>
      </c>
      <c r="AA440" s="184" t="str">
        <f t="shared" si="71"/>
        <v>insert into G3E_STYLERULE(G3E_SRROWNO,G3E_SRNO,G3E_RULE,G3E_FILTER,G3E_FILTERORDINAL,G3E_SNO,G3E_DESCRIPTION) values (1410128,14101,'Recloser Symbol','CAPABLE_YN =''Y''and VOLT_1_Q = 24.9',28,14132,'Recloser Symbol - SCADA KV5');</v>
      </c>
      <c r="AB440" s="184" t="str">
        <f t="shared" si="72"/>
        <v/>
      </c>
    </row>
    <row r="441" spans="1:28" ht="47.25">
      <c r="A441" s="184">
        <v>14101</v>
      </c>
      <c r="B441" s="184" t="str">
        <f t="shared" si="78"/>
        <v>1410129</v>
      </c>
      <c r="C441" s="184">
        <v>14201</v>
      </c>
      <c r="D441" s="184" t="str">
        <f t="shared" si="79"/>
        <v/>
      </c>
      <c r="E441" s="183" t="s">
        <v>269</v>
      </c>
      <c r="F441" s="191">
        <v>29</v>
      </c>
      <c r="G441" s="191"/>
      <c r="H441" s="187" t="s">
        <v>5006</v>
      </c>
      <c r="I441" s="187">
        <v>14133</v>
      </c>
      <c r="J441" s="183" t="s">
        <v>5007</v>
      </c>
      <c r="K441" s="183" t="s">
        <v>4246</v>
      </c>
      <c r="L441" s="302" t="s">
        <v>4552</v>
      </c>
      <c r="M441" s="304" t="s">
        <v>4552</v>
      </c>
      <c r="N441" s="291">
        <v>19200</v>
      </c>
      <c r="O441" s="331">
        <v>24</v>
      </c>
      <c r="P441" s="330">
        <f t="shared" si="73"/>
        <v>20.74</v>
      </c>
      <c r="Q441" s="190" t="s">
        <v>4248</v>
      </c>
      <c r="R441" s="191">
        <v>0</v>
      </c>
      <c r="S441" s="191" t="s">
        <v>4253</v>
      </c>
      <c r="T441" s="191"/>
      <c r="U441" s="195"/>
      <c r="V441" s="191" t="s">
        <v>123</v>
      </c>
      <c r="W441" s="191" t="s">
        <v>129</v>
      </c>
      <c r="X441" s="187"/>
      <c r="Z441" s="184" t="str">
        <f t="shared" si="70"/>
        <v>insert into G3E_POINTSTYLE(G3E_SNO,G3E_USERNAME,G3E_FONTNAME,G3E_SYMBOL,G3E_COLOR,G3E_SIZE,G3E_ALIGNMENT,G3E_ROTATION,G3E_USEMASK,G3E_MASKSYMBOL,G3E_PLOTREDLINE,G3E_STYLEUNITS) values (14133,'Recloser Symbol - SCADA KV6','AEGIS Device',CHR(73),19200,24,0,0,0,null,0,1);</v>
      </c>
      <c r="AA441" s="184" t="str">
        <f t="shared" si="71"/>
        <v>insert into G3E_STYLERULE(G3E_SRROWNO,G3E_SRNO,G3E_RULE,G3E_FILTER,G3E_FILTERORDINAL,G3E_SNO,G3E_DESCRIPTION) values (1410129,14101,'Recloser Symbol','CAPABLE_YN =''Y''and VOLT_1_Q = 33',29,14133,'Recloser Symbol - SCADA KV6');</v>
      </c>
      <c r="AB441" s="184" t="str">
        <f t="shared" si="72"/>
        <v/>
      </c>
    </row>
    <row r="442" spans="1:28" ht="47.25">
      <c r="A442" s="184">
        <v>14101</v>
      </c>
      <c r="B442" s="184" t="str">
        <f t="shared" si="78"/>
        <v>1410130</v>
      </c>
      <c r="C442" s="184">
        <v>14201</v>
      </c>
      <c r="D442" s="184" t="str">
        <f t="shared" si="79"/>
        <v/>
      </c>
      <c r="E442" s="183" t="s">
        <v>269</v>
      </c>
      <c r="F442" s="191">
        <v>30</v>
      </c>
      <c r="G442" s="191"/>
      <c r="H442" s="187" t="s">
        <v>5008</v>
      </c>
      <c r="I442" s="187">
        <v>14134</v>
      </c>
      <c r="J442" s="183" t="s">
        <v>5009</v>
      </c>
      <c r="K442" s="183" t="s">
        <v>4246</v>
      </c>
      <c r="L442" s="302" t="s">
        <v>4552</v>
      </c>
      <c r="M442" s="304" t="s">
        <v>4552</v>
      </c>
      <c r="N442" s="211">
        <v>65535</v>
      </c>
      <c r="O442" s="331">
        <v>24</v>
      </c>
      <c r="P442" s="330">
        <f t="shared" si="73"/>
        <v>20.74</v>
      </c>
      <c r="Q442" s="190" t="s">
        <v>4248</v>
      </c>
      <c r="R442" s="191">
        <v>0</v>
      </c>
      <c r="S442" s="191" t="s">
        <v>4253</v>
      </c>
      <c r="T442" s="191"/>
      <c r="U442" s="195"/>
      <c r="V442" s="191" t="s">
        <v>123</v>
      </c>
      <c r="W442" s="191" t="s">
        <v>129</v>
      </c>
      <c r="X442" s="187"/>
      <c r="Z442" s="184" t="str">
        <f t="shared" si="70"/>
        <v>insert into G3E_POINTSTYLE(G3E_SNO,G3E_USERNAME,G3E_FONTNAME,G3E_SYMBOL,G3E_COLOR,G3E_SIZE,G3E_ALIGNMENT,G3E_ROTATION,G3E_USEMASK,G3E_MASKSYMBOL,G3E_PLOTREDLINE,G3E_STYLEUNITS) values (14134,'Recloser Symbol - SCADA','AEGIS Device',CHR(73),65535,24,0,0,0,null,0,1);</v>
      </c>
      <c r="AA442" s="184" t="str">
        <f t="shared" si="71"/>
        <v>insert into G3E_STYLERULE(G3E_SRROWNO,G3E_SRNO,G3E_RULE,G3E_FILTER,G3E_FILTERORDINAL,G3E_SNO,G3E_DESCRIPTION) values (1410130,14101,'Recloser Symbol','CAPABLE_YN =''Y''',30,14134,'Recloser Symbol - SCADA');</v>
      </c>
      <c r="AB442" s="184" t="str">
        <f t="shared" si="72"/>
        <v/>
      </c>
    </row>
    <row r="443" spans="1:28" ht="47.25">
      <c r="A443" s="184">
        <v>14101</v>
      </c>
      <c r="B443" s="184" t="str">
        <f t="shared" si="78"/>
        <v/>
      </c>
      <c r="C443" s="184">
        <v>14201</v>
      </c>
      <c r="D443" s="184" t="str">
        <f t="shared" si="79"/>
        <v>1420124</v>
      </c>
      <c r="E443" s="183" t="s">
        <v>269</v>
      </c>
      <c r="F443" s="191"/>
      <c r="G443" s="191">
        <v>24</v>
      </c>
      <c r="H443" s="187" t="s">
        <v>5010</v>
      </c>
      <c r="I443" s="187">
        <v>14135</v>
      </c>
      <c r="J443" s="183" t="s">
        <v>5011</v>
      </c>
      <c r="K443" s="183" t="s">
        <v>4246</v>
      </c>
      <c r="L443" s="302" t="s">
        <v>4552</v>
      </c>
      <c r="M443" s="304" t="s">
        <v>4552</v>
      </c>
      <c r="N443" s="203">
        <v>65280</v>
      </c>
      <c r="O443" s="331">
        <v>24</v>
      </c>
      <c r="P443" s="330">
        <f t="shared" si="73"/>
        <v>20.74</v>
      </c>
      <c r="Q443" s="190" t="s">
        <v>4248</v>
      </c>
      <c r="R443" s="191">
        <v>0</v>
      </c>
      <c r="S443" s="191" t="s">
        <v>4253</v>
      </c>
      <c r="T443" s="191"/>
      <c r="U443" s="195"/>
      <c r="V443" s="191" t="s">
        <v>123</v>
      </c>
      <c r="W443" s="191" t="s">
        <v>129</v>
      </c>
      <c r="X443" s="187"/>
      <c r="Z443" s="184" t="str">
        <f t="shared" si="70"/>
        <v>insert into G3E_POINTSTYLE(G3E_SNO,G3E_USERNAME,G3E_FONTNAME,G3E_SYMBOL,G3E_COLOR,G3E_SIZE,G3E_ALIGNMENT,G3E_ROTATION,G3E_USEMASK,G3E_MASKSYMBOL,G3E_PLOTREDLINE,G3E_STYLEUNITS) values (14135,'Recloser Symbol - SCADA Open','AEGIS Device',CHR(73),65280,24,0,0,0,null,0,1);</v>
      </c>
      <c r="AA443" s="184" t="str">
        <f t="shared" si="71"/>
        <v/>
      </c>
      <c r="AB443" s="184" t="str">
        <f t="shared" si="72"/>
        <v>insert into G3E_STYLERULE(G3E_SRROWNO,G3E_SRNO,G3E_RULE,G3E_FILTER,G3E_FILTERORDINAL,G3E_SNO,G3E_DESCRIPTION) values (1420124,14201,'Recloser Symbol - OMS','CAPABLE_YN =''Y'' and STATUS_NORMAL_C=''OPEN''',24,14135,'Recloser Symbol - SCADA Open');</v>
      </c>
    </row>
    <row r="444" spans="1:28" ht="47.25">
      <c r="A444" s="184">
        <v>14101</v>
      </c>
      <c r="B444" s="184" t="str">
        <f t="shared" si="78"/>
        <v/>
      </c>
      <c r="C444" s="184">
        <v>14201</v>
      </c>
      <c r="D444" s="184" t="str">
        <f t="shared" si="79"/>
        <v>1420125</v>
      </c>
      <c r="E444" s="183" t="s">
        <v>269</v>
      </c>
      <c r="F444" s="191"/>
      <c r="G444" s="191">
        <v>25</v>
      </c>
      <c r="H444" s="187" t="s">
        <v>5008</v>
      </c>
      <c r="I444" s="187">
        <v>14136</v>
      </c>
      <c r="J444" s="183" t="s">
        <v>5012</v>
      </c>
      <c r="K444" s="183" t="s">
        <v>4246</v>
      </c>
      <c r="L444" s="302" t="s">
        <v>4552</v>
      </c>
      <c r="M444" s="304" t="s">
        <v>4552</v>
      </c>
      <c r="N444" s="198">
        <v>255</v>
      </c>
      <c r="O444" s="331">
        <v>24</v>
      </c>
      <c r="P444" s="330">
        <f t="shared" si="73"/>
        <v>20.74</v>
      </c>
      <c r="Q444" s="190" t="s">
        <v>4248</v>
      </c>
      <c r="R444" s="191">
        <v>0</v>
      </c>
      <c r="S444" s="191" t="s">
        <v>4253</v>
      </c>
      <c r="T444" s="191"/>
      <c r="U444" s="195"/>
      <c r="V444" s="191" t="s">
        <v>123</v>
      </c>
      <c r="W444" s="191" t="s">
        <v>129</v>
      </c>
      <c r="X444" s="187"/>
      <c r="Z444" s="184" t="str">
        <f t="shared" si="70"/>
        <v>insert into G3E_POINTSTYLE(G3E_SNO,G3E_USERNAME,G3E_FONTNAME,G3E_SYMBOL,G3E_COLOR,G3E_SIZE,G3E_ALIGNMENT,G3E_ROTATION,G3E_USEMASK,G3E_MASKSYMBOL,G3E_PLOTREDLINE,G3E_STYLEUNITS) values (14136,'Recloser Symbol - SCADA Closed','AEGIS Device',CHR(73),255,24,0,0,0,null,0,1);</v>
      </c>
      <c r="AA444" s="184" t="str">
        <f t="shared" si="71"/>
        <v/>
      </c>
      <c r="AB444" s="184" t="str">
        <f t="shared" si="72"/>
        <v>insert into G3E_STYLERULE(G3E_SRROWNO,G3E_SRNO,G3E_RULE,G3E_FILTER,G3E_FILTERORDINAL,G3E_SNO,G3E_DESCRIPTION) values (1420125,14201,'Recloser Symbol - OMS','CAPABLE_YN =''Y''',25,14136,'Recloser Symbol - SCADA Closed');</v>
      </c>
    </row>
    <row r="445" spans="1:28" ht="47.25">
      <c r="A445" s="184">
        <v>14101</v>
      </c>
      <c r="B445" s="184" t="str">
        <f t="shared" si="78"/>
        <v>1410131</v>
      </c>
      <c r="C445" s="184">
        <v>14201</v>
      </c>
      <c r="D445" s="184" t="str">
        <f t="shared" si="79"/>
        <v>1420131</v>
      </c>
      <c r="E445" s="183" t="s">
        <v>269</v>
      </c>
      <c r="F445" s="191">
        <v>31</v>
      </c>
      <c r="G445" s="191">
        <v>31</v>
      </c>
      <c r="H445" s="187" t="s">
        <v>4244</v>
      </c>
      <c r="I445" s="187">
        <v>14137</v>
      </c>
      <c r="J445" s="183" t="s">
        <v>5013</v>
      </c>
      <c r="K445" s="183" t="s">
        <v>4246</v>
      </c>
      <c r="L445" s="302" t="s">
        <v>4615</v>
      </c>
      <c r="M445" s="304" t="s">
        <v>4615</v>
      </c>
      <c r="N445" s="197">
        <v>10158079</v>
      </c>
      <c r="O445" s="331">
        <v>24</v>
      </c>
      <c r="P445" s="330">
        <f t="shared" si="73"/>
        <v>20.74</v>
      </c>
      <c r="Q445" s="190" t="s">
        <v>4248</v>
      </c>
      <c r="R445" s="191">
        <v>0</v>
      </c>
      <c r="S445" s="191" t="s">
        <v>4253</v>
      </c>
      <c r="T445" s="191"/>
      <c r="U445" s="195"/>
      <c r="V445" s="191" t="s">
        <v>123</v>
      </c>
      <c r="W445" s="191" t="s">
        <v>129</v>
      </c>
      <c r="X445" s="187"/>
      <c r="Z445" s="184" t="str">
        <f t="shared" si="70"/>
        <v>insert into G3E_POINTSTYLE(G3E_SNO,G3E_USERNAME,G3E_FONTNAME,G3E_SYMBOL,G3E_COLOR,G3E_SIZE,G3E_ALIGNMENT,G3E_ROTATION,G3E_USEMASK,G3E_MASKSYMBOL,G3E_PLOTREDLINE,G3E_STYLEUNITS) values (14137,'Recloser Symbol - Default PPI','AEGIS Device',CHR(72),10158079,24,0,0,0,null,0,1);</v>
      </c>
      <c r="AA445" s="184" t="str">
        <f t="shared" si="71"/>
        <v>insert into G3E_STYLERULE(G3E_SRROWNO,G3E_SRNO,G3E_RULE,G3E_FILTER,G3E_FILTERORDINAL,G3E_SNO,G3E_DESCRIPTION) values (1410131,14101,'Recloser Symbol','FEATURE_STATE_C in (''PPI'',''ABI'')',31,14137,'Recloser Symbol - Default PPI');</v>
      </c>
      <c r="AB445" s="184" t="str">
        <f t="shared" si="72"/>
        <v>insert into G3E_STYLERULE(G3E_SRROWNO,G3E_SRNO,G3E_RULE,G3E_FILTER,G3E_FILTERORDINAL,G3E_SNO,G3E_DESCRIPTION) values (1420131,14201,'Recloser Symbol - OMS','FEATURE_STATE_C in (''PPI'',''ABI'')',31,14137,'Recloser Symbol - Default PPI');</v>
      </c>
    </row>
    <row r="446" spans="1:28" ht="47.25">
      <c r="A446" s="184">
        <v>14101</v>
      </c>
      <c r="B446" s="184" t="str">
        <f t="shared" si="78"/>
        <v>1410132</v>
      </c>
      <c r="C446" s="184">
        <v>14201</v>
      </c>
      <c r="D446" s="184" t="str">
        <f t="shared" si="79"/>
        <v>1420132</v>
      </c>
      <c r="E446" s="183" t="s">
        <v>269</v>
      </c>
      <c r="F446" s="191">
        <v>32</v>
      </c>
      <c r="G446" s="191">
        <v>32</v>
      </c>
      <c r="H446" s="187" t="s">
        <v>4251</v>
      </c>
      <c r="I446" s="187">
        <v>14138</v>
      </c>
      <c r="J446" s="183" t="s">
        <v>5014</v>
      </c>
      <c r="K446" s="183" t="s">
        <v>4246</v>
      </c>
      <c r="L446" s="302" t="s">
        <v>4615</v>
      </c>
      <c r="M446" s="304" t="s">
        <v>4615</v>
      </c>
      <c r="N446" s="366">
        <v>14540253</v>
      </c>
      <c r="O446" s="331">
        <v>24</v>
      </c>
      <c r="P446" s="330">
        <f t="shared" si="73"/>
        <v>20.74</v>
      </c>
      <c r="Q446" s="190" t="s">
        <v>4248</v>
      </c>
      <c r="R446" s="191">
        <v>0</v>
      </c>
      <c r="S446" s="191" t="s">
        <v>4253</v>
      </c>
      <c r="T446" s="191"/>
      <c r="U446" s="195"/>
      <c r="V446" s="191" t="s">
        <v>123</v>
      </c>
      <c r="W446" s="191" t="s">
        <v>129</v>
      </c>
      <c r="X446" s="187"/>
      <c r="Z446" s="184" t="str">
        <f t="shared" si="70"/>
        <v>insert into G3E_POINTSTYLE(G3E_SNO,G3E_USERNAME,G3E_FONTNAME,G3E_SYMBOL,G3E_COLOR,G3E_SIZE,G3E_ALIGNMENT,G3E_ROTATION,G3E_USEMASK,G3E_MASKSYMBOL,G3E_PLOTREDLINE,G3E_STYLEUNITS) values (14138,'Recloser Symbol - Default PPR','AEGIS Device',CHR(72),14540253,24,0,0,0,null,0,1);</v>
      </c>
      <c r="AA446" s="184" t="str">
        <f t="shared" si="71"/>
        <v>insert into G3E_STYLERULE(G3E_SRROWNO,G3E_SRNO,G3E_RULE,G3E_FILTER,G3E_FILTERORDINAL,G3E_SNO,G3E_DESCRIPTION) values (1410132,14101,'Recloser Symbol','FEATURE_STATE_C in (''PPR'',''ABR'',''PPA'',''ABA'')',32,14138,'Recloser Symbol - Default PPR');</v>
      </c>
      <c r="AB446" s="184" t="str">
        <f t="shared" si="72"/>
        <v>insert into G3E_STYLERULE(G3E_SRROWNO,G3E_SRNO,G3E_RULE,G3E_FILTER,G3E_FILTERORDINAL,G3E_SNO,G3E_DESCRIPTION) values (1420132,14201,'Recloser Symbol - OMS','FEATURE_STATE_C in (''PPR'',''ABR'',''PPA'',''ABA'')',32,14138,'Recloser Symbol - Default PPR');</v>
      </c>
    </row>
    <row r="447" spans="1:28" ht="47.25">
      <c r="A447" s="184">
        <v>14101</v>
      </c>
      <c r="B447" s="184" t="str">
        <f t="shared" si="78"/>
        <v>1410133</v>
      </c>
      <c r="C447" s="184">
        <v>14201</v>
      </c>
      <c r="D447" s="184" t="str">
        <f t="shared" si="79"/>
        <v>1420133</v>
      </c>
      <c r="E447" s="183" t="s">
        <v>269</v>
      </c>
      <c r="F447" s="191">
        <v>33</v>
      </c>
      <c r="G447" s="191">
        <v>33</v>
      </c>
      <c r="H447" s="187" t="s">
        <v>4254</v>
      </c>
      <c r="I447" s="187">
        <v>14139</v>
      </c>
      <c r="J447" s="183" t="s">
        <v>5015</v>
      </c>
      <c r="K447" s="183" t="s">
        <v>4246</v>
      </c>
      <c r="L447" s="302" t="s">
        <v>4615</v>
      </c>
      <c r="M447" s="304" t="s">
        <v>4615</v>
      </c>
      <c r="N447" s="364">
        <v>5921370</v>
      </c>
      <c r="O447" s="331">
        <v>24</v>
      </c>
      <c r="P447" s="330">
        <f t="shared" si="73"/>
        <v>20.74</v>
      </c>
      <c r="Q447" s="190" t="s">
        <v>4248</v>
      </c>
      <c r="R447" s="191">
        <v>0</v>
      </c>
      <c r="S447" s="191" t="s">
        <v>4253</v>
      </c>
      <c r="T447" s="191"/>
      <c r="U447" s="195"/>
      <c r="V447" s="191" t="s">
        <v>123</v>
      </c>
      <c r="W447" s="191" t="s">
        <v>129</v>
      </c>
      <c r="X447" s="187"/>
      <c r="Z447" s="184" t="str">
        <f t="shared" si="70"/>
        <v>insert into G3E_POINTSTYLE(G3E_SNO,G3E_USERNAME,G3E_FONTNAME,G3E_SYMBOL,G3E_COLOR,G3E_SIZE,G3E_ALIGNMENT,G3E_ROTATION,G3E_USEMASK,G3E_MASKSYMBOL,G3E_PLOTREDLINE,G3E_STYLEUNITS) values (14139,'Recloser Symbol - Default OSR','AEGIS Device',CHR(72),5921370,24,0,0,0,null,0,1);</v>
      </c>
      <c r="AA447" s="184" t="str">
        <f t="shared" si="71"/>
        <v>insert into G3E_STYLERULE(G3E_SRROWNO,G3E_SRNO,G3E_RULE,G3E_FILTER,G3E_FILTERORDINAL,G3E_SNO,G3E_DESCRIPTION) values (1410133,14101,'Recloser Symbol','FEATURE_STATE_C in (''OSR'',''OSA'')',33,14139,'Recloser Symbol - Default OSR');</v>
      </c>
      <c r="AB447" s="184" t="str">
        <f t="shared" si="72"/>
        <v>insert into G3E_STYLERULE(G3E_SRROWNO,G3E_SRNO,G3E_RULE,G3E_FILTER,G3E_FILTERORDINAL,G3E_SNO,G3E_DESCRIPTION) values (1420133,14201,'Recloser Symbol - OMS','FEATURE_STATE_C in (''OSR'',''OSA'')',33,14139,'Recloser Symbol - Default OSR');</v>
      </c>
    </row>
    <row r="448" spans="1:28" ht="47.25">
      <c r="A448" s="184">
        <v>14101</v>
      </c>
      <c r="B448" s="184" t="str">
        <f t="shared" si="78"/>
        <v>1410134</v>
      </c>
      <c r="C448" s="184">
        <v>14201</v>
      </c>
      <c r="D448" s="184" t="str">
        <f t="shared" si="79"/>
        <v/>
      </c>
      <c r="E448" s="183" t="s">
        <v>269</v>
      </c>
      <c r="F448" s="191">
        <v>34</v>
      </c>
      <c r="G448" s="191"/>
      <c r="H448" s="187" t="s">
        <v>4401</v>
      </c>
      <c r="I448" s="187">
        <v>14140</v>
      </c>
      <c r="J448" s="183" t="s">
        <v>5016</v>
      </c>
      <c r="K448" s="183" t="s">
        <v>4246</v>
      </c>
      <c r="L448" s="302" t="s">
        <v>4615</v>
      </c>
      <c r="M448" s="304" t="s">
        <v>4615</v>
      </c>
      <c r="N448" s="204">
        <v>3956378</v>
      </c>
      <c r="O448" s="331">
        <v>24</v>
      </c>
      <c r="P448" s="330">
        <f t="shared" si="73"/>
        <v>20.74</v>
      </c>
      <c r="Q448" s="190" t="s">
        <v>4248</v>
      </c>
      <c r="R448" s="191">
        <v>0</v>
      </c>
      <c r="S448" s="191" t="s">
        <v>4253</v>
      </c>
      <c r="T448" s="191"/>
      <c r="U448" s="195"/>
      <c r="V448" s="191" t="s">
        <v>123</v>
      </c>
      <c r="W448" s="191" t="s">
        <v>129</v>
      </c>
      <c r="X448" s="187"/>
      <c r="Z448" s="184" t="str">
        <f t="shared" si="70"/>
        <v>insert into G3E_POINTSTYLE(G3E_SNO,G3E_USERNAME,G3E_FONTNAME,G3E_SYMBOL,G3E_COLOR,G3E_SIZE,G3E_ALIGNMENT,G3E_ROTATION,G3E_USEMASK,G3E_MASKSYMBOL,G3E_PLOTREDLINE,G3E_STYLEUNITS) values (14140,'Recloser Symbol - Default KV1','AEGIS Device',CHR(72),3956378,24,0,0,0,null,0,1);</v>
      </c>
      <c r="AA448" s="184" t="str">
        <f t="shared" si="71"/>
        <v>insert into G3E_STYLERULE(G3E_SRROWNO,G3E_SRNO,G3E_RULE,G3E_FILTER,G3E_FILTERORDINAL,G3E_SNO,G3E_DESCRIPTION) values (1410134,14101,'Recloser Symbol','VOLT_1_Q = 4.1',34,14140,'Recloser Symbol - Default KV1');</v>
      </c>
      <c r="AB448" s="184" t="str">
        <f t="shared" si="72"/>
        <v/>
      </c>
    </row>
    <row r="449" spans="1:28" ht="47.25">
      <c r="A449" s="184">
        <v>14101</v>
      </c>
      <c r="B449" s="184" t="str">
        <f t="shared" si="78"/>
        <v>1410135</v>
      </c>
      <c r="C449" s="184">
        <v>14201</v>
      </c>
      <c r="D449" s="184" t="str">
        <f t="shared" si="79"/>
        <v/>
      </c>
      <c r="E449" s="183" t="s">
        <v>269</v>
      </c>
      <c r="F449" s="191">
        <v>35</v>
      </c>
      <c r="G449" s="191"/>
      <c r="H449" s="187" t="s">
        <v>4310</v>
      </c>
      <c r="I449" s="187">
        <v>14141</v>
      </c>
      <c r="J449" s="183" t="s">
        <v>5017</v>
      </c>
      <c r="K449" s="183" t="s">
        <v>4246</v>
      </c>
      <c r="L449" s="302" t="s">
        <v>4615</v>
      </c>
      <c r="M449" s="304" t="s">
        <v>4615</v>
      </c>
      <c r="N449" s="205">
        <v>24285</v>
      </c>
      <c r="O449" s="331">
        <v>24</v>
      </c>
      <c r="P449" s="330">
        <f t="shared" si="73"/>
        <v>20.74</v>
      </c>
      <c r="Q449" s="190" t="s">
        <v>4248</v>
      </c>
      <c r="R449" s="191">
        <v>0</v>
      </c>
      <c r="S449" s="191" t="s">
        <v>4253</v>
      </c>
      <c r="T449" s="191"/>
      <c r="U449" s="195"/>
      <c r="V449" s="191" t="s">
        <v>123</v>
      </c>
      <c r="W449" s="191" t="s">
        <v>129</v>
      </c>
      <c r="X449" s="187"/>
      <c r="Z449" s="184" t="str">
        <f t="shared" si="70"/>
        <v>insert into G3E_POINTSTYLE(G3E_SNO,G3E_USERNAME,G3E_FONTNAME,G3E_SYMBOL,G3E_COLOR,G3E_SIZE,G3E_ALIGNMENT,G3E_ROTATION,G3E_USEMASK,G3E_MASKSYMBOL,G3E_PLOTREDLINE,G3E_STYLEUNITS) values (14141,'Recloser Symbol - Default KV2','AEGIS Device',CHR(72),24285,24,0,0,0,null,0,1);</v>
      </c>
      <c r="AA449" s="184" t="str">
        <f t="shared" si="71"/>
        <v>insert into G3E_STYLERULE(G3E_SRROWNO,G3E_SRNO,G3E_RULE,G3E_FILTER,G3E_FILTERORDINAL,G3E_SNO,G3E_DESCRIPTION) values (1410135,14101,'Recloser Symbol','VOLT_1_Q = 12.5',35,14141,'Recloser Symbol - Default KV2');</v>
      </c>
      <c r="AB449" s="184" t="str">
        <f t="shared" si="72"/>
        <v/>
      </c>
    </row>
    <row r="450" spans="1:28" ht="47.25">
      <c r="A450" s="184">
        <v>14101</v>
      </c>
      <c r="B450" s="184" t="str">
        <f t="shared" si="78"/>
        <v>1410136</v>
      </c>
      <c r="C450" s="184">
        <v>14201</v>
      </c>
      <c r="D450" s="184" t="str">
        <f t="shared" si="79"/>
        <v/>
      </c>
      <c r="E450" s="183" t="s">
        <v>269</v>
      </c>
      <c r="F450" s="191">
        <v>36</v>
      </c>
      <c r="G450" s="191"/>
      <c r="H450" s="187" t="s">
        <v>4312</v>
      </c>
      <c r="I450" s="187">
        <v>14142</v>
      </c>
      <c r="J450" s="183" t="s">
        <v>5018</v>
      </c>
      <c r="K450" s="183" t="s">
        <v>4246</v>
      </c>
      <c r="L450" s="302" t="s">
        <v>4615</v>
      </c>
      <c r="M450" s="304" t="s">
        <v>4615</v>
      </c>
      <c r="N450" s="206">
        <v>39679</v>
      </c>
      <c r="O450" s="331">
        <v>24</v>
      </c>
      <c r="P450" s="330">
        <f t="shared" si="73"/>
        <v>20.74</v>
      </c>
      <c r="Q450" s="190" t="s">
        <v>4248</v>
      </c>
      <c r="R450" s="191">
        <v>0</v>
      </c>
      <c r="S450" s="191" t="s">
        <v>4253</v>
      </c>
      <c r="T450" s="191"/>
      <c r="U450" s="195"/>
      <c r="V450" s="191" t="s">
        <v>123</v>
      </c>
      <c r="W450" s="191" t="s">
        <v>129</v>
      </c>
      <c r="X450" s="187"/>
      <c r="Z450" s="184" t="str">
        <f t="shared" si="70"/>
        <v>insert into G3E_POINTSTYLE(G3E_SNO,G3E_USERNAME,G3E_FONTNAME,G3E_SYMBOL,G3E_COLOR,G3E_SIZE,G3E_ALIGNMENT,G3E_ROTATION,G3E_USEMASK,G3E_MASKSYMBOL,G3E_PLOTREDLINE,G3E_STYLEUNITS) values (14142,'Recloser Symbol - Default KV3','AEGIS Device',CHR(72),39679,24,0,0,0,null,0,1);</v>
      </c>
      <c r="AA450" s="184" t="str">
        <f t="shared" si="71"/>
        <v>insert into G3E_STYLERULE(G3E_SRROWNO,G3E_SRNO,G3E_RULE,G3E_FILTER,G3E_FILTERORDINAL,G3E_SNO,G3E_DESCRIPTION) values (1410136,14101,'Recloser Symbol','VOLT_1_Q = 13.2',36,14142,'Recloser Symbol - Default KV3');</v>
      </c>
      <c r="AB450" s="184" t="str">
        <f t="shared" si="72"/>
        <v/>
      </c>
    </row>
    <row r="451" spans="1:28" ht="47.25">
      <c r="A451" s="184">
        <v>14101</v>
      </c>
      <c r="B451" s="184" t="str">
        <f t="shared" si="78"/>
        <v>1410137</v>
      </c>
      <c r="C451" s="184">
        <v>14201</v>
      </c>
      <c r="D451" s="184" t="str">
        <f t="shared" si="79"/>
        <v/>
      </c>
      <c r="E451" s="183" t="s">
        <v>269</v>
      </c>
      <c r="F451" s="191">
        <v>37</v>
      </c>
      <c r="G451" s="191"/>
      <c r="H451" s="187" t="s">
        <v>4314</v>
      </c>
      <c r="I451" s="187">
        <v>14143</v>
      </c>
      <c r="J451" s="183" t="s">
        <v>5019</v>
      </c>
      <c r="K451" s="183" t="s">
        <v>4246</v>
      </c>
      <c r="L451" s="302" t="s">
        <v>4615</v>
      </c>
      <c r="M451" s="304" t="s">
        <v>4615</v>
      </c>
      <c r="N451" s="207">
        <v>8453982</v>
      </c>
      <c r="O451" s="331">
        <v>24</v>
      </c>
      <c r="P451" s="330">
        <f t="shared" ref="P451:P514" si="82">ROUND((O451*12*72)/1000,2)</f>
        <v>20.74</v>
      </c>
      <c r="Q451" s="190" t="s">
        <v>4248</v>
      </c>
      <c r="R451" s="191">
        <v>0</v>
      </c>
      <c r="S451" s="191" t="s">
        <v>4253</v>
      </c>
      <c r="T451" s="191"/>
      <c r="U451" s="195"/>
      <c r="V451" s="191" t="s">
        <v>123</v>
      </c>
      <c r="W451" s="191" t="s">
        <v>129</v>
      </c>
      <c r="X451" s="187"/>
      <c r="Z451" s="184" t="str">
        <f t="shared" ref="Z451:Z514" si="83">IF(I451="","","insert into G3E_POINTSTYLE(G3E_SNO,G3E_USERNAME,G3E_FONTNAME,G3E_SYMBOL,G3E_COLOR,G3E_SIZE,G3E_ALIGNMENT,G3E_ROTATION,G3E_USEMASK,G3E_MASKSYMBOL,G3E_PLOTREDLINE,G3E_STYLEUNITS) values ("&amp;I451&amp;",'"&amp;J451&amp;"','"&amp;K451&amp;"',CHR("&amp;CODE(L451)&amp;"),"&amp;N451&amp;","&amp;O451&amp;","&amp;VLOOKUP(Q451,G3E_ALIGNMENT,2,FALSE)&amp;","&amp;R451&amp;","&amp;IF(S451="None",0,1)&amp;","&amp;IF(S451="None","null","CHR("&amp;CODE(T451)&amp;")")&amp;","&amp;IF(V451="No",0,1)&amp;","&amp;IF(W451="No",3,1)&amp;");")</f>
        <v>insert into G3E_POINTSTYLE(G3E_SNO,G3E_USERNAME,G3E_FONTNAME,G3E_SYMBOL,G3E_COLOR,G3E_SIZE,G3E_ALIGNMENT,G3E_ROTATION,G3E_USEMASK,G3E_MASKSYMBOL,G3E_PLOTREDLINE,G3E_STYLEUNITS) values (14143,'Recloser Symbol - Default KV4','AEGIS Device',CHR(72),8453982,24,0,0,0,null,0,1);</v>
      </c>
      <c r="AA451" s="184" t="str">
        <f t="shared" ref="AA451:AA514" si="84">IF(B451="","","insert into G3E_STYLERULE(G3E_SRROWNO,G3E_SRNO,G3E_RULE,G3E_FILTER,G3E_FILTERORDINAL,G3E_SNO,G3E_DESCRIPTION) values ("&amp;B451&amp;","&amp;A451&amp;",'"&amp;E451&amp;"','"&amp;SUBSTITUTE(H451,"'","''")&amp;"',"&amp;F451&amp;","&amp;I451&amp;",'"&amp;J451&amp;"');")</f>
        <v>insert into G3E_STYLERULE(G3E_SRROWNO,G3E_SRNO,G3E_RULE,G3E_FILTER,G3E_FILTERORDINAL,G3E_SNO,G3E_DESCRIPTION) values (1410137,14101,'Recloser Symbol','VOLT_1_Q = 21.6',37,14143,'Recloser Symbol - Default KV4');</v>
      </c>
      <c r="AB451" s="184" t="str">
        <f t="shared" ref="AB451:AB514" si="85">IF(D451="","","insert into G3E_STYLERULE(G3E_SRROWNO,G3E_SRNO,G3E_RULE,G3E_FILTER,G3E_FILTERORDINAL,G3E_SNO,G3E_DESCRIPTION) values ("&amp;D451&amp;","&amp;C451&amp;",'"&amp;E451&amp;" - OMS','"&amp;SUBSTITUTE(H451,"'","''")&amp;"',"&amp;G451&amp;","&amp;I451&amp;",'"&amp;J451&amp;"');")</f>
        <v/>
      </c>
    </row>
    <row r="452" spans="1:28" ht="47.25">
      <c r="A452" s="184">
        <v>14101</v>
      </c>
      <c r="B452" s="184" t="str">
        <f t="shared" ref="B452" si="86">IF(ISBLANK(F452),"",A452&amp;TEXT(F452,"00"))</f>
        <v>1410138</v>
      </c>
      <c r="C452" s="184">
        <v>14201</v>
      </c>
      <c r="D452" s="184" t="str">
        <f t="shared" ref="D452" si="87">IF(ISBLANK(G452),"",C452&amp;TEXT(G452,"00"))</f>
        <v/>
      </c>
      <c r="E452" s="183" t="s">
        <v>269</v>
      </c>
      <c r="F452" s="191">
        <v>38</v>
      </c>
      <c r="G452" s="191"/>
      <c r="H452" s="187" t="s">
        <v>4316</v>
      </c>
      <c r="I452" s="187">
        <v>14144</v>
      </c>
      <c r="J452" s="183" t="s">
        <v>5020</v>
      </c>
      <c r="K452" s="183" t="s">
        <v>4246</v>
      </c>
      <c r="L452" s="302" t="s">
        <v>4615</v>
      </c>
      <c r="M452" s="304" t="s">
        <v>4615</v>
      </c>
      <c r="N452" s="208">
        <v>39424</v>
      </c>
      <c r="O452" s="331">
        <v>24</v>
      </c>
      <c r="P452" s="330">
        <f t="shared" si="82"/>
        <v>20.74</v>
      </c>
      <c r="Q452" s="190" t="s">
        <v>4248</v>
      </c>
      <c r="R452" s="191">
        <v>0</v>
      </c>
      <c r="S452" s="191" t="s">
        <v>4253</v>
      </c>
      <c r="T452" s="191"/>
      <c r="U452" s="195"/>
      <c r="V452" s="191" t="s">
        <v>123</v>
      </c>
      <c r="W452" s="191" t="s">
        <v>129</v>
      </c>
      <c r="X452" s="187"/>
      <c r="Z452" s="184" t="str">
        <f t="shared" si="83"/>
        <v>insert into G3E_POINTSTYLE(G3E_SNO,G3E_USERNAME,G3E_FONTNAME,G3E_SYMBOL,G3E_COLOR,G3E_SIZE,G3E_ALIGNMENT,G3E_ROTATION,G3E_USEMASK,G3E_MASKSYMBOL,G3E_PLOTREDLINE,G3E_STYLEUNITS) values (14144,'Recloser Symbol - Default KV5','AEGIS Device',CHR(72),39424,24,0,0,0,null,0,1);</v>
      </c>
      <c r="AA452" s="184" t="str">
        <f t="shared" si="84"/>
        <v>insert into G3E_STYLERULE(G3E_SRROWNO,G3E_SRNO,G3E_RULE,G3E_FILTER,G3E_FILTERORDINAL,G3E_SNO,G3E_DESCRIPTION) values (1410138,14101,'Recloser Symbol','VOLT_1_Q = 24.9',38,14144,'Recloser Symbol - Default KV5');</v>
      </c>
      <c r="AB452" s="184" t="str">
        <f t="shared" si="85"/>
        <v/>
      </c>
    </row>
    <row r="453" spans="1:28" ht="47.25">
      <c r="A453" s="184">
        <v>14101</v>
      </c>
      <c r="B453" s="184" t="str">
        <f t="shared" si="78"/>
        <v>1410139</v>
      </c>
      <c r="C453" s="184">
        <v>14201</v>
      </c>
      <c r="D453" s="184" t="str">
        <f t="shared" si="79"/>
        <v/>
      </c>
      <c r="E453" s="183" t="s">
        <v>269</v>
      </c>
      <c r="F453" s="191">
        <v>39</v>
      </c>
      <c r="G453" s="191"/>
      <c r="H453" s="187" t="s">
        <v>4318</v>
      </c>
      <c r="I453" s="187">
        <v>14145</v>
      </c>
      <c r="J453" s="183" t="s">
        <v>5021</v>
      </c>
      <c r="K453" s="183" t="s">
        <v>4246</v>
      </c>
      <c r="L453" s="302" t="s">
        <v>4615</v>
      </c>
      <c r="M453" s="304" t="s">
        <v>4615</v>
      </c>
      <c r="N453" s="291">
        <v>19200</v>
      </c>
      <c r="O453" s="331">
        <v>24</v>
      </c>
      <c r="P453" s="330">
        <f t="shared" si="82"/>
        <v>20.74</v>
      </c>
      <c r="Q453" s="190" t="s">
        <v>4248</v>
      </c>
      <c r="R453" s="191">
        <v>0</v>
      </c>
      <c r="S453" s="191" t="s">
        <v>4253</v>
      </c>
      <c r="T453" s="191"/>
      <c r="U453" s="195"/>
      <c r="V453" s="191" t="s">
        <v>123</v>
      </c>
      <c r="W453" s="191" t="s">
        <v>129</v>
      </c>
      <c r="X453" s="187"/>
      <c r="Z453" s="184" t="str">
        <f t="shared" si="83"/>
        <v>insert into G3E_POINTSTYLE(G3E_SNO,G3E_USERNAME,G3E_FONTNAME,G3E_SYMBOL,G3E_COLOR,G3E_SIZE,G3E_ALIGNMENT,G3E_ROTATION,G3E_USEMASK,G3E_MASKSYMBOL,G3E_PLOTREDLINE,G3E_STYLEUNITS) values (14145,'Recloser Symbol - Default KV6','AEGIS Device',CHR(72),19200,24,0,0,0,null,0,1);</v>
      </c>
      <c r="AA453" s="184" t="str">
        <f t="shared" si="84"/>
        <v>insert into G3E_STYLERULE(G3E_SRROWNO,G3E_SRNO,G3E_RULE,G3E_FILTER,G3E_FILTERORDINAL,G3E_SNO,G3E_DESCRIPTION) values (1410139,14101,'Recloser Symbol','VOLT_1_Q = 33',39,14145,'Recloser Symbol - Default KV6');</v>
      </c>
      <c r="AB453" s="184" t="str">
        <f t="shared" si="85"/>
        <v/>
      </c>
    </row>
    <row r="454" spans="1:28" ht="47.25">
      <c r="A454" s="184">
        <v>14101</v>
      </c>
      <c r="B454" s="184" t="str">
        <f t="shared" si="78"/>
        <v>1410199</v>
      </c>
      <c r="C454" s="184">
        <v>14201</v>
      </c>
      <c r="D454" s="184" t="str">
        <f t="shared" si="79"/>
        <v/>
      </c>
      <c r="E454" s="183" t="s">
        <v>269</v>
      </c>
      <c r="F454" s="191">
        <v>99</v>
      </c>
      <c r="G454" s="191"/>
      <c r="H454" s="187"/>
      <c r="I454" s="187">
        <v>14146</v>
      </c>
      <c r="J454" s="183" t="s">
        <v>5022</v>
      </c>
      <c r="K454" s="183" t="s">
        <v>4246</v>
      </c>
      <c r="L454" s="302" t="s">
        <v>4615</v>
      </c>
      <c r="M454" s="304" t="s">
        <v>4615</v>
      </c>
      <c r="N454" s="211">
        <v>65535</v>
      </c>
      <c r="O454" s="331">
        <v>24</v>
      </c>
      <c r="P454" s="330">
        <f t="shared" si="82"/>
        <v>20.74</v>
      </c>
      <c r="Q454" s="190" t="s">
        <v>4248</v>
      </c>
      <c r="R454" s="191">
        <v>0</v>
      </c>
      <c r="S454" s="191" t="s">
        <v>4253</v>
      </c>
      <c r="T454" s="191"/>
      <c r="U454" s="195"/>
      <c r="V454" s="191" t="s">
        <v>123</v>
      </c>
      <c r="W454" s="191" t="s">
        <v>129</v>
      </c>
      <c r="X454" s="187"/>
      <c r="Z454" s="184" t="str">
        <f t="shared" si="83"/>
        <v>insert into G3E_POINTSTYLE(G3E_SNO,G3E_USERNAME,G3E_FONTNAME,G3E_SYMBOL,G3E_COLOR,G3E_SIZE,G3E_ALIGNMENT,G3E_ROTATION,G3E_USEMASK,G3E_MASKSYMBOL,G3E_PLOTREDLINE,G3E_STYLEUNITS) values (14146,'Recloser Symbol - Default','AEGIS Device',CHR(72),65535,24,0,0,0,null,0,1);</v>
      </c>
      <c r="AA454" s="184" t="str">
        <f t="shared" si="84"/>
        <v>insert into G3E_STYLERULE(G3E_SRROWNO,G3E_SRNO,G3E_RULE,G3E_FILTER,G3E_FILTERORDINAL,G3E_SNO,G3E_DESCRIPTION) values (1410199,14101,'Recloser Symbol','',99,14146,'Recloser Symbol - Default');</v>
      </c>
      <c r="AB454" s="184" t="str">
        <f t="shared" si="85"/>
        <v/>
      </c>
    </row>
    <row r="455" spans="1:28" ht="47.25">
      <c r="A455" s="184">
        <v>14101</v>
      </c>
      <c r="B455" s="184" t="str">
        <f t="shared" si="78"/>
        <v/>
      </c>
      <c r="C455" s="184">
        <v>14201</v>
      </c>
      <c r="D455" s="184" t="str">
        <f t="shared" si="79"/>
        <v>1420134</v>
      </c>
      <c r="E455" s="183" t="s">
        <v>269</v>
      </c>
      <c r="F455" s="191"/>
      <c r="G455" s="191">
        <v>34</v>
      </c>
      <c r="H455" s="187" t="s">
        <v>4300</v>
      </c>
      <c r="I455" s="187">
        <v>14147</v>
      </c>
      <c r="J455" s="183" t="s">
        <v>5023</v>
      </c>
      <c r="K455" s="183" t="s">
        <v>4246</v>
      </c>
      <c r="L455" s="302" t="s">
        <v>4615</v>
      </c>
      <c r="M455" s="304" t="s">
        <v>4615</v>
      </c>
      <c r="N455" s="203">
        <v>65280</v>
      </c>
      <c r="O455" s="331">
        <v>24</v>
      </c>
      <c r="P455" s="330">
        <f t="shared" si="82"/>
        <v>20.74</v>
      </c>
      <c r="Q455" s="190" t="s">
        <v>4248</v>
      </c>
      <c r="R455" s="191">
        <v>0</v>
      </c>
      <c r="S455" s="191" t="s">
        <v>4253</v>
      </c>
      <c r="T455" s="191"/>
      <c r="U455" s="195"/>
      <c r="V455" s="191" t="s">
        <v>123</v>
      </c>
      <c r="W455" s="191" t="s">
        <v>129</v>
      </c>
      <c r="X455" s="187"/>
      <c r="Z455" s="184" t="str">
        <f t="shared" si="83"/>
        <v>insert into G3E_POINTSTYLE(G3E_SNO,G3E_USERNAME,G3E_FONTNAME,G3E_SYMBOL,G3E_COLOR,G3E_SIZE,G3E_ALIGNMENT,G3E_ROTATION,G3E_USEMASK,G3E_MASKSYMBOL,G3E_PLOTREDLINE,G3E_STYLEUNITS) values (14147,'Recloser Symbol - Default Open','AEGIS Device',CHR(72),65280,24,0,0,0,null,0,1);</v>
      </c>
      <c r="AA455" s="184" t="str">
        <f t="shared" si="84"/>
        <v/>
      </c>
      <c r="AB455" s="184" t="str">
        <f t="shared" si="85"/>
        <v>insert into G3E_STYLERULE(G3E_SRROWNO,G3E_SRNO,G3E_RULE,G3E_FILTER,G3E_FILTERORDINAL,G3E_SNO,G3E_DESCRIPTION) values (1420134,14201,'Recloser Symbol - OMS','STATUS_NORMAL_C=''OPEN''',34,14147,'Recloser Symbol - Default Open');</v>
      </c>
    </row>
    <row r="456" spans="1:28" ht="47.25">
      <c r="A456" s="184">
        <v>14101</v>
      </c>
      <c r="B456" s="184" t="str">
        <f t="shared" si="78"/>
        <v/>
      </c>
      <c r="C456" s="184">
        <v>14201</v>
      </c>
      <c r="D456" s="184" t="str">
        <f t="shared" si="79"/>
        <v>1420199</v>
      </c>
      <c r="E456" s="183" t="s">
        <v>269</v>
      </c>
      <c r="F456" s="191"/>
      <c r="G456" s="191">
        <v>99</v>
      </c>
      <c r="H456" s="187"/>
      <c r="I456" s="187">
        <v>14148</v>
      </c>
      <c r="J456" s="183" t="s">
        <v>5024</v>
      </c>
      <c r="K456" s="183" t="s">
        <v>4246</v>
      </c>
      <c r="L456" s="302" t="s">
        <v>4615</v>
      </c>
      <c r="M456" s="304" t="s">
        <v>4615</v>
      </c>
      <c r="N456" s="198">
        <v>255</v>
      </c>
      <c r="O456" s="331">
        <v>24</v>
      </c>
      <c r="P456" s="330">
        <f t="shared" si="82"/>
        <v>20.74</v>
      </c>
      <c r="Q456" s="190" t="s">
        <v>4248</v>
      </c>
      <c r="R456" s="191">
        <v>0</v>
      </c>
      <c r="S456" s="191" t="s">
        <v>4253</v>
      </c>
      <c r="T456" s="191"/>
      <c r="U456" s="195"/>
      <c r="V456" s="191" t="s">
        <v>123</v>
      </c>
      <c r="W456" s="191" t="s">
        <v>129</v>
      </c>
      <c r="X456" s="187"/>
      <c r="Z456" s="184" t="str">
        <f t="shared" si="83"/>
        <v>insert into G3E_POINTSTYLE(G3E_SNO,G3E_USERNAME,G3E_FONTNAME,G3E_SYMBOL,G3E_COLOR,G3E_SIZE,G3E_ALIGNMENT,G3E_ROTATION,G3E_USEMASK,G3E_MASKSYMBOL,G3E_PLOTREDLINE,G3E_STYLEUNITS) values (14148,'Recloser Symbol - Default Closed','AEGIS Device',CHR(72),255,24,0,0,0,null,0,1);</v>
      </c>
      <c r="AA456" s="184" t="str">
        <f t="shared" si="84"/>
        <v/>
      </c>
      <c r="AB456" s="184" t="str">
        <f t="shared" si="85"/>
        <v>insert into G3E_STYLERULE(G3E_SRROWNO,G3E_SRNO,G3E_RULE,G3E_FILTER,G3E_FILTERORDINAL,G3E_SNO,G3E_DESCRIPTION) values (1420199,14201,'Recloser Symbol - OMS','',99,14148,'Recloser Symbol - Default Closed');</v>
      </c>
    </row>
    <row r="457" spans="1:28" ht="47.25">
      <c r="A457" s="184">
        <v>160101</v>
      </c>
      <c r="B457" s="184" t="str">
        <f t="shared" si="78"/>
        <v>16010101</v>
      </c>
      <c r="C457" s="184">
        <v>160201</v>
      </c>
      <c r="D457" s="184" t="str">
        <f t="shared" si="79"/>
        <v>16020101</v>
      </c>
      <c r="E457" s="183" t="s">
        <v>574</v>
      </c>
      <c r="F457" s="191">
        <v>1</v>
      </c>
      <c r="G457" s="191">
        <v>1</v>
      </c>
      <c r="H457" s="187" t="s">
        <v>4244</v>
      </c>
      <c r="I457" s="187">
        <v>160101</v>
      </c>
      <c r="J457" s="183" t="s">
        <v>5025</v>
      </c>
      <c r="K457" s="183" t="s">
        <v>4246</v>
      </c>
      <c r="L457" s="302" t="s">
        <v>5026</v>
      </c>
      <c r="M457" s="304" t="s">
        <v>5026</v>
      </c>
      <c r="N457" s="197">
        <v>10158079</v>
      </c>
      <c r="O457" s="331">
        <v>12</v>
      </c>
      <c r="P457" s="330">
        <f t="shared" si="82"/>
        <v>10.37</v>
      </c>
      <c r="Q457" s="190" t="s">
        <v>4248</v>
      </c>
      <c r="R457" s="191">
        <v>0</v>
      </c>
      <c r="S457" s="191" t="s">
        <v>4253</v>
      </c>
      <c r="T457" s="191"/>
      <c r="U457" s="195"/>
      <c r="V457" s="191" t="s">
        <v>123</v>
      </c>
      <c r="W457" s="191" t="s">
        <v>129</v>
      </c>
      <c r="X457" s="187"/>
      <c r="Z457" s="184" t="str">
        <f t="shared" si="83"/>
        <v>insert into G3E_POINTSTYLE(G3E_SNO,G3E_USERNAME,G3E_FONTNAME,G3E_SYMBOL,G3E_COLOR,G3E_SIZE,G3E_ALIGNMENT,G3E_ROTATION,G3E_USEMASK,G3E_MASKSYMBOL,G3E_PLOTREDLINE,G3E_STYLEUNITS) values (160101,'Remote Terminal Unit Symbol - PPI','AEGIS Device',CHR(38),10158079,12,0,0,0,null,0,1);</v>
      </c>
      <c r="AA457" s="184" t="str">
        <f t="shared" si="84"/>
        <v>insert into G3E_STYLERULE(G3E_SRROWNO,G3E_SRNO,G3E_RULE,G3E_FILTER,G3E_FILTERORDINAL,G3E_SNO,G3E_DESCRIPTION) values (16010101,160101,'Remote Terminal Unit Symbol','FEATURE_STATE_C in (''PPI'',''ABI'')',1,160101,'Remote Terminal Unit Symbol - PPI');</v>
      </c>
      <c r="AB457" s="184" t="str">
        <f t="shared" si="85"/>
        <v>insert into G3E_STYLERULE(G3E_SRROWNO,G3E_SRNO,G3E_RULE,G3E_FILTER,G3E_FILTERORDINAL,G3E_SNO,G3E_DESCRIPTION) values (16020101,160201,'Remote Terminal Unit Symbol - OMS','FEATURE_STATE_C in (''PPI'',''ABI'')',1,160101,'Remote Terminal Unit Symbol - PPI');</v>
      </c>
    </row>
    <row r="458" spans="1:28" ht="47.25">
      <c r="A458" s="184">
        <v>160101</v>
      </c>
      <c r="B458" s="184" t="str">
        <f t="shared" si="78"/>
        <v>16010102</v>
      </c>
      <c r="C458" s="184">
        <v>160201</v>
      </c>
      <c r="D458" s="184" t="str">
        <f t="shared" si="79"/>
        <v>16020102</v>
      </c>
      <c r="E458" s="183" t="s">
        <v>574</v>
      </c>
      <c r="F458" s="191">
        <v>2</v>
      </c>
      <c r="G458" s="191">
        <v>2</v>
      </c>
      <c r="H458" s="187" t="s">
        <v>4251</v>
      </c>
      <c r="I458" s="187">
        <v>160102</v>
      </c>
      <c r="J458" s="183" t="s">
        <v>5027</v>
      </c>
      <c r="K458" s="183" t="s">
        <v>4246</v>
      </c>
      <c r="L458" s="302" t="s">
        <v>5026</v>
      </c>
      <c r="M458" s="304" t="s">
        <v>5026</v>
      </c>
      <c r="N458" s="366">
        <v>14540253</v>
      </c>
      <c r="O458" s="331">
        <v>12</v>
      </c>
      <c r="P458" s="330">
        <f t="shared" si="82"/>
        <v>10.37</v>
      </c>
      <c r="Q458" s="190" t="s">
        <v>4248</v>
      </c>
      <c r="R458" s="191">
        <v>0</v>
      </c>
      <c r="S458" s="191" t="s">
        <v>4253</v>
      </c>
      <c r="T458" s="191"/>
      <c r="U458" s="195"/>
      <c r="V458" s="191" t="s">
        <v>123</v>
      </c>
      <c r="W458" s="191" t="s">
        <v>129</v>
      </c>
      <c r="X458" s="187"/>
      <c r="Z458" s="184" t="str">
        <f t="shared" si="83"/>
        <v>insert into G3E_POINTSTYLE(G3E_SNO,G3E_USERNAME,G3E_FONTNAME,G3E_SYMBOL,G3E_COLOR,G3E_SIZE,G3E_ALIGNMENT,G3E_ROTATION,G3E_USEMASK,G3E_MASKSYMBOL,G3E_PLOTREDLINE,G3E_STYLEUNITS) values (160102,'Remote Terminal Unit Symbol - PPR','AEGIS Device',CHR(38),14540253,12,0,0,0,null,0,1);</v>
      </c>
      <c r="AA458" s="184" t="str">
        <f t="shared" si="84"/>
        <v>insert into G3E_STYLERULE(G3E_SRROWNO,G3E_SRNO,G3E_RULE,G3E_FILTER,G3E_FILTERORDINAL,G3E_SNO,G3E_DESCRIPTION) values (16010102,160101,'Remote Terminal Unit Symbol','FEATURE_STATE_C in (''PPR'',''ABR'',''PPA'',''ABA'')',2,160102,'Remote Terminal Unit Symbol - PPR');</v>
      </c>
      <c r="AB458" s="184" t="str">
        <f t="shared" si="85"/>
        <v>insert into G3E_STYLERULE(G3E_SRROWNO,G3E_SRNO,G3E_RULE,G3E_FILTER,G3E_FILTERORDINAL,G3E_SNO,G3E_DESCRIPTION) values (16020102,160201,'Remote Terminal Unit Symbol - OMS','FEATURE_STATE_C in (''PPR'',''ABR'',''PPA'',''ABA'')',2,160102,'Remote Terminal Unit Symbol - PPR');</v>
      </c>
    </row>
    <row r="459" spans="1:28" ht="47.25">
      <c r="A459" s="184">
        <v>160101</v>
      </c>
      <c r="B459" s="184" t="str">
        <f t="shared" si="78"/>
        <v>16010103</v>
      </c>
      <c r="C459" s="184">
        <v>160201</v>
      </c>
      <c r="D459" s="184" t="str">
        <f t="shared" si="79"/>
        <v>16020103</v>
      </c>
      <c r="E459" s="183" t="s">
        <v>574</v>
      </c>
      <c r="F459" s="191">
        <v>3</v>
      </c>
      <c r="G459" s="191">
        <v>3</v>
      </c>
      <c r="H459" s="187" t="s">
        <v>4254</v>
      </c>
      <c r="I459" s="187">
        <v>160103</v>
      </c>
      <c r="J459" s="183" t="s">
        <v>5028</v>
      </c>
      <c r="K459" s="183" t="s">
        <v>4246</v>
      </c>
      <c r="L459" s="302" t="s">
        <v>5026</v>
      </c>
      <c r="M459" s="304" t="s">
        <v>5026</v>
      </c>
      <c r="N459" s="364">
        <v>5921370</v>
      </c>
      <c r="O459" s="331">
        <v>12</v>
      </c>
      <c r="P459" s="330">
        <f t="shared" si="82"/>
        <v>10.37</v>
      </c>
      <c r="Q459" s="190" t="s">
        <v>4248</v>
      </c>
      <c r="R459" s="191">
        <v>0</v>
      </c>
      <c r="S459" s="191" t="s">
        <v>4253</v>
      </c>
      <c r="T459" s="191"/>
      <c r="U459" s="195"/>
      <c r="V459" s="191" t="s">
        <v>123</v>
      </c>
      <c r="W459" s="191" t="s">
        <v>129</v>
      </c>
      <c r="X459" s="187"/>
      <c r="Z459" s="184" t="str">
        <f t="shared" si="83"/>
        <v>insert into G3E_POINTSTYLE(G3E_SNO,G3E_USERNAME,G3E_FONTNAME,G3E_SYMBOL,G3E_COLOR,G3E_SIZE,G3E_ALIGNMENT,G3E_ROTATION,G3E_USEMASK,G3E_MASKSYMBOL,G3E_PLOTREDLINE,G3E_STYLEUNITS) values (160103,'Remote Terminal Unit Symbol - OSR','AEGIS Device',CHR(38),5921370,12,0,0,0,null,0,1);</v>
      </c>
      <c r="AA459" s="184" t="str">
        <f t="shared" si="84"/>
        <v>insert into G3E_STYLERULE(G3E_SRROWNO,G3E_SRNO,G3E_RULE,G3E_FILTER,G3E_FILTERORDINAL,G3E_SNO,G3E_DESCRIPTION) values (16010103,160101,'Remote Terminal Unit Symbol','FEATURE_STATE_C in (''OSR'',''OSA'')',3,160103,'Remote Terminal Unit Symbol - OSR');</v>
      </c>
      <c r="AB459" s="184" t="str">
        <f t="shared" si="85"/>
        <v>insert into G3E_STYLERULE(G3E_SRROWNO,G3E_SRNO,G3E_RULE,G3E_FILTER,G3E_FILTERORDINAL,G3E_SNO,G3E_DESCRIPTION) values (16020103,160201,'Remote Terminal Unit Symbol - OMS','FEATURE_STATE_C in (''OSR'',''OSA'')',3,160103,'Remote Terminal Unit Symbol - OSR');</v>
      </c>
    </row>
    <row r="460" spans="1:28" ht="47.25">
      <c r="A460" s="184">
        <v>160101</v>
      </c>
      <c r="B460" s="184" t="str">
        <f t="shared" si="78"/>
        <v>16010199</v>
      </c>
      <c r="C460" s="184">
        <v>160201</v>
      </c>
      <c r="D460" s="184" t="str">
        <f t="shared" si="79"/>
        <v>16020199</v>
      </c>
      <c r="E460" s="183" t="s">
        <v>574</v>
      </c>
      <c r="F460" s="191">
        <v>99</v>
      </c>
      <c r="G460" s="191">
        <v>99</v>
      </c>
      <c r="H460" s="187"/>
      <c r="I460" s="187">
        <v>160199</v>
      </c>
      <c r="J460" s="183" t="s">
        <v>5029</v>
      </c>
      <c r="K460" s="183" t="s">
        <v>4246</v>
      </c>
      <c r="L460" s="302" t="s">
        <v>5026</v>
      </c>
      <c r="M460" s="304" t="s">
        <v>5026</v>
      </c>
      <c r="N460" s="206">
        <v>39679</v>
      </c>
      <c r="O460" s="331">
        <v>12</v>
      </c>
      <c r="P460" s="330">
        <f t="shared" si="82"/>
        <v>10.37</v>
      </c>
      <c r="Q460" s="190" t="s">
        <v>4248</v>
      </c>
      <c r="R460" s="191">
        <v>0</v>
      </c>
      <c r="S460" s="191" t="s">
        <v>4253</v>
      </c>
      <c r="T460" s="191"/>
      <c r="U460" s="195"/>
      <c r="V460" s="191" t="s">
        <v>123</v>
      </c>
      <c r="W460" s="191" t="s">
        <v>129</v>
      </c>
      <c r="X460" s="187"/>
      <c r="Z460" s="184" t="str">
        <f t="shared" si="83"/>
        <v>insert into G3E_POINTSTYLE(G3E_SNO,G3E_USERNAME,G3E_FONTNAME,G3E_SYMBOL,G3E_COLOR,G3E_SIZE,G3E_ALIGNMENT,G3E_ROTATION,G3E_USEMASK,G3E_MASKSYMBOL,G3E_PLOTREDLINE,G3E_STYLEUNITS) values (160199,'Remote Terminal Unit Symbol - default','AEGIS Device',CHR(38),39679,12,0,0,0,null,0,1);</v>
      </c>
      <c r="AA460" s="184" t="str">
        <f t="shared" si="84"/>
        <v>insert into G3E_STYLERULE(G3E_SRROWNO,G3E_SRNO,G3E_RULE,G3E_FILTER,G3E_FILTERORDINAL,G3E_SNO,G3E_DESCRIPTION) values (16010199,160101,'Remote Terminal Unit Symbol','',99,160199,'Remote Terminal Unit Symbol - default');</v>
      </c>
      <c r="AB460" s="184" t="str">
        <f t="shared" si="85"/>
        <v>insert into G3E_STYLERULE(G3E_SRROWNO,G3E_SRNO,G3E_RULE,G3E_FILTER,G3E_FILTERORDINAL,G3E_SNO,G3E_DESCRIPTION) values (16020199,160201,'Remote Terminal Unit Symbol - OMS','',99,160199,'Remote Terminal Unit Symbol - default');</v>
      </c>
    </row>
    <row r="461" spans="1:28" ht="47.25">
      <c r="A461" s="184">
        <v>112101</v>
      </c>
      <c r="B461" s="184" t="str">
        <f t="shared" si="78"/>
        <v>11210101</v>
      </c>
      <c r="C461" s="184">
        <v>112201</v>
      </c>
      <c r="D461" s="184" t="str">
        <f t="shared" si="79"/>
        <v>11220101</v>
      </c>
      <c r="E461" s="183" t="s">
        <v>491</v>
      </c>
      <c r="F461" s="191">
        <v>1</v>
      </c>
      <c r="G461" s="191">
        <v>1</v>
      </c>
      <c r="H461" s="187" t="s">
        <v>5030</v>
      </c>
      <c r="I461" s="187">
        <v>112101</v>
      </c>
      <c r="J461" s="183" t="s">
        <v>5031</v>
      </c>
      <c r="K461" s="183" t="s">
        <v>4367</v>
      </c>
      <c r="L461" s="302" t="s">
        <v>5032</v>
      </c>
      <c r="M461" s="305" t="s">
        <v>5032</v>
      </c>
      <c r="N461" s="367">
        <v>16777215</v>
      </c>
      <c r="O461" s="331">
        <v>9</v>
      </c>
      <c r="P461" s="330">
        <f t="shared" si="82"/>
        <v>7.78</v>
      </c>
      <c r="Q461" s="190" t="s">
        <v>4248</v>
      </c>
      <c r="R461" s="191">
        <v>0</v>
      </c>
      <c r="S461" s="191" t="s">
        <v>4253</v>
      </c>
      <c r="T461" s="191"/>
      <c r="U461" s="216"/>
      <c r="V461" s="191" t="s">
        <v>123</v>
      </c>
      <c r="W461" s="191" t="s">
        <v>129</v>
      </c>
      <c r="X461" s="187"/>
      <c r="Z461" s="184" t="str">
        <f t="shared" si="83"/>
        <v>insert into G3E_POINTSTYLE(G3E_SNO,G3E_USERNAME,G3E_FONTNAME,G3E_SYMBOL,G3E_COLOR,G3E_SIZE,G3E_ALIGNMENT,G3E_ROTATION,G3E_USEMASK,G3E_MASKSYMBOL,G3E_PLOTREDLINE,G3E_STYLEUNITS) values (112101,'Riser Symbol Primary','AEGIS Structure',CHR(80),16777215,9,0,0,0,null,0,1);</v>
      </c>
      <c r="AA461" s="184" t="str">
        <f t="shared" si="84"/>
        <v>insert into G3E_STYLERULE(G3E_SRROWNO,G3E_SRNO,G3E_RULE,G3E_FILTER,G3E_FILTERORDINAL,G3E_SNO,G3E_DESCRIPTION) values (11210101,112101,'Riser Symbol','TYPE_C = ''PRI''',1,112101,'Riser Symbol Primary');</v>
      </c>
      <c r="AB461" s="184" t="str">
        <f t="shared" si="85"/>
        <v>insert into G3E_STYLERULE(G3E_SRROWNO,G3E_SRNO,G3E_RULE,G3E_FILTER,G3E_FILTERORDINAL,G3E_SNO,G3E_DESCRIPTION) values (11220101,112201,'Riser Symbol - OMS','TYPE_C = ''PRI''',1,112101,'Riser Symbol Primary');</v>
      </c>
    </row>
    <row r="462" spans="1:28" ht="47.25">
      <c r="A462" s="184">
        <v>112101</v>
      </c>
      <c r="B462" s="184" t="str">
        <f t="shared" si="78"/>
        <v>11210199</v>
      </c>
      <c r="C462" s="184">
        <v>112201</v>
      </c>
      <c r="D462" s="184" t="str">
        <f t="shared" si="79"/>
        <v>11220199</v>
      </c>
      <c r="E462" s="183" t="s">
        <v>491</v>
      </c>
      <c r="F462" s="191">
        <v>99</v>
      </c>
      <c r="G462" s="191">
        <v>99</v>
      </c>
      <c r="H462" s="187"/>
      <c r="I462" s="187">
        <v>112102</v>
      </c>
      <c r="J462" s="183" t="s">
        <v>5033</v>
      </c>
      <c r="K462" s="183" t="s">
        <v>4367</v>
      </c>
      <c r="L462" s="302" t="s">
        <v>5032</v>
      </c>
      <c r="M462" s="305" t="s">
        <v>5032</v>
      </c>
      <c r="N462" s="367">
        <v>16777215</v>
      </c>
      <c r="O462" s="331">
        <v>6</v>
      </c>
      <c r="P462" s="330">
        <f t="shared" si="82"/>
        <v>5.18</v>
      </c>
      <c r="Q462" s="190" t="s">
        <v>4248</v>
      </c>
      <c r="R462" s="191">
        <v>0</v>
      </c>
      <c r="S462" s="191" t="s">
        <v>4253</v>
      </c>
      <c r="T462" s="191"/>
      <c r="U462" s="216"/>
      <c r="V462" s="191" t="s">
        <v>123</v>
      </c>
      <c r="W462" s="191" t="s">
        <v>129</v>
      </c>
      <c r="X462" s="187"/>
      <c r="Z462" s="184" t="str">
        <f t="shared" si="83"/>
        <v>insert into G3E_POINTSTYLE(G3E_SNO,G3E_USERNAME,G3E_FONTNAME,G3E_SYMBOL,G3E_COLOR,G3E_SIZE,G3E_ALIGNMENT,G3E_ROTATION,G3E_USEMASK,G3E_MASKSYMBOL,G3E_PLOTREDLINE,G3E_STYLEUNITS) values (112102,'Riser Symbol Secondary','AEGIS Structure',CHR(80),16777215,6,0,0,0,null,0,1);</v>
      </c>
      <c r="AA462" s="184" t="str">
        <f t="shared" si="84"/>
        <v>insert into G3E_STYLERULE(G3E_SRROWNO,G3E_SRNO,G3E_RULE,G3E_FILTER,G3E_FILTERORDINAL,G3E_SNO,G3E_DESCRIPTION) values (11210199,112101,'Riser Symbol','',99,112102,'Riser Symbol Secondary');</v>
      </c>
      <c r="AB462" s="184" t="str">
        <f t="shared" si="85"/>
        <v>insert into G3E_STYLERULE(G3E_SRROWNO,G3E_SRNO,G3E_RULE,G3E_FILTER,G3E_FILTERORDINAL,G3E_SNO,G3E_DESCRIPTION) values (11220199,112201,'Riser Symbol - OMS','',99,112102,'Riser Symbol Secondary');</v>
      </c>
    </row>
    <row r="463" spans="1:28" ht="47.25">
      <c r="A463" s="184">
        <v>113101</v>
      </c>
      <c r="B463" s="184" t="str">
        <f t="shared" si="78"/>
        <v>11310101</v>
      </c>
      <c r="C463" s="184">
        <v>113201</v>
      </c>
      <c r="D463" s="184" t="str">
        <f t="shared" si="79"/>
        <v>11320101</v>
      </c>
      <c r="E463" s="183" t="s">
        <v>495</v>
      </c>
      <c r="F463" s="191">
        <v>1</v>
      </c>
      <c r="G463" s="191">
        <v>1</v>
      </c>
      <c r="H463" s="187" t="s">
        <v>5034</v>
      </c>
      <c r="I463" s="187">
        <v>113101</v>
      </c>
      <c r="J463" s="183" t="s">
        <v>5035</v>
      </c>
      <c r="K463" s="183" t="s">
        <v>4367</v>
      </c>
      <c r="L463" s="302" t="s">
        <v>4377</v>
      </c>
      <c r="M463" s="305" t="s">
        <v>4377</v>
      </c>
      <c r="N463" s="197">
        <v>10158079</v>
      </c>
      <c r="O463" s="331">
        <v>8.5</v>
      </c>
      <c r="P463" s="330">
        <f t="shared" si="82"/>
        <v>7.34</v>
      </c>
      <c r="Q463" s="190" t="s">
        <v>4248</v>
      </c>
      <c r="R463" s="191">
        <v>0</v>
      </c>
      <c r="S463" s="191" t="s">
        <v>4253</v>
      </c>
      <c r="T463" s="191"/>
      <c r="U463" s="202"/>
      <c r="V463" s="191" t="s">
        <v>123</v>
      </c>
      <c r="W463" s="191" t="s">
        <v>129</v>
      </c>
      <c r="X463" s="187"/>
      <c r="Z463" s="184" t="str">
        <f t="shared" si="83"/>
        <v>insert into G3E_POINTSTYLE(G3E_SNO,G3E_USERNAME,G3E_FONTNAME,G3E_SYMBOL,G3E_COLOR,G3E_SIZE,G3E_ALIGNMENT,G3E_ROTATION,G3E_USEMASK,G3E_MASKSYMBOL,G3E_PLOTREDLINE,G3E_STYLEUNITS) values (113101,'Secondary Box Symbol - Handhole PPI','AEGIS Structure',CHR(78),10158079,8.5,0,0,0,null,0,1);</v>
      </c>
      <c r="AA463" s="184" t="str">
        <f t="shared" si="84"/>
        <v>insert into G3E_STYLERULE(G3E_SRROWNO,G3E_SRNO,G3E_RULE,G3E_FILTER,G3E_FILTERORDINAL,G3E_SNO,G3E_DESCRIPTION) values (11310101,113101,'Secondary Box Symbol','TYPE_C like ''HH%'' and FEATURE_STATE_C in (''PPI'',''ABI'')',1,113101,'Secondary Box Symbol - Handhole PPI');</v>
      </c>
      <c r="AB463" s="184" t="str">
        <f t="shared" si="85"/>
        <v>insert into G3E_STYLERULE(G3E_SRROWNO,G3E_SRNO,G3E_RULE,G3E_FILTER,G3E_FILTERORDINAL,G3E_SNO,G3E_DESCRIPTION) values (11320101,113201,'Secondary Box Symbol - OMS','TYPE_C like ''HH%'' and FEATURE_STATE_C in (''PPI'',''ABI'')',1,113101,'Secondary Box Symbol - Handhole PPI');</v>
      </c>
    </row>
    <row r="464" spans="1:28" ht="47.25">
      <c r="A464" s="184">
        <v>113101</v>
      </c>
      <c r="B464" s="184" t="str">
        <f t="shared" ref="B464:B470" si="88">IF(ISBLANK(F464),"",A464&amp;TEXT(F464,"00"))</f>
        <v>11310102</v>
      </c>
      <c r="C464" s="184">
        <v>113201</v>
      </c>
      <c r="D464" s="184" t="str">
        <f t="shared" ref="D464:D470" si="89">IF(ISBLANK(G464),"",C464&amp;TEXT(G464,"00"))</f>
        <v>11320102</v>
      </c>
      <c r="E464" s="183" t="s">
        <v>495</v>
      </c>
      <c r="F464" s="191">
        <v>2</v>
      </c>
      <c r="G464" s="191">
        <v>2</v>
      </c>
      <c r="H464" s="187" t="s">
        <v>5036</v>
      </c>
      <c r="I464" s="187">
        <v>113102</v>
      </c>
      <c r="J464" s="183" t="s">
        <v>5037</v>
      </c>
      <c r="K464" s="183" t="s">
        <v>4367</v>
      </c>
      <c r="L464" s="302" t="s">
        <v>4377</v>
      </c>
      <c r="M464" s="305" t="s">
        <v>4377</v>
      </c>
      <c r="N464" s="366">
        <v>14540253</v>
      </c>
      <c r="O464" s="331">
        <v>8.5</v>
      </c>
      <c r="P464" s="330">
        <f t="shared" si="82"/>
        <v>7.34</v>
      </c>
      <c r="Q464" s="190" t="s">
        <v>4248</v>
      </c>
      <c r="R464" s="191">
        <v>0</v>
      </c>
      <c r="S464" s="191" t="s">
        <v>4253</v>
      </c>
      <c r="T464" s="191"/>
      <c r="U464" s="202"/>
      <c r="V464" s="191" t="s">
        <v>123</v>
      </c>
      <c r="W464" s="191" t="s">
        <v>129</v>
      </c>
      <c r="X464" s="187"/>
      <c r="Z464" s="184" t="str">
        <f t="shared" si="83"/>
        <v>insert into G3E_POINTSTYLE(G3E_SNO,G3E_USERNAME,G3E_FONTNAME,G3E_SYMBOL,G3E_COLOR,G3E_SIZE,G3E_ALIGNMENT,G3E_ROTATION,G3E_USEMASK,G3E_MASKSYMBOL,G3E_PLOTREDLINE,G3E_STYLEUNITS) values (113102,'Secondary Box Symbol - Handhole PPR','AEGIS Structure',CHR(78),14540253,8.5,0,0,0,null,0,1);</v>
      </c>
      <c r="AA464" s="184" t="str">
        <f t="shared" si="84"/>
        <v>insert into G3E_STYLERULE(G3E_SRROWNO,G3E_SRNO,G3E_RULE,G3E_FILTER,G3E_FILTERORDINAL,G3E_SNO,G3E_DESCRIPTION) values (11310102,113101,'Secondary Box Symbol','TYPE_C like ''HH%'' and FEATURE_STATE_C in (''PPR'',''ABR'',''PPA'',''ABA'')',2,113102,'Secondary Box Symbol - Handhole PPR');</v>
      </c>
      <c r="AB464" s="184" t="str">
        <f t="shared" si="85"/>
        <v>insert into G3E_STYLERULE(G3E_SRROWNO,G3E_SRNO,G3E_RULE,G3E_FILTER,G3E_FILTERORDINAL,G3E_SNO,G3E_DESCRIPTION) values (11320102,113201,'Secondary Box Symbol - OMS','TYPE_C like ''HH%'' and FEATURE_STATE_C in (''PPR'',''ABR'',''PPA'',''ABA'')',2,113102,'Secondary Box Symbol - Handhole PPR');</v>
      </c>
    </row>
    <row r="465" spans="1:28" ht="47.25">
      <c r="A465" s="184">
        <v>113101</v>
      </c>
      <c r="B465" s="184" t="str">
        <f t="shared" si="88"/>
        <v>11310103</v>
      </c>
      <c r="C465" s="184">
        <v>113201</v>
      </c>
      <c r="D465" s="184" t="str">
        <f t="shared" si="89"/>
        <v>11320103</v>
      </c>
      <c r="E465" s="183" t="s">
        <v>495</v>
      </c>
      <c r="F465" s="191">
        <v>3</v>
      </c>
      <c r="G465" s="191">
        <v>3</v>
      </c>
      <c r="H465" s="187" t="s">
        <v>5038</v>
      </c>
      <c r="I465" s="187">
        <v>113103</v>
      </c>
      <c r="J465" s="183" t="s">
        <v>5039</v>
      </c>
      <c r="K465" s="183" t="s">
        <v>4367</v>
      </c>
      <c r="L465" s="302" t="s">
        <v>4377</v>
      </c>
      <c r="M465" s="305" t="s">
        <v>4377</v>
      </c>
      <c r="N465" s="364">
        <v>5921370</v>
      </c>
      <c r="O465" s="331">
        <v>8.5</v>
      </c>
      <c r="P465" s="330">
        <f t="shared" si="82"/>
        <v>7.34</v>
      </c>
      <c r="Q465" s="190" t="s">
        <v>4248</v>
      </c>
      <c r="R465" s="191">
        <v>0</v>
      </c>
      <c r="S465" s="191" t="s">
        <v>4253</v>
      </c>
      <c r="T465" s="191"/>
      <c r="U465" s="202"/>
      <c r="V465" s="191" t="s">
        <v>123</v>
      </c>
      <c r="W465" s="191" t="s">
        <v>129</v>
      </c>
      <c r="X465" s="187"/>
      <c r="Z465" s="184" t="str">
        <f t="shared" si="83"/>
        <v>insert into G3E_POINTSTYLE(G3E_SNO,G3E_USERNAME,G3E_FONTNAME,G3E_SYMBOL,G3E_COLOR,G3E_SIZE,G3E_ALIGNMENT,G3E_ROTATION,G3E_USEMASK,G3E_MASKSYMBOL,G3E_PLOTREDLINE,G3E_STYLEUNITS) values (113103,'Secondary Box Symbol - Handhole OSR','AEGIS Structure',CHR(78),5921370,8.5,0,0,0,null,0,1);</v>
      </c>
      <c r="AA465" s="184" t="str">
        <f t="shared" si="84"/>
        <v>insert into G3E_STYLERULE(G3E_SRROWNO,G3E_SRNO,G3E_RULE,G3E_FILTER,G3E_FILTERORDINAL,G3E_SNO,G3E_DESCRIPTION) values (11310103,113101,'Secondary Box Symbol','TYPE_C like ''HH%'' and FEATURE_STATE_C in (''OSR'',''OSA'')',3,113103,'Secondary Box Symbol - Handhole OSR');</v>
      </c>
      <c r="AB465" s="184" t="str">
        <f t="shared" si="85"/>
        <v>insert into G3E_STYLERULE(G3E_SRROWNO,G3E_SRNO,G3E_RULE,G3E_FILTER,G3E_FILTERORDINAL,G3E_SNO,G3E_DESCRIPTION) values (11320103,113201,'Secondary Box Symbol - OMS','TYPE_C like ''HH%'' and FEATURE_STATE_C in (''OSR'',''OSA'')',3,113103,'Secondary Box Symbol - Handhole OSR');</v>
      </c>
    </row>
    <row r="466" spans="1:28" ht="47.25">
      <c r="A466" s="184">
        <v>113101</v>
      </c>
      <c r="B466" s="184" t="str">
        <f t="shared" si="88"/>
        <v>11310104</v>
      </c>
      <c r="C466" s="184">
        <v>113201</v>
      </c>
      <c r="D466" s="184" t="str">
        <f t="shared" si="89"/>
        <v>11320104</v>
      </c>
      <c r="E466" s="183" t="s">
        <v>495</v>
      </c>
      <c r="F466" s="191">
        <v>4</v>
      </c>
      <c r="G466" s="191">
        <v>4</v>
      </c>
      <c r="H466" s="187" t="s">
        <v>5040</v>
      </c>
      <c r="I466" s="187">
        <v>113104</v>
      </c>
      <c r="J466" s="183" t="s">
        <v>5041</v>
      </c>
      <c r="K466" s="183" t="s">
        <v>4367</v>
      </c>
      <c r="L466" s="302" t="s">
        <v>4377</v>
      </c>
      <c r="M466" s="305" t="s">
        <v>4377</v>
      </c>
      <c r="N466" s="214">
        <v>6416383</v>
      </c>
      <c r="O466" s="331">
        <v>8.5</v>
      </c>
      <c r="P466" s="330">
        <f t="shared" si="82"/>
        <v>7.34</v>
      </c>
      <c r="Q466" s="190" t="s">
        <v>4248</v>
      </c>
      <c r="R466" s="191">
        <v>0</v>
      </c>
      <c r="S466" s="191" t="s">
        <v>4253</v>
      </c>
      <c r="T466" s="191"/>
      <c r="U466" s="202"/>
      <c r="V466" s="191" t="s">
        <v>123</v>
      </c>
      <c r="W466" s="191" t="s">
        <v>129</v>
      </c>
      <c r="X466" s="187"/>
      <c r="Z466" s="184" t="str">
        <f t="shared" si="83"/>
        <v>insert into G3E_POINTSTYLE(G3E_SNO,G3E_USERNAME,G3E_FONTNAME,G3E_SYMBOL,G3E_COLOR,G3E_SIZE,G3E_ALIGNMENT,G3E_ROTATION,G3E_USEMASK,G3E_MASKSYMBOL,G3E_PLOTREDLINE,G3E_STYLEUNITS) values (113104,'Secondary Box Symbol - Handhole','AEGIS Structure',CHR(78),6416383,8.5,0,0,0,null,0,1);</v>
      </c>
      <c r="AA466" s="184" t="str">
        <f t="shared" si="84"/>
        <v>insert into G3E_STYLERULE(G3E_SRROWNO,G3E_SRNO,G3E_RULE,G3E_FILTER,G3E_FILTERORDINAL,G3E_SNO,G3E_DESCRIPTION) values (11310104,113101,'Secondary Box Symbol','TYPE_C like ''HH%''',4,113104,'Secondary Box Symbol - Handhole');</v>
      </c>
      <c r="AB466" s="184" t="str">
        <f t="shared" si="85"/>
        <v>insert into G3E_STYLERULE(G3E_SRROWNO,G3E_SRNO,G3E_RULE,G3E_FILTER,G3E_FILTERORDINAL,G3E_SNO,G3E_DESCRIPTION) values (11320104,113201,'Secondary Box Symbol - OMS','TYPE_C like ''HH%''',4,113104,'Secondary Box Symbol - Handhole');</v>
      </c>
    </row>
    <row r="467" spans="1:28" ht="47.25">
      <c r="A467" s="184">
        <v>113101</v>
      </c>
      <c r="B467" s="184" t="str">
        <f t="shared" si="88"/>
        <v>11310105</v>
      </c>
      <c r="C467" s="184">
        <v>113201</v>
      </c>
      <c r="D467" s="184" t="str">
        <f t="shared" si="89"/>
        <v>11320105</v>
      </c>
      <c r="E467" s="183" t="s">
        <v>495</v>
      </c>
      <c r="F467" s="191">
        <v>5</v>
      </c>
      <c r="G467" s="191">
        <v>5</v>
      </c>
      <c r="H467" s="187" t="s">
        <v>4244</v>
      </c>
      <c r="I467" s="187">
        <v>113105</v>
      </c>
      <c r="J467" s="183" t="s">
        <v>5042</v>
      </c>
      <c r="K467" s="183" t="s">
        <v>4367</v>
      </c>
      <c r="L467" s="302" t="s">
        <v>4295</v>
      </c>
      <c r="M467" s="305" t="s">
        <v>4295</v>
      </c>
      <c r="N467" s="197">
        <v>10158079</v>
      </c>
      <c r="O467" s="331">
        <v>8.5</v>
      </c>
      <c r="P467" s="330">
        <f t="shared" si="82"/>
        <v>7.34</v>
      </c>
      <c r="Q467" s="190" t="s">
        <v>4248</v>
      </c>
      <c r="R467" s="191">
        <v>0</v>
      </c>
      <c r="S467" s="191" t="s">
        <v>4253</v>
      </c>
      <c r="T467" s="191"/>
      <c r="U467" s="202"/>
      <c r="V467" s="191" t="s">
        <v>123</v>
      </c>
      <c r="W467" s="191" t="s">
        <v>129</v>
      </c>
      <c r="X467" s="187"/>
      <c r="Z467" s="184" t="str">
        <f t="shared" si="83"/>
        <v>insert into G3E_POINTSTYLE(G3E_SNO,G3E_USERNAME,G3E_FONTNAME,G3E_SYMBOL,G3E_COLOR,G3E_SIZE,G3E_ALIGNMENT,G3E_ROTATION,G3E_USEMASK,G3E_MASKSYMBOL,G3E_PLOTREDLINE,G3E_STYLEUNITS) values (113105,'Secondary Box Symbol - PPI','AEGIS Structure',CHR(79),10158079,8.5,0,0,0,null,0,1);</v>
      </c>
      <c r="AA467" s="184" t="str">
        <f t="shared" si="84"/>
        <v>insert into G3E_STYLERULE(G3E_SRROWNO,G3E_SRNO,G3E_RULE,G3E_FILTER,G3E_FILTERORDINAL,G3E_SNO,G3E_DESCRIPTION) values (11310105,113101,'Secondary Box Symbol','FEATURE_STATE_C in (''PPI'',''ABI'')',5,113105,'Secondary Box Symbol - PPI');</v>
      </c>
      <c r="AB467" s="184" t="str">
        <f t="shared" si="85"/>
        <v>insert into G3E_STYLERULE(G3E_SRROWNO,G3E_SRNO,G3E_RULE,G3E_FILTER,G3E_FILTERORDINAL,G3E_SNO,G3E_DESCRIPTION) values (11320105,113201,'Secondary Box Symbol - OMS','FEATURE_STATE_C in (''PPI'',''ABI'')',5,113105,'Secondary Box Symbol - PPI');</v>
      </c>
    </row>
    <row r="468" spans="1:28" ht="47.25">
      <c r="A468" s="184">
        <v>113101</v>
      </c>
      <c r="B468" s="184" t="str">
        <f t="shared" si="88"/>
        <v>11310106</v>
      </c>
      <c r="C468" s="184">
        <v>113201</v>
      </c>
      <c r="D468" s="184" t="str">
        <f t="shared" si="89"/>
        <v>11320106</v>
      </c>
      <c r="E468" s="183" t="s">
        <v>495</v>
      </c>
      <c r="F468" s="191">
        <v>6</v>
      </c>
      <c r="G468" s="191">
        <v>6</v>
      </c>
      <c r="H468" s="187" t="s">
        <v>4251</v>
      </c>
      <c r="I468" s="187">
        <v>113106</v>
      </c>
      <c r="J468" s="183" t="s">
        <v>5043</v>
      </c>
      <c r="K468" s="183" t="s">
        <v>4367</v>
      </c>
      <c r="L468" s="302" t="s">
        <v>4295</v>
      </c>
      <c r="M468" s="305" t="s">
        <v>4295</v>
      </c>
      <c r="N468" s="366">
        <v>14540253</v>
      </c>
      <c r="O468" s="331">
        <v>8.5</v>
      </c>
      <c r="P468" s="330">
        <f t="shared" si="82"/>
        <v>7.34</v>
      </c>
      <c r="Q468" s="190" t="s">
        <v>4248</v>
      </c>
      <c r="R468" s="191">
        <v>0</v>
      </c>
      <c r="S468" s="191" t="s">
        <v>4253</v>
      </c>
      <c r="T468" s="191"/>
      <c r="U468" s="202"/>
      <c r="V468" s="191" t="s">
        <v>123</v>
      </c>
      <c r="W468" s="191" t="s">
        <v>129</v>
      </c>
      <c r="X468" s="187"/>
      <c r="Z468" s="184" t="str">
        <f t="shared" si="83"/>
        <v>insert into G3E_POINTSTYLE(G3E_SNO,G3E_USERNAME,G3E_FONTNAME,G3E_SYMBOL,G3E_COLOR,G3E_SIZE,G3E_ALIGNMENT,G3E_ROTATION,G3E_USEMASK,G3E_MASKSYMBOL,G3E_PLOTREDLINE,G3E_STYLEUNITS) values (113106,'Secondary Box Symbol - PPR','AEGIS Structure',CHR(79),14540253,8.5,0,0,0,null,0,1);</v>
      </c>
      <c r="AA468" s="184" t="str">
        <f t="shared" si="84"/>
        <v>insert into G3E_STYLERULE(G3E_SRROWNO,G3E_SRNO,G3E_RULE,G3E_FILTER,G3E_FILTERORDINAL,G3E_SNO,G3E_DESCRIPTION) values (11310106,113101,'Secondary Box Symbol','FEATURE_STATE_C in (''PPR'',''ABR'',''PPA'',''ABA'')',6,113106,'Secondary Box Symbol - PPR');</v>
      </c>
      <c r="AB468" s="184" t="str">
        <f t="shared" si="85"/>
        <v>insert into G3E_STYLERULE(G3E_SRROWNO,G3E_SRNO,G3E_RULE,G3E_FILTER,G3E_FILTERORDINAL,G3E_SNO,G3E_DESCRIPTION) values (11320106,113201,'Secondary Box Symbol - OMS','FEATURE_STATE_C in (''PPR'',''ABR'',''PPA'',''ABA'')',6,113106,'Secondary Box Symbol - PPR');</v>
      </c>
    </row>
    <row r="469" spans="1:28" ht="47.25">
      <c r="A469" s="184">
        <v>113101</v>
      </c>
      <c r="B469" s="184" t="str">
        <f t="shared" si="88"/>
        <v>11310107</v>
      </c>
      <c r="C469" s="184">
        <v>113201</v>
      </c>
      <c r="D469" s="184" t="str">
        <f t="shared" si="89"/>
        <v>11320107</v>
      </c>
      <c r="E469" s="183" t="s">
        <v>495</v>
      </c>
      <c r="F469" s="191">
        <v>7</v>
      </c>
      <c r="G469" s="191">
        <v>7</v>
      </c>
      <c r="H469" s="187" t="s">
        <v>4254</v>
      </c>
      <c r="I469" s="187">
        <v>113107</v>
      </c>
      <c r="J469" s="183" t="s">
        <v>5044</v>
      </c>
      <c r="K469" s="183" t="s">
        <v>4367</v>
      </c>
      <c r="L469" s="302" t="s">
        <v>4295</v>
      </c>
      <c r="M469" s="305" t="s">
        <v>4295</v>
      </c>
      <c r="N469" s="364">
        <v>5921370</v>
      </c>
      <c r="O469" s="331">
        <v>8.5</v>
      </c>
      <c r="P469" s="330">
        <f t="shared" si="82"/>
        <v>7.34</v>
      </c>
      <c r="Q469" s="190" t="s">
        <v>4248</v>
      </c>
      <c r="R469" s="191">
        <v>0</v>
      </c>
      <c r="S469" s="191" t="s">
        <v>4253</v>
      </c>
      <c r="T469" s="191"/>
      <c r="U469" s="202"/>
      <c r="V469" s="191" t="s">
        <v>123</v>
      </c>
      <c r="W469" s="191" t="s">
        <v>129</v>
      </c>
      <c r="X469" s="187"/>
      <c r="Z469" s="184" t="str">
        <f t="shared" si="83"/>
        <v>insert into G3E_POINTSTYLE(G3E_SNO,G3E_USERNAME,G3E_FONTNAME,G3E_SYMBOL,G3E_COLOR,G3E_SIZE,G3E_ALIGNMENT,G3E_ROTATION,G3E_USEMASK,G3E_MASKSYMBOL,G3E_PLOTREDLINE,G3E_STYLEUNITS) values (113107,'Secondary Box Symbol - OSR','AEGIS Structure',CHR(79),5921370,8.5,0,0,0,null,0,1);</v>
      </c>
      <c r="AA469" s="184" t="str">
        <f t="shared" si="84"/>
        <v>insert into G3E_STYLERULE(G3E_SRROWNO,G3E_SRNO,G3E_RULE,G3E_FILTER,G3E_FILTERORDINAL,G3E_SNO,G3E_DESCRIPTION) values (11310107,113101,'Secondary Box Symbol','FEATURE_STATE_C in (''OSR'',''OSA'')',7,113107,'Secondary Box Symbol - OSR');</v>
      </c>
      <c r="AB469" s="184" t="str">
        <f t="shared" si="85"/>
        <v>insert into G3E_STYLERULE(G3E_SRROWNO,G3E_SRNO,G3E_RULE,G3E_FILTER,G3E_FILTERORDINAL,G3E_SNO,G3E_DESCRIPTION) values (11320107,113201,'Secondary Box Symbol - OMS','FEATURE_STATE_C in (''OSR'',''OSA'')',7,113107,'Secondary Box Symbol - OSR');</v>
      </c>
    </row>
    <row r="470" spans="1:28" ht="47.25">
      <c r="A470" s="184">
        <v>113101</v>
      </c>
      <c r="B470" s="184" t="str">
        <f t="shared" si="88"/>
        <v>11310199</v>
      </c>
      <c r="C470" s="184">
        <v>113201</v>
      </c>
      <c r="D470" s="184" t="str">
        <f t="shared" si="89"/>
        <v>11320199</v>
      </c>
      <c r="E470" s="183" t="s">
        <v>495</v>
      </c>
      <c r="F470" s="191">
        <v>99</v>
      </c>
      <c r="G470" s="191">
        <v>99</v>
      </c>
      <c r="H470" s="187"/>
      <c r="I470" s="187">
        <v>113199</v>
      </c>
      <c r="J470" s="183" t="s">
        <v>5045</v>
      </c>
      <c r="K470" s="183" t="s">
        <v>4367</v>
      </c>
      <c r="L470" s="302" t="s">
        <v>4295</v>
      </c>
      <c r="M470" s="305" t="s">
        <v>4295</v>
      </c>
      <c r="N470" s="214">
        <v>6416383</v>
      </c>
      <c r="O470" s="331">
        <v>8.5</v>
      </c>
      <c r="P470" s="330">
        <f t="shared" si="82"/>
        <v>7.34</v>
      </c>
      <c r="Q470" s="190" t="s">
        <v>4248</v>
      </c>
      <c r="R470" s="191">
        <v>0</v>
      </c>
      <c r="S470" s="191" t="s">
        <v>4253</v>
      </c>
      <c r="T470" s="191"/>
      <c r="U470" s="202"/>
      <c r="V470" s="191" t="s">
        <v>123</v>
      </c>
      <c r="W470" s="191" t="s">
        <v>129</v>
      </c>
      <c r="X470" s="187"/>
      <c r="Z470" s="184" t="str">
        <f t="shared" si="83"/>
        <v>insert into G3E_POINTSTYLE(G3E_SNO,G3E_USERNAME,G3E_FONTNAME,G3E_SYMBOL,G3E_COLOR,G3E_SIZE,G3E_ALIGNMENT,G3E_ROTATION,G3E_USEMASK,G3E_MASKSYMBOL,G3E_PLOTREDLINE,G3E_STYLEUNITS) values (113199,'Secondary Box Symbol - default','AEGIS Structure',CHR(79),6416383,8.5,0,0,0,null,0,1);</v>
      </c>
      <c r="AA470" s="184" t="str">
        <f t="shared" si="84"/>
        <v>insert into G3E_STYLERULE(G3E_SRROWNO,G3E_SRNO,G3E_RULE,G3E_FILTER,G3E_FILTERORDINAL,G3E_SNO,G3E_DESCRIPTION) values (11310199,113101,'Secondary Box Symbol','',99,113199,'Secondary Box Symbol - default');</v>
      </c>
      <c r="AB470" s="184" t="str">
        <f t="shared" si="85"/>
        <v>insert into G3E_STYLERULE(G3E_SRROWNO,G3E_SRNO,G3E_RULE,G3E_FILTER,G3E_FILTERORDINAL,G3E_SNO,G3E_DESCRIPTION) values (11320199,113201,'Secondary Box Symbol - OMS','',99,113199,'Secondary Box Symbol - default');</v>
      </c>
    </row>
    <row r="471" spans="1:28" ht="47.25">
      <c r="A471" s="184">
        <v>154101</v>
      </c>
      <c r="B471" s="184" t="str">
        <f t="shared" si="78"/>
        <v>15410101</v>
      </c>
      <c r="C471" s="184">
        <v>154201</v>
      </c>
      <c r="D471" s="184" t="str">
        <f t="shared" si="79"/>
        <v>15420101</v>
      </c>
      <c r="E471" s="183" t="s">
        <v>2853</v>
      </c>
      <c r="F471" s="191">
        <v>1</v>
      </c>
      <c r="G471" s="191">
        <v>1</v>
      </c>
      <c r="H471" s="187" t="s">
        <v>5046</v>
      </c>
      <c r="I471" s="184">
        <v>154101</v>
      </c>
      <c r="J471" s="183" t="s">
        <v>5047</v>
      </c>
      <c r="K471" s="183" t="s">
        <v>4246</v>
      </c>
      <c r="L471" s="302" t="s">
        <v>4514</v>
      </c>
      <c r="M471" s="304" t="s">
        <v>4514</v>
      </c>
      <c r="N471" s="197">
        <v>10158079</v>
      </c>
      <c r="O471" s="331">
        <v>12</v>
      </c>
      <c r="P471" s="330">
        <f t="shared" si="82"/>
        <v>10.37</v>
      </c>
      <c r="Q471" s="190" t="s">
        <v>4248</v>
      </c>
      <c r="R471" s="191">
        <v>0</v>
      </c>
      <c r="S471" s="191" t="s">
        <v>4253</v>
      </c>
      <c r="T471" s="191"/>
      <c r="U471" s="195"/>
      <c r="V471" s="191" t="s">
        <v>123</v>
      </c>
      <c r="W471" s="191" t="s">
        <v>129</v>
      </c>
      <c r="X471" s="187"/>
      <c r="Z471" s="184" t="str">
        <f t="shared" si="83"/>
        <v>insert into G3E_POINTSTYLE(G3E_SNO,G3E_USERNAME,G3E_FONTNAME,G3E_SYMBOL,G3E_COLOR,G3E_SIZE,G3E_ALIGNMENT,G3E_ROTATION,G3E_USEMASK,G3E_MASKSYMBOL,G3E_PLOTREDLINE,G3E_STYLEUNITS) values (154101,'Secondary Breaker Detail Symbol - SCADA PPI','AEGIS Device',CHR(83),10158079,12,0,0,0,null,0,1);</v>
      </c>
      <c r="AA471" s="184" t="str">
        <f t="shared" si="84"/>
        <v>insert into G3E_STYLERULE(G3E_SRROWNO,G3E_SRNO,G3E_RULE,G3E_FILTER,G3E_FILTERORDINAL,G3E_SNO,G3E_DESCRIPTION) values (15410101,154101,'Secondary Breaker Detail Symbol','CAPABLE_YN = ''Y'' and FEATURE_STATE_C in (''PPI'',''ABI'')',1,154101,'Secondary Breaker Detail Symbol - SCADA PPI');</v>
      </c>
      <c r="AB471" s="184" t="str">
        <f t="shared" si="85"/>
        <v>insert into G3E_STYLERULE(G3E_SRROWNO,G3E_SRNO,G3E_RULE,G3E_FILTER,G3E_FILTERORDINAL,G3E_SNO,G3E_DESCRIPTION) values (15420101,154201,'Secondary Breaker Detail Symbol - OMS','CAPABLE_YN = ''Y'' and FEATURE_STATE_C in (''PPI'',''ABI'')',1,154101,'Secondary Breaker Detail Symbol - SCADA PPI');</v>
      </c>
    </row>
    <row r="472" spans="1:28" ht="47.25">
      <c r="A472" s="184">
        <v>154101</v>
      </c>
      <c r="B472" s="184" t="str">
        <f t="shared" ref="B472:B482" si="90">IF(ISBLANK(F472),"",A472&amp;TEXT(F472,"00"))</f>
        <v>15410102</v>
      </c>
      <c r="C472" s="184">
        <v>154201</v>
      </c>
      <c r="D472" s="184" t="str">
        <f t="shared" ref="D472:D482" si="91">IF(ISBLANK(G472),"",C472&amp;TEXT(G472,"00"))</f>
        <v>15420102</v>
      </c>
      <c r="E472" s="183" t="s">
        <v>2853</v>
      </c>
      <c r="F472" s="191">
        <v>2</v>
      </c>
      <c r="G472" s="191">
        <v>2</v>
      </c>
      <c r="H472" s="187" t="s">
        <v>5048</v>
      </c>
      <c r="I472" s="184">
        <v>154102</v>
      </c>
      <c r="J472" s="183" t="s">
        <v>5049</v>
      </c>
      <c r="K472" s="183" t="s">
        <v>4246</v>
      </c>
      <c r="L472" s="302" t="s">
        <v>4514</v>
      </c>
      <c r="M472" s="304" t="s">
        <v>4514</v>
      </c>
      <c r="N472" s="366">
        <v>14540253</v>
      </c>
      <c r="O472" s="331">
        <v>12</v>
      </c>
      <c r="P472" s="330">
        <f t="shared" si="82"/>
        <v>10.37</v>
      </c>
      <c r="Q472" s="190" t="s">
        <v>4248</v>
      </c>
      <c r="R472" s="191">
        <v>0</v>
      </c>
      <c r="S472" s="191" t="s">
        <v>4253</v>
      </c>
      <c r="T472" s="191"/>
      <c r="U472" s="195"/>
      <c r="V472" s="191" t="s">
        <v>123</v>
      </c>
      <c r="W472" s="191" t="s">
        <v>129</v>
      </c>
      <c r="X472" s="187"/>
      <c r="Z472" s="184" t="str">
        <f t="shared" si="83"/>
        <v>insert into G3E_POINTSTYLE(G3E_SNO,G3E_USERNAME,G3E_FONTNAME,G3E_SYMBOL,G3E_COLOR,G3E_SIZE,G3E_ALIGNMENT,G3E_ROTATION,G3E_USEMASK,G3E_MASKSYMBOL,G3E_PLOTREDLINE,G3E_STYLEUNITS) values (154102,'Secondary Breaker Detail Symbol - SCADA PPR','AEGIS Device',CHR(83),14540253,12,0,0,0,null,0,1);</v>
      </c>
      <c r="AA472" s="184" t="str">
        <f t="shared" si="84"/>
        <v>insert into G3E_STYLERULE(G3E_SRROWNO,G3E_SRNO,G3E_RULE,G3E_FILTER,G3E_FILTERORDINAL,G3E_SNO,G3E_DESCRIPTION) values (15410102,154101,'Secondary Breaker Detail Symbol','CAPABLE_YN = ''Y'' and FEATURE_STATE_C in (''PPR'',''ABR'',''PPA'',''ABA'')',2,154102,'Secondary Breaker Detail Symbol - SCADA PPR');</v>
      </c>
      <c r="AB472" s="184" t="str">
        <f t="shared" si="85"/>
        <v>insert into G3E_STYLERULE(G3E_SRROWNO,G3E_SRNO,G3E_RULE,G3E_FILTER,G3E_FILTERORDINAL,G3E_SNO,G3E_DESCRIPTION) values (15420102,154201,'Secondary Breaker Detail Symbol - OMS','CAPABLE_YN = ''Y'' and FEATURE_STATE_C in (''PPR'',''ABR'',''PPA'',''ABA'')',2,154102,'Secondary Breaker Detail Symbol - SCADA PPR');</v>
      </c>
    </row>
    <row r="473" spans="1:28" ht="47.25">
      <c r="A473" s="184">
        <v>154101</v>
      </c>
      <c r="B473" s="184" t="str">
        <f t="shared" si="90"/>
        <v>15410103</v>
      </c>
      <c r="C473" s="184">
        <v>154201</v>
      </c>
      <c r="D473" s="184" t="str">
        <f t="shared" si="91"/>
        <v>15420103</v>
      </c>
      <c r="E473" s="183" t="s">
        <v>2853</v>
      </c>
      <c r="F473" s="191">
        <v>3</v>
      </c>
      <c r="G473" s="191">
        <v>3</v>
      </c>
      <c r="H473" s="187" t="s">
        <v>5050</v>
      </c>
      <c r="I473" s="184">
        <v>154103</v>
      </c>
      <c r="J473" s="183" t="s">
        <v>5051</v>
      </c>
      <c r="K473" s="183" t="s">
        <v>4246</v>
      </c>
      <c r="L473" s="302" t="s">
        <v>4514</v>
      </c>
      <c r="M473" s="304" t="s">
        <v>4514</v>
      </c>
      <c r="N473" s="364">
        <v>5921370</v>
      </c>
      <c r="O473" s="331">
        <v>12</v>
      </c>
      <c r="P473" s="330">
        <f t="shared" si="82"/>
        <v>10.37</v>
      </c>
      <c r="Q473" s="190" t="s">
        <v>4248</v>
      </c>
      <c r="R473" s="191">
        <v>0</v>
      </c>
      <c r="S473" s="191" t="s">
        <v>4253</v>
      </c>
      <c r="T473" s="191"/>
      <c r="U473" s="195"/>
      <c r="V473" s="191" t="s">
        <v>123</v>
      </c>
      <c r="W473" s="191" t="s">
        <v>129</v>
      </c>
      <c r="X473" s="187"/>
      <c r="Z473" s="184" t="str">
        <f t="shared" si="83"/>
        <v>insert into G3E_POINTSTYLE(G3E_SNO,G3E_USERNAME,G3E_FONTNAME,G3E_SYMBOL,G3E_COLOR,G3E_SIZE,G3E_ALIGNMENT,G3E_ROTATION,G3E_USEMASK,G3E_MASKSYMBOL,G3E_PLOTREDLINE,G3E_STYLEUNITS) values (154103,'Secondary Breaker Detail Symbol - SCADA OSR','AEGIS Device',CHR(83),5921370,12,0,0,0,null,0,1);</v>
      </c>
      <c r="AA473" s="184" t="str">
        <f t="shared" si="84"/>
        <v>insert into G3E_STYLERULE(G3E_SRROWNO,G3E_SRNO,G3E_RULE,G3E_FILTER,G3E_FILTERORDINAL,G3E_SNO,G3E_DESCRIPTION) values (15410103,154101,'Secondary Breaker Detail Symbol','CAPABLE_YN = ''Y'' and FEATURE_STATE_C in (''OSR'',''OSA'')',3,154103,'Secondary Breaker Detail Symbol - SCADA OSR');</v>
      </c>
      <c r="AB473" s="184" t="str">
        <f t="shared" si="85"/>
        <v>insert into G3E_STYLERULE(G3E_SRROWNO,G3E_SRNO,G3E_RULE,G3E_FILTER,G3E_FILTERORDINAL,G3E_SNO,G3E_DESCRIPTION) values (15420103,154201,'Secondary Breaker Detail Symbol - OMS','CAPABLE_YN = ''Y'' and FEATURE_STATE_C in (''OSR'',''OSA'')',3,154103,'Secondary Breaker Detail Symbol - SCADA OSR');</v>
      </c>
    </row>
    <row r="474" spans="1:28" ht="47.25">
      <c r="A474" s="184">
        <v>154101</v>
      </c>
      <c r="B474" s="184" t="str">
        <f t="shared" si="90"/>
        <v>15410104</v>
      </c>
      <c r="C474" s="184">
        <v>154201</v>
      </c>
      <c r="D474" s="184" t="str">
        <f t="shared" si="91"/>
        <v>15420104</v>
      </c>
      <c r="E474" s="183" t="s">
        <v>2853</v>
      </c>
      <c r="F474" s="191">
        <v>4</v>
      </c>
      <c r="G474" s="191">
        <v>4</v>
      </c>
      <c r="H474" s="187" t="s">
        <v>5052</v>
      </c>
      <c r="I474" s="184">
        <v>154104</v>
      </c>
      <c r="J474" s="183" t="s">
        <v>5053</v>
      </c>
      <c r="K474" s="183" t="s">
        <v>4246</v>
      </c>
      <c r="L474" s="302" t="s">
        <v>4514</v>
      </c>
      <c r="M474" s="304" t="s">
        <v>4514</v>
      </c>
      <c r="N474" s="203">
        <v>65280</v>
      </c>
      <c r="O474" s="331">
        <v>12</v>
      </c>
      <c r="P474" s="330">
        <f t="shared" si="82"/>
        <v>10.37</v>
      </c>
      <c r="Q474" s="190" t="s">
        <v>4248</v>
      </c>
      <c r="R474" s="191">
        <v>0</v>
      </c>
      <c r="S474" s="191" t="s">
        <v>4253</v>
      </c>
      <c r="T474" s="191"/>
      <c r="U474" s="195"/>
      <c r="V474" s="191" t="s">
        <v>123</v>
      </c>
      <c r="W474" s="191" t="s">
        <v>129</v>
      </c>
      <c r="X474" s="187"/>
      <c r="Z474" s="184" t="str">
        <f t="shared" si="83"/>
        <v>insert into G3E_POINTSTYLE(G3E_SNO,G3E_USERNAME,G3E_FONTNAME,G3E_SYMBOL,G3E_COLOR,G3E_SIZE,G3E_ALIGNMENT,G3E_ROTATION,G3E_USEMASK,G3E_MASKSYMBOL,G3E_PLOTREDLINE,G3E_STYLEUNITS) values (154104,'Secondary Breaker Detail Symbol - SCADA Open','AEGIS Device',CHR(83),65280,12,0,0,0,null,0,1);</v>
      </c>
      <c r="AA474" s="184" t="str">
        <f t="shared" si="84"/>
        <v>insert into G3E_STYLERULE(G3E_SRROWNO,G3E_SRNO,G3E_RULE,G3E_FILTER,G3E_FILTERORDINAL,G3E_SNO,G3E_DESCRIPTION) values (15410104,154101,'Secondary Breaker Detail Symbol','CAPABLE_YN = ''Y'' and STATUS_NORMAL_C=''OPEN''',4,154104,'Secondary Breaker Detail Symbol - SCADA Open');</v>
      </c>
      <c r="AB474" s="184" t="str">
        <f t="shared" si="85"/>
        <v>insert into G3E_STYLERULE(G3E_SRROWNO,G3E_SRNO,G3E_RULE,G3E_FILTER,G3E_FILTERORDINAL,G3E_SNO,G3E_DESCRIPTION) values (15420104,154201,'Secondary Breaker Detail Symbol - OMS','CAPABLE_YN = ''Y'' and STATUS_NORMAL_C=''OPEN''',4,154104,'Secondary Breaker Detail Symbol - SCADA Open');</v>
      </c>
    </row>
    <row r="475" spans="1:28" ht="47.25">
      <c r="A475" s="184">
        <v>154101</v>
      </c>
      <c r="B475" s="184" t="str">
        <f t="shared" si="90"/>
        <v>15410105</v>
      </c>
      <c r="C475" s="184">
        <v>154201</v>
      </c>
      <c r="D475" s="184" t="str">
        <f t="shared" si="91"/>
        <v>15420105</v>
      </c>
      <c r="E475" s="183" t="s">
        <v>2853</v>
      </c>
      <c r="F475" s="191">
        <v>5</v>
      </c>
      <c r="G475" s="191">
        <v>5</v>
      </c>
      <c r="H475" s="187" t="s">
        <v>5054</v>
      </c>
      <c r="I475" s="184">
        <v>154105</v>
      </c>
      <c r="J475" s="183" t="s">
        <v>5055</v>
      </c>
      <c r="K475" s="183" t="s">
        <v>4246</v>
      </c>
      <c r="L475" s="302" t="s">
        <v>4514</v>
      </c>
      <c r="M475" s="304" t="s">
        <v>4514</v>
      </c>
      <c r="N475" s="198">
        <v>255</v>
      </c>
      <c r="O475" s="331">
        <v>12</v>
      </c>
      <c r="P475" s="330">
        <f t="shared" si="82"/>
        <v>10.37</v>
      </c>
      <c r="Q475" s="190" t="s">
        <v>4248</v>
      </c>
      <c r="R475" s="191">
        <v>0</v>
      </c>
      <c r="S475" s="191" t="s">
        <v>4253</v>
      </c>
      <c r="T475" s="191"/>
      <c r="U475" s="195"/>
      <c r="V475" s="191" t="s">
        <v>123</v>
      </c>
      <c r="W475" s="191" t="s">
        <v>129</v>
      </c>
      <c r="X475" s="187"/>
      <c r="Z475" s="184" t="str">
        <f t="shared" si="83"/>
        <v>insert into G3E_POINTSTYLE(G3E_SNO,G3E_USERNAME,G3E_FONTNAME,G3E_SYMBOL,G3E_COLOR,G3E_SIZE,G3E_ALIGNMENT,G3E_ROTATION,G3E_USEMASK,G3E_MASKSYMBOL,G3E_PLOTREDLINE,G3E_STYLEUNITS) values (154105,'Secondary Breaker Detail Symbol - SCADA Closed','AEGIS Device',CHR(83),255,12,0,0,0,null,0,1);</v>
      </c>
      <c r="AA475" s="184" t="str">
        <f t="shared" si="84"/>
        <v>insert into G3E_STYLERULE(G3E_SRROWNO,G3E_SRNO,G3E_RULE,G3E_FILTER,G3E_FILTERORDINAL,G3E_SNO,G3E_DESCRIPTION) values (15410105,154101,'Secondary Breaker Detail Symbol','CAPABLE_YN = ''Y'' and STATUS_NORMAL_C=''CLOSED''',5,154105,'Secondary Breaker Detail Symbol - SCADA Closed');</v>
      </c>
      <c r="AB475" s="184" t="str">
        <f t="shared" si="85"/>
        <v>insert into G3E_STYLERULE(G3E_SRROWNO,G3E_SRNO,G3E_RULE,G3E_FILTER,G3E_FILTERORDINAL,G3E_SNO,G3E_DESCRIPTION) values (15420105,154201,'Secondary Breaker Detail Symbol - OMS','CAPABLE_YN = ''Y'' and STATUS_NORMAL_C=''CLOSED''',5,154105,'Secondary Breaker Detail Symbol - SCADA Closed');</v>
      </c>
    </row>
    <row r="476" spans="1:28" ht="47.25">
      <c r="A476" s="184">
        <v>154101</v>
      </c>
      <c r="B476" s="184" t="str">
        <f t="shared" si="90"/>
        <v>15410106</v>
      </c>
      <c r="C476" s="184">
        <v>154201</v>
      </c>
      <c r="D476" s="184" t="str">
        <f t="shared" si="91"/>
        <v>15420106</v>
      </c>
      <c r="E476" s="183" t="s">
        <v>2853</v>
      </c>
      <c r="F476" s="191">
        <v>6</v>
      </c>
      <c r="G476" s="191">
        <v>6</v>
      </c>
      <c r="H476" s="187" t="s">
        <v>5056</v>
      </c>
      <c r="I476" s="184">
        <v>154106</v>
      </c>
      <c r="J476" s="183" t="s">
        <v>5057</v>
      </c>
      <c r="K476" s="183" t="s">
        <v>4246</v>
      </c>
      <c r="L476" s="302" t="s">
        <v>4514</v>
      </c>
      <c r="M476" s="304" t="s">
        <v>4514</v>
      </c>
      <c r="N476" s="211">
        <v>65535</v>
      </c>
      <c r="O476" s="331">
        <v>12</v>
      </c>
      <c r="P476" s="330">
        <f t="shared" si="82"/>
        <v>10.37</v>
      </c>
      <c r="Q476" s="190" t="s">
        <v>4248</v>
      </c>
      <c r="R476" s="191">
        <v>0</v>
      </c>
      <c r="S476" s="191" t="s">
        <v>4253</v>
      </c>
      <c r="T476" s="191"/>
      <c r="U476" s="195"/>
      <c r="V476" s="191" t="s">
        <v>123</v>
      </c>
      <c r="W476" s="191" t="s">
        <v>129</v>
      </c>
      <c r="X476" s="187"/>
      <c r="Z476" s="184" t="str">
        <f t="shared" si="83"/>
        <v>insert into G3E_POINTSTYLE(G3E_SNO,G3E_USERNAME,G3E_FONTNAME,G3E_SYMBOL,G3E_COLOR,G3E_SIZE,G3E_ALIGNMENT,G3E_ROTATION,G3E_USEMASK,G3E_MASKSYMBOL,G3E_PLOTREDLINE,G3E_STYLEUNITS) values (154106,'Secondary Breaker Detail Symbol - SCADA default','AEGIS Device',CHR(83),65535,12,0,0,0,null,0,1);</v>
      </c>
      <c r="AA476" s="184" t="str">
        <f t="shared" si="84"/>
        <v>insert into G3E_STYLERULE(G3E_SRROWNO,G3E_SRNO,G3E_RULE,G3E_FILTER,G3E_FILTERORDINAL,G3E_SNO,G3E_DESCRIPTION) values (15410106,154101,'Secondary Breaker Detail Symbol','CAPABLE_YN = ''Y''',6,154106,'Secondary Breaker Detail Symbol - SCADA default');</v>
      </c>
      <c r="AB476" s="184" t="str">
        <f t="shared" si="85"/>
        <v>insert into G3E_STYLERULE(G3E_SRROWNO,G3E_SRNO,G3E_RULE,G3E_FILTER,G3E_FILTERORDINAL,G3E_SNO,G3E_DESCRIPTION) values (15420106,154201,'Secondary Breaker Detail Symbol - OMS','CAPABLE_YN = ''Y''',6,154106,'Secondary Breaker Detail Symbol - SCADA default');</v>
      </c>
    </row>
    <row r="477" spans="1:28" ht="47.25">
      <c r="A477" s="184">
        <v>154101</v>
      </c>
      <c r="B477" s="184" t="str">
        <f t="shared" si="90"/>
        <v>15410107</v>
      </c>
      <c r="C477" s="184">
        <v>154201</v>
      </c>
      <c r="D477" s="184" t="str">
        <f t="shared" si="91"/>
        <v>15420107</v>
      </c>
      <c r="E477" s="183" t="s">
        <v>2853</v>
      </c>
      <c r="F477" s="191">
        <v>7</v>
      </c>
      <c r="G477" s="191">
        <v>7</v>
      </c>
      <c r="H477" s="187" t="s">
        <v>4244</v>
      </c>
      <c r="I477" s="184">
        <v>154107</v>
      </c>
      <c r="J477" s="183" t="s">
        <v>5058</v>
      </c>
      <c r="K477" s="183" t="s">
        <v>4246</v>
      </c>
      <c r="L477" s="302" t="s">
        <v>4517</v>
      </c>
      <c r="M477" s="304" t="s">
        <v>4517</v>
      </c>
      <c r="N477" s="197">
        <v>10158079</v>
      </c>
      <c r="O477" s="331">
        <v>12</v>
      </c>
      <c r="P477" s="330">
        <f t="shared" si="82"/>
        <v>10.37</v>
      </c>
      <c r="Q477" s="190" t="s">
        <v>4248</v>
      </c>
      <c r="R477" s="191">
        <v>0</v>
      </c>
      <c r="S477" s="191" t="s">
        <v>4253</v>
      </c>
      <c r="T477" s="191"/>
      <c r="U477" s="195"/>
      <c r="V477" s="191" t="s">
        <v>123</v>
      </c>
      <c r="W477" s="191" t="s">
        <v>129</v>
      </c>
      <c r="X477" s="187"/>
      <c r="Z477" s="184" t="str">
        <f t="shared" si="83"/>
        <v>insert into G3E_POINTSTYLE(G3E_SNO,G3E_USERNAME,G3E_FONTNAME,G3E_SYMBOL,G3E_COLOR,G3E_SIZE,G3E_ALIGNMENT,G3E_ROTATION,G3E_USEMASK,G3E_MASKSYMBOL,G3E_PLOTREDLINE,G3E_STYLEUNITS) values (154107,'Secondary Breaker Detail Symbol - PPI','AEGIS Device',CHR(82),10158079,12,0,0,0,null,0,1);</v>
      </c>
      <c r="AA477" s="184" t="str">
        <f t="shared" si="84"/>
        <v>insert into G3E_STYLERULE(G3E_SRROWNO,G3E_SRNO,G3E_RULE,G3E_FILTER,G3E_FILTERORDINAL,G3E_SNO,G3E_DESCRIPTION) values (15410107,154101,'Secondary Breaker Detail Symbol','FEATURE_STATE_C in (''PPI'',''ABI'')',7,154107,'Secondary Breaker Detail Symbol - PPI');</v>
      </c>
      <c r="AB477" s="184" t="str">
        <f t="shared" si="85"/>
        <v>insert into G3E_STYLERULE(G3E_SRROWNO,G3E_SRNO,G3E_RULE,G3E_FILTER,G3E_FILTERORDINAL,G3E_SNO,G3E_DESCRIPTION) values (15420107,154201,'Secondary Breaker Detail Symbol - OMS','FEATURE_STATE_C in (''PPI'',''ABI'')',7,154107,'Secondary Breaker Detail Symbol - PPI');</v>
      </c>
    </row>
    <row r="478" spans="1:28" ht="47.25">
      <c r="A478" s="184">
        <v>154101</v>
      </c>
      <c r="B478" s="184" t="str">
        <f t="shared" si="90"/>
        <v>15410108</v>
      </c>
      <c r="C478" s="184">
        <v>154201</v>
      </c>
      <c r="D478" s="184" t="str">
        <f t="shared" si="91"/>
        <v>15420108</v>
      </c>
      <c r="E478" s="183" t="s">
        <v>2853</v>
      </c>
      <c r="F478" s="191">
        <v>8</v>
      </c>
      <c r="G478" s="191">
        <v>8</v>
      </c>
      <c r="H478" s="187" t="s">
        <v>4251</v>
      </c>
      <c r="I478" s="184">
        <v>154108</v>
      </c>
      <c r="J478" s="183" t="s">
        <v>5059</v>
      </c>
      <c r="K478" s="183" t="s">
        <v>4246</v>
      </c>
      <c r="L478" s="302" t="s">
        <v>4517</v>
      </c>
      <c r="M478" s="304" t="s">
        <v>4517</v>
      </c>
      <c r="N478" s="366">
        <v>14540253</v>
      </c>
      <c r="O478" s="331">
        <v>12</v>
      </c>
      <c r="P478" s="330">
        <f t="shared" si="82"/>
        <v>10.37</v>
      </c>
      <c r="Q478" s="190" t="s">
        <v>4248</v>
      </c>
      <c r="R478" s="191">
        <v>0</v>
      </c>
      <c r="S478" s="191" t="s">
        <v>4253</v>
      </c>
      <c r="T478" s="191"/>
      <c r="U478" s="195"/>
      <c r="V478" s="191" t="s">
        <v>123</v>
      </c>
      <c r="W478" s="191" t="s">
        <v>129</v>
      </c>
      <c r="X478" s="187"/>
      <c r="Z478" s="184" t="str">
        <f t="shared" si="83"/>
        <v>insert into G3E_POINTSTYLE(G3E_SNO,G3E_USERNAME,G3E_FONTNAME,G3E_SYMBOL,G3E_COLOR,G3E_SIZE,G3E_ALIGNMENT,G3E_ROTATION,G3E_USEMASK,G3E_MASKSYMBOL,G3E_PLOTREDLINE,G3E_STYLEUNITS) values (154108,'Secondary Breaker Detail Symbol - PPR','AEGIS Device',CHR(82),14540253,12,0,0,0,null,0,1);</v>
      </c>
      <c r="AA478" s="184" t="str">
        <f t="shared" si="84"/>
        <v>insert into G3E_STYLERULE(G3E_SRROWNO,G3E_SRNO,G3E_RULE,G3E_FILTER,G3E_FILTERORDINAL,G3E_SNO,G3E_DESCRIPTION) values (15410108,154101,'Secondary Breaker Detail Symbol','FEATURE_STATE_C in (''PPR'',''ABR'',''PPA'',''ABA'')',8,154108,'Secondary Breaker Detail Symbol - PPR');</v>
      </c>
      <c r="AB478" s="184" t="str">
        <f t="shared" si="85"/>
        <v>insert into G3E_STYLERULE(G3E_SRROWNO,G3E_SRNO,G3E_RULE,G3E_FILTER,G3E_FILTERORDINAL,G3E_SNO,G3E_DESCRIPTION) values (15420108,154201,'Secondary Breaker Detail Symbol - OMS','FEATURE_STATE_C in (''PPR'',''ABR'',''PPA'',''ABA'')',8,154108,'Secondary Breaker Detail Symbol - PPR');</v>
      </c>
    </row>
    <row r="479" spans="1:28" ht="47.25">
      <c r="A479" s="184">
        <v>154101</v>
      </c>
      <c r="B479" s="184" t="str">
        <f t="shared" si="90"/>
        <v>15410109</v>
      </c>
      <c r="C479" s="184">
        <v>154201</v>
      </c>
      <c r="D479" s="184" t="str">
        <f t="shared" si="91"/>
        <v>15420109</v>
      </c>
      <c r="E479" s="183" t="s">
        <v>2853</v>
      </c>
      <c r="F479" s="191">
        <v>9</v>
      </c>
      <c r="G479" s="191">
        <v>9</v>
      </c>
      <c r="H479" s="187" t="s">
        <v>4254</v>
      </c>
      <c r="I479" s="184">
        <v>154109</v>
      </c>
      <c r="J479" s="183" t="s">
        <v>5060</v>
      </c>
      <c r="K479" s="183" t="s">
        <v>4246</v>
      </c>
      <c r="L479" s="302" t="s">
        <v>4517</v>
      </c>
      <c r="M479" s="304" t="s">
        <v>4517</v>
      </c>
      <c r="N479" s="364">
        <v>5921370</v>
      </c>
      <c r="O479" s="331">
        <v>12</v>
      </c>
      <c r="P479" s="330">
        <f t="shared" si="82"/>
        <v>10.37</v>
      </c>
      <c r="Q479" s="190" t="s">
        <v>4248</v>
      </c>
      <c r="R479" s="191">
        <v>0</v>
      </c>
      <c r="S479" s="191" t="s">
        <v>4253</v>
      </c>
      <c r="T479" s="191"/>
      <c r="U479" s="195"/>
      <c r="V479" s="191" t="s">
        <v>123</v>
      </c>
      <c r="W479" s="191" t="s">
        <v>129</v>
      </c>
      <c r="X479" s="187"/>
      <c r="Z479" s="184" t="str">
        <f t="shared" si="83"/>
        <v>insert into G3E_POINTSTYLE(G3E_SNO,G3E_USERNAME,G3E_FONTNAME,G3E_SYMBOL,G3E_COLOR,G3E_SIZE,G3E_ALIGNMENT,G3E_ROTATION,G3E_USEMASK,G3E_MASKSYMBOL,G3E_PLOTREDLINE,G3E_STYLEUNITS) values (154109,'Secondary Breaker Detail Symbol - OSR','AEGIS Device',CHR(82),5921370,12,0,0,0,null,0,1);</v>
      </c>
      <c r="AA479" s="184" t="str">
        <f t="shared" si="84"/>
        <v>insert into G3E_STYLERULE(G3E_SRROWNO,G3E_SRNO,G3E_RULE,G3E_FILTER,G3E_FILTERORDINAL,G3E_SNO,G3E_DESCRIPTION) values (15410109,154101,'Secondary Breaker Detail Symbol','FEATURE_STATE_C in (''OSR'',''OSA'')',9,154109,'Secondary Breaker Detail Symbol - OSR');</v>
      </c>
      <c r="AB479" s="184" t="str">
        <f t="shared" si="85"/>
        <v>insert into G3E_STYLERULE(G3E_SRROWNO,G3E_SRNO,G3E_RULE,G3E_FILTER,G3E_FILTERORDINAL,G3E_SNO,G3E_DESCRIPTION) values (15420109,154201,'Secondary Breaker Detail Symbol - OMS','FEATURE_STATE_C in (''OSR'',''OSA'')',9,154109,'Secondary Breaker Detail Symbol - OSR');</v>
      </c>
    </row>
    <row r="480" spans="1:28" ht="47.25">
      <c r="A480" s="184">
        <v>154101</v>
      </c>
      <c r="B480" s="184" t="str">
        <f t="shared" si="90"/>
        <v>15410110</v>
      </c>
      <c r="C480" s="184">
        <v>154201</v>
      </c>
      <c r="D480" s="184" t="str">
        <f t="shared" si="91"/>
        <v>15420110</v>
      </c>
      <c r="E480" s="183" t="s">
        <v>2853</v>
      </c>
      <c r="F480" s="191">
        <v>10</v>
      </c>
      <c r="G480" s="191">
        <v>10</v>
      </c>
      <c r="H480" s="187" t="s">
        <v>4300</v>
      </c>
      <c r="I480" s="184">
        <v>154110</v>
      </c>
      <c r="J480" s="183" t="s">
        <v>5061</v>
      </c>
      <c r="K480" s="183" t="s">
        <v>4246</v>
      </c>
      <c r="L480" s="302" t="s">
        <v>4517</v>
      </c>
      <c r="M480" s="304" t="s">
        <v>4517</v>
      </c>
      <c r="N480" s="203">
        <v>65280</v>
      </c>
      <c r="O480" s="331">
        <v>12</v>
      </c>
      <c r="P480" s="330">
        <f t="shared" si="82"/>
        <v>10.37</v>
      </c>
      <c r="Q480" s="190" t="s">
        <v>4248</v>
      </c>
      <c r="R480" s="191">
        <v>0</v>
      </c>
      <c r="S480" s="191" t="s">
        <v>4253</v>
      </c>
      <c r="T480" s="191"/>
      <c r="U480" s="195"/>
      <c r="V480" s="191" t="s">
        <v>123</v>
      </c>
      <c r="W480" s="191" t="s">
        <v>129</v>
      </c>
      <c r="X480" s="187"/>
      <c r="Z480" s="184" t="str">
        <f t="shared" si="83"/>
        <v>insert into G3E_POINTSTYLE(G3E_SNO,G3E_USERNAME,G3E_FONTNAME,G3E_SYMBOL,G3E_COLOR,G3E_SIZE,G3E_ALIGNMENT,G3E_ROTATION,G3E_USEMASK,G3E_MASKSYMBOL,G3E_PLOTREDLINE,G3E_STYLEUNITS) values (154110,'Secondary Breaker Detail Symbol - Open','AEGIS Device',CHR(82),65280,12,0,0,0,null,0,1);</v>
      </c>
      <c r="AA480" s="184" t="str">
        <f t="shared" si="84"/>
        <v>insert into G3E_STYLERULE(G3E_SRROWNO,G3E_SRNO,G3E_RULE,G3E_FILTER,G3E_FILTERORDINAL,G3E_SNO,G3E_DESCRIPTION) values (15410110,154101,'Secondary Breaker Detail Symbol','STATUS_NORMAL_C=''OPEN''',10,154110,'Secondary Breaker Detail Symbol - Open');</v>
      </c>
      <c r="AB480" s="184" t="str">
        <f t="shared" si="85"/>
        <v>insert into G3E_STYLERULE(G3E_SRROWNO,G3E_SRNO,G3E_RULE,G3E_FILTER,G3E_FILTERORDINAL,G3E_SNO,G3E_DESCRIPTION) values (15420110,154201,'Secondary Breaker Detail Symbol - OMS','STATUS_NORMAL_C=''OPEN''',10,154110,'Secondary Breaker Detail Symbol - Open');</v>
      </c>
    </row>
    <row r="481" spans="1:28" ht="47.25">
      <c r="A481" s="184">
        <v>154101</v>
      </c>
      <c r="B481" s="184" t="str">
        <f t="shared" si="90"/>
        <v>15410111</v>
      </c>
      <c r="C481" s="184">
        <v>154201</v>
      </c>
      <c r="D481" s="184" t="str">
        <f t="shared" si="91"/>
        <v>15420111</v>
      </c>
      <c r="E481" s="183" t="s">
        <v>2853</v>
      </c>
      <c r="F481" s="191">
        <v>11</v>
      </c>
      <c r="G481" s="191">
        <v>11</v>
      </c>
      <c r="H481" s="187" t="s">
        <v>4535</v>
      </c>
      <c r="I481" s="184">
        <v>154111</v>
      </c>
      <c r="J481" s="183" t="s">
        <v>5062</v>
      </c>
      <c r="K481" s="183" t="s">
        <v>4246</v>
      </c>
      <c r="L481" s="302" t="s">
        <v>4517</v>
      </c>
      <c r="M481" s="304" t="s">
        <v>4517</v>
      </c>
      <c r="N481" s="198">
        <v>255</v>
      </c>
      <c r="O481" s="331">
        <v>12</v>
      </c>
      <c r="P481" s="330">
        <f t="shared" si="82"/>
        <v>10.37</v>
      </c>
      <c r="Q481" s="190" t="s">
        <v>4248</v>
      </c>
      <c r="R481" s="191">
        <v>0</v>
      </c>
      <c r="S481" s="191" t="s">
        <v>4253</v>
      </c>
      <c r="T481" s="191"/>
      <c r="U481" s="195"/>
      <c r="V481" s="191" t="s">
        <v>123</v>
      </c>
      <c r="W481" s="191" t="s">
        <v>129</v>
      </c>
      <c r="X481" s="187"/>
      <c r="Z481" s="184" t="str">
        <f t="shared" si="83"/>
        <v>insert into G3E_POINTSTYLE(G3E_SNO,G3E_USERNAME,G3E_FONTNAME,G3E_SYMBOL,G3E_COLOR,G3E_SIZE,G3E_ALIGNMENT,G3E_ROTATION,G3E_USEMASK,G3E_MASKSYMBOL,G3E_PLOTREDLINE,G3E_STYLEUNITS) values (154111,'Secondary Breaker Detail Symbol - Closed','AEGIS Device',CHR(82),255,12,0,0,0,null,0,1);</v>
      </c>
      <c r="AA481" s="184" t="str">
        <f t="shared" si="84"/>
        <v>insert into G3E_STYLERULE(G3E_SRROWNO,G3E_SRNO,G3E_RULE,G3E_FILTER,G3E_FILTERORDINAL,G3E_SNO,G3E_DESCRIPTION) values (15410111,154101,'Secondary Breaker Detail Symbol','STATUS_NORMAL_C=''CLOSED''',11,154111,'Secondary Breaker Detail Symbol - Closed');</v>
      </c>
      <c r="AB481" s="184" t="str">
        <f t="shared" si="85"/>
        <v>insert into G3E_STYLERULE(G3E_SRROWNO,G3E_SRNO,G3E_RULE,G3E_FILTER,G3E_FILTERORDINAL,G3E_SNO,G3E_DESCRIPTION) values (15420111,154201,'Secondary Breaker Detail Symbol - OMS','STATUS_NORMAL_C=''CLOSED''',11,154111,'Secondary Breaker Detail Symbol - Closed');</v>
      </c>
    </row>
    <row r="482" spans="1:28" ht="47.25">
      <c r="A482" s="184">
        <v>154101</v>
      </c>
      <c r="B482" s="184" t="str">
        <f t="shared" si="90"/>
        <v>15410199</v>
      </c>
      <c r="C482" s="184">
        <v>154201</v>
      </c>
      <c r="D482" s="184" t="str">
        <f t="shared" si="91"/>
        <v>15420199</v>
      </c>
      <c r="E482" s="183" t="s">
        <v>2853</v>
      </c>
      <c r="F482" s="191">
        <v>99</v>
      </c>
      <c r="G482" s="191">
        <v>99</v>
      </c>
      <c r="H482" s="187"/>
      <c r="I482" s="184">
        <v>154199</v>
      </c>
      <c r="J482" s="183" t="s">
        <v>5063</v>
      </c>
      <c r="K482" s="183" t="s">
        <v>4246</v>
      </c>
      <c r="L482" s="302" t="s">
        <v>4517</v>
      </c>
      <c r="M482" s="304" t="s">
        <v>4517</v>
      </c>
      <c r="N482" s="211">
        <v>65535</v>
      </c>
      <c r="O482" s="331">
        <v>12</v>
      </c>
      <c r="P482" s="330">
        <f t="shared" si="82"/>
        <v>10.37</v>
      </c>
      <c r="Q482" s="190" t="s">
        <v>4248</v>
      </c>
      <c r="R482" s="191">
        <v>0</v>
      </c>
      <c r="S482" s="191" t="s">
        <v>4253</v>
      </c>
      <c r="T482" s="191"/>
      <c r="U482" s="195"/>
      <c r="V482" s="191" t="s">
        <v>123</v>
      </c>
      <c r="W482" s="191" t="s">
        <v>129</v>
      </c>
      <c r="X482" s="187"/>
      <c r="Z482" s="184" t="str">
        <f t="shared" si="83"/>
        <v>insert into G3E_POINTSTYLE(G3E_SNO,G3E_USERNAME,G3E_FONTNAME,G3E_SYMBOL,G3E_COLOR,G3E_SIZE,G3E_ALIGNMENT,G3E_ROTATION,G3E_USEMASK,G3E_MASKSYMBOL,G3E_PLOTREDLINE,G3E_STYLEUNITS) values (154199,'Secondary Breaker Detail Symbol - default','AEGIS Device',CHR(82),65535,12,0,0,0,null,0,1);</v>
      </c>
      <c r="AA482" s="184" t="str">
        <f t="shared" si="84"/>
        <v>insert into G3E_STYLERULE(G3E_SRROWNO,G3E_SRNO,G3E_RULE,G3E_FILTER,G3E_FILTERORDINAL,G3E_SNO,G3E_DESCRIPTION) values (15410199,154101,'Secondary Breaker Detail Symbol','',99,154199,'Secondary Breaker Detail Symbol - default');</v>
      </c>
      <c r="AB482" s="184" t="str">
        <f t="shared" si="85"/>
        <v>insert into G3E_STYLERULE(G3E_SRROWNO,G3E_SRNO,G3E_RULE,G3E_FILTER,G3E_FILTERORDINAL,G3E_SNO,G3E_DESCRIPTION) values (15420199,154201,'Secondary Breaker Detail Symbol - OMS','',99,154199,'Secondary Breaker Detail Symbol - default');</v>
      </c>
    </row>
    <row r="483" spans="1:28" ht="47.25">
      <c r="A483" s="184">
        <v>162101</v>
      </c>
      <c r="B483" s="184" t="str">
        <f t="shared" si="78"/>
        <v>16210101</v>
      </c>
      <c r="C483" s="184">
        <v>162201</v>
      </c>
      <c r="D483" s="184" t="str">
        <f t="shared" si="79"/>
        <v>16220101</v>
      </c>
      <c r="E483" s="183" t="s">
        <v>321</v>
      </c>
      <c r="F483" s="191">
        <v>1</v>
      </c>
      <c r="G483" s="191">
        <v>1</v>
      </c>
      <c r="H483" s="187" t="s">
        <v>5064</v>
      </c>
      <c r="I483" s="187">
        <v>162101</v>
      </c>
      <c r="J483" s="183" t="s">
        <v>5065</v>
      </c>
      <c r="K483" s="183" t="s">
        <v>4264</v>
      </c>
      <c r="L483" s="302" t="s">
        <v>4322</v>
      </c>
      <c r="M483" s="306" t="s">
        <v>4322</v>
      </c>
      <c r="N483" s="376">
        <v>16768256</v>
      </c>
      <c r="O483" s="331">
        <v>12</v>
      </c>
      <c r="P483" s="330">
        <f t="shared" si="82"/>
        <v>10.37</v>
      </c>
      <c r="Q483" s="190" t="s">
        <v>4248</v>
      </c>
      <c r="R483" s="191">
        <v>0</v>
      </c>
      <c r="S483" s="191" t="s">
        <v>4253</v>
      </c>
      <c r="T483" s="191"/>
      <c r="U483" s="202"/>
      <c r="V483" s="191" t="s">
        <v>123</v>
      </c>
      <c r="W483" s="191" t="s">
        <v>129</v>
      </c>
      <c r="X483" s="187"/>
      <c r="Z483" s="184" t="str">
        <f t="shared" si="83"/>
        <v>insert into G3E_POINTSTYLE(G3E_SNO,G3E_USERNAME,G3E_FONTNAME,G3E_SYMBOL,G3E_COLOR,G3E_SIZE,G3E_ALIGNMENT,G3E_ROTATION,G3E_USEMASK,G3E_MASKSYMBOL,G3E_PLOTREDLINE,G3E_STYLEUNITS) values (162101,'Secondary Conductor Node Symbol - Change','AEGIS Misc',CHR(35),16768256,12,0,0,0,null,0,1);</v>
      </c>
      <c r="AA483" s="184" t="str">
        <f t="shared" si="84"/>
        <v>insert into G3E_STYLERULE(G3E_SRROWNO,G3E_SRNO,G3E_RULE,G3E_FILTER,G3E_FILTERORDINAL,G3E_SNO,G3E_DESCRIPTION) values (16210101,162101,'Secondary Conductor Node Symbol','Type=''CHANGE''',1,162101,'Secondary Conductor Node Symbol - Change');</v>
      </c>
      <c r="AB483" s="184" t="str">
        <f t="shared" si="85"/>
        <v>insert into G3E_STYLERULE(G3E_SRROWNO,G3E_SRNO,G3E_RULE,G3E_FILTER,G3E_FILTERORDINAL,G3E_SNO,G3E_DESCRIPTION) values (16220101,162201,'Secondary Conductor Node Symbol - OMS','Type=''CHANGE''',1,162101,'Secondary Conductor Node Symbol - Change');</v>
      </c>
    </row>
    <row r="484" spans="1:28" ht="47.25">
      <c r="A484" s="184">
        <v>162101</v>
      </c>
      <c r="B484" s="184" t="str">
        <f t="shared" ref="B484:B486" si="92">IF(ISBLANK(F484),"",A484&amp;TEXT(F484,"00"))</f>
        <v>16210102</v>
      </c>
      <c r="C484" s="184">
        <v>162201</v>
      </c>
      <c r="D484" s="184" t="str">
        <f t="shared" ref="D484:D486" si="93">IF(ISBLANK(G484),"",C484&amp;TEXT(G484,"00"))</f>
        <v>16220102</v>
      </c>
      <c r="E484" s="183" t="s">
        <v>321</v>
      </c>
      <c r="F484" s="191">
        <v>2</v>
      </c>
      <c r="G484" s="191">
        <v>2</v>
      </c>
      <c r="H484" s="187" t="s">
        <v>5066</v>
      </c>
      <c r="I484" s="187">
        <v>162102</v>
      </c>
      <c r="J484" s="183" t="s">
        <v>5067</v>
      </c>
      <c r="K484" s="183" t="s">
        <v>4264</v>
      </c>
      <c r="L484" s="302" t="s">
        <v>4247</v>
      </c>
      <c r="M484" s="306" t="s">
        <v>4247</v>
      </c>
      <c r="N484" s="376">
        <v>16768256</v>
      </c>
      <c r="O484" s="331">
        <v>12</v>
      </c>
      <c r="P484" s="330">
        <f t="shared" si="82"/>
        <v>10.37</v>
      </c>
      <c r="Q484" s="190" t="s">
        <v>4248</v>
      </c>
      <c r="R484" s="191">
        <v>0</v>
      </c>
      <c r="S484" s="191" t="s">
        <v>4253</v>
      </c>
      <c r="T484" s="191"/>
      <c r="U484" s="202"/>
      <c r="V484" s="191" t="s">
        <v>123</v>
      </c>
      <c r="W484" s="191" t="s">
        <v>129</v>
      </c>
      <c r="X484" s="187"/>
      <c r="Z484" s="184" t="str">
        <f t="shared" si="83"/>
        <v>insert into G3E_POINTSTYLE(G3E_SNO,G3E_USERNAME,G3E_FONTNAME,G3E_SYMBOL,G3E_COLOR,G3E_SIZE,G3E_ALIGNMENT,G3E_ROTATION,G3E_USEMASK,G3E_MASKSYMBOL,G3E_PLOTREDLINE,G3E_STYLEUNITS) values (162102,'Secondary Conductor Node Symbol - Dead End','AEGIS Misc',CHR(34),16768256,12,0,0,0,null,0,1);</v>
      </c>
      <c r="AA484" s="184" t="str">
        <f t="shared" si="84"/>
        <v>insert into G3E_STYLERULE(G3E_SRROWNO,G3E_SRNO,G3E_RULE,G3E_FILTER,G3E_FILTERORDINAL,G3E_SNO,G3E_DESCRIPTION) values (16210102,162101,'Secondary Conductor Node Symbol','Type=''DEADEND''',2,162102,'Secondary Conductor Node Symbol - Dead End');</v>
      </c>
      <c r="AB484" s="184" t="str">
        <f t="shared" si="85"/>
        <v>insert into G3E_STYLERULE(G3E_SRROWNO,G3E_SRNO,G3E_RULE,G3E_FILTER,G3E_FILTERORDINAL,G3E_SNO,G3E_DESCRIPTION) values (16220102,162201,'Secondary Conductor Node Symbol - OMS','Type=''DEADEND''',2,162102,'Secondary Conductor Node Symbol - Dead End');</v>
      </c>
    </row>
    <row r="485" spans="1:28" ht="47.25">
      <c r="A485" s="184">
        <v>162101</v>
      </c>
      <c r="B485" s="184" t="str">
        <f t="shared" si="92"/>
        <v>16210103</v>
      </c>
      <c r="C485" s="184">
        <v>162201</v>
      </c>
      <c r="D485" s="184" t="str">
        <f t="shared" si="93"/>
        <v>16220103</v>
      </c>
      <c r="E485" s="183" t="s">
        <v>321</v>
      </c>
      <c r="F485" s="191">
        <v>3</v>
      </c>
      <c r="G485" s="191">
        <v>3</v>
      </c>
      <c r="H485" s="187" t="s">
        <v>5068</v>
      </c>
      <c r="I485" s="187">
        <v>162103</v>
      </c>
      <c r="J485" s="183" t="s">
        <v>5069</v>
      </c>
      <c r="K485" s="183" t="s">
        <v>4264</v>
      </c>
      <c r="L485" s="302" t="s">
        <v>4326</v>
      </c>
      <c r="M485" s="306" t="s">
        <v>4326</v>
      </c>
      <c r="N485" s="376">
        <v>16768256</v>
      </c>
      <c r="O485" s="331">
        <v>18</v>
      </c>
      <c r="P485" s="330">
        <f t="shared" si="82"/>
        <v>15.55</v>
      </c>
      <c r="Q485" s="190" t="s">
        <v>4248</v>
      </c>
      <c r="R485" s="191">
        <v>0</v>
      </c>
      <c r="S485" s="191" t="s">
        <v>4253</v>
      </c>
      <c r="T485" s="191"/>
      <c r="U485" s="202"/>
      <c r="V485" s="191" t="s">
        <v>123</v>
      </c>
      <c r="W485" s="191" t="s">
        <v>129</v>
      </c>
      <c r="X485" s="187"/>
      <c r="Z485" s="184" t="str">
        <f t="shared" si="83"/>
        <v>insert into G3E_POINTSTYLE(G3E_SNO,G3E_USERNAME,G3E_FONTNAME,G3E_SYMBOL,G3E_COLOR,G3E_SIZE,G3E_ALIGNMENT,G3E_ROTATION,G3E_USEMASK,G3E_MASKSYMBOL,G3E_PLOTREDLINE,G3E_STYLEUNITS) values (162103,'Secondary Conductor Node Symbol - Jumpover','AEGIS Misc',CHR(36),16768256,18,0,0,0,null,0,1);</v>
      </c>
      <c r="AA485" s="184" t="str">
        <f t="shared" si="84"/>
        <v>insert into G3E_STYLERULE(G3E_SRROWNO,G3E_SRNO,G3E_RULE,G3E_FILTER,G3E_FILTERORDINAL,G3E_SNO,G3E_DESCRIPTION) values (16210103,162101,'Secondary Conductor Node Symbol','Type=''JUMPOVER''',3,162103,'Secondary Conductor Node Symbol - Jumpover');</v>
      </c>
      <c r="AB485" s="184" t="str">
        <f t="shared" si="85"/>
        <v>insert into G3E_STYLERULE(G3E_SRROWNO,G3E_SRNO,G3E_RULE,G3E_FILTER,G3E_FILTERORDINAL,G3E_SNO,G3E_DESCRIPTION) values (16220103,162201,'Secondary Conductor Node Symbol - OMS','Type=''JUMPOVER''',3,162103,'Secondary Conductor Node Symbol - Jumpover');</v>
      </c>
    </row>
    <row r="486" spans="1:28" ht="47.25">
      <c r="A486" s="184">
        <v>162101</v>
      </c>
      <c r="B486" s="184" t="str">
        <f t="shared" si="92"/>
        <v>16210199</v>
      </c>
      <c r="C486" s="184">
        <v>162201</v>
      </c>
      <c r="D486" s="184" t="str">
        <f t="shared" si="93"/>
        <v>16220199</v>
      </c>
      <c r="E486" s="183" t="s">
        <v>321</v>
      </c>
      <c r="F486" s="191">
        <v>99</v>
      </c>
      <c r="G486" s="191">
        <v>99</v>
      </c>
      <c r="H486" s="187"/>
      <c r="I486" s="187">
        <v>162199</v>
      </c>
      <c r="J486" s="183" t="s">
        <v>5070</v>
      </c>
      <c r="K486" s="183" t="s">
        <v>4264</v>
      </c>
      <c r="L486" s="302" t="s">
        <v>4331</v>
      </c>
      <c r="M486" s="306" t="s">
        <v>4331</v>
      </c>
      <c r="N486" s="376">
        <v>16768256</v>
      </c>
      <c r="O486" s="331">
        <v>12</v>
      </c>
      <c r="P486" s="330">
        <f t="shared" si="82"/>
        <v>10.37</v>
      </c>
      <c r="Q486" s="190" t="s">
        <v>4248</v>
      </c>
      <c r="R486" s="191">
        <v>0</v>
      </c>
      <c r="S486" s="191" t="s">
        <v>4253</v>
      </c>
      <c r="T486" s="191"/>
      <c r="U486" s="202"/>
      <c r="V486" s="191" t="s">
        <v>123</v>
      </c>
      <c r="W486" s="191" t="s">
        <v>129</v>
      </c>
      <c r="X486" s="187"/>
      <c r="Z486" s="184" t="str">
        <f t="shared" si="83"/>
        <v>insert into G3E_POINTSTYLE(G3E_SNO,G3E_USERNAME,G3E_FONTNAME,G3E_SYMBOL,G3E_COLOR,G3E_SIZE,G3E_ALIGNMENT,G3E_ROTATION,G3E_USEMASK,G3E_MASKSYMBOL,G3E_PLOTREDLINE,G3E_STYLEUNITS) values (162199,'Secondary Conductor Node Symbol - default','AEGIS Misc',CHR(37),16768256,12,0,0,0,null,0,1);</v>
      </c>
      <c r="AA486" s="184" t="str">
        <f t="shared" si="84"/>
        <v>insert into G3E_STYLERULE(G3E_SRROWNO,G3E_SRNO,G3E_RULE,G3E_FILTER,G3E_FILTERORDINAL,G3E_SNO,G3E_DESCRIPTION) values (16210199,162101,'Secondary Conductor Node Symbol','',99,162199,'Secondary Conductor Node Symbol - default');</v>
      </c>
      <c r="AB486" s="184" t="str">
        <f t="shared" si="85"/>
        <v>insert into G3E_STYLERULE(G3E_SRROWNO,G3E_SRNO,G3E_RULE,G3E_FILTER,G3E_FILTERORDINAL,G3E_SNO,G3E_DESCRIPTION) values (16220199,162201,'Secondary Conductor Node Symbol - OMS','',99,162199,'Secondary Conductor Node Symbol - default');</v>
      </c>
    </row>
    <row r="487" spans="1:28" ht="47.25">
      <c r="A487" s="184">
        <v>120101</v>
      </c>
      <c r="B487" s="184" t="str">
        <f t="shared" si="78"/>
        <v>12010101</v>
      </c>
      <c r="C487" s="184">
        <v>120201</v>
      </c>
      <c r="D487" s="184" t="str">
        <f t="shared" si="79"/>
        <v>12020101</v>
      </c>
      <c r="E487" s="183" t="s">
        <v>502</v>
      </c>
      <c r="F487" s="191">
        <v>1</v>
      </c>
      <c r="G487" s="191">
        <v>1</v>
      </c>
      <c r="H487" s="187" t="s">
        <v>4244</v>
      </c>
      <c r="I487" s="187">
        <v>120101</v>
      </c>
      <c r="J487" s="183" t="s">
        <v>5071</v>
      </c>
      <c r="K487" s="183" t="s">
        <v>4246</v>
      </c>
      <c r="L487" s="302">
        <v>8</v>
      </c>
      <c r="M487" s="304">
        <v>8</v>
      </c>
      <c r="N487" s="197">
        <v>10158079</v>
      </c>
      <c r="O487" s="331">
        <v>12</v>
      </c>
      <c r="P487" s="330">
        <f t="shared" si="82"/>
        <v>10.37</v>
      </c>
      <c r="Q487" s="190" t="s">
        <v>4248</v>
      </c>
      <c r="R487" s="191">
        <v>0</v>
      </c>
      <c r="S487" s="191" t="s">
        <v>4253</v>
      </c>
      <c r="T487" s="191"/>
      <c r="U487" s="202"/>
      <c r="V487" s="191" t="s">
        <v>123</v>
      </c>
      <c r="W487" s="191" t="s">
        <v>129</v>
      </c>
      <c r="X487" s="187"/>
      <c r="Z487" s="184" t="str">
        <f t="shared" si="83"/>
        <v>insert into G3E_POINTSTYLE(G3E_SNO,G3E_USERNAME,G3E_FONTNAME,G3E_SYMBOL,G3E_COLOR,G3E_SIZE,G3E_ALIGNMENT,G3E_ROTATION,G3E_USEMASK,G3E_MASKSYMBOL,G3E_PLOTREDLINE,G3E_STYLEUNITS) values (120101,'Secondary Enclosure Symbol PPI','AEGIS Device',CHR(56),10158079,12,0,0,0,null,0,1);</v>
      </c>
      <c r="AA487" s="184" t="str">
        <f t="shared" si="84"/>
        <v>insert into G3E_STYLERULE(G3E_SRROWNO,G3E_SRNO,G3E_RULE,G3E_FILTER,G3E_FILTERORDINAL,G3E_SNO,G3E_DESCRIPTION) values (12010101,120101,'Secondary Enclosure Symbol','FEATURE_STATE_C in (''PPI'',''ABI'')',1,120101,'Secondary Enclosure Symbol PPI');</v>
      </c>
      <c r="AB487" s="184" t="str">
        <f t="shared" si="85"/>
        <v>insert into G3E_STYLERULE(G3E_SRROWNO,G3E_SRNO,G3E_RULE,G3E_FILTER,G3E_FILTERORDINAL,G3E_SNO,G3E_DESCRIPTION) values (12020101,120201,'Secondary Enclosure Symbol - OMS','FEATURE_STATE_C in (''PPI'',''ABI'')',1,120101,'Secondary Enclosure Symbol PPI');</v>
      </c>
    </row>
    <row r="488" spans="1:28" ht="47.25">
      <c r="A488" s="184">
        <v>120101</v>
      </c>
      <c r="B488" s="184" t="str">
        <f t="shared" ref="B488:B490" si="94">IF(ISBLANK(F488),"",A488&amp;TEXT(F488,"00"))</f>
        <v>12010102</v>
      </c>
      <c r="C488" s="184">
        <v>120201</v>
      </c>
      <c r="D488" s="184" t="str">
        <f t="shared" ref="D488:D490" si="95">IF(ISBLANK(G488),"",C488&amp;TEXT(G488,"00"))</f>
        <v>12020102</v>
      </c>
      <c r="E488" s="183" t="s">
        <v>502</v>
      </c>
      <c r="F488" s="191">
        <v>2</v>
      </c>
      <c r="G488" s="191">
        <v>2</v>
      </c>
      <c r="H488" s="187" t="s">
        <v>4251</v>
      </c>
      <c r="I488" s="187">
        <v>120102</v>
      </c>
      <c r="J488" s="183" t="s">
        <v>5072</v>
      </c>
      <c r="K488" s="183" t="s">
        <v>4246</v>
      </c>
      <c r="L488" s="302">
        <v>8</v>
      </c>
      <c r="M488" s="304">
        <v>8</v>
      </c>
      <c r="N488" s="366">
        <v>14540253</v>
      </c>
      <c r="O488" s="331">
        <v>12</v>
      </c>
      <c r="P488" s="330">
        <f t="shared" si="82"/>
        <v>10.37</v>
      </c>
      <c r="Q488" s="190" t="s">
        <v>4248</v>
      </c>
      <c r="R488" s="191">
        <v>0</v>
      </c>
      <c r="S488" s="191" t="s">
        <v>4253</v>
      </c>
      <c r="T488" s="191"/>
      <c r="U488" s="202"/>
      <c r="V488" s="191" t="s">
        <v>123</v>
      </c>
      <c r="W488" s="191" t="s">
        <v>129</v>
      </c>
      <c r="X488" s="187"/>
      <c r="Z488" s="184" t="str">
        <f t="shared" si="83"/>
        <v>insert into G3E_POINTSTYLE(G3E_SNO,G3E_USERNAME,G3E_FONTNAME,G3E_SYMBOL,G3E_COLOR,G3E_SIZE,G3E_ALIGNMENT,G3E_ROTATION,G3E_USEMASK,G3E_MASKSYMBOL,G3E_PLOTREDLINE,G3E_STYLEUNITS) values (120102,'Secondary Enclosure Symbol PPR','AEGIS Device',CHR(56),14540253,12,0,0,0,null,0,1);</v>
      </c>
      <c r="AA488" s="184" t="str">
        <f t="shared" si="84"/>
        <v>insert into G3E_STYLERULE(G3E_SRROWNO,G3E_SRNO,G3E_RULE,G3E_FILTER,G3E_FILTERORDINAL,G3E_SNO,G3E_DESCRIPTION) values (12010102,120101,'Secondary Enclosure Symbol','FEATURE_STATE_C in (''PPR'',''ABR'',''PPA'',''ABA'')',2,120102,'Secondary Enclosure Symbol PPR');</v>
      </c>
      <c r="AB488" s="184" t="str">
        <f t="shared" si="85"/>
        <v>insert into G3E_STYLERULE(G3E_SRROWNO,G3E_SRNO,G3E_RULE,G3E_FILTER,G3E_FILTERORDINAL,G3E_SNO,G3E_DESCRIPTION) values (12020102,120201,'Secondary Enclosure Symbol - OMS','FEATURE_STATE_C in (''PPR'',''ABR'',''PPA'',''ABA'')',2,120102,'Secondary Enclosure Symbol PPR');</v>
      </c>
    </row>
    <row r="489" spans="1:28" ht="47.25">
      <c r="A489" s="184">
        <v>120101</v>
      </c>
      <c r="B489" s="184" t="str">
        <f t="shared" si="94"/>
        <v>12010103</v>
      </c>
      <c r="C489" s="184">
        <v>120201</v>
      </c>
      <c r="D489" s="184" t="str">
        <f t="shared" si="95"/>
        <v>12020103</v>
      </c>
      <c r="E489" s="183" t="s">
        <v>502</v>
      </c>
      <c r="F489" s="191">
        <v>3</v>
      </c>
      <c r="G489" s="191">
        <v>3</v>
      </c>
      <c r="H489" s="187" t="s">
        <v>4254</v>
      </c>
      <c r="I489" s="187">
        <v>120103</v>
      </c>
      <c r="J489" s="183" t="s">
        <v>5073</v>
      </c>
      <c r="K489" s="183" t="s">
        <v>4246</v>
      </c>
      <c r="L489" s="302">
        <v>8</v>
      </c>
      <c r="M489" s="304">
        <v>8</v>
      </c>
      <c r="N489" s="364">
        <v>5921370</v>
      </c>
      <c r="O489" s="331">
        <v>12</v>
      </c>
      <c r="P489" s="330">
        <f t="shared" si="82"/>
        <v>10.37</v>
      </c>
      <c r="Q489" s="190" t="s">
        <v>4248</v>
      </c>
      <c r="R489" s="191">
        <v>0</v>
      </c>
      <c r="S489" s="191" t="s">
        <v>4253</v>
      </c>
      <c r="T489" s="191"/>
      <c r="U489" s="202"/>
      <c r="V489" s="191" t="s">
        <v>123</v>
      </c>
      <c r="W489" s="191" t="s">
        <v>129</v>
      </c>
      <c r="X489" s="187"/>
      <c r="Z489" s="184" t="str">
        <f t="shared" si="83"/>
        <v>insert into G3E_POINTSTYLE(G3E_SNO,G3E_USERNAME,G3E_FONTNAME,G3E_SYMBOL,G3E_COLOR,G3E_SIZE,G3E_ALIGNMENT,G3E_ROTATION,G3E_USEMASK,G3E_MASKSYMBOL,G3E_PLOTREDLINE,G3E_STYLEUNITS) values (120103,'Secondary Enclosure Symbol OSR','AEGIS Device',CHR(56),5921370,12,0,0,0,null,0,1);</v>
      </c>
      <c r="AA489" s="184" t="str">
        <f t="shared" si="84"/>
        <v>insert into G3E_STYLERULE(G3E_SRROWNO,G3E_SRNO,G3E_RULE,G3E_FILTER,G3E_FILTERORDINAL,G3E_SNO,G3E_DESCRIPTION) values (12010103,120101,'Secondary Enclosure Symbol','FEATURE_STATE_C in (''OSR'',''OSA'')',3,120103,'Secondary Enclosure Symbol OSR');</v>
      </c>
      <c r="AB489" s="184" t="str">
        <f t="shared" si="85"/>
        <v>insert into G3E_STYLERULE(G3E_SRROWNO,G3E_SRNO,G3E_RULE,G3E_FILTER,G3E_FILTERORDINAL,G3E_SNO,G3E_DESCRIPTION) values (12020103,120201,'Secondary Enclosure Symbol - OMS','FEATURE_STATE_C in (''OSR'',''OSA'')',3,120103,'Secondary Enclosure Symbol OSR');</v>
      </c>
    </row>
    <row r="490" spans="1:28" ht="47.25">
      <c r="A490" s="184">
        <v>120101</v>
      </c>
      <c r="B490" s="184" t="str">
        <f t="shared" si="94"/>
        <v>12010199</v>
      </c>
      <c r="C490" s="184">
        <v>120201</v>
      </c>
      <c r="D490" s="184" t="str">
        <f t="shared" si="95"/>
        <v>12020199</v>
      </c>
      <c r="E490" s="183" t="s">
        <v>502</v>
      </c>
      <c r="F490" s="191">
        <v>99</v>
      </c>
      <c r="G490" s="191">
        <v>99</v>
      </c>
      <c r="H490" s="187"/>
      <c r="I490" s="188">
        <v>120199</v>
      </c>
      <c r="J490" s="183" t="s">
        <v>5074</v>
      </c>
      <c r="K490" s="183" t="s">
        <v>4246</v>
      </c>
      <c r="L490" s="302">
        <v>8</v>
      </c>
      <c r="M490" s="304">
        <v>8</v>
      </c>
      <c r="N490" s="201">
        <v>16768256</v>
      </c>
      <c r="O490" s="331">
        <v>12</v>
      </c>
      <c r="P490" s="330">
        <f t="shared" si="82"/>
        <v>10.37</v>
      </c>
      <c r="Q490" s="190" t="s">
        <v>4248</v>
      </c>
      <c r="R490" s="191">
        <v>0</v>
      </c>
      <c r="S490" s="191" t="s">
        <v>4253</v>
      </c>
      <c r="T490" s="191"/>
      <c r="U490" s="202"/>
      <c r="V490" s="191" t="s">
        <v>123</v>
      </c>
      <c r="W490" s="191" t="s">
        <v>129</v>
      </c>
      <c r="X490" s="187"/>
      <c r="Z490" s="184" t="str">
        <f t="shared" si="83"/>
        <v>insert into G3E_POINTSTYLE(G3E_SNO,G3E_USERNAME,G3E_FONTNAME,G3E_SYMBOL,G3E_COLOR,G3E_SIZE,G3E_ALIGNMENT,G3E_ROTATION,G3E_USEMASK,G3E_MASKSYMBOL,G3E_PLOTREDLINE,G3E_STYLEUNITS) values (120199,'Secondary Enclosure Symbol - default','AEGIS Device',CHR(56),16768256,12,0,0,0,null,0,1);</v>
      </c>
      <c r="AA490" s="184" t="str">
        <f t="shared" si="84"/>
        <v>insert into G3E_STYLERULE(G3E_SRROWNO,G3E_SRNO,G3E_RULE,G3E_FILTER,G3E_FILTERORDINAL,G3E_SNO,G3E_DESCRIPTION) values (12010199,120101,'Secondary Enclosure Symbol','',99,120199,'Secondary Enclosure Symbol - default');</v>
      </c>
      <c r="AB490" s="184" t="str">
        <f t="shared" si="85"/>
        <v>insert into G3E_STYLERULE(G3E_SRROWNO,G3E_SRNO,G3E_RULE,G3E_FILTER,G3E_FILTERORDINAL,G3E_SNO,G3E_DESCRIPTION) values (12020199,120201,'Secondary Enclosure Symbol - OMS','',99,120199,'Secondary Enclosure Symbol - default');</v>
      </c>
    </row>
    <row r="491" spans="1:28" ht="47.25">
      <c r="A491" s="184">
        <v>161101</v>
      </c>
      <c r="B491" s="184" t="str">
        <f t="shared" si="78"/>
        <v>16110101</v>
      </c>
      <c r="C491" s="184">
        <v>161201</v>
      </c>
      <c r="D491" s="184" t="str">
        <f t="shared" si="79"/>
        <v>16120101</v>
      </c>
      <c r="E491" s="183" t="s">
        <v>2873</v>
      </c>
      <c r="F491" s="191">
        <v>1</v>
      </c>
      <c r="G491" s="191">
        <v>1</v>
      </c>
      <c r="H491" s="341" t="s">
        <v>5075</v>
      </c>
      <c r="I491" s="184">
        <v>161101</v>
      </c>
      <c r="J491" s="183" t="s">
        <v>5076</v>
      </c>
      <c r="K491" s="183" t="s">
        <v>4246</v>
      </c>
      <c r="L491" s="302" t="s">
        <v>4588</v>
      </c>
      <c r="M491" s="304" t="s">
        <v>4588</v>
      </c>
      <c r="N491" s="197">
        <v>10158079</v>
      </c>
      <c r="O491" s="331">
        <v>12</v>
      </c>
      <c r="P491" s="330">
        <f t="shared" si="82"/>
        <v>10.37</v>
      </c>
      <c r="Q491" s="190" t="s">
        <v>4413</v>
      </c>
      <c r="R491" s="191">
        <v>0</v>
      </c>
      <c r="S491" s="191" t="s">
        <v>4253</v>
      </c>
      <c r="T491" s="191"/>
      <c r="U491" s="195"/>
      <c r="V491" s="191" t="s">
        <v>123</v>
      </c>
      <c r="W491" s="191" t="s">
        <v>129</v>
      </c>
      <c r="X491" s="187"/>
      <c r="Z491" s="184" t="str">
        <f t="shared" si="83"/>
        <v>insert into G3E_POINTSTYLE(G3E_SNO,G3E_USERNAME,G3E_FONTNAME,G3E_SYMBOL,G3E_COLOR,G3E_SIZE,G3E_ALIGNMENT,G3E_ROTATION,G3E_USEMASK,G3E_MASKSYMBOL,G3E_PLOTREDLINE,G3E_STYLEUNITS) values (161101,'Secondary Fuse Detail - VLINK Closed PPI','AEGIS Device',CHR(68),10158079,12,1,0,0,null,0,1);</v>
      </c>
      <c r="AA491" s="184" t="str">
        <f t="shared" si="84"/>
        <v>insert into G3E_STYLERULE(G3E_SRROWNO,G3E_SRNO,G3E_RULE,G3E_FILTER,G3E_FILTERORDINAL,G3E_SNO,G3E_DESCRIPTION) values (16110101,161101,'Secondary Fuse Detail Symbol','Secondary Fuse Bank Attributes.Link Type = ''V-LINK'' and STATUS_NORMAL_C=''CLOSED'' and FEATURE_STATE_C in (''PPI'',''ABI'') ',1,161101,'Secondary Fuse Detail - VLINK Closed PPI');</v>
      </c>
      <c r="AB491" s="184" t="str">
        <f t="shared" si="85"/>
        <v>insert into G3E_STYLERULE(G3E_SRROWNO,G3E_SRNO,G3E_RULE,G3E_FILTER,G3E_FILTERORDINAL,G3E_SNO,G3E_DESCRIPTION) values (16120101,161201,'Secondary Fuse Detail Symbol - OMS','Secondary Fuse Bank Attributes.Link Type = ''V-LINK'' and STATUS_NORMAL_C=''CLOSED'' and FEATURE_STATE_C in (''PPI'',''ABI'') ',1,161101,'Secondary Fuse Detail - VLINK Closed PPI');</v>
      </c>
    </row>
    <row r="492" spans="1:28" ht="47.25">
      <c r="A492" s="184">
        <v>161101</v>
      </c>
      <c r="B492" s="184" t="str">
        <f t="shared" ref="B492:B507" si="96">IF(ISBLANK(F492),"",A492&amp;TEXT(F492,"00"))</f>
        <v>16110102</v>
      </c>
      <c r="C492" s="184">
        <v>161201</v>
      </c>
      <c r="D492" s="184" t="str">
        <f t="shared" ref="D492:D507" si="97">IF(ISBLANK(G492),"",C492&amp;TEXT(G492,"00"))</f>
        <v>16120102</v>
      </c>
      <c r="E492" s="183" t="s">
        <v>2873</v>
      </c>
      <c r="F492" s="191">
        <v>2</v>
      </c>
      <c r="G492" s="191">
        <v>2</v>
      </c>
      <c r="H492" s="341" t="s">
        <v>5077</v>
      </c>
      <c r="I492" s="184">
        <v>161102</v>
      </c>
      <c r="J492" s="183" t="s">
        <v>5078</v>
      </c>
      <c r="K492" s="183" t="s">
        <v>4246</v>
      </c>
      <c r="L492" s="302" t="s">
        <v>4588</v>
      </c>
      <c r="M492" s="304" t="s">
        <v>4588</v>
      </c>
      <c r="N492" s="366">
        <v>14540253</v>
      </c>
      <c r="O492" s="331">
        <v>12</v>
      </c>
      <c r="P492" s="330">
        <f t="shared" si="82"/>
        <v>10.37</v>
      </c>
      <c r="Q492" s="190" t="s">
        <v>4413</v>
      </c>
      <c r="R492" s="191">
        <v>0</v>
      </c>
      <c r="S492" s="191" t="s">
        <v>4253</v>
      </c>
      <c r="T492" s="191"/>
      <c r="U492" s="195"/>
      <c r="V492" s="191" t="s">
        <v>123</v>
      </c>
      <c r="W492" s="191" t="s">
        <v>129</v>
      </c>
      <c r="X492" s="187"/>
      <c r="Z492" s="184" t="str">
        <f t="shared" si="83"/>
        <v>insert into G3E_POINTSTYLE(G3E_SNO,G3E_USERNAME,G3E_FONTNAME,G3E_SYMBOL,G3E_COLOR,G3E_SIZE,G3E_ALIGNMENT,G3E_ROTATION,G3E_USEMASK,G3E_MASKSYMBOL,G3E_PLOTREDLINE,G3E_STYLEUNITS) values (161102,'Secondary Fuse Detail - VLINK Closed PPR','AEGIS Device',CHR(68),14540253,12,1,0,0,null,0,1);</v>
      </c>
      <c r="AA492" s="184" t="str">
        <f t="shared" si="84"/>
        <v>insert into G3E_STYLERULE(G3E_SRROWNO,G3E_SRNO,G3E_RULE,G3E_FILTER,G3E_FILTERORDINAL,G3E_SNO,G3E_DESCRIPTION) values (16110102,161101,'Secondary Fuse Detail Symbol','Secondary Fuse Bank Attributes.Link Type = ''V-LINK'' and STATUS_NORMAL_C=''CLOSED'' and FEATURE_STATE_C in (''PPR'',''ABR'',''PPA'',''ABA'') ',2,161102,'Secondary Fuse Detail - VLINK Closed PPR');</v>
      </c>
      <c r="AB492" s="184" t="str">
        <f t="shared" si="85"/>
        <v>insert into G3E_STYLERULE(G3E_SRROWNO,G3E_SRNO,G3E_RULE,G3E_FILTER,G3E_FILTERORDINAL,G3E_SNO,G3E_DESCRIPTION) values (16120102,161201,'Secondary Fuse Detail Symbol - OMS','Secondary Fuse Bank Attributes.Link Type = ''V-LINK'' and STATUS_NORMAL_C=''CLOSED'' and FEATURE_STATE_C in (''PPR'',''ABR'',''PPA'',''ABA'') ',2,161102,'Secondary Fuse Detail - VLINK Closed PPR');</v>
      </c>
    </row>
    <row r="493" spans="1:28" ht="47.25">
      <c r="A493" s="184">
        <v>161101</v>
      </c>
      <c r="B493" s="184" t="str">
        <f t="shared" si="96"/>
        <v>16110103</v>
      </c>
      <c r="C493" s="184">
        <v>161201</v>
      </c>
      <c r="D493" s="184" t="str">
        <f t="shared" si="97"/>
        <v>16120103</v>
      </c>
      <c r="E493" s="183" t="s">
        <v>2873</v>
      </c>
      <c r="F493" s="191">
        <v>3</v>
      </c>
      <c r="G493" s="191">
        <v>3</v>
      </c>
      <c r="H493" s="341" t="s">
        <v>5079</v>
      </c>
      <c r="I493" s="184">
        <v>161103</v>
      </c>
      <c r="J493" s="183" t="s">
        <v>5080</v>
      </c>
      <c r="K493" s="183" t="s">
        <v>4246</v>
      </c>
      <c r="L493" s="302" t="s">
        <v>4588</v>
      </c>
      <c r="M493" s="304" t="s">
        <v>4588</v>
      </c>
      <c r="N493" s="364">
        <v>5921370</v>
      </c>
      <c r="O493" s="331">
        <v>12</v>
      </c>
      <c r="P493" s="330">
        <f t="shared" si="82"/>
        <v>10.37</v>
      </c>
      <c r="Q493" s="190" t="s">
        <v>4413</v>
      </c>
      <c r="R493" s="191">
        <v>0</v>
      </c>
      <c r="S493" s="191" t="s">
        <v>4253</v>
      </c>
      <c r="T493" s="191"/>
      <c r="U493" s="195"/>
      <c r="V493" s="191" t="s">
        <v>123</v>
      </c>
      <c r="W493" s="191" t="s">
        <v>129</v>
      </c>
      <c r="X493" s="187"/>
      <c r="Z493" s="184" t="str">
        <f t="shared" si="83"/>
        <v>insert into G3E_POINTSTYLE(G3E_SNO,G3E_USERNAME,G3E_FONTNAME,G3E_SYMBOL,G3E_COLOR,G3E_SIZE,G3E_ALIGNMENT,G3E_ROTATION,G3E_USEMASK,G3E_MASKSYMBOL,G3E_PLOTREDLINE,G3E_STYLEUNITS) values (161103,'Secondary Fuse Detail - VLINK Closed OSR','AEGIS Device',CHR(68),5921370,12,1,0,0,null,0,1);</v>
      </c>
      <c r="AA493" s="184" t="str">
        <f t="shared" si="84"/>
        <v>insert into G3E_STYLERULE(G3E_SRROWNO,G3E_SRNO,G3E_RULE,G3E_FILTER,G3E_FILTERORDINAL,G3E_SNO,G3E_DESCRIPTION) values (16110103,161101,'Secondary Fuse Detail Symbol','Secondary Fuse Bank Attributes.Link Type = ''V-LINK'' and STATUS_NORMAL_C=''CLOSED'' and FEATURE_STATE_C in (''OSR'',''OSA'')',3,161103,'Secondary Fuse Detail - VLINK Closed OSR');</v>
      </c>
      <c r="AB493" s="184" t="str">
        <f t="shared" si="85"/>
        <v>insert into G3E_STYLERULE(G3E_SRROWNO,G3E_SRNO,G3E_RULE,G3E_FILTER,G3E_FILTERORDINAL,G3E_SNO,G3E_DESCRIPTION) values (16120103,161201,'Secondary Fuse Detail Symbol - OMS','Secondary Fuse Bank Attributes.Link Type = ''V-LINK'' and STATUS_NORMAL_C=''CLOSED'' and FEATURE_STATE_C in (''OSR'',''OSA'')',3,161103,'Secondary Fuse Detail - VLINK Closed OSR');</v>
      </c>
    </row>
    <row r="494" spans="1:28" ht="47.25">
      <c r="A494" s="184">
        <v>161101</v>
      </c>
      <c r="B494" s="184" t="str">
        <f t="shared" si="96"/>
        <v>16110104</v>
      </c>
      <c r="C494" s="184">
        <v>161201</v>
      </c>
      <c r="D494" s="184" t="str">
        <f t="shared" si="97"/>
        <v>16120104</v>
      </c>
      <c r="E494" s="183" t="s">
        <v>2873</v>
      </c>
      <c r="F494" s="191">
        <v>4</v>
      </c>
      <c r="G494" s="191">
        <v>4</v>
      </c>
      <c r="H494" s="341" t="s">
        <v>5081</v>
      </c>
      <c r="I494" s="184">
        <v>161104</v>
      </c>
      <c r="J494" s="183" t="s">
        <v>5082</v>
      </c>
      <c r="K494" s="183" t="s">
        <v>4246</v>
      </c>
      <c r="L494" s="302" t="s">
        <v>4588</v>
      </c>
      <c r="M494" s="304" t="s">
        <v>4588</v>
      </c>
      <c r="N494" s="198">
        <v>255</v>
      </c>
      <c r="O494" s="331">
        <v>12</v>
      </c>
      <c r="P494" s="330">
        <f t="shared" si="82"/>
        <v>10.37</v>
      </c>
      <c r="Q494" s="190" t="s">
        <v>4413</v>
      </c>
      <c r="R494" s="191">
        <v>0</v>
      </c>
      <c r="S494" s="191" t="s">
        <v>4253</v>
      </c>
      <c r="T494" s="191"/>
      <c r="U494" s="195"/>
      <c r="V494" s="191" t="s">
        <v>123</v>
      </c>
      <c r="W494" s="191" t="s">
        <v>129</v>
      </c>
      <c r="X494" s="187"/>
      <c r="Z494" s="184" t="str">
        <f t="shared" si="83"/>
        <v>insert into G3E_POINTSTYLE(G3E_SNO,G3E_USERNAME,G3E_FONTNAME,G3E_SYMBOL,G3E_COLOR,G3E_SIZE,G3E_ALIGNMENT,G3E_ROTATION,G3E_USEMASK,G3E_MASKSYMBOL,G3E_PLOTREDLINE,G3E_STYLEUNITS) values (161104,'Secondary Fuse Detail - VLINK Closed','AEGIS Device',CHR(68),255,12,1,0,0,null,0,1);</v>
      </c>
      <c r="AA494" s="184" t="str">
        <f t="shared" si="84"/>
        <v>insert into G3E_STYLERULE(G3E_SRROWNO,G3E_SRNO,G3E_RULE,G3E_FILTER,G3E_FILTERORDINAL,G3E_SNO,G3E_DESCRIPTION) values (16110104,161101,'Secondary Fuse Detail Symbol','Secondary Fuse Bank Attributes.Link Type = ''V-LINK'' and STATUS_NORMAL_C=''CLOSED''',4,161104,'Secondary Fuse Detail - VLINK Closed');</v>
      </c>
      <c r="AB494" s="184" t="str">
        <f t="shared" si="85"/>
        <v>insert into G3E_STYLERULE(G3E_SRROWNO,G3E_SRNO,G3E_RULE,G3E_FILTER,G3E_FILTERORDINAL,G3E_SNO,G3E_DESCRIPTION) values (16120104,161201,'Secondary Fuse Detail Symbol - OMS','Secondary Fuse Bank Attributes.Link Type = ''V-LINK'' and STATUS_NORMAL_C=''CLOSED''',4,161104,'Secondary Fuse Detail - VLINK Closed');</v>
      </c>
    </row>
    <row r="495" spans="1:28" ht="47.25">
      <c r="A495" s="184">
        <v>161101</v>
      </c>
      <c r="B495" s="184" t="str">
        <f t="shared" si="96"/>
        <v>16110105</v>
      </c>
      <c r="C495" s="184">
        <v>161201</v>
      </c>
      <c r="D495" s="184" t="str">
        <f t="shared" si="97"/>
        <v>16120105</v>
      </c>
      <c r="E495" s="183" t="s">
        <v>2873</v>
      </c>
      <c r="F495" s="191">
        <v>5</v>
      </c>
      <c r="G495" s="191">
        <v>5</v>
      </c>
      <c r="H495" s="341" t="s">
        <v>5083</v>
      </c>
      <c r="I495" s="184">
        <v>161105</v>
      </c>
      <c r="J495" s="183" t="s">
        <v>5084</v>
      </c>
      <c r="K495" s="183" t="s">
        <v>4246</v>
      </c>
      <c r="L495" s="302" t="s">
        <v>4597</v>
      </c>
      <c r="M495" s="304" t="s">
        <v>4597</v>
      </c>
      <c r="N495" s="197">
        <v>10158079</v>
      </c>
      <c r="O495" s="331">
        <v>12</v>
      </c>
      <c r="P495" s="330">
        <f t="shared" si="82"/>
        <v>10.37</v>
      </c>
      <c r="Q495" s="190" t="s">
        <v>4413</v>
      </c>
      <c r="R495" s="191">
        <v>0</v>
      </c>
      <c r="S495" s="191" t="s">
        <v>4253</v>
      </c>
      <c r="T495" s="191"/>
      <c r="U495" s="195"/>
      <c r="V495" s="191" t="s">
        <v>123</v>
      </c>
      <c r="W495" s="191" t="s">
        <v>129</v>
      </c>
      <c r="X495" s="187"/>
      <c r="Z495" s="184" t="str">
        <f t="shared" si="83"/>
        <v>insert into G3E_POINTSTYLE(G3E_SNO,G3E_USERNAME,G3E_FONTNAME,G3E_SYMBOL,G3E_COLOR,G3E_SIZE,G3E_ALIGNMENT,G3E_ROTATION,G3E_USEMASK,G3E_MASKSYMBOL,G3E_PLOTREDLINE,G3E_STYLEUNITS) values (161105,'Secondary Fuse Detail - VLINK Open PPI','AEGIS Device',CHR(69),10158079,12,1,0,0,null,0,1);</v>
      </c>
      <c r="AA495" s="184" t="str">
        <f t="shared" si="84"/>
        <v>insert into G3E_STYLERULE(G3E_SRROWNO,G3E_SRNO,G3E_RULE,G3E_FILTER,G3E_FILTERORDINAL,G3E_SNO,G3E_DESCRIPTION) values (16110105,161101,'Secondary Fuse Detail Symbol','Secondary Fuse Bank Attributes.Link Type = ''V-LINK'' and STATUS_NORMAL_C=''OPEN'' and FEATURE_STATE_C in (''PPI'',''ABI'') ',5,161105,'Secondary Fuse Detail - VLINK Open PPI');</v>
      </c>
      <c r="AB495" s="184" t="str">
        <f t="shared" si="85"/>
        <v>insert into G3E_STYLERULE(G3E_SRROWNO,G3E_SRNO,G3E_RULE,G3E_FILTER,G3E_FILTERORDINAL,G3E_SNO,G3E_DESCRIPTION) values (16120105,161201,'Secondary Fuse Detail Symbol - OMS','Secondary Fuse Bank Attributes.Link Type = ''V-LINK'' and STATUS_NORMAL_C=''OPEN'' and FEATURE_STATE_C in (''PPI'',''ABI'') ',5,161105,'Secondary Fuse Detail - VLINK Open PPI');</v>
      </c>
    </row>
    <row r="496" spans="1:28" ht="47.25">
      <c r="A496" s="184">
        <v>161101</v>
      </c>
      <c r="B496" s="184" t="str">
        <f t="shared" si="96"/>
        <v>16110106</v>
      </c>
      <c r="C496" s="184">
        <v>161201</v>
      </c>
      <c r="D496" s="184" t="str">
        <f t="shared" si="97"/>
        <v>16120106</v>
      </c>
      <c r="E496" s="183" t="s">
        <v>2873</v>
      </c>
      <c r="F496" s="191">
        <v>6</v>
      </c>
      <c r="G496" s="191">
        <v>6</v>
      </c>
      <c r="H496" s="341" t="s">
        <v>5085</v>
      </c>
      <c r="I496" s="184">
        <v>161106</v>
      </c>
      <c r="J496" s="183" t="s">
        <v>5086</v>
      </c>
      <c r="K496" s="183" t="s">
        <v>4246</v>
      </c>
      <c r="L496" s="302" t="s">
        <v>4597</v>
      </c>
      <c r="M496" s="304" t="s">
        <v>4597</v>
      </c>
      <c r="N496" s="366">
        <v>14540253</v>
      </c>
      <c r="O496" s="331">
        <v>12</v>
      </c>
      <c r="P496" s="330">
        <f t="shared" si="82"/>
        <v>10.37</v>
      </c>
      <c r="Q496" s="190" t="s">
        <v>4413</v>
      </c>
      <c r="R496" s="191">
        <v>0</v>
      </c>
      <c r="S496" s="191" t="s">
        <v>4253</v>
      </c>
      <c r="T496" s="191"/>
      <c r="U496" s="195"/>
      <c r="V496" s="191" t="s">
        <v>123</v>
      </c>
      <c r="W496" s="191" t="s">
        <v>129</v>
      </c>
      <c r="X496" s="187"/>
      <c r="Z496" s="184" t="str">
        <f t="shared" si="83"/>
        <v>insert into G3E_POINTSTYLE(G3E_SNO,G3E_USERNAME,G3E_FONTNAME,G3E_SYMBOL,G3E_COLOR,G3E_SIZE,G3E_ALIGNMENT,G3E_ROTATION,G3E_USEMASK,G3E_MASKSYMBOL,G3E_PLOTREDLINE,G3E_STYLEUNITS) values (161106,'Secondary Fuse Detail - VLINK Open PPR','AEGIS Device',CHR(69),14540253,12,1,0,0,null,0,1);</v>
      </c>
      <c r="AA496" s="184" t="str">
        <f t="shared" si="84"/>
        <v>insert into G3E_STYLERULE(G3E_SRROWNO,G3E_SRNO,G3E_RULE,G3E_FILTER,G3E_FILTERORDINAL,G3E_SNO,G3E_DESCRIPTION) values (16110106,161101,'Secondary Fuse Detail Symbol','Secondary Fuse Bank Attributes.Link Type = ''V-LINK'' and STATUS_NORMAL_C=''OPEN'' and FEATURE_STATE_C in (''PPR'',''ABR'',''PPA'',''ABA'') ',6,161106,'Secondary Fuse Detail - VLINK Open PPR');</v>
      </c>
      <c r="AB496" s="184" t="str">
        <f t="shared" si="85"/>
        <v>insert into G3E_STYLERULE(G3E_SRROWNO,G3E_SRNO,G3E_RULE,G3E_FILTER,G3E_FILTERORDINAL,G3E_SNO,G3E_DESCRIPTION) values (16120106,161201,'Secondary Fuse Detail Symbol - OMS','Secondary Fuse Bank Attributes.Link Type = ''V-LINK'' and STATUS_NORMAL_C=''OPEN'' and FEATURE_STATE_C in (''PPR'',''ABR'',''PPA'',''ABA'') ',6,161106,'Secondary Fuse Detail - VLINK Open PPR');</v>
      </c>
    </row>
    <row r="497" spans="1:28" ht="47.25">
      <c r="A497" s="184">
        <v>161101</v>
      </c>
      <c r="B497" s="184" t="str">
        <f t="shared" si="96"/>
        <v>16110107</v>
      </c>
      <c r="C497" s="184">
        <v>161201</v>
      </c>
      <c r="D497" s="184" t="str">
        <f t="shared" si="97"/>
        <v>16120107</v>
      </c>
      <c r="E497" s="183" t="s">
        <v>2873</v>
      </c>
      <c r="F497" s="191">
        <v>7</v>
      </c>
      <c r="G497" s="191">
        <v>7</v>
      </c>
      <c r="H497" s="341" t="s">
        <v>5087</v>
      </c>
      <c r="I497" s="184">
        <v>161107</v>
      </c>
      <c r="J497" s="183" t="s">
        <v>5088</v>
      </c>
      <c r="K497" s="183" t="s">
        <v>4246</v>
      </c>
      <c r="L497" s="302" t="s">
        <v>4597</v>
      </c>
      <c r="M497" s="304" t="s">
        <v>4597</v>
      </c>
      <c r="N497" s="364">
        <v>5921370</v>
      </c>
      <c r="O497" s="331">
        <v>12</v>
      </c>
      <c r="P497" s="330">
        <f t="shared" si="82"/>
        <v>10.37</v>
      </c>
      <c r="Q497" s="190" t="s">
        <v>4413</v>
      </c>
      <c r="R497" s="191">
        <v>0</v>
      </c>
      <c r="S497" s="191" t="s">
        <v>4253</v>
      </c>
      <c r="T497" s="191"/>
      <c r="U497" s="195"/>
      <c r="V497" s="191" t="s">
        <v>123</v>
      </c>
      <c r="W497" s="191" t="s">
        <v>129</v>
      </c>
      <c r="X497" s="187"/>
      <c r="Z497" s="184" t="str">
        <f t="shared" si="83"/>
        <v>insert into G3E_POINTSTYLE(G3E_SNO,G3E_USERNAME,G3E_FONTNAME,G3E_SYMBOL,G3E_COLOR,G3E_SIZE,G3E_ALIGNMENT,G3E_ROTATION,G3E_USEMASK,G3E_MASKSYMBOL,G3E_PLOTREDLINE,G3E_STYLEUNITS) values (161107,'Secondary Fuse Detail - VLINK Open OSR','AEGIS Device',CHR(69),5921370,12,1,0,0,null,0,1);</v>
      </c>
      <c r="AA497" s="184" t="str">
        <f t="shared" si="84"/>
        <v>insert into G3E_STYLERULE(G3E_SRROWNO,G3E_SRNO,G3E_RULE,G3E_FILTER,G3E_FILTERORDINAL,G3E_SNO,G3E_DESCRIPTION) values (16110107,161101,'Secondary Fuse Detail Symbol','Secondary Fuse Bank Attributes.Link Type = ''V-LINK''  and STATUS_NORMAL_C=''OPEN'' and FEATURE_STATE_C in (''OSR'',''OSA'')',7,161107,'Secondary Fuse Detail - VLINK Open OSR');</v>
      </c>
      <c r="AB497" s="184" t="str">
        <f t="shared" si="85"/>
        <v>insert into G3E_STYLERULE(G3E_SRROWNO,G3E_SRNO,G3E_RULE,G3E_FILTER,G3E_FILTERORDINAL,G3E_SNO,G3E_DESCRIPTION) values (16120107,161201,'Secondary Fuse Detail Symbol - OMS','Secondary Fuse Bank Attributes.Link Type = ''V-LINK''  and STATUS_NORMAL_C=''OPEN'' and FEATURE_STATE_C in (''OSR'',''OSA'')',7,161107,'Secondary Fuse Detail - VLINK Open OSR');</v>
      </c>
    </row>
    <row r="498" spans="1:28" ht="47.25">
      <c r="A498" s="184">
        <v>161101</v>
      </c>
      <c r="B498" s="184" t="str">
        <f t="shared" si="96"/>
        <v>16110108</v>
      </c>
      <c r="C498" s="184">
        <v>161201</v>
      </c>
      <c r="D498" s="184" t="str">
        <f t="shared" si="97"/>
        <v>16120108</v>
      </c>
      <c r="E498" s="183" t="s">
        <v>2873</v>
      </c>
      <c r="F498" s="191">
        <v>8</v>
      </c>
      <c r="G498" s="191">
        <v>8</v>
      </c>
      <c r="H498" s="341" t="s">
        <v>5089</v>
      </c>
      <c r="I498" s="184">
        <v>161108</v>
      </c>
      <c r="J498" s="183" t="s">
        <v>5090</v>
      </c>
      <c r="K498" s="183" t="s">
        <v>4246</v>
      </c>
      <c r="L498" s="302" t="s">
        <v>4597</v>
      </c>
      <c r="M498" s="304" t="s">
        <v>4597</v>
      </c>
      <c r="N498" s="203">
        <v>65280</v>
      </c>
      <c r="O498" s="331">
        <v>12</v>
      </c>
      <c r="P498" s="330">
        <f t="shared" si="82"/>
        <v>10.37</v>
      </c>
      <c r="Q498" s="190" t="s">
        <v>4413</v>
      </c>
      <c r="R498" s="191">
        <v>0</v>
      </c>
      <c r="S498" s="191" t="s">
        <v>4253</v>
      </c>
      <c r="T498" s="191"/>
      <c r="U498" s="195"/>
      <c r="V498" s="191" t="s">
        <v>123</v>
      </c>
      <c r="W498" s="191" t="s">
        <v>129</v>
      </c>
      <c r="X498" s="187"/>
      <c r="Z498" s="184" t="str">
        <f t="shared" si="83"/>
        <v>insert into G3E_POINTSTYLE(G3E_SNO,G3E_USERNAME,G3E_FONTNAME,G3E_SYMBOL,G3E_COLOR,G3E_SIZE,G3E_ALIGNMENT,G3E_ROTATION,G3E_USEMASK,G3E_MASKSYMBOL,G3E_PLOTREDLINE,G3E_STYLEUNITS) values (161108,'Secondary Fuse Detail - VLINK Open','AEGIS Device',CHR(69),65280,12,1,0,0,null,0,1);</v>
      </c>
      <c r="AA498" s="184" t="str">
        <f t="shared" si="84"/>
        <v>insert into G3E_STYLERULE(G3E_SRROWNO,G3E_SRNO,G3E_RULE,G3E_FILTER,G3E_FILTERORDINAL,G3E_SNO,G3E_DESCRIPTION) values (16110108,161101,'Secondary Fuse Detail Symbol','Secondary Fuse Bank Attributes.Link Type = ''V-LINK''  and STATUS_NORMAL_C=''OPEN''',8,161108,'Secondary Fuse Detail - VLINK Open');</v>
      </c>
      <c r="AB498" s="184" t="str">
        <f t="shared" si="85"/>
        <v>insert into G3E_STYLERULE(G3E_SRROWNO,G3E_SRNO,G3E_RULE,G3E_FILTER,G3E_FILTERORDINAL,G3E_SNO,G3E_DESCRIPTION) values (16120108,161201,'Secondary Fuse Detail Symbol - OMS','Secondary Fuse Bank Attributes.Link Type = ''V-LINK''  and STATUS_NORMAL_C=''OPEN''',8,161108,'Secondary Fuse Detail - VLINK Open');</v>
      </c>
    </row>
    <row r="499" spans="1:28" ht="47.25">
      <c r="A499" s="184">
        <v>161101</v>
      </c>
      <c r="B499" s="184" t="str">
        <f t="shared" si="96"/>
        <v>16110109</v>
      </c>
      <c r="C499" s="184">
        <v>161201</v>
      </c>
      <c r="D499" s="184" t="str">
        <f t="shared" si="97"/>
        <v>16120109</v>
      </c>
      <c r="E499" s="183" t="s">
        <v>2873</v>
      </c>
      <c r="F499" s="191">
        <v>9</v>
      </c>
      <c r="G499" s="191">
        <v>9</v>
      </c>
      <c r="H499" s="187" t="s">
        <v>5091</v>
      </c>
      <c r="I499" s="184">
        <v>161109</v>
      </c>
      <c r="J499" s="183" t="s">
        <v>5092</v>
      </c>
      <c r="K499" s="183" t="s">
        <v>4246</v>
      </c>
      <c r="L499" s="302" t="s">
        <v>4561</v>
      </c>
      <c r="M499" s="304" t="s">
        <v>4561</v>
      </c>
      <c r="N499" s="197">
        <v>10158079</v>
      </c>
      <c r="O499" s="331">
        <v>12</v>
      </c>
      <c r="P499" s="330">
        <f t="shared" si="82"/>
        <v>10.37</v>
      </c>
      <c r="Q499" s="190" t="s">
        <v>4413</v>
      </c>
      <c r="R499" s="191">
        <v>0</v>
      </c>
      <c r="S499" s="191" t="s">
        <v>4253</v>
      </c>
      <c r="T499" s="191"/>
      <c r="U499" s="195"/>
      <c r="V499" s="191" t="s">
        <v>123</v>
      </c>
      <c r="W499" s="191" t="s">
        <v>129</v>
      </c>
      <c r="X499" s="187"/>
      <c r="Z499" s="184" t="str">
        <f t="shared" si="83"/>
        <v>insert into G3E_POINTSTYLE(G3E_SNO,G3E_USERNAME,G3E_FONTNAME,G3E_SYMBOL,G3E_COLOR,G3E_SIZE,G3E_ALIGNMENT,G3E_ROTATION,G3E_USEMASK,G3E_MASKSYMBOL,G3E_PLOTREDLINE,G3E_STYLEUNITS) values (161109,'Secondary Fuse Detail - Closed PPI','AEGIS Device',CHR(65),10158079,12,1,0,0,null,0,1);</v>
      </c>
      <c r="AA499" s="184" t="str">
        <f t="shared" si="84"/>
        <v>insert into G3E_STYLERULE(G3E_SRROWNO,G3E_SRNO,G3E_RULE,G3E_FILTER,G3E_FILTERORDINAL,G3E_SNO,G3E_DESCRIPTION) values (16110109,161101,'Secondary Fuse Detail Symbol','STATUS_NORMAL_C=''CLOSED'' and FEATURE_STATE_C in (''PPI'',''ABI'')',9,161109,'Secondary Fuse Detail - Closed PPI');</v>
      </c>
      <c r="AB499" s="184" t="str">
        <f t="shared" si="85"/>
        <v>insert into G3E_STYLERULE(G3E_SRROWNO,G3E_SRNO,G3E_RULE,G3E_FILTER,G3E_FILTERORDINAL,G3E_SNO,G3E_DESCRIPTION) values (16120109,161201,'Secondary Fuse Detail Symbol - OMS','STATUS_NORMAL_C=''CLOSED'' and FEATURE_STATE_C in (''PPI'',''ABI'')',9,161109,'Secondary Fuse Detail - Closed PPI');</v>
      </c>
    </row>
    <row r="500" spans="1:28" ht="47.25">
      <c r="A500" s="184">
        <v>161101</v>
      </c>
      <c r="B500" s="184" t="str">
        <f t="shared" si="96"/>
        <v>16110110</v>
      </c>
      <c r="C500" s="184">
        <v>161201</v>
      </c>
      <c r="D500" s="184" t="str">
        <f t="shared" si="97"/>
        <v>16120110</v>
      </c>
      <c r="E500" s="183" t="s">
        <v>2873</v>
      </c>
      <c r="F500" s="191">
        <v>10</v>
      </c>
      <c r="G500" s="191">
        <v>10</v>
      </c>
      <c r="H500" s="187" t="s">
        <v>5093</v>
      </c>
      <c r="I500" s="184">
        <v>161110</v>
      </c>
      <c r="J500" s="183" t="s">
        <v>5094</v>
      </c>
      <c r="K500" s="183" t="s">
        <v>4246</v>
      </c>
      <c r="L500" s="302" t="s">
        <v>4561</v>
      </c>
      <c r="M500" s="304" t="s">
        <v>4561</v>
      </c>
      <c r="N500" s="366">
        <v>14540253</v>
      </c>
      <c r="O500" s="331">
        <v>12</v>
      </c>
      <c r="P500" s="330">
        <f t="shared" si="82"/>
        <v>10.37</v>
      </c>
      <c r="Q500" s="190" t="s">
        <v>4413</v>
      </c>
      <c r="R500" s="191">
        <v>0</v>
      </c>
      <c r="S500" s="191" t="s">
        <v>4253</v>
      </c>
      <c r="T500" s="191"/>
      <c r="U500" s="195"/>
      <c r="V500" s="191" t="s">
        <v>123</v>
      </c>
      <c r="W500" s="191" t="s">
        <v>129</v>
      </c>
      <c r="X500" s="187"/>
      <c r="Z500" s="184" t="str">
        <f t="shared" si="83"/>
        <v>insert into G3E_POINTSTYLE(G3E_SNO,G3E_USERNAME,G3E_FONTNAME,G3E_SYMBOL,G3E_COLOR,G3E_SIZE,G3E_ALIGNMENT,G3E_ROTATION,G3E_USEMASK,G3E_MASKSYMBOL,G3E_PLOTREDLINE,G3E_STYLEUNITS) values (161110,'Secondary Fuse Detail - Closed PPR','AEGIS Device',CHR(65),14540253,12,1,0,0,null,0,1);</v>
      </c>
      <c r="AA500" s="184" t="str">
        <f t="shared" si="84"/>
        <v>insert into G3E_STYLERULE(G3E_SRROWNO,G3E_SRNO,G3E_RULE,G3E_FILTER,G3E_FILTERORDINAL,G3E_SNO,G3E_DESCRIPTION) values (16110110,161101,'Secondary Fuse Detail Symbol','STATUS_NORMAL_C=''CLOSED'' and FEATURE_STATE_C in (''PPR'',''ABR'',''PPA'',''ABA'')',10,161110,'Secondary Fuse Detail - Closed PPR');</v>
      </c>
      <c r="AB500" s="184" t="str">
        <f t="shared" si="85"/>
        <v>insert into G3E_STYLERULE(G3E_SRROWNO,G3E_SRNO,G3E_RULE,G3E_FILTER,G3E_FILTERORDINAL,G3E_SNO,G3E_DESCRIPTION) values (16120110,161201,'Secondary Fuse Detail Symbol - OMS','STATUS_NORMAL_C=''CLOSED'' and FEATURE_STATE_C in (''PPR'',''ABR'',''PPA'',''ABA'')',10,161110,'Secondary Fuse Detail - Closed PPR');</v>
      </c>
    </row>
    <row r="501" spans="1:28" ht="47.25">
      <c r="A501" s="184">
        <v>161101</v>
      </c>
      <c r="B501" s="184" t="str">
        <f t="shared" si="96"/>
        <v>16110111</v>
      </c>
      <c r="C501" s="184">
        <v>161201</v>
      </c>
      <c r="D501" s="184" t="str">
        <f t="shared" si="97"/>
        <v>16120111</v>
      </c>
      <c r="E501" s="183" t="s">
        <v>2873</v>
      </c>
      <c r="F501" s="191">
        <v>11</v>
      </c>
      <c r="G501" s="191">
        <v>11</v>
      </c>
      <c r="H501" s="187" t="s">
        <v>5095</v>
      </c>
      <c r="I501" s="184">
        <v>161111</v>
      </c>
      <c r="J501" s="183" t="s">
        <v>5096</v>
      </c>
      <c r="K501" s="183" t="s">
        <v>4246</v>
      </c>
      <c r="L501" s="302" t="s">
        <v>4561</v>
      </c>
      <c r="M501" s="304" t="s">
        <v>4561</v>
      </c>
      <c r="N501" s="364">
        <v>5921370</v>
      </c>
      <c r="O501" s="331">
        <v>12</v>
      </c>
      <c r="P501" s="330">
        <f t="shared" si="82"/>
        <v>10.37</v>
      </c>
      <c r="Q501" s="190" t="s">
        <v>4413</v>
      </c>
      <c r="R501" s="191">
        <v>0</v>
      </c>
      <c r="S501" s="191" t="s">
        <v>4253</v>
      </c>
      <c r="T501" s="191"/>
      <c r="U501" s="195"/>
      <c r="V501" s="191" t="s">
        <v>123</v>
      </c>
      <c r="W501" s="191" t="s">
        <v>129</v>
      </c>
      <c r="X501" s="187"/>
      <c r="Z501" s="184" t="str">
        <f t="shared" si="83"/>
        <v>insert into G3E_POINTSTYLE(G3E_SNO,G3E_USERNAME,G3E_FONTNAME,G3E_SYMBOL,G3E_COLOR,G3E_SIZE,G3E_ALIGNMENT,G3E_ROTATION,G3E_USEMASK,G3E_MASKSYMBOL,G3E_PLOTREDLINE,G3E_STYLEUNITS) values (161111,'Secondary Fuse Detail - Closed OSR','AEGIS Device',CHR(65),5921370,12,1,0,0,null,0,1);</v>
      </c>
      <c r="AA501" s="184" t="str">
        <f t="shared" si="84"/>
        <v>insert into G3E_STYLERULE(G3E_SRROWNO,G3E_SRNO,G3E_RULE,G3E_FILTER,G3E_FILTERORDINAL,G3E_SNO,G3E_DESCRIPTION) values (16110111,161101,'Secondary Fuse Detail Symbol','STATUS_NORMAL_C=''CLOSED'' and FEATURE_STATE_C in (''OSR'',''OSA'')',11,161111,'Secondary Fuse Detail - Closed OSR');</v>
      </c>
      <c r="AB501" s="184" t="str">
        <f t="shared" si="85"/>
        <v>insert into G3E_STYLERULE(G3E_SRROWNO,G3E_SRNO,G3E_RULE,G3E_FILTER,G3E_FILTERORDINAL,G3E_SNO,G3E_DESCRIPTION) values (16120111,161201,'Secondary Fuse Detail Symbol - OMS','STATUS_NORMAL_C=''CLOSED'' and FEATURE_STATE_C in (''OSR'',''OSA'')',11,161111,'Secondary Fuse Detail - Closed OSR');</v>
      </c>
    </row>
    <row r="502" spans="1:28" ht="47.25">
      <c r="A502" s="184">
        <v>161101</v>
      </c>
      <c r="B502" s="184" t="str">
        <f t="shared" si="96"/>
        <v>16110112</v>
      </c>
      <c r="C502" s="184">
        <v>161201</v>
      </c>
      <c r="D502" s="184" t="str">
        <f t="shared" si="97"/>
        <v>16120112</v>
      </c>
      <c r="E502" s="183" t="s">
        <v>2873</v>
      </c>
      <c r="F502" s="191">
        <v>12</v>
      </c>
      <c r="G502" s="191">
        <v>12</v>
      </c>
      <c r="H502" s="187" t="s">
        <v>4535</v>
      </c>
      <c r="I502" s="184">
        <v>161112</v>
      </c>
      <c r="J502" s="183" t="s">
        <v>5097</v>
      </c>
      <c r="K502" s="183" t="s">
        <v>4246</v>
      </c>
      <c r="L502" s="302" t="s">
        <v>4561</v>
      </c>
      <c r="M502" s="304" t="s">
        <v>4561</v>
      </c>
      <c r="N502" s="198">
        <v>255</v>
      </c>
      <c r="O502" s="331">
        <v>12</v>
      </c>
      <c r="P502" s="330">
        <f t="shared" si="82"/>
        <v>10.37</v>
      </c>
      <c r="Q502" s="190" t="s">
        <v>4413</v>
      </c>
      <c r="R502" s="191">
        <v>0</v>
      </c>
      <c r="S502" s="191" t="s">
        <v>4253</v>
      </c>
      <c r="T502" s="191"/>
      <c r="U502" s="195"/>
      <c r="V502" s="191" t="s">
        <v>123</v>
      </c>
      <c r="W502" s="191" t="s">
        <v>129</v>
      </c>
      <c r="X502" s="187"/>
      <c r="Z502" s="184" t="str">
        <f t="shared" si="83"/>
        <v>insert into G3E_POINTSTYLE(G3E_SNO,G3E_USERNAME,G3E_FONTNAME,G3E_SYMBOL,G3E_COLOR,G3E_SIZE,G3E_ALIGNMENT,G3E_ROTATION,G3E_USEMASK,G3E_MASKSYMBOL,G3E_PLOTREDLINE,G3E_STYLEUNITS) values (161112,'Secondary Fuse Detail - Closed','AEGIS Device',CHR(65),255,12,1,0,0,null,0,1);</v>
      </c>
      <c r="AA502" s="184" t="str">
        <f t="shared" si="84"/>
        <v>insert into G3E_STYLERULE(G3E_SRROWNO,G3E_SRNO,G3E_RULE,G3E_FILTER,G3E_FILTERORDINAL,G3E_SNO,G3E_DESCRIPTION) values (16110112,161101,'Secondary Fuse Detail Symbol','STATUS_NORMAL_C=''CLOSED''',12,161112,'Secondary Fuse Detail - Closed');</v>
      </c>
      <c r="AB502" s="184" t="str">
        <f t="shared" si="85"/>
        <v>insert into G3E_STYLERULE(G3E_SRROWNO,G3E_SRNO,G3E_RULE,G3E_FILTER,G3E_FILTERORDINAL,G3E_SNO,G3E_DESCRIPTION) values (16120112,161201,'Secondary Fuse Detail Symbol - OMS','STATUS_NORMAL_C=''CLOSED''',12,161112,'Secondary Fuse Detail - Closed');</v>
      </c>
    </row>
    <row r="503" spans="1:28" ht="47.25">
      <c r="A503" s="184">
        <v>161101</v>
      </c>
      <c r="B503" s="184" t="str">
        <f t="shared" si="96"/>
        <v>16110113</v>
      </c>
      <c r="C503" s="184">
        <v>161201</v>
      </c>
      <c r="D503" s="184" t="str">
        <f t="shared" si="97"/>
        <v>16120113</v>
      </c>
      <c r="E503" s="183" t="s">
        <v>2873</v>
      </c>
      <c r="F503" s="191">
        <v>13</v>
      </c>
      <c r="G503" s="191">
        <v>13</v>
      </c>
      <c r="H503" s="187" t="s">
        <v>5098</v>
      </c>
      <c r="I503" s="184">
        <v>161113</v>
      </c>
      <c r="J503" s="183" t="s">
        <v>5099</v>
      </c>
      <c r="K503" s="183" t="s">
        <v>4246</v>
      </c>
      <c r="L503" s="302" t="s">
        <v>4579</v>
      </c>
      <c r="M503" s="304" t="s">
        <v>4579</v>
      </c>
      <c r="N503" s="197">
        <v>10158079</v>
      </c>
      <c r="O503" s="331">
        <v>12</v>
      </c>
      <c r="P503" s="330">
        <f t="shared" si="82"/>
        <v>10.37</v>
      </c>
      <c r="Q503" s="190" t="s">
        <v>4413</v>
      </c>
      <c r="R503" s="191">
        <v>0</v>
      </c>
      <c r="S503" s="191" t="s">
        <v>4253</v>
      </c>
      <c r="T503" s="191"/>
      <c r="U503" s="195"/>
      <c r="V503" s="191" t="s">
        <v>123</v>
      </c>
      <c r="W503" s="191" t="s">
        <v>129</v>
      </c>
      <c r="X503" s="187"/>
      <c r="Z503" s="184" t="str">
        <f t="shared" si="83"/>
        <v>insert into G3E_POINTSTYLE(G3E_SNO,G3E_USERNAME,G3E_FONTNAME,G3E_SYMBOL,G3E_COLOR,G3E_SIZE,G3E_ALIGNMENT,G3E_ROTATION,G3E_USEMASK,G3E_MASKSYMBOL,G3E_PLOTREDLINE,G3E_STYLEUNITS) values (161113,'Secondary Fuse Detail - Open PPI','AEGIS Device',CHR(67),10158079,12,1,0,0,null,0,1);</v>
      </c>
      <c r="AA503" s="184" t="str">
        <f t="shared" si="84"/>
        <v>insert into G3E_STYLERULE(G3E_SRROWNO,G3E_SRNO,G3E_RULE,G3E_FILTER,G3E_FILTERORDINAL,G3E_SNO,G3E_DESCRIPTION) values (16110113,161101,'Secondary Fuse Detail Symbol','STATUS_NORMAL_C=''OPEN'' and FEATURE_STATE_C in (''PPI'',''ABI'')',13,161113,'Secondary Fuse Detail - Open PPI');</v>
      </c>
      <c r="AB503" s="184" t="str">
        <f t="shared" si="85"/>
        <v>insert into G3E_STYLERULE(G3E_SRROWNO,G3E_SRNO,G3E_RULE,G3E_FILTER,G3E_FILTERORDINAL,G3E_SNO,G3E_DESCRIPTION) values (16120113,161201,'Secondary Fuse Detail Symbol - OMS','STATUS_NORMAL_C=''OPEN'' and FEATURE_STATE_C in (''PPI'',''ABI'')',13,161113,'Secondary Fuse Detail - Open PPI');</v>
      </c>
    </row>
    <row r="504" spans="1:28" ht="47.25">
      <c r="A504" s="184">
        <v>161101</v>
      </c>
      <c r="B504" s="184" t="str">
        <f t="shared" si="96"/>
        <v>16110114</v>
      </c>
      <c r="C504" s="184">
        <v>161201</v>
      </c>
      <c r="D504" s="184" t="str">
        <f t="shared" si="97"/>
        <v>16120114</v>
      </c>
      <c r="E504" s="183" t="s">
        <v>2873</v>
      </c>
      <c r="F504" s="191">
        <v>14</v>
      </c>
      <c r="G504" s="191">
        <v>14</v>
      </c>
      <c r="H504" s="187" t="s">
        <v>5100</v>
      </c>
      <c r="I504" s="184">
        <v>161114</v>
      </c>
      <c r="J504" s="183" t="s">
        <v>5101</v>
      </c>
      <c r="K504" s="183" t="s">
        <v>4246</v>
      </c>
      <c r="L504" s="302" t="s">
        <v>4579</v>
      </c>
      <c r="M504" s="304" t="s">
        <v>4579</v>
      </c>
      <c r="N504" s="366">
        <v>14540253</v>
      </c>
      <c r="O504" s="331">
        <v>12</v>
      </c>
      <c r="P504" s="330">
        <f t="shared" si="82"/>
        <v>10.37</v>
      </c>
      <c r="Q504" s="190" t="s">
        <v>4413</v>
      </c>
      <c r="R504" s="191">
        <v>0</v>
      </c>
      <c r="S504" s="191" t="s">
        <v>4253</v>
      </c>
      <c r="T504" s="191"/>
      <c r="U504" s="195"/>
      <c r="V504" s="191" t="s">
        <v>123</v>
      </c>
      <c r="W504" s="191" t="s">
        <v>129</v>
      </c>
      <c r="X504" s="187"/>
      <c r="Z504" s="184" t="str">
        <f t="shared" si="83"/>
        <v>insert into G3E_POINTSTYLE(G3E_SNO,G3E_USERNAME,G3E_FONTNAME,G3E_SYMBOL,G3E_COLOR,G3E_SIZE,G3E_ALIGNMENT,G3E_ROTATION,G3E_USEMASK,G3E_MASKSYMBOL,G3E_PLOTREDLINE,G3E_STYLEUNITS) values (161114,'Secondary Fuse Detail - Open PPR','AEGIS Device',CHR(67),14540253,12,1,0,0,null,0,1);</v>
      </c>
      <c r="AA504" s="184" t="str">
        <f t="shared" si="84"/>
        <v>insert into G3E_STYLERULE(G3E_SRROWNO,G3E_SRNO,G3E_RULE,G3E_FILTER,G3E_FILTERORDINAL,G3E_SNO,G3E_DESCRIPTION) values (16110114,161101,'Secondary Fuse Detail Symbol','STATUS_NORMAL_C=''OPEN'' and FEATURE_STATE_C in (''PPR'',''ABR'',''PPA'',''ABA'')',14,161114,'Secondary Fuse Detail - Open PPR');</v>
      </c>
      <c r="AB504" s="184" t="str">
        <f t="shared" si="85"/>
        <v>insert into G3E_STYLERULE(G3E_SRROWNO,G3E_SRNO,G3E_RULE,G3E_FILTER,G3E_FILTERORDINAL,G3E_SNO,G3E_DESCRIPTION) values (16120114,161201,'Secondary Fuse Detail Symbol - OMS','STATUS_NORMAL_C=''OPEN'' and FEATURE_STATE_C in (''PPR'',''ABR'',''PPA'',''ABA'')',14,161114,'Secondary Fuse Detail - Open PPR');</v>
      </c>
    </row>
    <row r="505" spans="1:28" ht="47.25">
      <c r="A505" s="184">
        <v>161101</v>
      </c>
      <c r="B505" s="184" t="str">
        <f t="shared" si="96"/>
        <v>16110115</v>
      </c>
      <c r="C505" s="184">
        <v>161201</v>
      </c>
      <c r="D505" s="184" t="str">
        <f t="shared" si="97"/>
        <v>16120115</v>
      </c>
      <c r="E505" s="183" t="s">
        <v>2873</v>
      </c>
      <c r="F505" s="191">
        <v>15</v>
      </c>
      <c r="G505" s="191">
        <v>15</v>
      </c>
      <c r="H505" s="187" t="s">
        <v>5102</v>
      </c>
      <c r="I505" s="184">
        <v>161115</v>
      </c>
      <c r="J505" s="183" t="s">
        <v>5103</v>
      </c>
      <c r="K505" s="183" t="s">
        <v>4246</v>
      </c>
      <c r="L505" s="302" t="s">
        <v>4579</v>
      </c>
      <c r="M505" s="304" t="s">
        <v>4579</v>
      </c>
      <c r="N505" s="364">
        <v>5921370</v>
      </c>
      <c r="O505" s="331">
        <v>12</v>
      </c>
      <c r="P505" s="330">
        <f t="shared" si="82"/>
        <v>10.37</v>
      </c>
      <c r="Q505" s="190" t="s">
        <v>4413</v>
      </c>
      <c r="R505" s="191">
        <v>0</v>
      </c>
      <c r="S505" s="191" t="s">
        <v>4253</v>
      </c>
      <c r="T505" s="191"/>
      <c r="U505" s="195"/>
      <c r="V505" s="191" t="s">
        <v>123</v>
      </c>
      <c r="W505" s="191" t="s">
        <v>129</v>
      </c>
      <c r="X505" s="187"/>
      <c r="Z505" s="184" t="str">
        <f t="shared" si="83"/>
        <v>insert into G3E_POINTSTYLE(G3E_SNO,G3E_USERNAME,G3E_FONTNAME,G3E_SYMBOL,G3E_COLOR,G3E_SIZE,G3E_ALIGNMENT,G3E_ROTATION,G3E_USEMASK,G3E_MASKSYMBOL,G3E_PLOTREDLINE,G3E_STYLEUNITS) values (161115,'Secondary Fuse Detail - Open OSR','AEGIS Device',CHR(67),5921370,12,1,0,0,null,0,1);</v>
      </c>
      <c r="AA505" s="184" t="str">
        <f t="shared" si="84"/>
        <v>insert into G3E_STYLERULE(G3E_SRROWNO,G3E_SRNO,G3E_RULE,G3E_FILTER,G3E_FILTERORDINAL,G3E_SNO,G3E_DESCRIPTION) values (16110115,161101,'Secondary Fuse Detail Symbol','STATUS_NORMAL_C=''OPEN'' and FEATURE_STATE_C in (''OSR'',''OSA'')',15,161115,'Secondary Fuse Detail - Open OSR');</v>
      </c>
      <c r="AB505" s="184" t="str">
        <f t="shared" si="85"/>
        <v>insert into G3E_STYLERULE(G3E_SRROWNO,G3E_SRNO,G3E_RULE,G3E_FILTER,G3E_FILTERORDINAL,G3E_SNO,G3E_DESCRIPTION) values (16120115,161201,'Secondary Fuse Detail Symbol - OMS','STATUS_NORMAL_C=''OPEN'' and FEATURE_STATE_C in (''OSR'',''OSA'')',15,161115,'Secondary Fuse Detail - Open OSR');</v>
      </c>
    </row>
    <row r="506" spans="1:28" ht="47.25">
      <c r="A506" s="184">
        <v>161101</v>
      </c>
      <c r="B506" s="184" t="str">
        <f t="shared" si="96"/>
        <v>16110116</v>
      </c>
      <c r="C506" s="184">
        <v>161201</v>
      </c>
      <c r="D506" s="184" t="str">
        <f t="shared" si="97"/>
        <v>16120116</v>
      </c>
      <c r="E506" s="183" t="s">
        <v>2873</v>
      </c>
      <c r="F506" s="191">
        <v>16</v>
      </c>
      <c r="G506" s="191">
        <v>16</v>
      </c>
      <c r="H506" s="187" t="s">
        <v>4300</v>
      </c>
      <c r="I506" s="184">
        <v>161116</v>
      </c>
      <c r="J506" s="183" t="s">
        <v>5104</v>
      </c>
      <c r="K506" s="183" t="s">
        <v>4246</v>
      </c>
      <c r="L506" s="302" t="s">
        <v>4579</v>
      </c>
      <c r="M506" s="304" t="s">
        <v>4579</v>
      </c>
      <c r="N506" s="203">
        <v>65280</v>
      </c>
      <c r="O506" s="331">
        <v>12</v>
      </c>
      <c r="P506" s="330">
        <f t="shared" si="82"/>
        <v>10.37</v>
      </c>
      <c r="Q506" s="190" t="s">
        <v>4413</v>
      </c>
      <c r="R506" s="191">
        <v>0</v>
      </c>
      <c r="S506" s="191" t="s">
        <v>4253</v>
      </c>
      <c r="T506" s="191"/>
      <c r="U506" s="195"/>
      <c r="V506" s="191" t="s">
        <v>123</v>
      </c>
      <c r="W506" s="191" t="s">
        <v>129</v>
      </c>
      <c r="X506" s="187"/>
      <c r="Z506" s="184" t="str">
        <f t="shared" si="83"/>
        <v>insert into G3E_POINTSTYLE(G3E_SNO,G3E_USERNAME,G3E_FONTNAME,G3E_SYMBOL,G3E_COLOR,G3E_SIZE,G3E_ALIGNMENT,G3E_ROTATION,G3E_USEMASK,G3E_MASKSYMBOL,G3E_PLOTREDLINE,G3E_STYLEUNITS) values (161116,'Secondary Fuse Detail - Open','AEGIS Device',CHR(67),65280,12,1,0,0,null,0,1);</v>
      </c>
      <c r="AA506" s="184" t="str">
        <f t="shared" si="84"/>
        <v>insert into G3E_STYLERULE(G3E_SRROWNO,G3E_SRNO,G3E_RULE,G3E_FILTER,G3E_FILTERORDINAL,G3E_SNO,G3E_DESCRIPTION) values (16110116,161101,'Secondary Fuse Detail Symbol','STATUS_NORMAL_C=''OPEN''',16,161116,'Secondary Fuse Detail - Open');</v>
      </c>
      <c r="AB506" s="184" t="str">
        <f t="shared" si="85"/>
        <v>insert into G3E_STYLERULE(G3E_SRROWNO,G3E_SRNO,G3E_RULE,G3E_FILTER,G3E_FILTERORDINAL,G3E_SNO,G3E_DESCRIPTION) values (16120116,161201,'Secondary Fuse Detail Symbol - OMS','STATUS_NORMAL_C=''OPEN''',16,161116,'Secondary Fuse Detail - Open');</v>
      </c>
    </row>
    <row r="507" spans="1:28" ht="47.25">
      <c r="A507" s="184">
        <v>161101</v>
      </c>
      <c r="B507" s="184" t="str">
        <f t="shared" si="96"/>
        <v>16110199</v>
      </c>
      <c r="C507" s="184">
        <v>161201</v>
      </c>
      <c r="D507" s="184" t="str">
        <f t="shared" si="97"/>
        <v>16120199</v>
      </c>
      <c r="E507" s="183" t="s">
        <v>2873</v>
      </c>
      <c r="F507" s="191">
        <v>99</v>
      </c>
      <c r="G507" s="191">
        <v>99</v>
      </c>
      <c r="H507" s="187"/>
      <c r="I507" s="184">
        <v>161199</v>
      </c>
      <c r="J507" s="183" t="s">
        <v>5105</v>
      </c>
      <c r="K507" s="183" t="s">
        <v>4246</v>
      </c>
      <c r="L507" s="302" t="s">
        <v>4579</v>
      </c>
      <c r="M507" s="304" t="s">
        <v>4579</v>
      </c>
      <c r="N507" s="211">
        <v>65535</v>
      </c>
      <c r="O507" s="331">
        <v>12</v>
      </c>
      <c r="P507" s="330">
        <f t="shared" si="82"/>
        <v>10.37</v>
      </c>
      <c r="Q507" s="190" t="s">
        <v>4413</v>
      </c>
      <c r="R507" s="191">
        <v>0</v>
      </c>
      <c r="S507" s="191" t="s">
        <v>4253</v>
      </c>
      <c r="T507" s="191"/>
      <c r="U507" s="195"/>
      <c r="V507" s="191" t="s">
        <v>123</v>
      </c>
      <c r="W507" s="191" t="s">
        <v>129</v>
      </c>
      <c r="X507" s="187"/>
      <c r="Z507" s="184" t="str">
        <f t="shared" si="83"/>
        <v>insert into G3E_POINTSTYLE(G3E_SNO,G3E_USERNAME,G3E_FONTNAME,G3E_SYMBOL,G3E_COLOR,G3E_SIZE,G3E_ALIGNMENT,G3E_ROTATION,G3E_USEMASK,G3E_MASKSYMBOL,G3E_PLOTREDLINE,G3E_STYLEUNITS) values (161199,'Secondary Fuse Detail Default','AEGIS Device',CHR(67),65535,12,1,0,0,null,0,1);</v>
      </c>
      <c r="AA507" s="184" t="str">
        <f t="shared" si="84"/>
        <v>insert into G3E_STYLERULE(G3E_SRROWNO,G3E_SRNO,G3E_RULE,G3E_FILTER,G3E_FILTERORDINAL,G3E_SNO,G3E_DESCRIPTION) values (16110199,161101,'Secondary Fuse Detail Symbol','',99,161199,'Secondary Fuse Detail Default');</v>
      </c>
      <c r="AB507" s="184" t="str">
        <f t="shared" si="85"/>
        <v>insert into G3E_STYLERULE(G3E_SRROWNO,G3E_SRNO,G3E_RULE,G3E_FILTER,G3E_FILTERORDINAL,G3E_SNO,G3E_DESCRIPTION) values (16120199,161201,'Secondary Fuse Detail Symbol - OMS','',99,161199,'Secondary Fuse Detail Default');</v>
      </c>
    </row>
    <row r="508" spans="1:28" ht="47.25">
      <c r="A508" s="184">
        <v>23101</v>
      </c>
      <c r="B508" s="184" t="str">
        <f t="shared" ref="B508:B521" si="98">IF(ISBLANK(F508),"",A508&amp;TEXT(F508,"00"))</f>
        <v>2310101</v>
      </c>
      <c r="C508" s="342">
        <v>23401</v>
      </c>
      <c r="D508" s="184" t="str">
        <f t="shared" ref="D508:D521" si="99">IF(ISBLANK(G508),"",C508&amp;TEXT(G508,"00"))</f>
        <v>2340101</v>
      </c>
      <c r="E508" s="183" t="s">
        <v>2882</v>
      </c>
      <c r="F508" s="191">
        <v>1</v>
      </c>
      <c r="G508" s="191">
        <v>1</v>
      </c>
      <c r="H508" s="187" t="s">
        <v>4753</v>
      </c>
      <c r="I508" s="187">
        <v>23101</v>
      </c>
      <c r="J508" s="183" t="s">
        <v>5106</v>
      </c>
      <c r="K508" s="183" t="s">
        <v>4264</v>
      </c>
      <c r="L508" s="302" t="s">
        <v>4736</v>
      </c>
      <c r="M508" s="306" t="s">
        <v>4736</v>
      </c>
      <c r="N508" s="367">
        <v>16777215</v>
      </c>
      <c r="O508" s="331">
        <v>12</v>
      </c>
      <c r="P508" s="330">
        <f t="shared" si="82"/>
        <v>10.37</v>
      </c>
      <c r="Q508" s="190" t="s">
        <v>4248</v>
      </c>
      <c r="R508" s="191">
        <v>0</v>
      </c>
      <c r="S508" s="191" t="s">
        <v>4253</v>
      </c>
      <c r="T508" s="191"/>
      <c r="U508" s="195"/>
      <c r="V508" s="191" t="s">
        <v>123</v>
      </c>
      <c r="W508" s="191" t="s">
        <v>129</v>
      </c>
      <c r="X508" s="187"/>
      <c r="Z508" s="184" t="str">
        <f t="shared" si="83"/>
        <v>insert into G3E_POINTSTYLE(G3E_SNO,G3E_USERNAME,G3E_FONTNAME,G3E_SYMBOL,G3E_COLOR,G3E_SIZE,G3E_ALIGNMENT,G3E_ROTATION,G3E_USEMASK,G3E_MASKSYMBOL,G3E_PLOTREDLINE,G3E_STYLEUNITS) values (23101,'Secondary Splice Detail Symbol - I','AEGIS Misc',CHR(86),16777215,12,0,0,0,null,0,1);</v>
      </c>
      <c r="AA508" s="184" t="str">
        <f t="shared" si="84"/>
        <v>insert into G3E_STYLERULE(G3E_SRROWNO,G3E_SRNO,G3E_RULE,G3E_FILTER,G3E_FILTERORDINAL,G3E_SNO,G3E_DESCRIPTION) values (2310101,23101,'Secondary Splice Detail Symbol','SPLICE_C = ''I''',1,23101,'Secondary Splice Detail Symbol - I');</v>
      </c>
      <c r="AB508" s="184" t="str">
        <f t="shared" si="85"/>
        <v>insert into G3E_STYLERULE(G3E_SRROWNO,G3E_SRNO,G3E_RULE,G3E_FILTER,G3E_FILTERORDINAL,G3E_SNO,G3E_DESCRIPTION) values (2340101,23401,'Secondary Splice Detail Symbol - OMS','SPLICE_C = ''I''',1,23101,'Secondary Splice Detail Symbol - I');</v>
      </c>
    </row>
    <row r="509" spans="1:28" ht="47.25">
      <c r="A509" s="184">
        <v>23101</v>
      </c>
      <c r="B509" s="184" t="str">
        <f t="shared" ref="B509:B514" si="100">IF(ISBLANK(F509),"",A509&amp;TEXT(F509,"00"))</f>
        <v>2310102</v>
      </c>
      <c r="C509" s="342">
        <v>23401</v>
      </c>
      <c r="D509" s="184" t="str">
        <f t="shared" ref="D509:D514" si="101">IF(ISBLANK(G509),"",C509&amp;TEXT(G509,"00"))</f>
        <v>2340102</v>
      </c>
      <c r="E509" s="183" t="s">
        <v>2882</v>
      </c>
      <c r="F509" s="191">
        <v>2</v>
      </c>
      <c r="G509" s="191">
        <v>2</v>
      </c>
      <c r="H509" s="187" t="s">
        <v>4774</v>
      </c>
      <c r="I509" s="187">
        <v>23102</v>
      </c>
      <c r="J509" s="183" t="s">
        <v>5107</v>
      </c>
      <c r="K509" s="183" t="s">
        <v>4264</v>
      </c>
      <c r="L509" s="302" t="s">
        <v>4757</v>
      </c>
      <c r="M509" s="306" t="s">
        <v>4757</v>
      </c>
      <c r="N509" s="367">
        <v>16777215</v>
      </c>
      <c r="O509" s="331">
        <v>12</v>
      </c>
      <c r="P509" s="330">
        <f t="shared" si="82"/>
        <v>10.37</v>
      </c>
      <c r="Q509" s="190" t="s">
        <v>4248</v>
      </c>
      <c r="R509" s="191">
        <v>0</v>
      </c>
      <c r="S509" s="191" t="s">
        <v>4253</v>
      </c>
      <c r="T509" s="191"/>
      <c r="U509" s="195"/>
      <c r="V509" s="191" t="s">
        <v>123</v>
      </c>
      <c r="W509" s="191" t="s">
        <v>129</v>
      </c>
      <c r="X509" s="187"/>
      <c r="Z509" s="184" t="str">
        <f t="shared" si="83"/>
        <v>insert into G3E_POINTSTYLE(G3E_SNO,G3E_USERNAME,G3E_FONTNAME,G3E_SYMBOL,G3E_COLOR,G3E_SIZE,G3E_ALIGNMENT,G3E_ROTATION,G3E_USEMASK,G3E_MASKSYMBOL,G3E_PLOTREDLINE,G3E_STYLEUNITS) values (23102,'Secondary Splice Detail Symbol - Y','AEGIS Misc',CHR(87),16777215,12,0,0,0,null,0,1);</v>
      </c>
      <c r="AA509" s="184" t="str">
        <f t="shared" si="84"/>
        <v>insert into G3E_STYLERULE(G3E_SRROWNO,G3E_SRNO,G3E_RULE,G3E_FILTER,G3E_FILTERORDINAL,G3E_SNO,G3E_DESCRIPTION) values (2310102,23101,'Secondary Splice Detail Symbol','SPLICE_C = ''Y''',2,23102,'Secondary Splice Detail Symbol - Y');</v>
      </c>
      <c r="AB509" s="184" t="str">
        <f t="shared" si="85"/>
        <v>insert into G3E_STYLERULE(G3E_SRROWNO,G3E_SRNO,G3E_RULE,G3E_FILTER,G3E_FILTERORDINAL,G3E_SNO,G3E_DESCRIPTION) values (2340102,23401,'Secondary Splice Detail Symbol - OMS','SPLICE_C = ''Y''',2,23102,'Secondary Splice Detail Symbol - Y');</v>
      </c>
    </row>
    <row r="510" spans="1:28" ht="47.25">
      <c r="A510" s="184">
        <v>23101</v>
      </c>
      <c r="B510" s="184" t="str">
        <f t="shared" si="100"/>
        <v>2310103</v>
      </c>
      <c r="C510" s="342">
        <v>23401</v>
      </c>
      <c r="D510" s="184" t="str">
        <f t="shared" si="101"/>
        <v>2340103</v>
      </c>
      <c r="E510" s="183" t="s">
        <v>2882</v>
      </c>
      <c r="F510" s="191">
        <v>3</v>
      </c>
      <c r="G510" s="191">
        <v>3</v>
      </c>
      <c r="H510" s="187" t="s">
        <v>4795</v>
      </c>
      <c r="I510" s="187">
        <v>23103</v>
      </c>
      <c r="J510" s="183" t="s">
        <v>5108</v>
      </c>
      <c r="K510" s="183" t="s">
        <v>4264</v>
      </c>
      <c r="L510" s="302" t="s">
        <v>4778</v>
      </c>
      <c r="M510" s="306" t="s">
        <v>4778</v>
      </c>
      <c r="N510" s="367">
        <v>16777215</v>
      </c>
      <c r="O510" s="331">
        <v>12</v>
      </c>
      <c r="P510" s="330">
        <f t="shared" si="82"/>
        <v>10.37</v>
      </c>
      <c r="Q510" s="190" t="s">
        <v>4248</v>
      </c>
      <c r="R510" s="191">
        <v>0</v>
      </c>
      <c r="S510" s="191" t="s">
        <v>4253</v>
      </c>
      <c r="T510" s="191"/>
      <c r="U510" s="195"/>
      <c r="V510" s="191" t="s">
        <v>123</v>
      </c>
      <c r="W510" s="191" t="s">
        <v>129</v>
      </c>
      <c r="X510" s="187"/>
      <c r="Z510" s="184" t="str">
        <f t="shared" si="83"/>
        <v>insert into G3E_POINTSTYLE(G3E_SNO,G3E_USERNAME,G3E_FONTNAME,G3E_SYMBOL,G3E_COLOR,G3E_SIZE,G3E_ALIGNMENT,G3E_ROTATION,G3E_USEMASK,G3E_MASKSYMBOL,G3E_PLOTREDLINE,G3E_STYLEUNITS) values (23103,'Secondary Splice Detail Symbol - H','AEGIS Misc',CHR(88),16777215,12,0,0,0,null,0,1);</v>
      </c>
      <c r="AA510" s="184" t="str">
        <f t="shared" si="84"/>
        <v>insert into G3E_STYLERULE(G3E_SRROWNO,G3E_SRNO,G3E_RULE,G3E_FILTER,G3E_FILTERORDINAL,G3E_SNO,G3E_DESCRIPTION) values (2310103,23101,'Secondary Splice Detail Symbol','SPLICE_C = ''H''',3,23103,'Secondary Splice Detail Symbol - H');</v>
      </c>
      <c r="AB510" s="184" t="str">
        <f t="shared" si="85"/>
        <v>insert into G3E_STYLERULE(G3E_SRROWNO,G3E_SRNO,G3E_RULE,G3E_FILTER,G3E_FILTERORDINAL,G3E_SNO,G3E_DESCRIPTION) values (2340103,23401,'Secondary Splice Detail Symbol - OMS','SPLICE_C = ''H''',3,23103,'Secondary Splice Detail Symbol - H');</v>
      </c>
    </row>
    <row r="511" spans="1:28" ht="47.25">
      <c r="A511" s="184">
        <v>23101</v>
      </c>
      <c r="B511" s="184" t="str">
        <f t="shared" si="100"/>
        <v>2310104</v>
      </c>
      <c r="C511" s="342">
        <v>23401</v>
      </c>
      <c r="D511" s="184" t="str">
        <f t="shared" si="101"/>
        <v>2340104</v>
      </c>
      <c r="E511" s="183" t="s">
        <v>2882</v>
      </c>
      <c r="F511" s="191">
        <v>4</v>
      </c>
      <c r="G511" s="191">
        <v>4</v>
      </c>
      <c r="H511" s="187" t="s">
        <v>5109</v>
      </c>
      <c r="I511" s="187">
        <v>23104</v>
      </c>
      <c r="J511" s="183" t="s">
        <v>5110</v>
      </c>
      <c r="K511" s="183" t="s">
        <v>4264</v>
      </c>
      <c r="L511" s="302" t="s">
        <v>5111</v>
      </c>
      <c r="M511" s="306" t="s">
        <v>5111</v>
      </c>
      <c r="N511" s="367">
        <v>16777215</v>
      </c>
      <c r="O511" s="331">
        <v>12</v>
      </c>
      <c r="P511" s="330">
        <f t="shared" si="82"/>
        <v>10.37</v>
      </c>
      <c r="Q511" s="190" t="s">
        <v>4248</v>
      </c>
      <c r="R511" s="191">
        <v>0</v>
      </c>
      <c r="S511" s="191" t="s">
        <v>4253</v>
      </c>
      <c r="T511" s="191"/>
      <c r="U511" s="195"/>
      <c r="V511" s="191" t="s">
        <v>123</v>
      </c>
      <c r="W511" s="191" t="s">
        <v>129</v>
      </c>
      <c r="X511" s="187"/>
      <c r="Z511" s="184" t="str">
        <f t="shared" si="83"/>
        <v>insert into G3E_POINTSTYLE(G3E_SNO,G3E_USERNAME,G3E_FONTNAME,G3E_SYMBOL,G3E_COLOR,G3E_SIZE,G3E_ALIGNMENT,G3E_ROTATION,G3E_USEMASK,G3E_MASKSYMBOL,G3E_PLOTREDLINE,G3E_STYLEUNITS) values (23104,'Secondary Splice Detail Symbol - Crab 8','AEGIS Misc',CHR(89),16777215,12,0,0,0,null,0,1);</v>
      </c>
      <c r="AA511" s="184" t="str">
        <f t="shared" si="84"/>
        <v>insert into G3E_STYLERULE(G3E_SRROWNO,G3E_SRNO,G3E_RULE,G3E_FILTER,G3E_FILTERORDINAL,G3E_SNO,G3E_DESCRIPTION) values (2310104,23101,'Secondary Splice Detail Symbol','SPLICE_C = ''Crab'' and Splice Bank Attributes.Connection Type = ''Crab 8''',4,23104,'Secondary Splice Detail Symbol - Crab 8');</v>
      </c>
      <c r="AB511" s="184" t="str">
        <f t="shared" si="85"/>
        <v>insert into G3E_STYLERULE(G3E_SRROWNO,G3E_SRNO,G3E_RULE,G3E_FILTER,G3E_FILTERORDINAL,G3E_SNO,G3E_DESCRIPTION) values (2340104,23401,'Secondary Splice Detail Symbol - OMS','SPLICE_C = ''Crab'' and Splice Bank Attributes.Connection Type = ''Crab 8''',4,23104,'Secondary Splice Detail Symbol - Crab 8');</v>
      </c>
    </row>
    <row r="512" spans="1:28" ht="47.25">
      <c r="A512" s="184">
        <v>23101</v>
      </c>
      <c r="B512" s="184" t="str">
        <f t="shared" si="100"/>
        <v>2310105</v>
      </c>
      <c r="C512" s="342">
        <v>23401</v>
      </c>
      <c r="D512" s="184" t="str">
        <f t="shared" si="101"/>
        <v>2340105</v>
      </c>
      <c r="E512" s="183" t="s">
        <v>2882</v>
      </c>
      <c r="F512" s="191">
        <v>5</v>
      </c>
      <c r="G512" s="191">
        <v>5</v>
      </c>
      <c r="H512" s="187" t="s">
        <v>5112</v>
      </c>
      <c r="I512" s="187">
        <v>23105</v>
      </c>
      <c r="J512" s="183" t="s">
        <v>5113</v>
      </c>
      <c r="K512" s="183" t="s">
        <v>4264</v>
      </c>
      <c r="L512" s="302" t="s">
        <v>5114</v>
      </c>
      <c r="M512" s="306" t="s">
        <v>5114</v>
      </c>
      <c r="N512" s="367">
        <v>16777215</v>
      </c>
      <c r="O512" s="331">
        <v>12</v>
      </c>
      <c r="P512" s="330">
        <f t="shared" si="82"/>
        <v>10.37</v>
      </c>
      <c r="Q512" s="190" t="s">
        <v>4248</v>
      </c>
      <c r="R512" s="191">
        <v>0</v>
      </c>
      <c r="S512" s="191" t="s">
        <v>4253</v>
      </c>
      <c r="T512" s="191"/>
      <c r="U512" s="195"/>
      <c r="V512" s="191" t="s">
        <v>123</v>
      </c>
      <c r="W512" s="191" t="s">
        <v>129</v>
      </c>
      <c r="X512" s="187"/>
      <c r="Z512" s="184" t="str">
        <f t="shared" si="83"/>
        <v>insert into G3E_POINTSTYLE(G3E_SNO,G3E_USERNAME,G3E_FONTNAME,G3E_SYMBOL,G3E_COLOR,G3E_SIZE,G3E_ALIGNMENT,G3E_ROTATION,G3E_USEMASK,G3E_MASKSYMBOL,G3E_PLOTREDLINE,G3E_STYLEUNITS) values (23105,'Secondary Splice Detail Symbol - Crab 12','AEGIS Misc',CHR(90),16777215,12,0,0,0,null,0,1);</v>
      </c>
      <c r="AA512" s="184" t="str">
        <f t="shared" si="84"/>
        <v>insert into G3E_STYLERULE(G3E_SRROWNO,G3E_SRNO,G3E_RULE,G3E_FILTER,G3E_FILTERORDINAL,G3E_SNO,G3E_DESCRIPTION) values (2310105,23101,'Secondary Splice Detail Symbol','SPLICE_C = ''Crab'' and Splice Bank Attributes.Connection Type = ''Crab 12''',5,23105,'Secondary Splice Detail Symbol - Crab 12');</v>
      </c>
      <c r="AB512" s="184" t="str">
        <f t="shared" si="85"/>
        <v>insert into G3E_STYLERULE(G3E_SRROWNO,G3E_SRNO,G3E_RULE,G3E_FILTER,G3E_FILTERORDINAL,G3E_SNO,G3E_DESCRIPTION) values (2340105,23401,'Secondary Splice Detail Symbol - OMS','SPLICE_C = ''Crab'' and Splice Bank Attributes.Connection Type = ''Crab 12''',5,23105,'Secondary Splice Detail Symbol - Crab 12');</v>
      </c>
    </row>
    <row r="513" spans="1:28" ht="47.25">
      <c r="A513" s="184">
        <v>23101</v>
      </c>
      <c r="B513" s="184" t="str">
        <f t="shared" si="100"/>
        <v>2310199</v>
      </c>
      <c r="C513" s="342">
        <v>23401</v>
      </c>
      <c r="D513" s="184" t="str">
        <f t="shared" si="101"/>
        <v>2340199</v>
      </c>
      <c r="E513" s="183" t="s">
        <v>2882</v>
      </c>
      <c r="F513" s="191">
        <v>99</v>
      </c>
      <c r="G513" s="191">
        <v>99</v>
      </c>
      <c r="H513" s="187"/>
      <c r="I513" s="187">
        <v>23199</v>
      </c>
      <c r="J513" s="183" t="s">
        <v>5115</v>
      </c>
      <c r="K513" s="183" t="s">
        <v>4264</v>
      </c>
      <c r="L513" s="302" t="s">
        <v>4736</v>
      </c>
      <c r="M513" s="306" t="s">
        <v>4736</v>
      </c>
      <c r="N513" s="367">
        <v>16777215</v>
      </c>
      <c r="O513" s="331">
        <v>12</v>
      </c>
      <c r="P513" s="330">
        <f t="shared" si="82"/>
        <v>10.37</v>
      </c>
      <c r="Q513" s="190" t="s">
        <v>4248</v>
      </c>
      <c r="R513" s="191">
        <v>0</v>
      </c>
      <c r="S513" s="191" t="s">
        <v>4253</v>
      </c>
      <c r="T513" s="191"/>
      <c r="U513" s="195"/>
      <c r="V513" s="191" t="s">
        <v>123</v>
      </c>
      <c r="W513" s="191" t="s">
        <v>129</v>
      </c>
      <c r="X513" s="187"/>
      <c r="Z513" s="184" t="str">
        <f t="shared" si="83"/>
        <v>insert into G3E_POINTSTYLE(G3E_SNO,G3E_USERNAME,G3E_FONTNAME,G3E_SYMBOL,G3E_COLOR,G3E_SIZE,G3E_ALIGNMENT,G3E_ROTATION,G3E_USEMASK,G3E_MASKSYMBOL,G3E_PLOTREDLINE,G3E_STYLEUNITS) values (23199,'Secondary Splice Detail Symbol - default','AEGIS Misc',CHR(86),16777215,12,0,0,0,null,0,1);</v>
      </c>
      <c r="AA513" s="184" t="str">
        <f t="shared" si="84"/>
        <v>insert into G3E_STYLERULE(G3E_SRROWNO,G3E_SRNO,G3E_RULE,G3E_FILTER,G3E_FILTERORDINAL,G3E_SNO,G3E_DESCRIPTION) values (2310199,23101,'Secondary Splice Detail Symbol','',99,23199,'Secondary Splice Detail Symbol - default');</v>
      </c>
      <c r="AB513" s="184" t="str">
        <f t="shared" si="85"/>
        <v>insert into G3E_STYLERULE(G3E_SRROWNO,G3E_SRNO,G3E_RULE,G3E_FILTER,G3E_FILTERORDINAL,G3E_SNO,G3E_DESCRIPTION) values (2340199,23401,'Secondary Splice Detail Symbol - OMS','',99,23199,'Secondary Splice Detail Symbol - default');</v>
      </c>
    </row>
    <row r="514" spans="1:28" ht="47.25">
      <c r="A514" s="184">
        <v>156101</v>
      </c>
      <c r="B514" s="184" t="str">
        <f t="shared" si="100"/>
        <v>15610199</v>
      </c>
      <c r="C514" s="184">
        <v>156201</v>
      </c>
      <c r="D514" s="184" t="str">
        <f t="shared" si="101"/>
        <v>15620199</v>
      </c>
      <c r="E514" s="183" t="s">
        <v>2899</v>
      </c>
      <c r="F514" s="191">
        <v>99</v>
      </c>
      <c r="G514" s="191">
        <v>99</v>
      </c>
      <c r="H514" s="187"/>
      <c r="I514" s="184">
        <v>156199</v>
      </c>
      <c r="J514" s="183" t="s">
        <v>2899</v>
      </c>
      <c r="K514" s="183" t="s">
        <v>4800</v>
      </c>
      <c r="L514" s="302">
        <v>0</v>
      </c>
      <c r="M514" s="299">
        <v>0</v>
      </c>
      <c r="N514" s="213">
        <v>16711935</v>
      </c>
      <c r="O514" s="331">
        <v>24</v>
      </c>
      <c r="P514" s="330">
        <f t="shared" si="82"/>
        <v>20.74</v>
      </c>
      <c r="Q514" s="190" t="s">
        <v>4248</v>
      </c>
      <c r="R514" s="191">
        <v>0</v>
      </c>
      <c r="S514" s="191" t="s">
        <v>4253</v>
      </c>
      <c r="T514" s="191"/>
      <c r="U514" s="199"/>
      <c r="V514" s="191" t="s">
        <v>123</v>
      </c>
      <c r="W514" s="191" t="s">
        <v>129</v>
      </c>
      <c r="X514" s="187"/>
      <c r="Z514" s="184" t="str">
        <f t="shared" si="83"/>
        <v>insert into G3E_POINTSTYLE(G3E_SNO,G3E_USERNAME,G3E_FONTNAME,G3E_SYMBOL,G3E_COLOR,G3E_SIZE,G3E_ALIGNMENT,G3E_ROTATION,G3E_USEMASK,G3E_MASKSYMBOL,G3E_PLOTREDLINE,G3E_STYLEUNITS) values (156199,'Secondary Switch Gear Cabinet Detail Symbol','AEGIS Switch',CHR(48),16711935,24,0,0,0,null,0,1);</v>
      </c>
      <c r="AA514" s="184" t="str">
        <f t="shared" si="84"/>
        <v>insert into G3E_STYLERULE(G3E_SRROWNO,G3E_SRNO,G3E_RULE,G3E_FILTER,G3E_FILTERORDINAL,G3E_SNO,G3E_DESCRIPTION) values (15610199,156101,'Secondary Switch Gear Cabinet Detail Symbol','',99,156199,'Secondary Switch Gear Cabinet Detail Symbol');</v>
      </c>
      <c r="AB514" s="184" t="str">
        <f t="shared" si="85"/>
        <v>insert into G3E_STYLERULE(G3E_SRROWNO,G3E_SRNO,G3E_RULE,G3E_FILTER,G3E_FILTERORDINAL,G3E_SNO,G3E_DESCRIPTION) values (15620199,156201,'Secondary Switch Gear Cabinet Detail Symbol - OMS','',99,156199,'Secondary Switch Gear Cabinet Detail Symbol');</v>
      </c>
    </row>
    <row r="515" spans="1:28" ht="47.25">
      <c r="A515" s="184">
        <v>55101</v>
      </c>
      <c r="B515" s="184" t="str">
        <f t="shared" si="98"/>
        <v>5510101</v>
      </c>
      <c r="C515" s="184">
        <v>55201</v>
      </c>
      <c r="D515" s="184" t="str">
        <f t="shared" si="99"/>
        <v>5520101</v>
      </c>
      <c r="E515" s="183" t="s">
        <v>333</v>
      </c>
      <c r="F515" s="191">
        <v>1</v>
      </c>
      <c r="G515" s="191">
        <v>1</v>
      </c>
      <c r="H515" s="341" t="s">
        <v>5116</v>
      </c>
      <c r="I515" s="375">
        <v>55101</v>
      </c>
      <c r="J515" s="211" t="s">
        <v>5117</v>
      </c>
      <c r="K515" s="183" t="s">
        <v>4264</v>
      </c>
      <c r="L515" s="302" t="s">
        <v>4597</v>
      </c>
      <c r="M515" s="306" t="s">
        <v>4597</v>
      </c>
      <c r="N515" s="198">
        <v>255</v>
      </c>
      <c r="O515" s="331">
        <v>9</v>
      </c>
      <c r="P515" s="330">
        <f t="shared" ref="P515:P575" si="102">ROUND((O515*12*72)/1000,2)</f>
        <v>7.78</v>
      </c>
      <c r="Q515" s="190" t="s">
        <v>4248</v>
      </c>
      <c r="R515" s="191">
        <v>0</v>
      </c>
      <c r="S515" s="191" t="s">
        <v>4253</v>
      </c>
      <c r="T515" s="191"/>
      <c r="U515" s="216"/>
      <c r="V515" s="191" t="s">
        <v>123</v>
      </c>
      <c r="W515" s="191" t="s">
        <v>129</v>
      </c>
      <c r="X515" s="187"/>
      <c r="Z515" s="184" t="str">
        <f t="shared" ref="Z515:Z577" si="103">IF(I515="","","insert into G3E_POINTSTYLE(G3E_SNO,G3E_USERNAME,G3E_FONTNAME,G3E_SYMBOL,G3E_COLOR,G3E_SIZE,G3E_ALIGNMENT,G3E_ROTATION,G3E_USEMASK,G3E_MASKSYMBOL,G3E_PLOTREDLINE,G3E_STYLEUNITS) values ("&amp;I515&amp;",'"&amp;J515&amp;"','"&amp;K515&amp;"',CHR("&amp;CODE(L515)&amp;"),"&amp;N515&amp;","&amp;O515&amp;","&amp;VLOOKUP(Q515,G3E_ALIGNMENT,2,FALSE)&amp;","&amp;R515&amp;","&amp;IF(S515="None",0,1)&amp;","&amp;IF(S515="None","null","CHR("&amp;CODE(T515)&amp;")")&amp;","&amp;IF(V515="No",0,1)&amp;","&amp;IF(W515="No",3,1)&amp;");")</f>
        <v>insert into G3E_POINTSTYLE(G3E_SNO,G3E_USERNAME,G3E_FONTNAME,G3E_SYMBOL,G3E_COLOR,G3E_SIZE,G3E_ALIGNMENT,G3E_ROTATION,G3E_USEMASK,G3E_MASKSYMBOL,G3E_PLOTREDLINE,G3E_STYLEUNITS) values (55101,'Service Point Symbol-HO','AEGIS Misc',CHR(69),255,9,0,0,0,null,0,1);</v>
      </c>
      <c r="AA515" s="184" t="str">
        <f t="shared" ref="AA515:AA577" si="104">IF(B515="","","insert into G3E_STYLERULE(G3E_SRROWNO,G3E_SRNO,G3E_RULE,G3E_FILTER,G3E_FILTERORDINAL,G3E_SNO,G3E_DESCRIPTION) values ("&amp;B515&amp;","&amp;A515&amp;",'"&amp;E515&amp;"','"&amp;SUBSTITUTE(H515,"'","''")&amp;"',"&amp;F515&amp;","&amp;I515&amp;",'"&amp;J515&amp;"');")</f>
        <v>insert into G3E_STYLERULE(G3E_SRROWNO,G3E_SRNO,G3E_RULE,G3E_FILTER,G3E_FILTERORDINAL,G3E_SNO,G3E_DESCRIPTION) values (5510101,55101,'Service Point Symbol','TYPE_C ="Hospital"',1,55101,'Service Point Symbol-HO');</v>
      </c>
      <c r="AB515" s="184" t="str">
        <f t="shared" ref="AB515:AB577" si="105">IF(D515="","","insert into G3E_STYLERULE(G3E_SRROWNO,G3E_SRNO,G3E_RULE,G3E_FILTER,G3E_FILTERORDINAL,G3E_SNO,G3E_DESCRIPTION) values ("&amp;D515&amp;","&amp;C515&amp;",'"&amp;E515&amp;" - OMS','"&amp;SUBSTITUTE(H515,"'","''")&amp;"',"&amp;G515&amp;","&amp;I515&amp;",'"&amp;J515&amp;"');")</f>
        <v>insert into G3E_STYLERULE(G3E_SRROWNO,G3E_SRNO,G3E_RULE,G3E_FILTER,G3E_FILTERORDINAL,G3E_SNO,G3E_DESCRIPTION) values (5520101,55201,'Service Point Symbol - OMS','TYPE_C ="Hospital"',1,55101,'Service Point Symbol-HO');</v>
      </c>
    </row>
    <row r="516" spans="1:28" ht="47.25">
      <c r="A516" s="184">
        <v>55101</v>
      </c>
      <c r="B516" s="184" t="str">
        <f t="shared" ref="B516:B519" si="106">IF(ISBLANK(F516),"",A516&amp;TEXT(F516,"00"))</f>
        <v>5510103</v>
      </c>
      <c r="C516" s="184">
        <v>55201</v>
      </c>
      <c r="D516" s="184" t="str">
        <f t="shared" ref="D516:D519" si="107">IF(ISBLANK(G516),"",C516&amp;TEXT(G516,"00"))</f>
        <v>5520103</v>
      </c>
      <c r="E516" s="183" t="s">
        <v>333</v>
      </c>
      <c r="F516" s="191">
        <v>3</v>
      </c>
      <c r="G516" s="191">
        <v>3</v>
      </c>
      <c r="H516" s="341" t="s">
        <v>6094</v>
      </c>
      <c r="I516" s="375">
        <v>55103</v>
      </c>
      <c r="J516" s="211" t="s">
        <v>6095</v>
      </c>
      <c r="K516" s="183" t="s">
        <v>4264</v>
      </c>
      <c r="L516" s="302" t="s">
        <v>4588</v>
      </c>
      <c r="M516" s="306" t="s">
        <v>4588</v>
      </c>
      <c r="N516" s="212">
        <v>14548736</v>
      </c>
      <c r="O516" s="331">
        <v>9</v>
      </c>
      <c r="P516" s="330">
        <f t="shared" si="102"/>
        <v>7.78</v>
      </c>
      <c r="Q516" s="190" t="s">
        <v>4248</v>
      </c>
      <c r="R516" s="191">
        <v>0</v>
      </c>
      <c r="S516" s="191" t="s">
        <v>4253</v>
      </c>
      <c r="T516" s="191"/>
      <c r="U516" s="216"/>
      <c r="V516" s="191" t="s">
        <v>123</v>
      </c>
      <c r="W516" s="191" t="s">
        <v>129</v>
      </c>
      <c r="X516" s="187"/>
      <c r="Z516" s="184" t="str">
        <f t="shared" si="103"/>
        <v>insert into G3E_POINTSTYLE(G3E_SNO,G3E_USERNAME,G3E_FONTNAME,G3E_SYMBOL,G3E_COLOR,G3E_SIZE,G3E_ALIGNMENT,G3E_ROTATION,G3E_USEMASK,G3E_MASKSYMBOL,G3E_PLOTREDLINE,G3E_STYLEUNITS) values (55103,'Service Point Symbol-NR','AEGIS Misc',CHR(68),14548736,9,0,0,0,null,0,1);</v>
      </c>
      <c r="AA516" s="184" t="str">
        <f t="shared" si="104"/>
        <v>insert into G3E_STYLERULE(G3E_SRROWNO,G3E_SRNO,G3E_RULE,G3E_FILTER,G3E_FILTERORDINAL,G3E_SNO,G3E_DESCRIPTION) values (5510103,55101,'Service Point Symbol','TYPE_C ="Non-Residential"',3,55103,'Service Point Symbol-NR');</v>
      </c>
      <c r="AB516" s="184" t="str">
        <f t="shared" si="105"/>
        <v>insert into G3E_STYLERULE(G3E_SRROWNO,G3E_SRNO,G3E_RULE,G3E_FILTER,G3E_FILTERORDINAL,G3E_SNO,G3E_DESCRIPTION) values (5520103,55201,'Service Point Symbol - OMS','TYPE_C ="Non-Residential"',3,55103,'Service Point Symbol-NR');</v>
      </c>
    </row>
    <row r="517" spans="1:28" ht="47.25">
      <c r="A517" s="184">
        <v>55101</v>
      </c>
      <c r="B517" s="184" t="str">
        <f t="shared" si="106"/>
        <v>5510104</v>
      </c>
      <c r="C517" s="184">
        <v>55201</v>
      </c>
      <c r="D517" s="184" t="str">
        <f t="shared" si="107"/>
        <v>5520104</v>
      </c>
      <c r="E517" s="183" t="s">
        <v>333</v>
      </c>
      <c r="F517" s="191">
        <v>4</v>
      </c>
      <c r="G517" s="191">
        <v>4</v>
      </c>
      <c r="H517" s="341" t="s">
        <v>6096</v>
      </c>
      <c r="I517" s="375">
        <v>55104</v>
      </c>
      <c r="J517" s="211" t="s">
        <v>6097</v>
      </c>
      <c r="K517" s="183" t="s">
        <v>4264</v>
      </c>
      <c r="L517" s="302" t="s">
        <v>4570</v>
      </c>
      <c r="M517" s="306" t="s">
        <v>4570</v>
      </c>
      <c r="N517" s="212">
        <v>14548736</v>
      </c>
      <c r="O517" s="331">
        <v>9</v>
      </c>
      <c r="P517" s="330">
        <f t="shared" si="102"/>
        <v>7.78</v>
      </c>
      <c r="Q517" s="190" t="s">
        <v>4248</v>
      </c>
      <c r="R517" s="191">
        <v>0</v>
      </c>
      <c r="S517" s="191" t="s">
        <v>4253</v>
      </c>
      <c r="T517" s="191"/>
      <c r="U517" s="216"/>
      <c r="V517" s="191" t="s">
        <v>123</v>
      </c>
      <c r="W517" s="191" t="s">
        <v>129</v>
      </c>
      <c r="X517" s="187"/>
      <c r="Z517" s="184" t="str">
        <f t="shared" si="103"/>
        <v>insert into G3E_POINTSTYLE(G3E_SNO,G3E_USERNAME,G3E_FONTNAME,G3E_SYMBOL,G3E_COLOR,G3E_SIZE,G3E_ALIGNMENT,G3E_ROTATION,G3E_USEMASK,G3E_MASKSYMBOL,G3E_PLOTREDLINE,G3E_STYLEUNITS) values (55104,'Service Point Symbol-RS','AEGIS Misc',CHR(66),14548736,9,0,0,0,null,0,1);</v>
      </c>
      <c r="AA517" s="184" t="str">
        <f t="shared" si="104"/>
        <v>insert into G3E_STYLERULE(G3E_SRROWNO,G3E_SRNO,G3E_RULE,G3E_FILTER,G3E_FILTERORDINAL,G3E_SNO,G3E_DESCRIPTION) values (5510104,55101,'Service Point Symbol','TYPE_C ="Residential Single"',4,55104,'Service Point Symbol-RS');</v>
      </c>
      <c r="AB517" s="184" t="str">
        <f t="shared" si="105"/>
        <v>insert into G3E_STYLERULE(G3E_SRROWNO,G3E_SRNO,G3E_RULE,G3E_FILTER,G3E_FILTERORDINAL,G3E_SNO,G3E_DESCRIPTION) values (5520104,55201,'Service Point Symbol - OMS','TYPE_C ="Residential Single"',4,55104,'Service Point Symbol-RS');</v>
      </c>
    </row>
    <row r="518" spans="1:28" ht="47.25">
      <c r="A518" s="184">
        <v>55101</v>
      </c>
      <c r="B518" s="184" t="str">
        <f t="shared" si="106"/>
        <v>5510105</v>
      </c>
      <c r="C518" s="184">
        <v>55201</v>
      </c>
      <c r="D518" s="184" t="str">
        <f t="shared" si="107"/>
        <v>5520105</v>
      </c>
      <c r="E518" s="183" t="s">
        <v>333</v>
      </c>
      <c r="F518" s="191">
        <v>5</v>
      </c>
      <c r="G518" s="191">
        <v>5</v>
      </c>
      <c r="H518" s="341" t="s">
        <v>6098</v>
      </c>
      <c r="I518" s="375">
        <v>55105</v>
      </c>
      <c r="J518" s="211" t="s">
        <v>6099</v>
      </c>
      <c r="K518" s="183" t="s">
        <v>4264</v>
      </c>
      <c r="L518" s="302" t="s">
        <v>4579</v>
      </c>
      <c r="M518" s="306" t="s">
        <v>4579</v>
      </c>
      <c r="N518" s="212">
        <v>14548736</v>
      </c>
      <c r="O518" s="331">
        <v>9</v>
      </c>
      <c r="P518" s="330">
        <f t="shared" si="102"/>
        <v>7.78</v>
      </c>
      <c r="Q518" s="190" t="s">
        <v>4248</v>
      </c>
      <c r="R518" s="191">
        <v>0</v>
      </c>
      <c r="S518" s="191" t="s">
        <v>4253</v>
      </c>
      <c r="T518" s="191"/>
      <c r="U518" s="216"/>
      <c r="V518" s="191" t="s">
        <v>123</v>
      </c>
      <c r="W518" s="191" t="s">
        <v>129</v>
      </c>
      <c r="X518" s="187"/>
      <c r="Z518" s="184" t="str">
        <f t="shared" si="103"/>
        <v>insert into G3E_POINTSTYLE(G3E_SNO,G3E_USERNAME,G3E_FONTNAME,G3E_SYMBOL,G3E_COLOR,G3E_SIZE,G3E_ALIGNMENT,G3E_ROTATION,G3E_USEMASK,G3E_MASKSYMBOL,G3E_PLOTREDLINE,G3E_STYLEUNITS) values (55105,'Service Point Symbol-RM','AEGIS Misc',CHR(67),14548736,9,0,0,0,null,0,1);</v>
      </c>
      <c r="AA518" s="184" t="str">
        <f t="shared" si="104"/>
        <v>insert into G3E_STYLERULE(G3E_SRROWNO,G3E_SRNO,G3E_RULE,G3E_FILTER,G3E_FILTERORDINAL,G3E_SNO,G3E_DESCRIPTION) values (5510105,55101,'Service Point Symbol','TYPE_C ="Residential Multiple"',5,55105,'Service Point Symbol-RM');</v>
      </c>
      <c r="AB518" s="184" t="str">
        <f t="shared" si="105"/>
        <v>insert into G3E_STYLERULE(G3E_SRROWNO,G3E_SRNO,G3E_RULE,G3E_FILTER,G3E_FILTERORDINAL,G3E_SNO,G3E_DESCRIPTION) values (5520105,55201,'Service Point Symbol - OMS','TYPE_C ="Residential Multiple"',5,55105,'Service Point Symbol-RM');</v>
      </c>
    </row>
    <row r="519" spans="1:28" ht="47.25">
      <c r="A519" s="184">
        <v>55101</v>
      </c>
      <c r="B519" s="184" t="str">
        <f t="shared" si="106"/>
        <v>5510199</v>
      </c>
      <c r="C519" s="184">
        <v>55201</v>
      </c>
      <c r="D519" s="184" t="str">
        <f t="shared" si="107"/>
        <v>5520199</v>
      </c>
      <c r="E519" s="183" t="s">
        <v>333</v>
      </c>
      <c r="F519" s="191">
        <v>99</v>
      </c>
      <c r="G519" s="191">
        <v>99</v>
      </c>
      <c r="H519" s="187"/>
      <c r="I519" s="184">
        <v>55199</v>
      </c>
      <c r="J519" s="183" t="s">
        <v>5118</v>
      </c>
      <c r="K519" s="183" t="s">
        <v>4264</v>
      </c>
      <c r="L519" s="302" t="s">
        <v>4561</v>
      </c>
      <c r="M519" s="306" t="s">
        <v>4561</v>
      </c>
      <c r="N519" s="212">
        <v>14548736</v>
      </c>
      <c r="O519" s="331">
        <v>12</v>
      </c>
      <c r="P519" s="330">
        <f t="shared" si="102"/>
        <v>10.37</v>
      </c>
      <c r="Q519" s="190" t="s">
        <v>4248</v>
      </c>
      <c r="R519" s="191">
        <v>0</v>
      </c>
      <c r="S519" s="191" t="s">
        <v>4253</v>
      </c>
      <c r="T519" s="191"/>
      <c r="U519" s="216"/>
      <c r="V519" s="191" t="s">
        <v>123</v>
      </c>
      <c r="W519" s="191" t="s">
        <v>129</v>
      </c>
      <c r="X519" s="187"/>
      <c r="Z519" s="184" t="str">
        <f t="shared" si="103"/>
        <v>insert into G3E_POINTSTYLE(G3E_SNO,G3E_USERNAME,G3E_FONTNAME,G3E_SYMBOL,G3E_COLOR,G3E_SIZE,G3E_ALIGNMENT,G3E_ROTATION,G3E_USEMASK,G3E_MASKSYMBOL,G3E_PLOTREDLINE,G3E_STYLEUNITS) values (55199,'Service Point Symbol Default','AEGIS Misc',CHR(65),14548736,12,0,0,0,null,0,1);</v>
      </c>
      <c r="AA519" s="184" t="str">
        <f t="shared" si="104"/>
        <v>insert into G3E_STYLERULE(G3E_SRROWNO,G3E_SRNO,G3E_RULE,G3E_FILTER,G3E_FILTERORDINAL,G3E_SNO,G3E_DESCRIPTION) values (5510199,55101,'Service Point Symbol','',99,55199,'Service Point Symbol Default');</v>
      </c>
      <c r="AB519" s="184" t="str">
        <f t="shared" si="105"/>
        <v>insert into G3E_STYLERULE(G3E_SRROWNO,G3E_SRNO,G3E_RULE,G3E_FILTER,G3E_FILTERORDINAL,G3E_SNO,G3E_DESCRIPTION) values (5520199,55201,'Service Point Symbol - OMS','',99,55199,'Service Point Symbol Default');</v>
      </c>
    </row>
    <row r="520" spans="1:28" ht="47.25">
      <c r="A520" s="184">
        <v>58101</v>
      </c>
      <c r="B520" s="184" t="str">
        <f t="shared" si="98"/>
        <v>5810199</v>
      </c>
      <c r="C520" s="184">
        <v>58201</v>
      </c>
      <c r="D520" s="184" t="str">
        <f t="shared" si="99"/>
        <v>5820199</v>
      </c>
      <c r="E520" s="183" t="s">
        <v>359</v>
      </c>
      <c r="F520" s="191">
        <v>99</v>
      </c>
      <c r="G520" s="191">
        <v>99</v>
      </c>
      <c r="H520" s="187"/>
      <c r="I520" s="184">
        <v>58199</v>
      </c>
      <c r="J520" s="183" t="s">
        <v>359</v>
      </c>
      <c r="K520" s="183" t="s">
        <v>4264</v>
      </c>
      <c r="L520" s="302" t="s">
        <v>4492</v>
      </c>
      <c r="M520" s="306" t="s">
        <v>4492</v>
      </c>
      <c r="N520" s="218">
        <v>14516479</v>
      </c>
      <c r="O520" s="331">
        <v>12</v>
      </c>
      <c r="P520" s="330">
        <f t="shared" si="102"/>
        <v>10.37</v>
      </c>
      <c r="Q520" s="190" t="s">
        <v>4248</v>
      </c>
      <c r="R520" s="191">
        <v>0</v>
      </c>
      <c r="S520" s="191" t="s">
        <v>4253</v>
      </c>
      <c r="T520" s="191"/>
      <c r="U520" s="199"/>
      <c r="V520" s="191" t="s">
        <v>123</v>
      </c>
      <c r="W520" s="191" t="s">
        <v>129</v>
      </c>
      <c r="X520" s="187"/>
      <c r="Z520" s="184" t="str">
        <f t="shared" si="103"/>
        <v>insert into G3E_POINTSTYLE(G3E_SNO,G3E_USERNAME,G3E_FONTNAME,G3E_SYMBOL,G3E_COLOR,G3E_SIZE,G3E_ALIGNMENT,G3E_ROTATION,G3E_USEMASK,G3E_MASKSYMBOL,G3E_PLOTREDLINE,G3E_STYLEUNITS) values (58199,'Street Light Control Symbol','AEGIS Misc',CHR(102),14516479,12,0,0,0,null,0,1);</v>
      </c>
      <c r="AA520" s="184" t="str">
        <f t="shared" si="104"/>
        <v>insert into G3E_STYLERULE(G3E_SRROWNO,G3E_SRNO,G3E_RULE,G3E_FILTER,G3E_FILTERORDINAL,G3E_SNO,G3E_DESCRIPTION) values (5810199,58101,'Street Light Control Symbol','',99,58199,'Street Light Control Symbol');</v>
      </c>
      <c r="AB520" s="184" t="str">
        <f t="shared" si="105"/>
        <v>insert into G3E_STYLERULE(G3E_SRROWNO,G3E_SRNO,G3E_RULE,G3E_FILTER,G3E_FILTERORDINAL,G3E_SNO,G3E_DESCRIPTION) values (5820199,58201,'Street Light Control Symbol - OMS','',99,58199,'Street Light Control Symbol');</v>
      </c>
    </row>
    <row r="521" spans="1:28" ht="47.25">
      <c r="A521" s="184">
        <v>56101</v>
      </c>
      <c r="B521" s="184" t="str">
        <f t="shared" si="98"/>
        <v>5610101</v>
      </c>
      <c r="C521" s="184">
        <v>56201</v>
      </c>
      <c r="D521" s="184" t="str">
        <f t="shared" si="99"/>
        <v>5620101</v>
      </c>
      <c r="E521" s="183" t="s">
        <v>340</v>
      </c>
      <c r="F521" s="191">
        <v>1</v>
      </c>
      <c r="G521" s="191">
        <v>1</v>
      </c>
      <c r="H521" s="187" t="s">
        <v>5119</v>
      </c>
      <c r="I521" s="184">
        <v>56101</v>
      </c>
      <c r="J521" s="183" t="s">
        <v>5120</v>
      </c>
      <c r="K521" s="183" t="s">
        <v>4264</v>
      </c>
      <c r="L521" s="302" t="s">
        <v>5121</v>
      </c>
      <c r="M521" s="306" t="s">
        <v>5121</v>
      </c>
      <c r="N521" s="197">
        <v>10158079</v>
      </c>
      <c r="O521" s="331">
        <v>24</v>
      </c>
      <c r="P521" s="330">
        <f t="shared" si="102"/>
        <v>20.74</v>
      </c>
      <c r="Q521" s="190" t="s">
        <v>4413</v>
      </c>
      <c r="R521" s="191">
        <v>0</v>
      </c>
      <c r="S521" s="191" t="s">
        <v>4253</v>
      </c>
      <c r="T521" s="191"/>
      <c r="U521" s="199"/>
      <c r="V521" s="191" t="s">
        <v>123</v>
      </c>
      <c r="W521" s="191" t="s">
        <v>129</v>
      </c>
      <c r="X521" s="187" t="s">
        <v>5122</v>
      </c>
      <c r="Z521" s="184" t="str">
        <f t="shared" si="103"/>
        <v>insert into G3E_POINTSTYLE(G3E_SNO,G3E_USERNAME,G3E_FONTNAME,G3E_SYMBOL,G3E_COLOR,G3E_SIZE,G3E_ALIGNMENT,G3E_ROTATION,G3E_USEMASK,G3E_MASKSYMBOL,G3E_PLOTREDLINE,G3E_STYLEUNITS) values (56101,'Street Light - High Pressure Sodium - PPI','AEGIS Misc',CHR(104),10158079,24,1,0,0,null,0,1);</v>
      </c>
      <c r="AA521" s="184" t="str">
        <f t="shared" si="104"/>
        <v>insert into G3E_STYLERULE(G3E_SRROWNO,G3E_SRNO,G3E_RULE,G3E_FILTER,G3E_FILTERORDINAL,G3E_SNO,G3E_DESCRIPTION) values (5610101,56101,'Street Light Symbol','LAMP_TYPE_C= ''HP'' and FEATURE_STATE_C in (''PPI'',''ABI'')',1,56101,'Street Light - High Pressure Sodium - PPI');</v>
      </c>
      <c r="AB521" s="184" t="str">
        <f t="shared" si="105"/>
        <v>insert into G3E_STYLERULE(G3E_SRROWNO,G3E_SRNO,G3E_RULE,G3E_FILTER,G3E_FILTERORDINAL,G3E_SNO,G3E_DESCRIPTION) values (5620101,56201,'Street Light Symbol - OMS','LAMP_TYPE_C= ''HP'' and FEATURE_STATE_C in (''PPI'',''ABI'')',1,56101,'Street Light - High Pressure Sodium - PPI');</v>
      </c>
    </row>
    <row r="522" spans="1:28" ht="47.25">
      <c r="A522" s="184">
        <v>56101</v>
      </c>
      <c r="B522" s="184" t="str">
        <f t="shared" ref="B522:B557" si="108">IF(ISBLANK(F522),"",A522&amp;TEXT(F522,"00"))</f>
        <v>5610102</v>
      </c>
      <c r="C522" s="184">
        <v>56201</v>
      </c>
      <c r="D522" s="184" t="str">
        <f t="shared" ref="D522:D557" si="109">IF(ISBLANK(G522),"",C522&amp;TEXT(G522,"00"))</f>
        <v>5620102</v>
      </c>
      <c r="E522" s="183" t="s">
        <v>340</v>
      </c>
      <c r="F522" s="191">
        <v>2</v>
      </c>
      <c r="G522" s="191">
        <v>2</v>
      </c>
      <c r="H522" s="187" t="s">
        <v>5123</v>
      </c>
      <c r="I522" s="184">
        <v>56102</v>
      </c>
      <c r="J522" s="183" t="s">
        <v>5124</v>
      </c>
      <c r="K522" s="183" t="s">
        <v>4264</v>
      </c>
      <c r="L522" s="302" t="s">
        <v>5121</v>
      </c>
      <c r="M522" s="306" t="s">
        <v>5121</v>
      </c>
      <c r="N522" s="366">
        <v>14540253</v>
      </c>
      <c r="O522" s="331">
        <v>24</v>
      </c>
      <c r="P522" s="330">
        <f t="shared" ref="P522:P561" si="110">ROUND((O522*12*72)/1000,2)</f>
        <v>20.74</v>
      </c>
      <c r="Q522" s="190" t="s">
        <v>4413</v>
      </c>
      <c r="R522" s="191">
        <v>0</v>
      </c>
      <c r="S522" s="191" t="s">
        <v>4253</v>
      </c>
      <c r="T522" s="191"/>
      <c r="U522" s="199"/>
      <c r="V522" s="191" t="s">
        <v>123</v>
      </c>
      <c r="W522" s="191" t="s">
        <v>129</v>
      </c>
      <c r="X522" s="187" t="s">
        <v>5122</v>
      </c>
      <c r="Z522" s="184" t="str">
        <f t="shared" si="103"/>
        <v>insert into G3E_POINTSTYLE(G3E_SNO,G3E_USERNAME,G3E_FONTNAME,G3E_SYMBOL,G3E_COLOR,G3E_SIZE,G3E_ALIGNMENT,G3E_ROTATION,G3E_USEMASK,G3E_MASKSYMBOL,G3E_PLOTREDLINE,G3E_STYLEUNITS) values (56102,'Street Light - High Pressure Sodium - PPR','AEGIS Misc',CHR(104),14540253,24,1,0,0,null,0,1);</v>
      </c>
      <c r="AA522" s="184" t="str">
        <f t="shared" si="104"/>
        <v>insert into G3E_STYLERULE(G3E_SRROWNO,G3E_SRNO,G3E_RULE,G3E_FILTER,G3E_FILTERORDINAL,G3E_SNO,G3E_DESCRIPTION) values (5610102,56101,'Street Light Symbol','LAMP_TYPE_C= ''HP'' and FEATURE_STATE_C in (''PPR'',''ABR'',''PPA'',''ABA'')',2,56102,'Street Light - High Pressure Sodium - PPR');</v>
      </c>
      <c r="AB522" s="184" t="str">
        <f t="shared" si="105"/>
        <v>insert into G3E_STYLERULE(G3E_SRROWNO,G3E_SRNO,G3E_RULE,G3E_FILTER,G3E_FILTERORDINAL,G3E_SNO,G3E_DESCRIPTION) values (5620102,56201,'Street Light Symbol - OMS','LAMP_TYPE_C= ''HP'' and FEATURE_STATE_C in (''PPR'',''ABR'',''PPA'',''ABA'')',2,56102,'Street Light - High Pressure Sodium - PPR');</v>
      </c>
    </row>
    <row r="523" spans="1:28" ht="47.25">
      <c r="A523" s="184">
        <v>56101</v>
      </c>
      <c r="B523" s="184" t="str">
        <f t="shared" si="108"/>
        <v>5610103</v>
      </c>
      <c r="C523" s="184">
        <v>56201</v>
      </c>
      <c r="D523" s="184" t="str">
        <f t="shared" si="109"/>
        <v>5620103</v>
      </c>
      <c r="E523" s="183" t="s">
        <v>340</v>
      </c>
      <c r="F523" s="191">
        <v>3</v>
      </c>
      <c r="G523" s="191">
        <v>3</v>
      </c>
      <c r="H523" s="187" t="s">
        <v>5125</v>
      </c>
      <c r="I523" s="184">
        <v>56103</v>
      </c>
      <c r="J523" s="183" t="s">
        <v>5126</v>
      </c>
      <c r="K523" s="183" t="s">
        <v>4264</v>
      </c>
      <c r="L523" s="302" t="s">
        <v>5121</v>
      </c>
      <c r="M523" s="306" t="s">
        <v>5121</v>
      </c>
      <c r="N523" s="364">
        <v>5921370</v>
      </c>
      <c r="O523" s="331">
        <v>24</v>
      </c>
      <c r="P523" s="330">
        <f t="shared" si="110"/>
        <v>20.74</v>
      </c>
      <c r="Q523" s="190" t="s">
        <v>4413</v>
      </c>
      <c r="R523" s="191">
        <v>0</v>
      </c>
      <c r="S523" s="191" t="s">
        <v>4253</v>
      </c>
      <c r="T523" s="191"/>
      <c r="U523" s="199"/>
      <c r="V523" s="191" t="s">
        <v>123</v>
      </c>
      <c r="W523" s="191" t="s">
        <v>129</v>
      </c>
      <c r="X523" s="187" t="s">
        <v>5122</v>
      </c>
      <c r="Z523" s="184" t="str">
        <f t="shared" si="103"/>
        <v>insert into G3E_POINTSTYLE(G3E_SNO,G3E_USERNAME,G3E_FONTNAME,G3E_SYMBOL,G3E_COLOR,G3E_SIZE,G3E_ALIGNMENT,G3E_ROTATION,G3E_USEMASK,G3E_MASKSYMBOL,G3E_PLOTREDLINE,G3E_STYLEUNITS) values (56103,'Street Light - High Pressure Sodium - OSR','AEGIS Misc',CHR(104),5921370,24,1,0,0,null,0,1);</v>
      </c>
      <c r="AA523" s="184" t="str">
        <f t="shared" si="104"/>
        <v>insert into G3E_STYLERULE(G3E_SRROWNO,G3E_SRNO,G3E_RULE,G3E_FILTER,G3E_FILTERORDINAL,G3E_SNO,G3E_DESCRIPTION) values (5610103,56101,'Street Light Symbol','LAMP_TYPE_C= ''HP'' and FEATURE_STATE_C in (''OSR'',''OSA'')',3,56103,'Street Light - High Pressure Sodium - OSR');</v>
      </c>
      <c r="AB523" s="184" t="str">
        <f t="shared" si="105"/>
        <v>insert into G3E_STYLERULE(G3E_SRROWNO,G3E_SRNO,G3E_RULE,G3E_FILTER,G3E_FILTERORDINAL,G3E_SNO,G3E_DESCRIPTION) values (5620103,56201,'Street Light Symbol - OMS','LAMP_TYPE_C= ''HP'' and FEATURE_STATE_C in (''OSR'',''OSA'')',3,56103,'Street Light - High Pressure Sodium - OSR');</v>
      </c>
    </row>
    <row r="524" spans="1:28" ht="47.25">
      <c r="A524" s="184">
        <v>56101</v>
      </c>
      <c r="B524" s="184" t="str">
        <f t="shared" si="108"/>
        <v>5610104</v>
      </c>
      <c r="C524" s="184">
        <v>56201</v>
      </c>
      <c r="D524" s="184" t="str">
        <f t="shared" si="109"/>
        <v>5620104</v>
      </c>
      <c r="E524" s="183" t="s">
        <v>340</v>
      </c>
      <c r="F524" s="191">
        <v>4</v>
      </c>
      <c r="G524" s="191">
        <v>4</v>
      </c>
      <c r="H524" s="187" t="s">
        <v>5127</v>
      </c>
      <c r="I524" s="184">
        <v>56104</v>
      </c>
      <c r="J524" s="183" t="s">
        <v>5128</v>
      </c>
      <c r="K524" s="183" t="s">
        <v>4264</v>
      </c>
      <c r="L524" s="302" t="s">
        <v>5121</v>
      </c>
      <c r="M524" s="306" t="s">
        <v>5121</v>
      </c>
      <c r="N524" s="217">
        <v>12844988</v>
      </c>
      <c r="O524" s="331">
        <v>24</v>
      </c>
      <c r="P524" s="330">
        <f t="shared" si="110"/>
        <v>20.74</v>
      </c>
      <c r="Q524" s="190" t="s">
        <v>4413</v>
      </c>
      <c r="R524" s="191">
        <v>0</v>
      </c>
      <c r="S524" s="191" t="s">
        <v>4253</v>
      </c>
      <c r="T524" s="191"/>
      <c r="U524" s="199"/>
      <c r="V524" s="191" t="s">
        <v>123</v>
      </c>
      <c r="W524" s="191" t="s">
        <v>129</v>
      </c>
      <c r="X524" s="187" t="s">
        <v>5122</v>
      </c>
      <c r="Z524" s="184" t="str">
        <f t="shared" si="103"/>
        <v>insert into G3E_POINTSTYLE(G3E_SNO,G3E_USERNAME,G3E_FONTNAME,G3E_SYMBOL,G3E_COLOR,G3E_SIZE,G3E_ALIGNMENT,G3E_ROTATION,G3E_USEMASK,G3E_MASKSYMBOL,G3E_PLOTREDLINE,G3E_STYLEUNITS) values (56104,'Street Light - High Pressure Sodium Custormer','AEGIS Misc',CHR(104),12844988,24,1,0,0,null,0,1);</v>
      </c>
      <c r="AA524" s="184" t="str">
        <f t="shared" si="104"/>
        <v>insert into G3E_STYLERULE(G3E_SRROWNO,G3E_SRNO,G3E_RULE,G3E_FILTER,G3E_FILTERORDINAL,G3E_SNO,G3E_DESCRIPTION) values (5610104,56101,'Street Light Symbol','OWNED_TYPE_C != ''COMPANY'' and LAMP_TYPE_C= ''HP''',4,56104,'Street Light - High Pressure Sodium Custormer');</v>
      </c>
      <c r="AB524" s="184" t="str">
        <f t="shared" si="105"/>
        <v>insert into G3E_STYLERULE(G3E_SRROWNO,G3E_SRNO,G3E_RULE,G3E_FILTER,G3E_FILTERORDINAL,G3E_SNO,G3E_DESCRIPTION) values (5620104,56201,'Street Light Symbol - OMS','OWNED_TYPE_C != ''COMPANY'' and LAMP_TYPE_C= ''HP''',4,56104,'Street Light - High Pressure Sodium Custormer');</v>
      </c>
    </row>
    <row r="525" spans="1:28" ht="47.25">
      <c r="A525" s="184">
        <v>56101</v>
      </c>
      <c r="B525" s="184" t="str">
        <f t="shared" si="108"/>
        <v>5610105</v>
      </c>
      <c r="C525" s="184">
        <v>56201</v>
      </c>
      <c r="D525" s="184" t="str">
        <f t="shared" si="109"/>
        <v>5620105</v>
      </c>
      <c r="E525" s="183" t="s">
        <v>340</v>
      </c>
      <c r="F525" s="191">
        <v>5</v>
      </c>
      <c r="G525" s="191">
        <v>5</v>
      </c>
      <c r="H525" s="187" t="s">
        <v>5129</v>
      </c>
      <c r="I525" s="184">
        <v>56105</v>
      </c>
      <c r="J525" s="183" t="s">
        <v>5130</v>
      </c>
      <c r="K525" s="183" t="s">
        <v>4264</v>
      </c>
      <c r="L525" s="302" t="s">
        <v>5121</v>
      </c>
      <c r="M525" s="306" t="s">
        <v>5121</v>
      </c>
      <c r="N525" s="218">
        <v>14516479</v>
      </c>
      <c r="O525" s="331">
        <v>24</v>
      </c>
      <c r="P525" s="330">
        <f t="shared" si="110"/>
        <v>20.74</v>
      </c>
      <c r="Q525" s="190" t="s">
        <v>4413</v>
      </c>
      <c r="R525" s="191">
        <v>0</v>
      </c>
      <c r="S525" s="191" t="s">
        <v>4253</v>
      </c>
      <c r="T525" s="191"/>
      <c r="U525" s="199"/>
      <c r="V525" s="191" t="s">
        <v>123</v>
      </c>
      <c r="W525" s="191" t="s">
        <v>129</v>
      </c>
      <c r="X525" s="187" t="s">
        <v>5122</v>
      </c>
      <c r="Z525" s="184" t="str">
        <f t="shared" si="103"/>
        <v>insert into G3E_POINTSTYLE(G3E_SNO,G3E_USERNAME,G3E_FONTNAME,G3E_SYMBOL,G3E_COLOR,G3E_SIZE,G3E_ALIGNMENT,G3E_ROTATION,G3E_USEMASK,G3E_MASKSYMBOL,G3E_PLOTREDLINE,G3E_STYLEUNITS) values (56105,'Street Light - High Pressure Sodium','AEGIS Misc',CHR(104),14516479,24,1,0,0,null,0,1);</v>
      </c>
      <c r="AA525" s="184" t="str">
        <f t="shared" si="104"/>
        <v>insert into G3E_STYLERULE(G3E_SRROWNO,G3E_SRNO,G3E_RULE,G3E_FILTER,G3E_FILTERORDINAL,G3E_SNO,G3E_DESCRIPTION) values (5610105,56101,'Street Light Symbol','LAMP_TYPE_C= ''HP''',5,56105,'Street Light - High Pressure Sodium');</v>
      </c>
      <c r="AB525" s="184" t="str">
        <f t="shared" si="105"/>
        <v>insert into G3E_STYLERULE(G3E_SRROWNO,G3E_SRNO,G3E_RULE,G3E_FILTER,G3E_FILTERORDINAL,G3E_SNO,G3E_DESCRIPTION) values (5620105,56201,'Street Light Symbol - OMS','LAMP_TYPE_C= ''HP''',5,56105,'Street Light - High Pressure Sodium');</v>
      </c>
    </row>
    <row r="526" spans="1:28" ht="47.25">
      <c r="A526" s="184">
        <v>56101</v>
      </c>
      <c r="B526" s="184" t="str">
        <f t="shared" si="108"/>
        <v>5610106</v>
      </c>
      <c r="C526" s="184">
        <v>56201</v>
      </c>
      <c r="D526" s="184" t="str">
        <f t="shared" si="109"/>
        <v>5620106</v>
      </c>
      <c r="E526" s="183" t="s">
        <v>340</v>
      </c>
      <c r="F526" s="191">
        <v>6</v>
      </c>
      <c r="G526" s="191">
        <v>6</v>
      </c>
      <c r="H526" s="187" t="s">
        <v>5131</v>
      </c>
      <c r="I526" s="184">
        <v>56106</v>
      </c>
      <c r="J526" s="183" t="s">
        <v>5132</v>
      </c>
      <c r="K526" s="183" t="s">
        <v>4264</v>
      </c>
      <c r="L526" s="302" t="s">
        <v>4539</v>
      </c>
      <c r="M526" s="306" t="s">
        <v>4539</v>
      </c>
      <c r="N526" s="197">
        <v>10158079</v>
      </c>
      <c r="O526" s="331">
        <v>24</v>
      </c>
      <c r="P526" s="330">
        <f t="shared" si="110"/>
        <v>20.74</v>
      </c>
      <c r="Q526" s="190" t="s">
        <v>4413</v>
      </c>
      <c r="R526" s="191">
        <v>0</v>
      </c>
      <c r="S526" s="191" t="s">
        <v>4253</v>
      </c>
      <c r="T526" s="191"/>
      <c r="U526" s="199"/>
      <c r="V526" s="191" t="s">
        <v>123</v>
      </c>
      <c r="W526" s="191" t="s">
        <v>129</v>
      </c>
      <c r="X526" s="187" t="s">
        <v>5122</v>
      </c>
      <c r="Z526" s="184" t="str">
        <f t="shared" si="103"/>
        <v>insert into G3E_POINTSTYLE(G3E_SNO,G3E_USERNAME,G3E_FONTNAME,G3E_SYMBOL,G3E_COLOR,G3E_SIZE,G3E_ALIGNMENT,G3E_ROTATION,G3E_USEMASK,G3E_MASKSYMBOL,G3E_PLOTREDLINE,G3E_STYLEUNITS) values (56106,'Street Light - Mercury Vapor - PPI','AEGIS Misc',CHR(105),10158079,24,1,0,0,null,0,1);</v>
      </c>
      <c r="AA526" s="184" t="str">
        <f t="shared" si="104"/>
        <v>insert into G3E_STYLERULE(G3E_SRROWNO,G3E_SRNO,G3E_RULE,G3E_FILTER,G3E_FILTERORDINAL,G3E_SNO,G3E_DESCRIPTION) values (5610106,56101,'Street Light Symbol','LAMP_TYPE_C= ''MV'' and FEATURE_STATE_C in (''PPI'',''ABI'')',6,56106,'Street Light - Mercury Vapor - PPI');</v>
      </c>
      <c r="AB526" s="184" t="str">
        <f t="shared" si="105"/>
        <v>insert into G3E_STYLERULE(G3E_SRROWNO,G3E_SRNO,G3E_RULE,G3E_FILTER,G3E_FILTERORDINAL,G3E_SNO,G3E_DESCRIPTION) values (5620106,56201,'Street Light Symbol - OMS','LAMP_TYPE_C= ''MV'' and FEATURE_STATE_C in (''PPI'',''ABI'')',6,56106,'Street Light - Mercury Vapor - PPI');</v>
      </c>
    </row>
    <row r="527" spans="1:28" ht="47.25">
      <c r="A527" s="184">
        <v>56101</v>
      </c>
      <c r="B527" s="184" t="str">
        <f t="shared" si="108"/>
        <v>5610107</v>
      </c>
      <c r="C527" s="184">
        <v>56201</v>
      </c>
      <c r="D527" s="184" t="str">
        <f t="shared" si="109"/>
        <v>5620107</v>
      </c>
      <c r="E527" s="183" t="s">
        <v>340</v>
      </c>
      <c r="F527" s="191">
        <v>7</v>
      </c>
      <c r="G527" s="191">
        <v>7</v>
      </c>
      <c r="H527" s="187" t="s">
        <v>5133</v>
      </c>
      <c r="I527" s="184">
        <v>56107</v>
      </c>
      <c r="J527" s="183" t="s">
        <v>5134</v>
      </c>
      <c r="K527" s="183" t="s">
        <v>4264</v>
      </c>
      <c r="L527" s="302" t="s">
        <v>4539</v>
      </c>
      <c r="M527" s="306" t="s">
        <v>4539</v>
      </c>
      <c r="N527" s="366">
        <v>14540253</v>
      </c>
      <c r="O527" s="331">
        <v>24</v>
      </c>
      <c r="P527" s="330">
        <f t="shared" si="110"/>
        <v>20.74</v>
      </c>
      <c r="Q527" s="190" t="s">
        <v>4413</v>
      </c>
      <c r="R527" s="191">
        <v>0</v>
      </c>
      <c r="S527" s="191" t="s">
        <v>4253</v>
      </c>
      <c r="T527" s="191"/>
      <c r="U527" s="199"/>
      <c r="V527" s="191" t="s">
        <v>123</v>
      </c>
      <c r="W527" s="191" t="s">
        <v>129</v>
      </c>
      <c r="X527" s="187" t="s">
        <v>5122</v>
      </c>
      <c r="Z527" s="184" t="str">
        <f t="shared" si="103"/>
        <v>insert into G3E_POINTSTYLE(G3E_SNO,G3E_USERNAME,G3E_FONTNAME,G3E_SYMBOL,G3E_COLOR,G3E_SIZE,G3E_ALIGNMENT,G3E_ROTATION,G3E_USEMASK,G3E_MASKSYMBOL,G3E_PLOTREDLINE,G3E_STYLEUNITS) values (56107,'Street Light - Mercury Vapor - PPR','AEGIS Misc',CHR(105),14540253,24,1,0,0,null,0,1);</v>
      </c>
      <c r="AA527" s="184" t="str">
        <f t="shared" si="104"/>
        <v>insert into G3E_STYLERULE(G3E_SRROWNO,G3E_SRNO,G3E_RULE,G3E_FILTER,G3E_FILTERORDINAL,G3E_SNO,G3E_DESCRIPTION) values (5610107,56101,'Street Light Symbol','LAMP_TYPE_C= ''MV'' and FEATURE_STATE_C in (''PPR'',''ABR'',''PPA'',''ABA'')',7,56107,'Street Light - Mercury Vapor - PPR');</v>
      </c>
      <c r="AB527" s="184" t="str">
        <f t="shared" si="105"/>
        <v>insert into G3E_STYLERULE(G3E_SRROWNO,G3E_SRNO,G3E_RULE,G3E_FILTER,G3E_FILTERORDINAL,G3E_SNO,G3E_DESCRIPTION) values (5620107,56201,'Street Light Symbol - OMS','LAMP_TYPE_C= ''MV'' and FEATURE_STATE_C in (''PPR'',''ABR'',''PPA'',''ABA'')',7,56107,'Street Light - Mercury Vapor - PPR');</v>
      </c>
    </row>
    <row r="528" spans="1:28" ht="47.25">
      <c r="A528" s="184">
        <v>56101</v>
      </c>
      <c r="B528" s="184" t="str">
        <f t="shared" si="108"/>
        <v>5610108</v>
      </c>
      <c r="C528" s="184">
        <v>56201</v>
      </c>
      <c r="D528" s="184" t="str">
        <f t="shared" si="109"/>
        <v>5620108</v>
      </c>
      <c r="E528" s="183" t="s">
        <v>340</v>
      </c>
      <c r="F528" s="191">
        <v>8</v>
      </c>
      <c r="G528" s="191">
        <v>8</v>
      </c>
      <c r="H528" s="187" t="s">
        <v>5135</v>
      </c>
      <c r="I528" s="184">
        <v>56108</v>
      </c>
      <c r="J528" s="183" t="s">
        <v>5136</v>
      </c>
      <c r="K528" s="183" t="s">
        <v>4264</v>
      </c>
      <c r="L528" s="302" t="s">
        <v>4539</v>
      </c>
      <c r="M528" s="306" t="s">
        <v>4539</v>
      </c>
      <c r="N528" s="364">
        <v>5921370</v>
      </c>
      <c r="O528" s="331">
        <v>24</v>
      </c>
      <c r="P528" s="330">
        <f t="shared" si="110"/>
        <v>20.74</v>
      </c>
      <c r="Q528" s="190" t="s">
        <v>4413</v>
      </c>
      <c r="R528" s="191">
        <v>0</v>
      </c>
      <c r="S528" s="191" t="s">
        <v>4253</v>
      </c>
      <c r="T528" s="191"/>
      <c r="U528" s="199"/>
      <c r="V528" s="191" t="s">
        <v>123</v>
      </c>
      <c r="W528" s="191" t="s">
        <v>129</v>
      </c>
      <c r="X528" s="187" t="s">
        <v>5122</v>
      </c>
      <c r="Z528" s="184" t="str">
        <f t="shared" si="103"/>
        <v>insert into G3E_POINTSTYLE(G3E_SNO,G3E_USERNAME,G3E_FONTNAME,G3E_SYMBOL,G3E_COLOR,G3E_SIZE,G3E_ALIGNMENT,G3E_ROTATION,G3E_USEMASK,G3E_MASKSYMBOL,G3E_PLOTREDLINE,G3E_STYLEUNITS) values (56108,'Street Light - Mercury Vapor - OSR','AEGIS Misc',CHR(105),5921370,24,1,0,0,null,0,1);</v>
      </c>
      <c r="AA528" s="184" t="str">
        <f t="shared" si="104"/>
        <v>insert into G3E_STYLERULE(G3E_SRROWNO,G3E_SRNO,G3E_RULE,G3E_FILTER,G3E_FILTERORDINAL,G3E_SNO,G3E_DESCRIPTION) values (5610108,56101,'Street Light Symbol','LAMP_TYPE_C= ''MV'' and FEATURE_STATE_C in (''OSR'',''OSA'')',8,56108,'Street Light - Mercury Vapor - OSR');</v>
      </c>
      <c r="AB528" s="184" t="str">
        <f t="shared" si="105"/>
        <v>insert into G3E_STYLERULE(G3E_SRROWNO,G3E_SRNO,G3E_RULE,G3E_FILTER,G3E_FILTERORDINAL,G3E_SNO,G3E_DESCRIPTION) values (5620108,56201,'Street Light Symbol - OMS','LAMP_TYPE_C= ''MV'' and FEATURE_STATE_C in (''OSR'',''OSA'')',8,56108,'Street Light - Mercury Vapor - OSR');</v>
      </c>
    </row>
    <row r="529" spans="1:28" ht="47.25">
      <c r="A529" s="184">
        <v>56101</v>
      </c>
      <c r="B529" s="184" t="str">
        <f t="shared" si="108"/>
        <v>5610109</v>
      </c>
      <c r="C529" s="184">
        <v>56201</v>
      </c>
      <c r="D529" s="184" t="str">
        <f t="shared" si="109"/>
        <v>5620109</v>
      </c>
      <c r="E529" s="183" t="s">
        <v>340</v>
      </c>
      <c r="F529" s="191">
        <v>9</v>
      </c>
      <c r="G529" s="191">
        <v>9</v>
      </c>
      <c r="H529" s="187" t="s">
        <v>5137</v>
      </c>
      <c r="I529" s="184">
        <v>56109</v>
      </c>
      <c r="J529" s="183" t="s">
        <v>5138</v>
      </c>
      <c r="K529" s="183" t="s">
        <v>4264</v>
      </c>
      <c r="L529" s="302" t="s">
        <v>4539</v>
      </c>
      <c r="M529" s="306" t="s">
        <v>4539</v>
      </c>
      <c r="N529" s="217">
        <v>12844988</v>
      </c>
      <c r="O529" s="331">
        <v>24</v>
      </c>
      <c r="P529" s="330">
        <f t="shared" si="110"/>
        <v>20.74</v>
      </c>
      <c r="Q529" s="190" t="s">
        <v>4413</v>
      </c>
      <c r="R529" s="191">
        <v>0</v>
      </c>
      <c r="S529" s="191" t="s">
        <v>4253</v>
      </c>
      <c r="T529" s="191"/>
      <c r="U529" s="199"/>
      <c r="V529" s="191" t="s">
        <v>123</v>
      </c>
      <c r="W529" s="191" t="s">
        <v>129</v>
      </c>
      <c r="X529" s="187" t="s">
        <v>5122</v>
      </c>
      <c r="Z529" s="184" t="str">
        <f t="shared" si="103"/>
        <v>insert into G3E_POINTSTYLE(G3E_SNO,G3E_USERNAME,G3E_FONTNAME,G3E_SYMBOL,G3E_COLOR,G3E_SIZE,G3E_ALIGNMENT,G3E_ROTATION,G3E_USEMASK,G3E_MASKSYMBOL,G3E_PLOTREDLINE,G3E_STYLEUNITS) values (56109,'Street Light - Mercury Vapor Custormer','AEGIS Misc',CHR(105),12844988,24,1,0,0,null,0,1);</v>
      </c>
      <c r="AA529" s="184" t="str">
        <f t="shared" si="104"/>
        <v>insert into G3E_STYLERULE(G3E_SRROWNO,G3E_SRNO,G3E_RULE,G3E_FILTER,G3E_FILTERORDINAL,G3E_SNO,G3E_DESCRIPTION) values (5610109,56101,'Street Light Symbol','OWNED_TYPE_C != ''COMPANY'' and LAMP_TYPE_C= ''MV''',9,56109,'Street Light - Mercury Vapor Custormer');</v>
      </c>
      <c r="AB529" s="184" t="str">
        <f t="shared" si="105"/>
        <v>insert into G3E_STYLERULE(G3E_SRROWNO,G3E_SRNO,G3E_RULE,G3E_FILTER,G3E_FILTERORDINAL,G3E_SNO,G3E_DESCRIPTION) values (5620109,56201,'Street Light Symbol - OMS','OWNED_TYPE_C != ''COMPANY'' and LAMP_TYPE_C= ''MV''',9,56109,'Street Light - Mercury Vapor Custormer');</v>
      </c>
    </row>
    <row r="530" spans="1:28" ht="47.25">
      <c r="A530" s="184">
        <v>56101</v>
      </c>
      <c r="B530" s="184" t="str">
        <f t="shared" si="108"/>
        <v>5610110</v>
      </c>
      <c r="C530" s="184">
        <v>56201</v>
      </c>
      <c r="D530" s="184" t="str">
        <f t="shared" si="109"/>
        <v>5620110</v>
      </c>
      <c r="E530" s="183" t="s">
        <v>340</v>
      </c>
      <c r="F530" s="191">
        <v>10</v>
      </c>
      <c r="G530" s="191">
        <v>10</v>
      </c>
      <c r="H530" s="187" t="s">
        <v>5139</v>
      </c>
      <c r="I530" s="184">
        <v>56110</v>
      </c>
      <c r="J530" s="183" t="s">
        <v>5140</v>
      </c>
      <c r="K530" s="183" t="s">
        <v>4264</v>
      </c>
      <c r="L530" s="302" t="s">
        <v>4539</v>
      </c>
      <c r="M530" s="306" t="s">
        <v>4539</v>
      </c>
      <c r="N530" s="218">
        <v>14516479</v>
      </c>
      <c r="O530" s="331">
        <v>24</v>
      </c>
      <c r="P530" s="330">
        <f t="shared" si="110"/>
        <v>20.74</v>
      </c>
      <c r="Q530" s="190" t="s">
        <v>4413</v>
      </c>
      <c r="R530" s="191">
        <v>0</v>
      </c>
      <c r="S530" s="191" t="s">
        <v>4253</v>
      </c>
      <c r="T530" s="191"/>
      <c r="U530" s="199"/>
      <c r="V530" s="191" t="s">
        <v>123</v>
      </c>
      <c r="W530" s="191" t="s">
        <v>129</v>
      </c>
      <c r="X530" s="187" t="s">
        <v>5122</v>
      </c>
      <c r="Z530" s="184" t="str">
        <f t="shared" si="103"/>
        <v>insert into G3E_POINTSTYLE(G3E_SNO,G3E_USERNAME,G3E_FONTNAME,G3E_SYMBOL,G3E_COLOR,G3E_SIZE,G3E_ALIGNMENT,G3E_ROTATION,G3E_USEMASK,G3E_MASKSYMBOL,G3E_PLOTREDLINE,G3E_STYLEUNITS) values (56110,'Street Light - Mercury Vapor','AEGIS Misc',CHR(105),14516479,24,1,0,0,null,0,1);</v>
      </c>
      <c r="AA530" s="184" t="str">
        <f t="shared" si="104"/>
        <v>insert into G3E_STYLERULE(G3E_SRROWNO,G3E_SRNO,G3E_RULE,G3E_FILTER,G3E_FILTERORDINAL,G3E_SNO,G3E_DESCRIPTION) values (5610110,56101,'Street Light Symbol','LAMP_TYPE_C= ''MV''',10,56110,'Street Light - Mercury Vapor');</v>
      </c>
      <c r="AB530" s="184" t="str">
        <f t="shared" si="105"/>
        <v>insert into G3E_STYLERULE(G3E_SRROWNO,G3E_SRNO,G3E_RULE,G3E_FILTER,G3E_FILTERORDINAL,G3E_SNO,G3E_DESCRIPTION) values (5620110,56201,'Street Light Symbol - OMS','LAMP_TYPE_C= ''MV''',10,56110,'Street Light - Mercury Vapor');</v>
      </c>
    </row>
    <row r="531" spans="1:28" ht="47.25">
      <c r="A531" s="184">
        <v>56101</v>
      </c>
      <c r="B531" s="184" t="str">
        <f t="shared" si="108"/>
        <v>5610111</v>
      </c>
      <c r="C531" s="184">
        <v>56201</v>
      </c>
      <c r="D531" s="184" t="str">
        <f t="shared" si="109"/>
        <v>5620111</v>
      </c>
      <c r="E531" s="183" t="s">
        <v>340</v>
      </c>
      <c r="F531" s="191">
        <v>11</v>
      </c>
      <c r="G531" s="191">
        <v>11</v>
      </c>
      <c r="H531" s="187" t="s">
        <v>5141</v>
      </c>
      <c r="I531" s="184">
        <v>56111</v>
      </c>
      <c r="J531" s="183" t="s">
        <v>5142</v>
      </c>
      <c r="K531" s="183" t="s">
        <v>4264</v>
      </c>
      <c r="L531" s="302" t="s">
        <v>4441</v>
      </c>
      <c r="M531" s="306" t="s">
        <v>4441</v>
      </c>
      <c r="N531" s="197">
        <v>10158079</v>
      </c>
      <c r="O531" s="331">
        <v>24</v>
      </c>
      <c r="P531" s="330">
        <f t="shared" si="110"/>
        <v>20.74</v>
      </c>
      <c r="Q531" s="190" t="s">
        <v>4413</v>
      </c>
      <c r="R531" s="191">
        <v>0</v>
      </c>
      <c r="S531" s="191" t="s">
        <v>4253</v>
      </c>
      <c r="T531" s="191"/>
      <c r="U531" s="199"/>
      <c r="V531" s="191" t="s">
        <v>123</v>
      </c>
      <c r="W531" s="191" t="s">
        <v>129</v>
      </c>
      <c r="X531" s="187" t="s">
        <v>5122</v>
      </c>
      <c r="Z531" s="184" t="str">
        <f t="shared" si="103"/>
        <v>insert into G3E_POINTSTYLE(G3E_SNO,G3E_USERNAME,G3E_FONTNAME,G3E_SYMBOL,G3E_COLOR,G3E_SIZE,G3E_ALIGNMENT,G3E_ROTATION,G3E_USEMASK,G3E_MASKSYMBOL,G3E_PLOTREDLINE,G3E_STYLEUNITS) values (56111,'Street Light - Fluorescent - PPI','AEGIS Misc',CHR(106),10158079,24,1,0,0,null,0,1);</v>
      </c>
      <c r="AA531" s="184" t="str">
        <f t="shared" si="104"/>
        <v>insert into G3E_STYLERULE(G3E_SRROWNO,G3E_SRNO,G3E_RULE,G3E_FILTER,G3E_FILTERORDINAL,G3E_SNO,G3E_DESCRIPTION) values (5610111,56101,'Street Light Symbol','LAMP_TYPE_C= ''FL'' and FEATURE_STATE_C in (''PPI'',''ABI'')',11,56111,'Street Light - Fluorescent - PPI');</v>
      </c>
      <c r="AB531" s="184" t="str">
        <f t="shared" si="105"/>
        <v>insert into G3E_STYLERULE(G3E_SRROWNO,G3E_SRNO,G3E_RULE,G3E_FILTER,G3E_FILTERORDINAL,G3E_SNO,G3E_DESCRIPTION) values (5620111,56201,'Street Light Symbol - OMS','LAMP_TYPE_C= ''FL'' and FEATURE_STATE_C in (''PPI'',''ABI'')',11,56111,'Street Light - Fluorescent - PPI');</v>
      </c>
    </row>
    <row r="532" spans="1:28" ht="47.25">
      <c r="A532" s="184">
        <v>56101</v>
      </c>
      <c r="B532" s="184" t="str">
        <f t="shared" si="108"/>
        <v>5610112</v>
      </c>
      <c r="C532" s="184">
        <v>56201</v>
      </c>
      <c r="D532" s="184" t="str">
        <f t="shared" si="109"/>
        <v>5620112</v>
      </c>
      <c r="E532" s="183" t="s">
        <v>340</v>
      </c>
      <c r="F532" s="191">
        <v>12</v>
      </c>
      <c r="G532" s="191">
        <v>12</v>
      </c>
      <c r="H532" s="187" t="s">
        <v>5143</v>
      </c>
      <c r="I532" s="184">
        <v>56112</v>
      </c>
      <c r="J532" s="183" t="s">
        <v>5144</v>
      </c>
      <c r="K532" s="183" t="s">
        <v>4264</v>
      </c>
      <c r="L532" s="302" t="s">
        <v>4441</v>
      </c>
      <c r="M532" s="306" t="s">
        <v>4441</v>
      </c>
      <c r="N532" s="366">
        <v>14540253</v>
      </c>
      <c r="O532" s="331">
        <v>24</v>
      </c>
      <c r="P532" s="330">
        <f t="shared" si="110"/>
        <v>20.74</v>
      </c>
      <c r="Q532" s="190" t="s">
        <v>4413</v>
      </c>
      <c r="R532" s="191">
        <v>0</v>
      </c>
      <c r="S532" s="191" t="s">
        <v>4253</v>
      </c>
      <c r="T532" s="191"/>
      <c r="U532" s="199"/>
      <c r="V532" s="191" t="s">
        <v>123</v>
      </c>
      <c r="W532" s="191" t="s">
        <v>129</v>
      </c>
      <c r="X532" s="187" t="s">
        <v>5122</v>
      </c>
      <c r="Z532" s="184" t="str">
        <f t="shared" si="103"/>
        <v>insert into G3E_POINTSTYLE(G3E_SNO,G3E_USERNAME,G3E_FONTNAME,G3E_SYMBOL,G3E_COLOR,G3E_SIZE,G3E_ALIGNMENT,G3E_ROTATION,G3E_USEMASK,G3E_MASKSYMBOL,G3E_PLOTREDLINE,G3E_STYLEUNITS) values (56112,'Street Light - Fluorescent - PPR','AEGIS Misc',CHR(106),14540253,24,1,0,0,null,0,1);</v>
      </c>
      <c r="AA532" s="184" t="str">
        <f t="shared" si="104"/>
        <v>insert into G3E_STYLERULE(G3E_SRROWNO,G3E_SRNO,G3E_RULE,G3E_FILTER,G3E_FILTERORDINAL,G3E_SNO,G3E_DESCRIPTION) values (5610112,56101,'Street Light Symbol','LAMP_TYPE_C= ''FL'' and FEATURE_STATE_C in (''PPR'',''ABR'',''PPA'',''ABA'')',12,56112,'Street Light - Fluorescent - PPR');</v>
      </c>
      <c r="AB532" s="184" t="str">
        <f t="shared" si="105"/>
        <v>insert into G3E_STYLERULE(G3E_SRROWNO,G3E_SRNO,G3E_RULE,G3E_FILTER,G3E_FILTERORDINAL,G3E_SNO,G3E_DESCRIPTION) values (5620112,56201,'Street Light Symbol - OMS','LAMP_TYPE_C= ''FL'' and FEATURE_STATE_C in (''PPR'',''ABR'',''PPA'',''ABA'')',12,56112,'Street Light - Fluorescent - PPR');</v>
      </c>
    </row>
    <row r="533" spans="1:28" ht="47.25">
      <c r="A533" s="184">
        <v>56101</v>
      </c>
      <c r="B533" s="184" t="str">
        <f t="shared" si="108"/>
        <v>5610113</v>
      </c>
      <c r="C533" s="184">
        <v>56201</v>
      </c>
      <c r="D533" s="184" t="str">
        <f t="shared" si="109"/>
        <v>5620113</v>
      </c>
      <c r="E533" s="183" t="s">
        <v>340</v>
      </c>
      <c r="F533" s="191">
        <v>13</v>
      </c>
      <c r="G533" s="191">
        <v>13</v>
      </c>
      <c r="H533" s="187" t="s">
        <v>5145</v>
      </c>
      <c r="I533" s="184">
        <v>56113</v>
      </c>
      <c r="J533" s="183" t="s">
        <v>5146</v>
      </c>
      <c r="K533" s="183" t="s">
        <v>4264</v>
      </c>
      <c r="L533" s="302" t="s">
        <v>4441</v>
      </c>
      <c r="M533" s="306" t="s">
        <v>4441</v>
      </c>
      <c r="N533" s="364">
        <v>5921370</v>
      </c>
      <c r="O533" s="331">
        <v>24</v>
      </c>
      <c r="P533" s="330">
        <f t="shared" si="110"/>
        <v>20.74</v>
      </c>
      <c r="Q533" s="190" t="s">
        <v>4413</v>
      </c>
      <c r="R533" s="191">
        <v>0</v>
      </c>
      <c r="S533" s="191" t="s">
        <v>4253</v>
      </c>
      <c r="T533" s="191"/>
      <c r="U533" s="199"/>
      <c r="V533" s="191" t="s">
        <v>123</v>
      </c>
      <c r="W533" s="191" t="s">
        <v>129</v>
      </c>
      <c r="X533" s="187" t="s">
        <v>5122</v>
      </c>
      <c r="Z533" s="184" t="str">
        <f t="shared" si="103"/>
        <v>insert into G3E_POINTSTYLE(G3E_SNO,G3E_USERNAME,G3E_FONTNAME,G3E_SYMBOL,G3E_COLOR,G3E_SIZE,G3E_ALIGNMENT,G3E_ROTATION,G3E_USEMASK,G3E_MASKSYMBOL,G3E_PLOTREDLINE,G3E_STYLEUNITS) values (56113,'Street Light - Fluorescent - OSR','AEGIS Misc',CHR(106),5921370,24,1,0,0,null,0,1);</v>
      </c>
      <c r="AA533" s="184" t="str">
        <f t="shared" si="104"/>
        <v>insert into G3E_STYLERULE(G3E_SRROWNO,G3E_SRNO,G3E_RULE,G3E_FILTER,G3E_FILTERORDINAL,G3E_SNO,G3E_DESCRIPTION) values (5610113,56101,'Street Light Symbol','LAMP_TYPE_C= ''FL'' and FEATURE_STATE_C in (''OSR'',''OSA'')',13,56113,'Street Light - Fluorescent - OSR');</v>
      </c>
      <c r="AB533" s="184" t="str">
        <f t="shared" si="105"/>
        <v>insert into G3E_STYLERULE(G3E_SRROWNO,G3E_SRNO,G3E_RULE,G3E_FILTER,G3E_FILTERORDINAL,G3E_SNO,G3E_DESCRIPTION) values (5620113,56201,'Street Light Symbol - OMS','LAMP_TYPE_C= ''FL'' and FEATURE_STATE_C in (''OSR'',''OSA'')',13,56113,'Street Light - Fluorescent - OSR');</v>
      </c>
    </row>
    <row r="534" spans="1:28" ht="47.25">
      <c r="A534" s="184">
        <v>56101</v>
      </c>
      <c r="B534" s="184" t="str">
        <f t="shared" si="108"/>
        <v>5610114</v>
      </c>
      <c r="C534" s="184">
        <v>56201</v>
      </c>
      <c r="D534" s="184" t="str">
        <f t="shared" si="109"/>
        <v>5620114</v>
      </c>
      <c r="E534" s="183" t="s">
        <v>340</v>
      </c>
      <c r="F534" s="191">
        <v>14</v>
      </c>
      <c r="G534" s="191">
        <v>14</v>
      </c>
      <c r="H534" s="187" t="s">
        <v>5147</v>
      </c>
      <c r="I534" s="184">
        <v>56114</v>
      </c>
      <c r="J534" s="183" t="s">
        <v>5148</v>
      </c>
      <c r="K534" s="183" t="s">
        <v>4264</v>
      </c>
      <c r="L534" s="302" t="s">
        <v>4441</v>
      </c>
      <c r="M534" s="306" t="s">
        <v>4441</v>
      </c>
      <c r="N534" s="217">
        <v>12844988</v>
      </c>
      <c r="O534" s="331">
        <v>24</v>
      </c>
      <c r="P534" s="330">
        <f t="shared" si="110"/>
        <v>20.74</v>
      </c>
      <c r="Q534" s="190" t="s">
        <v>4413</v>
      </c>
      <c r="R534" s="191">
        <v>0</v>
      </c>
      <c r="S534" s="191" t="s">
        <v>4253</v>
      </c>
      <c r="T534" s="191"/>
      <c r="U534" s="199"/>
      <c r="V534" s="191" t="s">
        <v>123</v>
      </c>
      <c r="W534" s="191" t="s">
        <v>129</v>
      </c>
      <c r="X534" s="187" t="s">
        <v>5122</v>
      </c>
      <c r="Z534" s="184" t="str">
        <f t="shared" si="103"/>
        <v>insert into G3E_POINTSTYLE(G3E_SNO,G3E_USERNAME,G3E_FONTNAME,G3E_SYMBOL,G3E_COLOR,G3E_SIZE,G3E_ALIGNMENT,G3E_ROTATION,G3E_USEMASK,G3E_MASKSYMBOL,G3E_PLOTREDLINE,G3E_STYLEUNITS) values (56114,'Street Light - Fluorescent Custormer','AEGIS Misc',CHR(106),12844988,24,1,0,0,null,0,1);</v>
      </c>
      <c r="AA534" s="184" t="str">
        <f t="shared" si="104"/>
        <v>insert into G3E_STYLERULE(G3E_SRROWNO,G3E_SRNO,G3E_RULE,G3E_FILTER,G3E_FILTERORDINAL,G3E_SNO,G3E_DESCRIPTION) values (5610114,56101,'Street Light Symbol','OWNED_TYPE_C != ''COMPANY'' and LAMP_TYPE_C= ''FL''',14,56114,'Street Light - Fluorescent Custormer');</v>
      </c>
      <c r="AB534" s="184" t="str">
        <f t="shared" si="105"/>
        <v>insert into G3E_STYLERULE(G3E_SRROWNO,G3E_SRNO,G3E_RULE,G3E_FILTER,G3E_FILTERORDINAL,G3E_SNO,G3E_DESCRIPTION) values (5620114,56201,'Street Light Symbol - OMS','OWNED_TYPE_C != ''COMPANY'' and LAMP_TYPE_C= ''FL''',14,56114,'Street Light - Fluorescent Custormer');</v>
      </c>
    </row>
    <row r="535" spans="1:28" ht="47.25">
      <c r="A535" s="184">
        <v>56101</v>
      </c>
      <c r="B535" s="184" t="str">
        <f t="shared" si="108"/>
        <v>5610115</v>
      </c>
      <c r="C535" s="184">
        <v>56201</v>
      </c>
      <c r="D535" s="184" t="str">
        <f t="shared" si="109"/>
        <v>5620115</v>
      </c>
      <c r="E535" s="183" t="s">
        <v>340</v>
      </c>
      <c r="F535" s="191">
        <v>15</v>
      </c>
      <c r="G535" s="191">
        <v>15</v>
      </c>
      <c r="H535" s="187" t="s">
        <v>5149</v>
      </c>
      <c r="I535" s="184">
        <v>56115</v>
      </c>
      <c r="J535" s="183" t="s">
        <v>5150</v>
      </c>
      <c r="K535" s="183" t="s">
        <v>4264</v>
      </c>
      <c r="L535" s="302" t="s">
        <v>4441</v>
      </c>
      <c r="M535" s="306" t="s">
        <v>4441</v>
      </c>
      <c r="N535" s="218">
        <v>14516479</v>
      </c>
      <c r="O535" s="331">
        <v>24</v>
      </c>
      <c r="P535" s="330">
        <f t="shared" si="110"/>
        <v>20.74</v>
      </c>
      <c r="Q535" s="190" t="s">
        <v>4413</v>
      </c>
      <c r="R535" s="191">
        <v>0</v>
      </c>
      <c r="S535" s="191" t="s">
        <v>4253</v>
      </c>
      <c r="T535" s="191"/>
      <c r="U535" s="199"/>
      <c r="V535" s="191" t="s">
        <v>123</v>
      </c>
      <c r="W535" s="191" t="s">
        <v>129</v>
      </c>
      <c r="X535" s="187" t="s">
        <v>5122</v>
      </c>
      <c r="Z535" s="184" t="str">
        <f t="shared" si="103"/>
        <v>insert into G3E_POINTSTYLE(G3E_SNO,G3E_USERNAME,G3E_FONTNAME,G3E_SYMBOL,G3E_COLOR,G3E_SIZE,G3E_ALIGNMENT,G3E_ROTATION,G3E_USEMASK,G3E_MASKSYMBOL,G3E_PLOTREDLINE,G3E_STYLEUNITS) values (56115,'Street Light - Fluorescent','AEGIS Misc',CHR(106),14516479,24,1,0,0,null,0,1);</v>
      </c>
      <c r="AA535" s="184" t="str">
        <f t="shared" si="104"/>
        <v>insert into G3E_STYLERULE(G3E_SRROWNO,G3E_SRNO,G3E_RULE,G3E_FILTER,G3E_FILTERORDINAL,G3E_SNO,G3E_DESCRIPTION) values (5610115,56101,'Street Light Symbol','LAMP_TYPE_C= ''FL''',15,56115,'Street Light - Fluorescent');</v>
      </c>
      <c r="AB535" s="184" t="str">
        <f t="shared" si="105"/>
        <v>insert into G3E_STYLERULE(G3E_SRROWNO,G3E_SRNO,G3E_RULE,G3E_FILTER,G3E_FILTERORDINAL,G3E_SNO,G3E_DESCRIPTION) values (5620115,56201,'Street Light Symbol - OMS','LAMP_TYPE_C= ''FL''',15,56115,'Street Light - Fluorescent');</v>
      </c>
    </row>
    <row r="536" spans="1:28" ht="47.25">
      <c r="A536" s="184">
        <v>56101</v>
      </c>
      <c r="B536" s="184" t="str">
        <f t="shared" si="108"/>
        <v>5610116</v>
      </c>
      <c r="C536" s="184">
        <v>56201</v>
      </c>
      <c r="D536" s="184" t="str">
        <f t="shared" si="109"/>
        <v>5620116</v>
      </c>
      <c r="E536" s="183" t="s">
        <v>340</v>
      </c>
      <c r="F536" s="191">
        <v>16</v>
      </c>
      <c r="G536" s="191">
        <v>16</v>
      </c>
      <c r="H536" s="187" t="s">
        <v>5151</v>
      </c>
      <c r="I536" s="184">
        <v>56116</v>
      </c>
      <c r="J536" s="183" t="s">
        <v>5152</v>
      </c>
      <c r="K536" s="183" t="s">
        <v>4264</v>
      </c>
      <c r="L536" s="302" t="s">
        <v>5153</v>
      </c>
      <c r="M536" s="306" t="s">
        <v>5153</v>
      </c>
      <c r="N536" s="197">
        <v>10158079</v>
      </c>
      <c r="O536" s="331">
        <v>24</v>
      </c>
      <c r="P536" s="330">
        <f t="shared" si="110"/>
        <v>20.74</v>
      </c>
      <c r="Q536" s="190" t="s">
        <v>4413</v>
      </c>
      <c r="R536" s="191">
        <v>0</v>
      </c>
      <c r="S536" s="191" t="s">
        <v>4253</v>
      </c>
      <c r="T536" s="191"/>
      <c r="U536" s="199"/>
      <c r="V536" s="191" t="s">
        <v>123</v>
      </c>
      <c r="W536" s="191" t="s">
        <v>129</v>
      </c>
      <c r="X536" s="187" t="s">
        <v>5122</v>
      </c>
      <c r="Z536" s="184" t="str">
        <f t="shared" si="103"/>
        <v>insert into G3E_POINTSTYLE(G3E_SNO,G3E_USERNAME,G3E_FONTNAME,G3E_SYMBOL,G3E_COLOR,G3E_SIZE,G3E_ALIGNMENT,G3E_ROTATION,G3E_USEMASK,G3E_MASKSYMBOL,G3E_PLOTREDLINE,G3E_STYLEUNITS) values (56116,'Street Light - Metal Halide - PPI','AEGIS Misc',CHR(107),10158079,24,1,0,0,null,0,1);</v>
      </c>
      <c r="AA536" s="184" t="str">
        <f t="shared" si="104"/>
        <v>insert into G3E_STYLERULE(G3E_SRROWNO,G3E_SRNO,G3E_RULE,G3E_FILTER,G3E_FILTERORDINAL,G3E_SNO,G3E_DESCRIPTION) values (5610116,56101,'Street Light Symbol','LAMP_TYPE_C= ''MH'' and FEATURE_STATE_C in (''PPI'',''ABI'')',16,56116,'Street Light - Metal Halide - PPI');</v>
      </c>
      <c r="AB536" s="184" t="str">
        <f t="shared" si="105"/>
        <v>insert into G3E_STYLERULE(G3E_SRROWNO,G3E_SRNO,G3E_RULE,G3E_FILTER,G3E_FILTERORDINAL,G3E_SNO,G3E_DESCRIPTION) values (5620116,56201,'Street Light Symbol - OMS','LAMP_TYPE_C= ''MH'' and FEATURE_STATE_C in (''PPI'',''ABI'')',16,56116,'Street Light - Metal Halide - PPI');</v>
      </c>
    </row>
    <row r="537" spans="1:28" ht="47.25">
      <c r="A537" s="184">
        <v>56101</v>
      </c>
      <c r="B537" s="184" t="str">
        <f t="shared" si="108"/>
        <v>5610117</v>
      </c>
      <c r="C537" s="184">
        <v>56201</v>
      </c>
      <c r="D537" s="184" t="str">
        <f t="shared" si="109"/>
        <v>5620117</v>
      </c>
      <c r="E537" s="183" t="s">
        <v>340</v>
      </c>
      <c r="F537" s="191">
        <v>17</v>
      </c>
      <c r="G537" s="191">
        <v>17</v>
      </c>
      <c r="H537" s="187" t="s">
        <v>5154</v>
      </c>
      <c r="I537" s="184">
        <v>56117</v>
      </c>
      <c r="J537" s="183" t="s">
        <v>5155</v>
      </c>
      <c r="K537" s="183" t="s">
        <v>4264</v>
      </c>
      <c r="L537" s="302" t="s">
        <v>5153</v>
      </c>
      <c r="M537" s="306" t="s">
        <v>5153</v>
      </c>
      <c r="N537" s="366">
        <v>14540253</v>
      </c>
      <c r="O537" s="331">
        <v>24</v>
      </c>
      <c r="P537" s="330">
        <f t="shared" si="110"/>
        <v>20.74</v>
      </c>
      <c r="Q537" s="190" t="s">
        <v>4413</v>
      </c>
      <c r="R537" s="191">
        <v>0</v>
      </c>
      <c r="S537" s="191" t="s">
        <v>4253</v>
      </c>
      <c r="T537" s="191"/>
      <c r="U537" s="199"/>
      <c r="V537" s="191" t="s">
        <v>123</v>
      </c>
      <c r="W537" s="191" t="s">
        <v>129</v>
      </c>
      <c r="X537" s="187" t="s">
        <v>5122</v>
      </c>
      <c r="Z537" s="184" t="str">
        <f t="shared" si="103"/>
        <v>insert into G3E_POINTSTYLE(G3E_SNO,G3E_USERNAME,G3E_FONTNAME,G3E_SYMBOL,G3E_COLOR,G3E_SIZE,G3E_ALIGNMENT,G3E_ROTATION,G3E_USEMASK,G3E_MASKSYMBOL,G3E_PLOTREDLINE,G3E_STYLEUNITS) values (56117,'Street Light - Metal Halide - PPR','AEGIS Misc',CHR(107),14540253,24,1,0,0,null,0,1);</v>
      </c>
      <c r="AA537" s="184" t="str">
        <f t="shared" si="104"/>
        <v>insert into G3E_STYLERULE(G3E_SRROWNO,G3E_SRNO,G3E_RULE,G3E_FILTER,G3E_FILTERORDINAL,G3E_SNO,G3E_DESCRIPTION) values (5610117,56101,'Street Light Symbol','LAMP_TYPE_C= ''MH'' and FEATURE_STATE_C in (''PPR'',''ABR'',''PPA'',''ABA'')',17,56117,'Street Light - Metal Halide - PPR');</v>
      </c>
      <c r="AB537" s="184" t="str">
        <f t="shared" si="105"/>
        <v>insert into G3E_STYLERULE(G3E_SRROWNO,G3E_SRNO,G3E_RULE,G3E_FILTER,G3E_FILTERORDINAL,G3E_SNO,G3E_DESCRIPTION) values (5620117,56201,'Street Light Symbol - OMS','LAMP_TYPE_C= ''MH'' and FEATURE_STATE_C in (''PPR'',''ABR'',''PPA'',''ABA'')',17,56117,'Street Light - Metal Halide - PPR');</v>
      </c>
    </row>
    <row r="538" spans="1:28" ht="47.25">
      <c r="A538" s="184">
        <v>56101</v>
      </c>
      <c r="B538" s="184" t="str">
        <f t="shared" si="108"/>
        <v>5610118</v>
      </c>
      <c r="C538" s="184">
        <v>56201</v>
      </c>
      <c r="D538" s="184" t="str">
        <f t="shared" si="109"/>
        <v>5620118</v>
      </c>
      <c r="E538" s="183" t="s">
        <v>340</v>
      </c>
      <c r="F538" s="191">
        <v>18</v>
      </c>
      <c r="G538" s="191">
        <v>18</v>
      </c>
      <c r="H538" s="187" t="s">
        <v>5156</v>
      </c>
      <c r="I538" s="184">
        <v>56118</v>
      </c>
      <c r="J538" s="183" t="s">
        <v>5157</v>
      </c>
      <c r="K538" s="183" t="s">
        <v>4264</v>
      </c>
      <c r="L538" s="302" t="s">
        <v>5153</v>
      </c>
      <c r="M538" s="306" t="s">
        <v>5153</v>
      </c>
      <c r="N538" s="364">
        <v>5921370</v>
      </c>
      <c r="O538" s="331">
        <v>24</v>
      </c>
      <c r="P538" s="330">
        <f t="shared" si="110"/>
        <v>20.74</v>
      </c>
      <c r="Q538" s="190" t="s">
        <v>4413</v>
      </c>
      <c r="R538" s="191">
        <v>0</v>
      </c>
      <c r="S538" s="191" t="s">
        <v>4253</v>
      </c>
      <c r="T538" s="191"/>
      <c r="U538" s="199"/>
      <c r="V538" s="191" t="s">
        <v>123</v>
      </c>
      <c r="W538" s="191" t="s">
        <v>129</v>
      </c>
      <c r="X538" s="187" t="s">
        <v>5122</v>
      </c>
      <c r="Z538" s="184" t="str">
        <f t="shared" si="103"/>
        <v>insert into G3E_POINTSTYLE(G3E_SNO,G3E_USERNAME,G3E_FONTNAME,G3E_SYMBOL,G3E_COLOR,G3E_SIZE,G3E_ALIGNMENT,G3E_ROTATION,G3E_USEMASK,G3E_MASKSYMBOL,G3E_PLOTREDLINE,G3E_STYLEUNITS) values (56118,'Street Light - Metal Halide - OSR','AEGIS Misc',CHR(107),5921370,24,1,0,0,null,0,1);</v>
      </c>
      <c r="AA538" s="184" t="str">
        <f t="shared" si="104"/>
        <v>insert into G3E_STYLERULE(G3E_SRROWNO,G3E_SRNO,G3E_RULE,G3E_FILTER,G3E_FILTERORDINAL,G3E_SNO,G3E_DESCRIPTION) values (5610118,56101,'Street Light Symbol','LAMP_TYPE_C= ''MH'' and FEATURE_STATE_C in (''OSR'',''OSA'')',18,56118,'Street Light - Metal Halide - OSR');</v>
      </c>
      <c r="AB538" s="184" t="str">
        <f t="shared" si="105"/>
        <v>insert into G3E_STYLERULE(G3E_SRROWNO,G3E_SRNO,G3E_RULE,G3E_FILTER,G3E_FILTERORDINAL,G3E_SNO,G3E_DESCRIPTION) values (5620118,56201,'Street Light Symbol - OMS','LAMP_TYPE_C= ''MH'' and FEATURE_STATE_C in (''OSR'',''OSA'')',18,56118,'Street Light - Metal Halide - OSR');</v>
      </c>
    </row>
    <row r="539" spans="1:28" ht="47.25">
      <c r="A539" s="184">
        <v>56101</v>
      </c>
      <c r="B539" s="184" t="str">
        <f t="shared" si="108"/>
        <v>5610119</v>
      </c>
      <c r="C539" s="184">
        <v>56201</v>
      </c>
      <c r="D539" s="184" t="str">
        <f t="shared" si="109"/>
        <v>5620119</v>
      </c>
      <c r="E539" s="183" t="s">
        <v>340</v>
      </c>
      <c r="F539" s="191">
        <v>19</v>
      </c>
      <c r="G539" s="191">
        <v>19</v>
      </c>
      <c r="H539" s="187" t="s">
        <v>5158</v>
      </c>
      <c r="I539" s="184">
        <v>56119</v>
      </c>
      <c r="J539" s="183" t="s">
        <v>5159</v>
      </c>
      <c r="K539" s="183" t="s">
        <v>4264</v>
      </c>
      <c r="L539" s="302" t="s">
        <v>5153</v>
      </c>
      <c r="M539" s="306" t="s">
        <v>5153</v>
      </c>
      <c r="N539" s="217">
        <v>12844988</v>
      </c>
      <c r="O539" s="331">
        <v>24</v>
      </c>
      <c r="P539" s="330">
        <f t="shared" si="110"/>
        <v>20.74</v>
      </c>
      <c r="Q539" s="190" t="s">
        <v>4413</v>
      </c>
      <c r="R539" s="191">
        <v>0</v>
      </c>
      <c r="S539" s="191" t="s">
        <v>4253</v>
      </c>
      <c r="T539" s="191"/>
      <c r="U539" s="199"/>
      <c r="V539" s="191" t="s">
        <v>123</v>
      </c>
      <c r="W539" s="191" t="s">
        <v>129</v>
      </c>
      <c r="X539" s="187" t="s">
        <v>5122</v>
      </c>
      <c r="Z539" s="184" t="str">
        <f t="shared" si="103"/>
        <v>insert into G3E_POINTSTYLE(G3E_SNO,G3E_USERNAME,G3E_FONTNAME,G3E_SYMBOL,G3E_COLOR,G3E_SIZE,G3E_ALIGNMENT,G3E_ROTATION,G3E_USEMASK,G3E_MASKSYMBOL,G3E_PLOTREDLINE,G3E_STYLEUNITS) values (56119,'Street Light - Metal Halide Custormer','AEGIS Misc',CHR(107),12844988,24,1,0,0,null,0,1);</v>
      </c>
      <c r="AA539" s="184" t="str">
        <f t="shared" si="104"/>
        <v>insert into G3E_STYLERULE(G3E_SRROWNO,G3E_SRNO,G3E_RULE,G3E_FILTER,G3E_FILTERORDINAL,G3E_SNO,G3E_DESCRIPTION) values (5610119,56101,'Street Light Symbol','OWNED_TYPE_C != ''COMPANY'' and LAMP_TYPE_C= ''MH''',19,56119,'Street Light - Metal Halide Custormer');</v>
      </c>
      <c r="AB539" s="184" t="str">
        <f t="shared" si="105"/>
        <v>insert into G3E_STYLERULE(G3E_SRROWNO,G3E_SRNO,G3E_RULE,G3E_FILTER,G3E_FILTERORDINAL,G3E_SNO,G3E_DESCRIPTION) values (5620119,56201,'Street Light Symbol - OMS','OWNED_TYPE_C != ''COMPANY'' and LAMP_TYPE_C= ''MH''',19,56119,'Street Light - Metal Halide Custormer');</v>
      </c>
    </row>
    <row r="540" spans="1:28" ht="47.25">
      <c r="A540" s="184">
        <v>56101</v>
      </c>
      <c r="B540" s="184" t="str">
        <f t="shared" si="108"/>
        <v>5610120</v>
      </c>
      <c r="C540" s="184">
        <v>56201</v>
      </c>
      <c r="D540" s="184" t="str">
        <f t="shared" si="109"/>
        <v>5620120</v>
      </c>
      <c r="E540" s="183" t="s">
        <v>340</v>
      </c>
      <c r="F540" s="191">
        <v>20</v>
      </c>
      <c r="G540" s="191">
        <v>20</v>
      </c>
      <c r="H540" s="187" t="s">
        <v>5160</v>
      </c>
      <c r="I540" s="184">
        <v>56120</v>
      </c>
      <c r="J540" s="183" t="s">
        <v>5161</v>
      </c>
      <c r="K540" s="183" t="s">
        <v>4264</v>
      </c>
      <c r="L540" s="302" t="s">
        <v>5153</v>
      </c>
      <c r="M540" s="306" t="s">
        <v>5153</v>
      </c>
      <c r="N540" s="218">
        <v>14516479</v>
      </c>
      <c r="O540" s="331">
        <v>24</v>
      </c>
      <c r="P540" s="330">
        <f t="shared" si="110"/>
        <v>20.74</v>
      </c>
      <c r="Q540" s="190" t="s">
        <v>4413</v>
      </c>
      <c r="R540" s="191">
        <v>0</v>
      </c>
      <c r="S540" s="191" t="s">
        <v>4253</v>
      </c>
      <c r="T540" s="191"/>
      <c r="U540" s="199"/>
      <c r="V540" s="191" t="s">
        <v>123</v>
      </c>
      <c r="W540" s="191" t="s">
        <v>129</v>
      </c>
      <c r="X540" s="187" t="s">
        <v>5122</v>
      </c>
      <c r="Z540" s="184" t="str">
        <f t="shared" si="103"/>
        <v>insert into G3E_POINTSTYLE(G3E_SNO,G3E_USERNAME,G3E_FONTNAME,G3E_SYMBOL,G3E_COLOR,G3E_SIZE,G3E_ALIGNMENT,G3E_ROTATION,G3E_USEMASK,G3E_MASKSYMBOL,G3E_PLOTREDLINE,G3E_STYLEUNITS) values (56120,'Street Light - Metal Halide','AEGIS Misc',CHR(107),14516479,24,1,0,0,null,0,1);</v>
      </c>
      <c r="AA540" s="184" t="str">
        <f t="shared" si="104"/>
        <v>insert into G3E_STYLERULE(G3E_SRROWNO,G3E_SRNO,G3E_RULE,G3E_FILTER,G3E_FILTERORDINAL,G3E_SNO,G3E_DESCRIPTION) values (5610120,56101,'Street Light Symbol','LAMP_TYPE_C= ''MH''',20,56120,'Street Light - Metal Halide');</v>
      </c>
      <c r="AB540" s="184" t="str">
        <f t="shared" si="105"/>
        <v>insert into G3E_STYLERULE(G3E_SRROWNO,G3E_SRNO,G3E_RULE,G3E_FILTER,G3E_FILTERORDINAL,G3E_SNO,G3E_DESCRIPTION) values (5620120,56201,'Street Light Symbol - OMS','LAMP_TYPE_C= ''MH''',20,56120,'Street Light - Metal Halide');</v>
      </c>
    </row>
    <row r="541" spans="1:28" ht="47.25">
      <c r="A541" s="184">
        <v>56101</v>
      </c>
      <c r="B541" s="184" t="str">
        <f t="shared" si="108"/>
        <v>5610121</v>
      </c>
      <c r="C541" s="184">
        <v>56201</v>
      </c>
      <c r="D541" s="184" t="str">
        <f t="shared" si="109"/>
        <v>5620121</v>
      </c>
      <c r="E541" s="183" t="s">
        <v>340</v>
      </c>
      <c r="F541" s="191">
        <v>21</v>
      </c>
      <c r="G541" s="191">
        <v>21</v>
      </c>
      <c r="H541" s="187" t="s">
        <v>5162</v>
      </c>
      <c r="I541" s="184">
        <v>56121</v>
      </c>
      <c r="J541" s="183" t="s">
        <v>5163</v>
      </c>
      <c r="K541" s="183" t="s">
        <v>4264</v>
      </c>
      <c r="L541" s="302" t="s">
        <v>5121</v>
      </c>
      <c r="M541" s="306" t="s">
        <v>5121</v>
      </c>
      <c r="N541" s="197">
        <v>10158079</v>
      </c>
      <c r="O541" s="331">
        <v>24</v>
      </c>
      <c r="P541" s="330">
        <f t="shared" si="110"/>
        <v>20.74</v>
      </c>
      <c r="Q541" s="190" t="s">
        <v>4413</v>
      </c>
      <c r="R541" s="191">
        <v>0</v>
      </c>
      <c r="S541" s="191" t="s">
        <v>4253</v>
      </c>
      <c r="T541" s="191"/>
      <c r="U541" s="199"/>
      <c r="V541" s="191" t="s">
        <v>123</v>
      </c>
      <c r="W541" s="191" t="s">
        <v>129</v>
      </c>
      <c r="X541" s="187" t="s">
        <v>5122</v>
      </c>
      <c r="Z541" s="184" t="str">
        <f t="shared" si="103"/>
        <v>insert into G3E_POINTSTYLE(G3E_SNO,G3E_USERNAME,G3E_FONTNAME,G3E_SYMBOL,G3E_COLOR,G3E_SIZE,G3E_ALIGNMENT,G3E_ROTATION,G3E_USEMASK,G3E_MASKSYMBOL,G3E_PLOTREDLINE,G3E_STYLEUNITS) values (56121,'Street Light - SV - PPI','AEGIS Misc',CHR(104),10158079,24,1,0,0,null,0,1);</v>
      </c>
      <c r="AA541" s="184" t="str">
        <f t="shared" si="104"/>
        <v>insert into G3E_STYLERULE(G3E_SRROWNO,G3E_SRNO,G3E_RULE,G3E_FILTER,G3E_FILTERORDINAL,G3E_SNO,G3E_DESCRIPTION) values (5610121,56101,'Street Light Symbol','LAMP_TYPE_C= ''SV'' and FEATURE_STATE_C in (''PPI'',''ABI'')',21,56121,'Street Light - SV - PPI');</v>
      </c>
      <c r="AB541" s="184" t="str">
        <f t="shared" si="105"/>
        <v>insert into G3E_STYLERULE(G3E_SRROWNO,G3E_SRNO,G3E_RULE,G3E_FILTER,G3E_FILTERORDINAL,G3E_SNO,G3E_DESCRIPTION) values (5620121,56201,'Street Light Symbol - OMS','LAMP_TYPE_C= ''SV'' and FEATURE_STATE_C in (''PPI'',''ABI'')',21,56121,'Street Light - SV - PPI');</v>
      </c>
    </row>
    <row r="542" spans="1:28" ht="47.25">
      <c r="A542" s="184">
        <v>56101</v>
      </c>
      <c r="B542" s="184" t="str">
        <f t="shared" si="108"/>
        <v>5610122</v>
      </c>
      <c r="C542" s="184">
        <v>56201</v>
      </c>
      <c r="D542" s="184" t="str">
        <f t="shared" si="109"/>
        <v>5620122</v>
      </c>
      <c r="E542" s="183" t="s">
        <v>340</v>
      </c>
      <c r="F542" s="191">
        <v>22</v>
      </c>
      <c r="G542" s="191">
        <v>22</v>
      </c>
      <c r="H542" s="187" t="s">
        <v>5164</v>
      </c>
      <c r="I542" s="184">
        <v>56122</v>
      </c>
      <c r="J542" s="183" t="s">
        <v>5165</v>
      </c>
      <c r="K542" s="183" t="s">
        <v>4264</v>
      </c>
      <c r="L542" s="302" t="s">
        <v>5121</v>
      </c>
      <c r="M542" s="306" t="s">
        <v>5121</v>
      </c>
      <c r="N542" s="366">
        <v>14540253</v>
      </c>
      <c r="O542" s="331">
        <v>24</v>
      </c>
      <c r="P542" s="330">
        <f t="shared" si="110"/>
        <v>20.74</v>
      </c>
      <c r="Q542" s="190" t="s">
        <v>4413</v>
      </c>
      <c r="R542" s="191">
        <v>0</v>
      </c>
      <c r="S542" s="191" t="s">
        <v>4253</v>
      </c>
      <c r="T542" s="191"/>
      <c r="U542" s="199"/>
      <c r="V542" s="191" t="s">
        <v>123</v>
      </c>
      <c r="W542" s="191" t="s">
        <v>129</v>
      </c>
      <c r="X542" s="187" t="s">
        <v>5122</v>
      </c>
      <c r="Z542" s="184" t="str">
        <f t="shared" si="103"/>
        <v>insert into G3E_POINTSTYLE(G3E_SNO,G3E_USERNAME,G3E_FONTNAME,G3E_SYMBOL,G3E_COLOR,G3E_SIZE,G3E_ALIGNMENT,G3E_ROTATION,G3E_USEMASK,G3E_MASKSYMBOL,G3E_PLOTREDLINE,G3E_STYLEUNITS) values (56122,'Street Light - SV - PPR','AEGIS Misc',CHR(104),14540253,24,1,0,0,null,0,1);</v>
      </c>
      <c r="AA542" s="184" t="str">
        <f t="shared" si="104"/>
        <v>insert into G3E_STYLERULE(G3E_SRROWNO,G3E_SRNO,G3E_RULE,G3E_FILTER,G3E_FILTERORDINAL,G3E_SNO,G3E_DESCRIPTION) values (5610122,56101,'Street Light Symbol','LAMP_TYPE_C= ''SV'' and FEATURE_STATE_C in (''PPR'',''ABR'',''PPA'',''ABA'')',22,56122,'Street Light - SV - PPR');</v>
      </c>
      <c r="AB542" s="184" t="str">
        <f t="shared" si="105"/>
        <v>insert into G3E_STYLERULE(G3E_SRROWNO,G3E_SRNO,G3E_RULE,G3E_FILTER,G3E_FILTERORDINAL,G3E_SNO,G3E_DESCRIPTION) values (5620122,56201,'Street Light Symbol - OMS','LAMP_TYPE_C= ''SV'' and FEATURE_STATE_C in (''PPR'',''ABR'',''PPA'',''ABA'')',22,56122,'Street Light - SV - PPR');</v>
      </c>
    </row>
    <row r="543" spans="1:28" ht="47.25">
      <c r="A543" s="184">
        <v>56101</v>
      </c>
      <c r="B543" s="184" t="str">
        <f t="shared" si="108"/>
        <v>5610123</v>
      </c>
      <c r="C543" s="184">
        <v>56201</v>
      </c>
      <c r="D543" s="184" t="str">
        <f t="shared" si="109"/>
        <v>5620123</v>
      </c>
      <c r="E543" s="183" t="s">
        <v>340</v>
      </c>
      <c r="F543" s="191">
        <v>23</v>
      </c>
      <c r="G543" s="191">
        <v>23</v>
      </c>
      <c r="H543" s="187" t="s">
        <v>5166</v>
      </c>
      <c r="I543" s="184">
        <v>56123</v>
      </c>
      <c r="J543" s="183" t="s">
        <v>5167</v>
      </c>
      <c r="K543" s="183" t="s">
        <v>4264</v>
      </c>
      <c r="L543" s="302" t="s">
        <v>5121</v>
      </c>
      <c r="M543" s="306" t="s">
        <v>5121</v>
      </c>
      <c r="N543" s="364">
        <v>5921370</v>
      </c>
      <c r="O543" s="331">
        <v>24</v>
      </c>
      <c r="P543" s="330">
        <f t="shared" si="110"/>
        <v>20.74</v>
      </c>
      <c r="Q543" s="190" t="s">
        <v>4413</v>
      </c>
      <c r="R543" s="191">
        <v>0</v>
      </c>
      <c r="S543" s="191" t="s">
        <v>4253</v>
      </c>
      <c r="T543" s="191"/>
      <c r="U543" s="199"/>
      <c r="V543" s="191" t="s">
        <v>123</v>
      </c>
      <c r="W543" s="191" t="s">
        <v>129</v>
      </c>
      <c r="X543" s="187" t="s">
        <v>5122</v>
      </c>
      <c r="Z543" s="184" t="str">
        <f t="shared" si="103"/>
        <v>insert into G3E_POINTSTYLE(G3E_SNO,G3E_USERNAME,G3E_FONTNAME,G3E_SYMBOL,G3E_COLOR,G3E_SIZE,G3E_ALIGNMENT,G3E_ROTATION,G3E_USEMASK,G3E_MASKSYMBOL,G3E_PLOTREDLINE,G3E_STYLEUNITS) values (56123,'Street Light - SV - OSR','AEGIS Misc',CHR(104),5921370,24,1,0,0,null,0,1);</v>
      </c>
      <c r="AA543" s="184" t="str">
        <f t="shared" si="104"/>
        <v>insert into G3E_STYLERULE(G3E_SRROWNO,G3E_SRNO,G3E_RULE,G3E_FILTER,G3E_FILTERORDINAL,G3E_SNO,G3E_DESCRIPTION) values (5610123,56101,'Street Light Symbol','LAMP_TYPE_C= ''SV'' and FEATURE_STATE_C in (''OSR'',''OSA'')',23,56123,'Street Light - SV - OSR');</v>
      </c>
      <c r="AB543" s="184" t="str">
        <f t="shared" si="105"/>
        <v>insert into G3E_STYLERULE(G3E_SRROWNO,G3E_SRNO,G3E_RULE,G3E_FILTER,G3E_FILTERORDINAL,G3E_SNO,G3E_DESCRIPTION) values (5620123,56201,'Street Light Symbol - OMS','LAMP_TYPE_C= ''SV'' and FEATURE_STATE_C in (''OSR'',''OSA'')',23,56123,'Street Light - SV - OSR');</v>
      </c>
    </row>
    <row r="544" spans="1:28" ht="47.25">
      <c r="A544" s="184">
        <v>56101</v>
      </c>
      <c r="B544" s="184" t="str">
        <f t="shared" si="108"/>
        <v>5610124</v>
      </c>
      <c r="C544" s="184">
        <v>56201</v>
      </c>
      <c r="D544" s="184" t="str">
        <f t="shared" si="109"/>
        <v>5620124</v>
      </c>
      <c r="E544" s="183" t="s">
        <v>340</v>
      </c>
      <c r="F544" s="191">
        <v>24</v>
      </c>
      <c r="G544" s="191">
        <v>24</v>
      </c>
      <c r="H544" s="187" t="s">
        <v>5168</v>
      </c>
      <c r="I544" s="184">
        <v>56124</v>
      </c>
      <c r="J544" s="183" t="s">
        <v>5169</v>
      </c>
      <c r="K544" s="183" t="s">
        <v>4264</v>
      </c>
      <c r="L544" s="302" t="s">
        <v>5121</v>
      </c>
      <c r="M544" s="306" t="s">
        <v>5121</v>
      </c>
      <c r="N544" s="217">
        <v>12844988</v>
      </c>
      <c r="O544" s="331">
        <v>24</v>
      </c>
      <c r="P544" s="330">
        <f t="shared" si="110"/>
        <v>20.74</v>
      </c>
      <c r="Q544" s="190" t="s">
        <v>4413</v>
      </c>
      <c r="R544" s="191">
        <v>0</v>
      </c>
      <c r="S544" s="191" t="s">
        <v>4253</v>
      </c>
      <c r="T544" s="191"/>
      <c r="U544" s="199"/>
      <c r="V544" s="191" t="s">
        <v>123</v>
      </c>
      <c r="W544" s="191" t="s">
        <v>129</v>
      </c>
      <c r="X544" s="187" t="s">
        <v>5122</v>
      </c>
      <c r="Z544" s="184" t="str">
        <f t="shared" si="103"/>
        <v>insert into G3E_POINTSTYLE(G3E_SNO,G3E_USERNAME,G3E_FONTNAME,G3E_SYMBOL,G3E_COLOR,G3E_SIZE,G3E_ALIGNMENT,G3E_ROTATION,G3E_USEMASK,G3E_MASKSYMBOL,G3E_PLOTREDLINE,G3E_STYLEUNITS) values (56124,'Street Light - SV Custormer','AEGIS Misc',CHR(104),12844988,24,1,0,0,null,0,1);</v>
      </c>
      <c r="AA544" s="184" t="str">
        <f t="shared" si="104"/>
        <v>insert into G3E_STYLERULE(G3E_SRROWNO,G3E_SRNO,G3E_RULE,G3E_FILTER,G3E_FILTERORDINAL,G3E_SNO,G3E_DESCRIPTION) values (5610124,56101,'Street Light Symbol','OWNED_TYPE_C != ''COMPANY'' and LAMP_TYPE_C= ''SV''',24,56124,'Street Light - SV Custormer');</v>
      </c>
      <c r="AB544" s="184" t="str">
        <f t="shared" si="105"/>
        <v>insert into G3E_STYLERULE(G3E_SRROWNO,G3E_SRNO,G3E_RULE,G3E_FILTER,G3E_FILTERORDINAL,G3E_SNO,G3E_DESCRIPTION) values (5620124,56201,'Street Light Symbol - OMS','OWNED_TYPE_C != ''COMPANY'' and LAMP_TYPE_C= ''SV''',24,56124,'Street Light - SV Custormer');</v>
      </c>
    </row>
    <row r="545" spans="1:28" ht="47.25">
      <c r="A545" s="184">
        <v>56101</v>
      </c>
      <c r="B545" s="184" t="str">
        <f t="shared" si="108"/>
        <v>5610125</v>
      </c>
      <c r="C545" s="184">
        <v>56201</v>
      </c>
      <c r="D545" s="184" t="str">
        <f t="shared" si="109"/>
        <v>5620125</v>
      </c>
      <c r="E545" s="183" t="s">
        <v>340</v>
      </c>
      <c r="F545" s="191">
        <v>25</v>
      </c>
      <c r="G545" s="191">
        <v>25</v>
      </c>
      <c r="H545" s="187" t="s">
        <v>5170</v>
      </c>
      <c r="I545" s="184">
        <v>56125</v>
      </c>
      <c r="J545" s="183" t="s">
        <v>5171</v>
      </c>
      <c r="K545" s="183" t="s">
        <v>4264</v>
      </c>
      <c r="L545" s="302" t="s">
        <v>5121</v>
      </c>
      <c r="M545" s="306" t="s">
        <v>5121</v>
      </c>
      <c r="N545" s="218">
        <v>14516479</v>
      </c>
      <c r="O545" s="331">
        <v>24</v>
      </c>
      <c r="P545" s="330">
        <f t="shared" si="110"/>
        <v>20.74</v>
      </c>
      <c r="Q545" s="190" t="s">
        <v>4413</v>
      </c>
      <c r="R545" s="191">
        <v>0</v>
      </c>
      <c r="S545" s="191" t="s">
        <v>4253</v>
      </c>
      <c r="T545" s="191"/>
      <c r="U545" s="199"/>
      <c r="V545" s="191" t="s">
        <v>123</v>
      </c>
      <c r="W545" s="191" t="s">
        <v>129</v>
      </c>
      <c r="X545" s="187" t="s">
        <v>5122</v>
      </c>
      <c r="Z545" s="184" t="str">
        <f t="shared" si="103"/>
        <v>insert into G3E_POINTSTYLE(G3E_SNO,G3E_USERNAME,G3E_FONTNAME,G3E_SYMBOL,G3E_COLOR,G3E_SIZE,G3E_ALIGNMENT,G3E_ROTATION,G3E_USEMASK,G3E_MASKSYMBOL,G3E_PLOTREDLINE,G3E_STYLEUNITS) values (56125,'Street Light - SV','AEGIS Misc',CHR(104),14516479,24,1,0,0,null,0,1);</v>
      </c>
      <c r="AA545" s="184" t="str">
        <f t="shared" si="104"/>
        <v>insert into G3E_STYLERULE(G3E_SRROWNO,G3E_SRNO,G3E_RULE,G3E_FILTER,G3E_FILTERORDINAL,G3E_SNO,G3E_DESCRIPTION) values (5610125,56101,'Street Light Symbol','LAMP_TYPE_C= ''SV''',25,56125,'Street Light - SV');</v>
      </c>
      <c r="AB545" s="184" t="str">
        <f t="shared" si="105"/>
        <v>insert into G3E_STYLERULE(G3E_SRROWNO,G3E_SRNO,G3E_RULE,G3E_FILTER,G3E_FILTERORDINAL,G3E_SNO,G3E_DESCRIPTION) values (5620125,56201,'Street Light Symbol - OMS','LAMP_TYPE_C= ''SV''',25,56125,'Street Light - SV');</v>
      </c>
    </row>
    <row r="546" spans="1:28" ht="47.25">
      <c r="A546" s="184">
        <v>56101</v>
      </c>
      <c r="B546" s="184" t="str">
        <f t="shared" si="108"/>
        <v>5610126</v>
      </c>
      <c r="C546" s="184">
        <v>56201</v>
      </c>
      <c r="D546" s="184" t="str">
        <f t="shared" si="109"/>
        <v>5620126</v>
      </c>
      <c r="E546" s="183" t="s">
        <v>340</v>
      </c>
      <c r="F546" s="191">
        <v>26</v>
      </c>
      <c r="G546" s="191">
        <v>26</v>
      </c>
      <c r="H546" s="187" t="s">
        <v>5172</v>
      </c>
      <c r="I546" s="184">
        <v>56126</v>
      </c>
      <c r="J546" s="183" t="s">
        <v>5173</v>
      </c>
      <c r="K546" s="183" t="s">
        <v>4264</v>
      </c>
      <c r="L546" s="302" t="s">
        <v>5174</v>
      </c>
      <c r="M546" s="306" t="s">
        <v>5174</v>
      </c>
      <c r="N546" s="197">
        <v>10158079</v>
      </c>
      <c r="O546" s="331">
        <v>24</v>
      </c>
      <c r="P546" s="330">
        <f t="shared" si="110"/>
        <v>20.74</v>
      </c>
      <c r="Q546" s="190" t="s">
        <v>4413</v>
      </c>
      <c r="R546" s="191">
        <v>0</v>
      </c>
      <c r="S546" s="191" t="s">
        <v>4253</v>
      </c>
      <c r="T546" s="191"/>
      <c r="U546" s="199"/>
      <c r="V546" s="191" t="s">
        <v>123</v>
      </c>
      <c r="W546" s="191" t="s">
        <v>129</v>
      </c>
      <c r="X546" s="187" t="s">
        <v>5122</v>
      </c>
      <c r="Z546" s="184" t="str">
        <f t="shared" si="103"/>
        <v>insert into G3E_POINTSTYLE(G3E_SNO,G3E_USERNAME,G3E_FONTNAME,G3E_SYMBOL,G3E_COLOR,G3E_SIZE,G3E_ALIGNMENT,G3E_ROTATION,G3E_USEMASK,G3E_MASKSYMBOL,G3E_PLOTREDLINE,G3E_STYLEUNITS) values (56126,'Street Light - Aviation Obstruction - PPI','AEGIS Misc',CHR(109),10158079,24,1,0,0,null,0,1);</v>
      </c>
      <c r="AA546" s="184" t="str">
        <f t="shared" si="104"/>
        <v>insert into G3E_STYLERULE(G3E_SRROWNO,G3E_SRNO,G3E_RULE,G3E_FILTER,G3E_FILTERORDINAL,G3E_SNO,G3E_DESCRIPTION) values (5610126,56101,'Street Light Symbol','LAMP_TYPE_C= ''AV'' and FEATURE_STATE_C in (''PPI'',''ABI'')',26,56126,'Street Light - Aviation Obstruction - PPI');</v>
      </c>
      <c r="AB546" s="184" t="str">
        <f t="shared" si="105"/>
        <v>insert into G3E_STYLERULE(G3E_SRROWNO,G3E_SRNO,G3E_RULE,G3E_FILTER,G3E_FILTERORDINAL,G3E_SNO,G3E_DESCRIPTION) values (5620126,56201,'Street Light Symbol - OMS','LAMP_TYPE_C= ''AV'' and FEATURE_STATE_C in (''PPI'',''ABI'')',26,56126,'Street Light - Aviation Obstruction - PPI');</v>
      </c>
    </row>
    <row r="547" spans="1:28" ht="47.25">
      <c r="A547" s="184">
        <v>56101</v>
      </c>
      <c r="B547" s="184" t="str">
        <f t="shared" si="108"/>
        <v>5610127</v>
      </c>
      <c r="C547" s="184">
        <v>56201</v>
      </c>
      <c r="D547" s="184" t="str">
        <f t="shared" si="109"/>
        <v>5620127</v>
      </c>
      <c r="E547" s="183" t="s">
        <v>340</v>
      </c>
      <c r="F547" s="191">
        <v>27</v>
      </c>
      <c r="G547" s="191">
        <v>27</v>
      </c>
      <c r="H547" s="187" t="s">
        <v>5175</v>
      </c>
      <c r="I547" s="184">
        <v>56127</v>
      </c>
      <c r="J547" s="183" t="s">
        <v>5176</v>
      </c>
      <c r="K547" s="183" t="s">
        <v>4264</v>
      </c>
      <c r="L547" s="302" t="s">
        <v>5174</v>
      </c>
      <c r="M547" s="306" t="s">
        <v>5174</v>
      </c>
      <c r="N547" s="366">
        <v>14540253</v>
      </c>
      <c r="O547" s="331">
        <v>24</v>
      </c>
      <c r="P547" s="330">
        <f t="shared" si="110"/>
        <v>20.74</v>
      </c>
      <c r="Q547" s="190" t="s">
        <v>4413</v>
      </c>
      <c r="R547" s="191">
        <v>0</v>
      </c>
      <c r="S547" s="191" t="s">
        <v>4253</v>
      </c>
      <c r="T547" s="191"/>
      <c r="U547" s="199"/>
      <c r="V547" s="191" t="s">
        <v>123</v>
      </c>
      <c r="W547" s="191" t="s">
        <v>129</v>
      </c>
      <c r="X547" s="187" t="s">
        <v>5122</v>
      </c>
      <c r="Z547" s="184" t="str">
        <f t="shared" si="103"/>
        <v>insert into G3E_POINTSTYLE(G3E_SNO,G3E_USERNAME,G3E_FONTNAME,G3E_SYMBOL,G3E_COLOR,G3E_SIZE,G3E_ALIGNMENT,G3E_ROTATION,G3E_USEMASK,G3E_MASKSYMBOL,G3E_PLOTREDLINE,G3E_STYLEUNITS) values (56127,'Street Light - Aviation Obstruction - PPR','AEGIS Misc',CHR(109),14540253,24,1,0,0,null,0,1);</v>
      </c>
      <c r="AA547" s="184" t="str">
        <f t="shared" si="104"/>
        <v>insert into G3E_STYLERULE(G3E_SRROWNO,G3E_SRNO,G3E_RULE,G3E_FILTER,G3E_FILTERORDINAL,G3E_SNO,G3E_DESCRIPTION) values (5610127,56101,'Street Light Symbol','LAMP_TYPE_C= ''AV'' and FEATURE_STATE_C in (''PPR'',''ABR'',''PPA'',''ABA'')',27,56127,'Street Light - Aviation Obstruction - PPR');</v>
      </c>
      <c r="AB547" s="184" t="str">
        <f t="shared" si="105"/>
        <v>insert into G3E_STYLERULE(G3E_SRROWNO,G3E_SRNO,G3E_RULE,G3E_FILTER,G3E_FILTERORDINAL,G3E_SNO,G3E_DESCRIPTION) values (5620127,56201,'Street Light Symbol - OMS','LAMP_TYPE_C= ''AV'' and FEATURE_STATE_C in (''PPR'',''ABR'',''PPA'',''ABA'')',27,56127,'Street Light - Aviation Obstruction - PPR');</v>
      </c>
    </row>
    <row r="548" spans="1:28" ht="47.25">
      <c r="A548" s="184">
        <v>56101</v>
      </c>
      <c r="B548" s="184" t="str">
        <f t="shared" si="108"/>
        <v>5610128</v>
      </c>
      <c r="C548" s="184">
        <v>56201</v>
      </c>
      <c r="D548" s="184" t="str">
        <f t="shared" si="109"/>
        <v>5620128</v>
      </c>
      <c r="E548" s="183" t="s">
        <v>340</v>
      </c>
      <c r="F548" s="191">
        <v>28</v>
      </c>
      <c r="G548" s="191">
        <v>28</v>
      </c>
      <c r="H548" s="187" t="s">
        <v>5177</v>
      </c>
      <c r="I548" s="184">
        <v>56128</v>
      </c>
      <c r="J548" s="183" t="s">
        <v>5178</v>
      </c>
      <c r="K548" s="183" t="s">
        <v>4264</v>
      </c>
      <c r="L548" s="302" t="s">
        <v>5174</v>
      </c>
      <c r="M548" s="306" t="s">
        <v>5174</v>
      </c>
      <c r="N548" s="364">
        <v>5921370</v>
      </c>
      <c r="O548" s="331">
        <v>24</v>
      </c>
      <c r="P548" s="330">
        <f t="shared" si="110"/>
        <v>20.74</v>
      </c>
      <c r="Q548" s="190" t="s">
        <v>4413</v>
      </c>
      <c r="R548" s="191">
        <v>0</v>
      </c>
      <c r="S548" s="191" t="s">
        <v>4253</v>
      </c>
      <c r="T548" s="191"/>
      <c r="U548" s="199"/>
      <c r="V548" s="191" t="s">
        <v>123</v>
      </c>
      <c r="W548" s="191" t="s">
        <v>129</v>
      </c>
      <c r="X548" s="187" t="s">
        <v>5122</v>
      </c>
      <c r="Z548" s="184" t="str">
        <f t="shared" si="103"/>
        <v>insert into G3E_POINTSTYLE(G3E_SNO,G3E_USERNAME,G3E_FONTNAME,G3E_SYMBOL,G3E_COLOR,G3E_SIZE,G3E_ALIGNMENT,G3E_ROTATION,G3E_USEMASK,G3E_MASKSYMBOL,G3E_PLOTREDLINE,G3E_STYLEUNITS) values (56128,'Street Light - Aviation Obstruction - OSR','AEGIS Misc',CHR(109),5921370,24,1,0,0,null,0,1);</v>
      </c>
      <c r="AA548" s="184" t="str">
        <f t="shared" si="104"/>
        <v>insert into G3E_STYLERULE(G3E_SRROWNO,G3E_SRNO,G3E_RULE,G3E_FILTER,G3E_FILTERORDINAL,G3E_SNO,G3E_DESCRIPTION) values (5610128,56101,'Street Light Symbol','LAMP_TYPE_C= ''AV'' and FEATURE_STATE_C in (''OSR'',''OSA'')',28,56128,'Street Light - Aviation Obstruction - OSR');</v>
      </c>
      <c r="AB548" s="184" t="str">
        <f t="shared" si="105"/>
        <v>insert into G3E_STYLERULE(G3E_SRROWNO,G3E_SRNO,G3E_RULE,G3E_FILTER,G3E_FILTERORDINAL,G3E_SNO,G3E_DESCRIPTION) values (5620128,56201,'Street Light Symbol - OMS','LAMP_TYPE_C= ''AV'' and FEATURE_STATE_C in (''OSR'',''OSA'')',28,56128,'Street Light - Aviation Obstruction - OSR');</v>
      </c>
    </row>
    <row r="549" spans="1:28" ht="47.25">
      <c r="A549" s="184">
        <v>56101</v>
      </c>
      <c r="B549" s="184" t="str">
        <f t="shared" si="108"/>
        <v>5610129</v>
      </c>
      <c r="C549" s="184">
        <v>56201</v>
      </c>
      <c r="D549" s="184" t="str">
        <f t="shared" si="109"/>
        <v>5620129</v>
      </c>
      <c r="E549" s="183" t="s">
        <v>340</v>
      </c>
      <c r="F549" s="191">
        <v>29</v>
      </c>
      <c r="G549" s="191">
        <v>29</v>
      </c>
      <c r="H549" s="187" t="s">
        <v>5179</v>
      </c>
      <c r="I549" s="184">
        <v>56129</v>
      </c>
      <c r="J549" s="183" t="s">
        <v>5180</v>
      </c>
      <c r="K549" s="183" t="s">
        <v>4264</v>
      </c>
      <c r="L549" s="302" t="s">
        <v>5174</v>
      </c>
      <c r="M549" s="306" t="s">
        <v>5174</v>
      </c>
      <c r="N549" s="217">
        <v>12844988</v>
      </c>
      <c r="O549" s="331">
        <v>24</v>
      </c>
      <c r="P549" s="330">
        <f t="shared" si="110"/>
        <v>20.74</v>
      </c>
      <c r="Q549" s="190" t="s">
        <v>4413</v>
      </c>
      <c r="R549" s="191">
        <v>0</v>
      </c>
      <c r="S549" s="191" t="s">
        <v>4253</v>
      </c>
      <c r="T549" s="191"/>
      <c r="U549" s="199"/>
      <c r="V549" s="191" t="s">
        <v>123</v>
      </c>
      <c r="W549" s="191" t="s">
        <v>129</v>
      </c>
      <c r="X549" s="187" t="s">
        <v>5122</v>
      </c>
      <c r="Z549" s="184" t="str">
        <f t="shared" si="103"/>
        <v>insert into G3E_POINTSTYLE(G3E_SNO,G3E_USERNAME,G3E_FONTNAME,G3E_SYMBOL,G3E_COLOR,G3E_SIZE,G3E_ALIGNMENT,G3E_ROTATION,G3E_USEMASK,G3E_MASKSYMBOL,G3E_PLOTREDLINE,G3E_STYLEUNITS) values (56129,'Street Light - Aviation Obstruction Custormer','AEGIS Misc',CHR(109),12844988,24,1,0,0,null,0,1);</v>
      </c>
      <c r="AA549" s="184" t="str">
        <f t="shared" si="104"/>
        <v>insert into G3E_STYLERULE(G3E_SRROWNO,G3E_SRNO,G3E_RULE,G3E_FILTER,G3E_FILTERORDINAL,G3E_SNO,G3E_DESCRIPTION) values (5610129,56101,'Street Light Symbol','OWNED_TYPE_C != ''COMPANY'' and LAMP_TYPE_C= ''AV''',29,56129,'Street Light - Aviation Obstruction Custormer');</v>
      </c>
      <c r="AB549" s="184" t="str">
        <f t="shared" si="105"/>
        <v>insert into G3E_STYLERULE(G3E_SRROWNO,G3E_SRNO,G3E_RULE,G3E_FILTER,G3E_FILTERORDINAL,G3E_SNO,G3E_DESCRIPTION) values (5620129,56201,'Street Light Symbol - OMS','OWNED_TYPE_C != ''COMPANY'' and LAMP_TYPE_C= ''AV''',29,56129,'Street Light - Aviation Obstruction Custormer');</v>
      </c>
    </row>
    <row r="550" spans="1:28" ht="47.25">
      <c r="A550" s="184">
        <v>56101</v>
      </c>
      <c r="B550" s="184" t="str">
        <f t="shared" si="108"/>
        <v>5610130</v>
      </c>
      <c r="C550" s="184">
        <v>56201</v>
      </c>
      <c r="D550" s="184" t="str">
        <f t="shared" si="109"/>
        <v>5620130</v>
      </c>
      <c r="E550" s="183" t="s">
        <v>340</v>
      </c>
      <c r="F550" s="191">
        <v>30</v>
      </c>
      <c r="G550" s="191">
        <v>30</v>
      </c>
      <c r="H550" s="187" t="s">
        <v>5181</v>
      </c>
      <c r="I550" s="184">
        <v>56130</v>
      </c>
      <c r="J550" s="183" t="s">
        <v>5182</v>
      </c>
      <c r="K550" s="183" t="s">
        <v>4264</v>
      </c>
      <c r="L550" s="302" t="s">
        <v>5174</v>
      </c>
      <c r="M550" s="306" t="s">
        <v>5174</v>
      </c>
      <c r="N550" s="218">
        <v>14516479</v>
      </c>
      <c r="O550" s="331">
        <v>24</v>
      </c>
      <c r="P550" s="330">
        <f t="shared" si="110"/>
        <v>20.74</v>
      </c>
      <c r="Q550" s="190" t="s">
        <v>4413</v>
      </c>
      <c r="R550" s="191">
        <v>0</v>
      </c>
      <c r="S550" s="191" t="s">
        <v>4253</v>
      </c>
      <c r="T550" s="191"/>
      <c r="U550" s="199"/>
      <c r="V550" s="191" t="s">
        <v>123</v>
      </c>
      <c r="W550" s="191" t="s">
        <v>129</v>
      </c>
      <c r="X550" s="187" t="s">
        <v>5122</v>
      </c>
      <c r="Z550" s="184" t="str">
        <f t="shared" si="103"/>
        <v>insert into G3E_POINTSTYLE(G3E_SNO,G3E_USERNAME,G3E_FONTNAME,G3E_SYMBOL,G3E_COLOR,G3E_SIZE,G3E_ALIGNMENT,G3E_ROTATION,G3E_USEMASK,G3E_MASKSYMBOL,G3E_PLOTREDLINE,G3E_STYLEUNITS) values (56130,'Street Light - Aviation Obstruction','AEGIS Misc',CHR(109),14516479,24,1,0,0,null,0,1);</v>
      </c>
      <c r="AA550" s="184" t="str">
        <f t="shared" si="104"/>
        <v>insert into G3E_STYLERULE(G3E_SRROWNO,G3E_SRNO,G3E_RULE,G3E_FILTER,G3E_FILTERORDINAL,G3E_SNO,G3E_DESCRIPTION) values (5610130,56101,'Street Light Symbol','LAMP_TYPE_C= ''AV''',30,56130,'Street Light - Aviation Obstruction');</v>
      </c>
      <c r="AB550" s="184" t="str">
        <f t="shared" si="105"/>
        <v>insert into G3E_STYLERULE(G3E_SRROWNO,G3E_SRNO,G3E_RULE,G3E_FILTER,G3E_FILTERORDINAL,G3E_SNO,G3E_DESCRIPTION) values (5620130,56201,'Street Light Symbol - OMS','LAMP_TYPE_C= ''AV''',30,56130,'Street Light - Aviation Obstruction');</v>
      </c>
    </row>
    <row r="551" spans="1:28" ht="47.25">
      <c r="A551" s="184">
        <v>56101</v>
      </c>
      <c r="B551" s="184" t="str">
        <f t="shared" si="108"/>
        <v>5610131</v>
      </c>
      <c r="C551" s="184">
        <v>56201</v>
      </c>
      <c r="D551" s="184" t="str">
        <f t="shared" si="109"/>
        <v>5620131</v>
      </c>
      <c r="E551" s="183" t="s">
        <v>340</v>
      </c>
      <c r="F551" s="191">
        <v>31</v>
      </c>
      <c r="G551" s="191">
        <v>31</v>
      </c>
      <c r="H551" s="187" t="s">
        <v>5183</v>
      </c>
      <c r="I551" s="184">
        <v>56131</v>
      </c>
      <c r="J551" s="183" t="s">
        <v>5184</v>
      </c>
      <c r="K551" s="183" t="s">
        <v>4264</v>
      </c>
      <c r="L551" s="302" t="s">
        <v>5185</v>
      </c>
      <c r="M551" s="306" t="s">
        <v>5185</v>
      </c>
      <c r="N551" s="197">
        <v>10158079</v>
      </c>
      <c r="O551" s="331">
        <v>24</v>
      </c>
      <c r="P551" s="330">
        <f t="shared" si="110"/>
        <v>20.74</v>
      </c>
      <c r="Q551" s="190" t="s">
        <v>4413</v>
      </c>
      <c r="R551" s="191">
        <v>0</v>
      </c>
      <c r="S551" s="191" t="s">
        <v>4253</v>
      </c>
      <c r="T551" s="191"/>
      <c r="U551" s="199"/>
      <c r="V551" s="191" t="s">
        <v>123</v>
      </c>
      <c r="W551" s="191" t="s">
        <v>129</v>
      </c>
      <c r="X551" s="187" t="s">
        <v>5122</v>
      </c>
      <c r="Z551" s="184" t="str">
        <f t="shared" si="103"/>
        <v>insert into G3E_POINTSTYLE(G3E_SNO,G3E_USERNAME,G3E_FONTNAME,G3E_SYMBOL,G3E_COLOR,G3E_SIZE,G3E_ALIGNMENT,G3E_ROTATION,G3E_USEMASK,G3E_MASKSYMBOL,G3E_PLOTREDLINE,G3E_STYLEUNITS) values (56131,'Street Light - LED - PPI','AEGIS Misc',CHR(108),10158079,24,1,0,0,null,0,1);</v>
      </c>
      <c r="AA551" s="184" t="str">
        <f t="shared" si="104"/>
        <v>insert into G3E_STYLERULE(G3E_SRROWNO,G3E_SRNO,G3E_RULE,G3E_FILTER,G3E_FILTERORDINAL,G3E_SNO,G3E_DESCRIPTION) values (5610131,56101,'Street Light Symbol','LAMP_TYPE_C= ''LE'' and FEATURE_STATE_C in (''PPI'',''ABI'')',31,56131,'Street Light - LED - PPI');</v>
      </c>
      <c r="AB551" s="184" t="str">
        <f t="shared" si="105"/>
        <v>insert into G3E_STYLERULE(G3E_SRROWNO,G3E_SRNO,G3E_RULE,G3E_FILTER,G3E_FILTERORDINAL,G3E_SNO,G3E_DESCRIPTION) values (5620131,56201,'Street Light Symbol - OMS','LAMP_TYPE_C= ''LE'' and FEATURE_STATE_C in (''PPI'',''ABI'')',31,56131,'Street Light - LED - PPI');</v>
      </c>
    </row>
    <row r="552" spans="1:28" ht="47.25">
      <c r="A552" s="184">
        <v>56101</v>
      </c>
      <c r="B552" s="184" t="str">
        <f t="shared" si="108"/>
        <v>5610132</v>
      </c>
      <c r="C552" s="184">
        <v>56201</v>
      </c>
      <c r="D552" s="184" t="str">
        <f t="shared" si="109"/>
        <v>5620132</v>
      </c>
      <c r="E552" s="183" t="s">
        <v>340</v>
      </c>
      <c r="F552" s="191">
        <v>32</v>
      </c>
      <c r="G552" s="191">
        <v>32</v>
      </c>
      <c r="H552" s="187" t="s">
        <v>5186</v>
      </c>
      <c r="I552" s="184">
        <v>56132</v>
      </c>
      <c r="J552" s="183" t="s">
        <v>5187</v>
      </c>
      <c r="K552" s="183" t="s">
        <v>4264</v>
      </c>
      <c r="L552" s="302" t="s">
        <v>5185</v>
      </c>
      <c r="M552" s="306" t="s">
        <v>5185</v>
      </c>
      <c r="N552" s="366">
        <v>14540253</v>
      </c>
      <c r="O552" s="331">
        <v>24</v>
      </c>
      <c r="P552" s="330">
        <f t="shared" si="110"/>
        <v>20.74</v>
      </c>
      <c r="Q552" s="190" t="s">
        <v>4413</v>
      </c>
      <c r="R552" s="191">
        <v>0</v>
      </c>
      <c r="S552" s="191" t="s">
        <v>4253</v>
      </c>
      <c r="T552" s="191"/>
      <c r="U552" s="199"/>
      <c r="V552" s="191" t="s">
        <v>123</v>
      </c>
      <c r="W552" s="191" t="s">
        <v>129</v>
      </c>
      <c r="X552" s="187" t="s">
        <v>5122</v>
      </c>
      <c r="Z552" s="184" t="str">
        <f t="shared" si="103"/>
        <v>insert into G3E_POINTSTYLE(G3E_SNO,G3E_USERNAME,G3E_FONTNAME,G3E_SYMBOL,G3E_COLOR,G3E_SIZE,G3E_ALIGNMENT,G3E_ROTATION,G3E_USEMASK,G3E_MASKSYMBOL,G3E_PLOTREDLINE,G3E_STYLEUNITS) values (56132,'Street Light - LED - PPR','AEGIS Misc',CHR(108),14540253,24,1,0,0,null,0,1);</v>
      </c>
      <c r="AA552" s="184" t="str">
        <f t="shared" si="104"/>
        <v>insert into G3E_STYLERULE(G3E_SRROWNO,G3E_SRNO,G3E_RULE,G3E_FILTER,G3E_FILTERORDINAL,G3E_SNO,G3E_DESCRIPTION) values (5610132,56101,'Street Light Symbol','LAMP_TYPE_C= ''LE'' and FEATURE_STATE_C in (''PPR'',''ABR'',''PPA'',''ABA'')',32,56132,'Street Light - LED - PPR');</v>
      </c>
      <c r="AB552" s="184" t="str">
        <f t="shared" si="105"/>
        <v>insert into G3E_STYLERULE(G3E_SRROWNO,G3E_SRNO,G3E_RULE,G3E_FILTER,G3E_FILTERORDINAL,G3E_SNO,G3E_DESCRIPTION) values (5620132,56201,'Street Light Symbol - OMS','LAMP_TYPE_C= ''LE'' and FEATURE_STATE_C in (''PPR'',''ABR'',''PPA'',''ABA'')',32,56132,'Street Light - LED - PPR');</v>
      </c>
    </row>
    <row r="553" spans="1:28" ht="47.25">
      <c r="A553" s="184">
        <v>56101</v>
      </c>
      <c r="B553" s="184" t="str">
        <f t="shared" si="108"/>
        <v>5610133</v>
      </c>
      <c r="C553" s="184">
        <v>56201</v>
      </c>
      <c r="D553" s="184" t="str">
        <f t="shared" si="109"/>
        <v>5620133</v>
      </c>
      <c r="E553" s="183" t="s">
        <v>340</v>
      </c>
      <c r="F553" s="191">
        <v>33</v>
      </c>
      <c r="G553" s="191">
        <v>33</v>
      </c>
      <c r="H553" s="187" t="s">
        <v>5188</v>
      </c>
      <c r="I553" s="184">
        <v>56133</v>
      </c>
      <c r="J553" s="183" t="s">
        <v>5189</v>
      </c>
      <c r="K553" s="183" t="s">
        <v>4264</v>
      </c>
      <c r="L553" s="302" t="s">
        <v>5185</v>
      </c>
      <c r="M553" s="306" t="s">
        <v>5185</v>
      </c>
      <c r="N553" s="364">
        <v>5921370</v>
      </c>
      <c r="O553" s="331">
        <v>24</v>
      </c>
      <c r="P553" s="330">
        <f t="shared" si="110"/>
        <v>20.74</v>
      </c>
      <c r="Q553" s="190" t="s">
        <v>4413</v>
      </c>
      <c r="R553" s="191">
        <v>0</v>
      </c>
      <c r="S553" s="191" t="s">
        <v>4253</v>
      </c>
      <c r="T553" s="191"/>
      <c r="U553" s="199"/>
      <c r="V553" s="191" t="s">
        <v>123</v>
      </c>
      <c r="W553" s="191" t="s">
        <v>129</v>
      </c>
      <c r="X553" s="187" t="s">
        <v>5122</v>
      </c>
      <c r="Z553" s="184" t="str">
        <f t="shared" si="103"/>
        <v>insert into G3E_POINTSTYLE(G3E_SNO,G3E_USERNAME,G3E_FONTNAME,G3E_SYMBOL,G3E_COLOR,G3E_SIZE,G3E_ALIGNMENT,G3E_ROTATION,G3E_USEMASK,G3E_MASKSYMBOL,G3E_PLOTREDLINE,G3E_STYLEUNITS) values (56133,'Street Light - LED - OSR','AEGIS Misc',CHR(108),5921370,24,1,0,0,null,0,1);</v>
      </c>
      <c r="AA553" s="184" t="str">
        <f t="shared" si="104"/>
        <v>insert into G3E_STYLERULE(G3E_SRROWNO,G3E_SRNO,G3E_RULE,G3E_FILTER,G3E_FILTERORDINAL,G3E_SNO,G3E_DESCRIPTION) values (5610133,56101,'Street Light Symbol','LAMP_TYPE_C= ''LE'' and FEATURE_STATE_C in (''OSR'',''OSA'')',33,56133,'Street Light - LED - OSR');</v>
      </c>
      <c r="AB553" s="184" t="str">
        <f t="shared" si="105"/>
        <v>insert into G3E_STYLERULE(G3E_SRROWNO,G3E_SRNO,G3E_RULE,G3E_FILTER,G3E_FILTERORDINAL,G3E_SNO,G3E_DESCRIPTION) values (5620133,56201,'Street Light Symbol - OMS','LAMP_TYPE_C= ''LE'' and FEATURE_STATE_C in (''OSR'',''OSA'')',33,56133,'Street Light - LED - OSR');</v>
      </c>
    </row>
    <row r="554" spans="1:28" ht="47.25">
      <c r="A554" s="184">
        <v>56101</v>
      </c>
      <c r="B554" s="184" t="str">
        <f t="shared" si="108"/>
        <v>5610134</v>
      </c>
      <c r="C554" s="184">
        <v>56201</v>
      </c>
      <c r="D554" s="184" t="str">
        <f t="shared" si="109"/>
        <v>5620134</v>
      </c>
      <c r="E554" s="183" t="s">
        <v>340</v>
      </c>
      <c r="F554" s="191">
        <v>34</v>
      </c>
      <c r="G554" s="191">
        <v>34</v>
      </c>
      <c r="H554" s="187" t="s">
        <v>5190</v>
      </c>
      <c r="I554" s="184">
        <v>56134</v>
      </c>
      <c r="J554" s="183" t="s">
        <v>5191</v>
      </c>
      <c r="K554" s="183" t="s">
        <v>4264</v>
      </c>
      <c r="L554" s="302" t="s">
        <v>5185</v>
      </c>
      <c r="M554" s="306" t="s">
        <v>5185</v>
      </c>
      <c r="N554" s="217">
        <v>12844988</v>
      </c>
      <c r="O554" s="331">
        <v>24</v>
      </c>
      <c r="P554" s="330">
        <f t="shared" si="110"/>
        <v>20.74</v>
      </c>
      <c r="Q554" s="190" t="s">
        <v>4413</v>
      </c>
      <c r="R554" s="191">
        <v>0</v>
      </c>
      <c r="S554" s="191" t="s">
        <v>4253</v>
      </c>
      <c r="T554" s="191"/>
      <c r="U554" s="199"/>
      <c r="V554" s="191" t="s">
        <v>123</v>
      </c>
      <c r="W554" s="191" t="s">
        <v>129</v>
      </c>
      <c r="X554" s="187" t="s">
        <v>5122</v>
      </c>
      <c r="Z554" s="184" t="str">
        <f t="shared" si="103"/>
        <v>insert into G3E_POINTSTYLE(G3E_SNO,G3E_USERNAME,G3E_FONTNAME,G3E_SYMBOL,G3E_COLOR,G3E_SIZE,G3E_ALIGNMENT,G3E_ROTATION,G3E_USEMASK,G3E_MASKSYMBOL,G3E_PLOTREDLINE,G3E_STYLEUNITS) values (56134,'Street Light - LED Custormer','AEGIS Misc',CHR(108),12844988,24,1,0,0,null,0,1);</v>
      </c>
      <c r="AA554" s="184" t="str">
        <f t="shared" si="104"/>
        <v>insert into G3E_STYLERULE(G3E_SRROWNO,G3E_SRNO,G3E_RULE,G3E_FILTER,G3E_FILTERORDINAL,G3E_SNO,G3E_DESCRIPTION) values (5610134,56101,'Street Light Symbol','OWNED_TYPE_C != ''COMPANY'' and LAMP_TYPE_C= ''LE''',34,56134,'Street Light - LED Custormer');</v>
      </c>
      <c r="AB554" s="184" t="str">
        <f t="shared" si="105"/>
        <v>insert into G3E_STYLERULE(G3E_SRROWNO,G3E_SRNO,G3E_RULE,G3E_FILTER,G3E_FILTERORDINAL,G3E_SNO,G3E_DESCRIPTION) values (5620134,56201,'Street Light Symbol - OMS','OWNED_TYPE_C != ''COMPANY'' and LAMP_TYPE_C= ''LE''',34,56134,'Street Light - LED Custormer');</v>
      </c>
    </row>
    <row r="555" spans="1:28" ht="47.25">
      <c r="A555" s="184">
        <v>56101</v>
      </c>
      <c r="B555" s="184" t="str">
        <f t="shared" si="108"/>
        <v>5610135</v>
      </c>
      <c r="C555" s="184">
        <v>56201</v>
      </c>
      <c r="D555" s="184" t="str">
        <f t="shared" si="109"/>
        <v>5620135</v>
      </c>
      <c r="E555" s="183" t="s">
        <v>340</v>
      </c>
      <c r="F555" s="191">
        <v>35</v>
      </c>
      <c r="G555" s="191">
        <v>35</v>
      </c>
      <c r="H555" s="187" t="s">
        <v>5192</v>
      </c>
      <c r="I555" s="184">
        <v>56135</v>
      </c>
      <c r="J555" s="183" t="s">
        <v>5193</v>
      </c>
      <c r="K555" s="183" t="s">
        <v>4264</v>
      </c>
      <c r="L555" s="302" t="s">
        <v>5185</v>
      </c>
      <c r="M555" s="306" t="s">
        <v>5185</v>
      </c>
      <c r="N555" s="218">
        <v>14516479</v>
      </c>
      <c r="O555" s="331">
        <v>24</v>
      </c>
      <c r="P555" s="330">
        <f t="shared" si="110"/>
        <v>20.74</v>
      </c>
      <c r="Q555" s="190" t="s">
        <v>4413</v>
      </c>
      <c r="R555" s="191">
        <v>0</v>
      </c>
      <c r="S555" s="191" t="s">
        <v>4253</v>
      </c>
      <c r="T555" s="191"/>
      <c r="U555" s="199"/>
      <c r="V555" s="191" t="s">
        <v>123</v>
      </c>
      <c r="W555" s="191" t="s">
        <v>129</v>
      </c>
      <c r="X555" s="187" t="s">
        <v>5122</v>
      </c>
      <c r="Z555" s="184" t="str">
        <f t="shared" si="103"/>
        <v>insert into G3E_POINTSTYLE(G3E_SNO,G3E_USERNAME,G3E_FONTNAME,G3E_SYMBOL,G3E_COLOR,G3E_SIZE,G3E_ALIGNMENT,G3E_ROTATION,G3E_USEMASK,G3E_MASKSYMBOL,G3E_PLOTREDLINE,G3E_STYLEUNITS) values (56135,'Street Light - LED','AEGIS Misc',CHR(108),14516479,24,1,0,0,null,0,1);</v>
      </c>
      <c r="AA555" s="184" t="str">
        <f t="shared" si="104"/>
        <v>insert into G3E_STYLERULE(G3E_SRROWNO,G3E_SRNO,G3E_RULE,G3E_FILTER,G3E_FILTERORDINAL,G3E_SNO,G3E_DESCRIPTION) values (5610135,56101,'Street Light Symbol','LAMP_TYPE_C= ''LE''',35,56135,'Street Light - LED');</v>
      </c>
      <c r="AB555" s="184" t="str">
        <f t="shared" si="105"/>
        <v>insert into G3E_STYLERULE(G3E_SRROWNO,G3E_SRNO,G3E_RULE,G3E_FILTER,G3E_FILTERORDINAL,G3E_SNO,G3E_DESCRIPTION) values (5620135,56201,'Street Light Symbol - OMS','LAMP_TYPE_C= ''LE''',35,56135,'Street Light - LED');</v>
      </c>
    </row>
    <row r="556" spans="1:28" ht="47.25">
      <c r="A556" s="184">
        <v>56101</v>
      </c>
      <c r="B556" s="184" t="str">
        <f t="shared" si="108"/>
        <v>5610136</v>
      </c>
      <c r="C556" s="184">
        <v>56201</v>
      </c>
      <c r="D556" s="184" t="str">
        <f t="shared" si="109"/>
        <v>5620136</v>
      </c>
      <c r="E556" s="183" t="s">
        <v>340</v>
      </c>
      <c r="F556" s="191">
        <v>36</v>
      </c>
      <c r="G556" s="191">
        <v>36</v>
      </c>
      <c r="H556" s="187" t="s">
        <v>4460</v>
      </c>
      <c r="I556" s="184">
        <v>56136</v>
      </c>
      <c r="J556" s="183" t="s">
        <v>5194</v>
      </c>
      <c r="K556" s="183" t="s">
        <v>4264</v>
      </c>
      <c r="L556" s="302" t="s">
        <v>5185</v>
      </c>
      <c r="M556" s="306" t="s">
        <v>5185</v>
      </c>
      <c r="N556" s="217">
        <v>12844988</v>
      </c>
      <c r="O556" s="331">
        <v>24</v>
      </c>
      <c r="P556" s="330">
        <f t="shared" si="110"/>
        <v>20.74</v>
      </c>
      <c r="Q556" s="190" t="s">
        <v>4413</v>
      </c>
      <c r="R556" s="191">
        <v>0</v>
      </c>
      <c r="S556" s="191" t="s">
        <v>4253</v>
      </c>
      <c r="T556" s="191"/>
      <c r="U556" s="199"/>
      <c r="V556" s="191" t="s">
        <v>123</v>
      </c>
      <c r="W556" s="191" t="s">
        <v>129</v>
      </c>
      <c r="X556" s="187" t="s">
        <v>5122</v>
      </c>
      <c r="Z556" s="184" t="str">
        <f t="shared" si="103"/>
        <v>insert into G3E_POINTSTYLE(G3E_SNO,G3E_USERNAME,G3E_FONTNAME,G3E_SYMBOL,G3E_COLOR,G3E_SIZE,G3E_ALIGNMENT,G3E_ROTATION,G3E_USEMASK,G3E_MASKSYMBOL,G3E_PLOTREDLINE,G3E_STYLEUNITS) values (56136,'Street Light - Default Custormer','AEGIS Misc',CHR(108),12844988,24,1,0,0,null,0,1);</v>
      </c>
      <c r="AA556" s="184" t="str">
        <f t="shared" si="104"/>
        <v>insert into G3E_STYLERULE(G3E_SRROWNO,G3E_SRNO,G3E_RULE,G3E_FILTER,G3E_FILTERORDINAL,G3E_SNO,G3E_DESCRIPTION) values (5610136,56101,'Street Light Symbol','OWNED_TYPE_C != ''COMPANY''',36,56136,'Street Light - Default Custormer');</v>
      </c>
      <c r="AB556" s="184" t="str">
        <f t="shared" si="105"/>
        <v>insert into G3E_STYLERULE(G3E_SRROWNO,G3E_SRNO,G3E_RULE,G3E_FILTER,G3E_FILTERORDINAL,G3E_SNO,G3E_DESCRIPTION) values (5620136,56201,'Street Light Symbol - OMS','OWNED_TYPE_C != ''COMPANY''',36,56136,'Street Light - Default Custormer');</v>
      </c>
    </row>
    <row r="557" spans="1:28" ht="47.25">
      <c r="A557" s="184">
        <v>56101</v>
      </c>
      <c r="B557" s="184" t="str">
        <f t="shared" si="108"/>
        <v>5610199</v>
      </c>
      <c r="C557" s="184">
        <v>56201</v>
      </c>
      <c r="D557" s="184" t="str">
        <f t="shared" si="109"/>
        <v>5620199</v>
      </c>
      <c r="E557" s="183" t="s">
        <v>340</v>
      </c>
      <c r="F557" s="191">
        <v>99</v>
      </c>
      <c r="G557" s="191">
        <v>99</v>
      </c>
      <c r="H557" s="187"/>
      <c r="I557" s="184">
        <v>56137</v>
      </c>
      <c r="J557" s="183" t="s">
        <v>5195</v>
      </c>
      <c r="K557" s="183" t="s">
        <v>4264</v>
      </c>
      <c r="L557" s="302" t="s">
        <v>4455</v>
      </c>
      <c r="M557" s="306" t="s">
        <v>4455</v>
      </c>
      <c r="N557" s="218">
        <v>14516479</v>
      </c>
      <c r="O557" s="331">
        <v>24</v>
      </c>
      <c r="P557" s="330">
        <f t="shared" si="110"/>
        <v>20.74</v>
      </c>
      <c r="Q557" s="190" t="s">
        <v>4413</v>
      </c>
      <c r="R557" s="191">
        <v>0</v>
      </c>
      <c r="S557" s="191" t="s">
        <v>4253</v>
      </c>
      <c r="T557" s="191"/>
      <c r="U557" s="199"/>
      <c r="V557" s="191" t="s">
        <v>123</v>
      </c>
      <c r="W557" s="191" t="s">
        <v>129</v>
      </c>
      <c r="X557" s="187"/>
      <c r="Z557" s="184" t="str">
        <f t="shared" si="103"/>
        <v>insert into G3E_POINTSTYLE(G3E_SNO,G3E_USERNAME,G3E_FONTNAME,G3E_SYMBOL,G3E_COLOR,G3E_SIZE,G3E_ALIGNMENT,G3E_ROTATION,G3E_USEMASK,G3E_MASKSYMBOL,G3E_PLOTREDLINE,G3E_STYLEUNITS) values (56137,'Street Light - Default','AEGIS Misc',CHR(103),14516479,24,1,0,0,null,0,1);</v>
      </c>
      <c r="AA557" s="184" t="str">
        <f t="shared" si="104"/>
        <v>insert into G3E_STYLERULE(G3E_SRROWNO,G3E_SRNO,G3E_RULE,G3E_FILTER,G3E_FILTERORDINAL,G3E_SNO,G3E_DESCRIPTION) values (5610199,56101,'Street Light Symbol','',99,56137,'Street Light - Default');</v>
      </c>
      <c r="AB557" s="184" t="str">
        <f t="shared" si="105"/>
        <v>insert into G3E_STYLERULE(G3E_SRROWNO,G3E_SRNO,G3E_RULE,G3E_FILTER,G3E_FILTERORDINAL,G3E_SNO,G3E_DESCRIPTION) values (5620199,56201,'Street Light Symbol - OMS','',99,56137,'Street Light - Default');</v>
      </c>
    </row>
    <row r="558" spans="1:28" ht="90">
      <c r="A558" s="184">
        <v>56103</v>
      </c>
      <c r="B558" s="184" t="str">
        <f t="shared" ref="B558:B565" si="111">IF(ISBLANK(F558),"",A558&amp;TEXT(F558,"00"))</f>
        <v>5610301</v>
      </c>
      <c r="C558" s="184">
        <v>56203</v>
      </c>
      <c r="D558" s="184" t="str">
        <f t="shared" ref="D558:D565" si="112">IF(ISBLANK(G558),"",C558&amp;TEXT(G558,"00"))</f>
        <v>5620301</v>
      </c>
      <c r="E558" s="183" t="s">
        <v>342</v>
      </c>
      <c r="F558" s="191">
        <v>1</v>
      </c>
      <c r="G558" s="191">
        <v>1</v>
      </c>
      <c r="H558" s="187" t="s">
        <v>5196</v>
      </c>
      <c r="I558" s="184">
        <v>56138</v>
      </c>
      <c r="J558" s="183" t="s">
        <v>5197</v>
      </c>
      <c r="K558" s="183" t="s">
        <v>4264</v>
      </c>
      <c r="L558" s="302" t="s">
        <v>4474</v>
      </c>
      <c r="M558" s="306" t="s">
        <v>4474</v>
      </c>
      <c r="N558" s="217">
        <v>12844988</v>
      </c>
      <c r="O558" s="331">
        <v>24</v>
      </c>
      <c r="P558" s="330">
        <f t="shared" si="110"/>
        <v>20.74</v>
      </c>
      <c r="Q558" s="190" t="s">
        <v>4413</v>
      </c>
      <c r="R558" s="191">
        <v>0</v>
      </c>
      <c r="S558" s="191" t="s">
        <v>4253</v>
      </c>
      <c r="T558" s="191"/>
      <c r="U558" s="199"/>
      <c r="V558" s="191" t="s">
        <v>123</v>
      </c>
      <c r="W558" s="191" t="s">
        <v>129</v>
      </c>
      <c r="X558" s="187" t="s">
        <v>5198</v>
      </c>
      <c r="Z558" s="184" t="str">
        <f t="shared" si="103"/>
        <v>insert into G3E_POINTSTYLE(G3E_SNO,G3E_USERNAME,G3E_FONTNAME,G3E_SYMBOL,G3E_COLOR,G3E_SIZE,G3E_ALIGNMENT,G3E_ROTATION,G3E_USEMASK,G3E_MASKSYMBOL,G3E_PLOTREDLINE,G3E_STYLEUNITS) values (56138,'Street Light Customer Owned Symbol - Schedule C','AEGIS Misc',CHR(99),12844988,24,1,0,0,null,0,1);</v>
      </c>
      <c r="AA558" s="184" t="str">
        <f t="shared" si="104"/>
        <v>insert into G3E_STYLERULE(G3E_SRROWNO,G3E_SRNO,G3E_RULE,G3E_FILTER,G3E_FILTERORDINAL,G3E_SNO,G3E_DESCRIPTION) values (5610301,56103,'Street Light Customer Owned Symbol','RATE_SCHEDULE_C =''C''',1,56138,'Street Light Customer Owned Symbol - Schedule C');</v>
      </c>
      <c r="AB558" s="184" t="str">
        <f t="shared" si="105"/>
        <v>insert into G3E_STYLERULE(G3E_SRROWNO,G3E_SRNO,G3E_RULE,G3E_FILTER,G3E_FILTERORDINAL,G3E_SNO,G3E_DESCRIPTION) values (5620301,56203,'Street Light Customer Owned Symbol - OMS','RATE_SCHEDULE_C =''C''',1,56138,'Street Light Customer Owned Symbol - Schedule C');</v>
      </c>
    </row>
    <row r="559" spans="1:28" ht="105">
      <c r="A559" s="184">
        <v>56103</v>
      </c>
      <c r="B559" s="184" t="str">
        <f t="shared" si="111"/>
        <v>5610302</v>
      </c>
      <c r="C559" s="184">
        <v>56203</v>
      </c>
      <c r="D559" s="184" t="str">
        <f t="shared" si="112"/>
        <v>5620302</v>
      </c>
      <c r="E559" s="183" t="s">
        <v>342</v>
      </c>
      <c r="F559" s="191">
        <v>2</v>
      </c>
      <c r="G559" s="191">
        <v>2</v>
      </c>
      <c r="H559" s="187" t="s">
        <v>5199</v>
      </c>
      <c r="I559" s="184">
        <v>56139</v>
      </c>
      <c r="J559" s="183" t="s">
        <v>5200</v>
      </c>
      <c r="K559" s="183" t="s">
        <v>4264</v>
      </c>
      <c r="L559" s="302" t="s">
        <v>4483</v>
      </c>
      <c r="M559" s="306" t="s">
        <v>4483</v>
      </c>
      <c r="N559" s="217">
        <v>12844988</v>
      </c>
      <c r="O559" s="331">
        <v>24</v>
      </c>
      <c r="P559" s="330">
        <f t="shared" si="110"/>
        <v>20.74</v>
      </c>
      <c r="Q559" s="190" t="s">
        <v>4413</v>
      </c>
      <c r="R559" s="191">
        <v>0</v>
      </c>
      <c r="S559" s="191" t="s">
        <v>4253</v>
      </c>
      <c r="T559" s="191"/>
      <c r="U559" s="199"/>
      <c r="V559" s="191" t="s">
        <v>123</v>
      </c>
      <c r="W559" s="191" t="s">
        <v>129</v>
      </c>
      <c r="X559" s="187" t="s">
        <v>5201</v>
      </c>
      <c r="Z559" s="184" t="str">
        <f t="shared" si="103"/>
        <v>insert into G3E_POINTSTYLE(G3E_SNO,G3E_USERNAME,G3E_FONTNAME,G3E_SYMBOL,G3E_COLOR,G3E_SIZE,G3E_ALIGNMENT,G3E_ROTATION,G3E_USEMASK,G3E_MASKSYMBOL,G3E_PLOTREDLINE,G3E_STYLEUNITS) values (56139,'Street Light Customer Owned Symbol - Schedule D','AEGIS Misc',CHR(100),12844988,24,1,0,0,null,0,1);</v>
      </c>
      <c r="AA559" s="184" t="str">
        <f t="shared" si="104"/>
        <v>insert into G3E_STYLERULE(G3E_SRROWNO,G3E_SRNO,G3E_RULE,G3E_FILTER,G3E_FILTERORDINAL,G3E_SNO,G3E_DESCRIPTION) values (5610302,56103,'Street Light Customer Owned Symbol','RATE_SCHEDULE_C =''D''',2,56139,'Street Light Customer Owned Symbol - Schedule D');</v>
      </c>
      <c r="AB559" s="184" t="str">
        <f t="shared" si="105"/>
        <v>insert into G3E_STYLERULE(G3E_SRROWNO,G3E_SRNO,G3E_RULE,G3E_FILTER,G3E_FILTERORDINAL,G3E_SNO,G3E_DESCRIPTION) values (5620302,56203,'Street Light Customer Owned Symbol - OMS','RATE_SCHEDULE_C =''D''',2,56139,'Street Light Customer Owned Symbol - Schedule D');</v>
      </c>
    </row>
    <row r="560" spans="1:28" ht="105">
      <c r="A560" s="184">
        <v>56103</v>
      </c>
      <c r="B560" s="184" t="str">
        <f t="shared" si="111"/>
        <v>5610399</v>
      </c>
      <c r="C560" s="184">
        <v>56203</v>
      </c>
      <c r="D560" s="184" t="str">
        <f t="shared" si="112"/>
        <v>5620399</v>
      </c>
      <c r="E560" s="183" t="s">
        <v>342</v>
      </c>
      <c r="F560" s="191">
        <v>99</v>
      </c>
      <c r="G560" s="191">
        <v>99</v>
      </c>
      <c r="H560" s="187"/>
      <c r="I560" s="184">
        <v>56140</v>
      </c>
      <c r="J560" s="183" t="s">
        <v>5202</v>
      </c>
      <c r="K560" s="183" t="s">
        <v>4264</v>
      </c>
      <c r="L560" s="302" t="s">
        <v>4464</v>
      </c>
      <c r="M560" s="306" t="s">
        <v>4464</v>
      </c>
      <c r="N560" s="217">
        <v>12844988</v>
      </c>
      <c r="O560" s="331">
        <v>24</v>
      </c>
      <c r="P560" s="330">
        <f t="shared" si="110"/>
        <v>20.74</v>
      </c>
      <c r="Q560" s="190" t="s">
        <v>4413</v>
      </c>
      <c r="R560" s="191">
        <v>0</v>
      </c>
      <c r="S560" s="191" t="s">
        <v>4253</v>
      </c>
      <c r="T560" s="191"/>
      <c r="U560" s="199"/>
      <c r="V560" s="191" t="s">
        <v>123</v>
      </c>
      <c r="W560" s="191" t="s">
        <v>129</v>
      </c>
      <c r="X560" s="187" t="s">
        <v>5203</v>
      </c>
      <c r="Z560" s="184" t="str">
        <f t="shared" si="103"/>
        <v>insert into G3E_POINTSTYLE(G3E_SNO,G3E_USERNAME,G3E_FONTNAME,G3E_SYMBOL,G3E_COLOR,G3E_SIZE,G3E_ALIGNMENT,G3E_ROTATION,G3E_USEMASK,G3E_MASKSYMBOL,G3E_PLOTREDLINE,G3E_STYLEUNITS) values (56140,'Street Light Customer Owned Symbol - default','AEGIS Misc',CHR(98),12844988,24,1,0,0,null,0,1);</v>
      </c>
      <c r="AA560" s="184" t="str">
        <f t="shared" si="104"/>
        <v>insert into G3E_STYLERULE(G3E_SRROWNO,G3E_SRNO,G3E_RULE,G3E_FILTER,G3E_FILTERORDINAL,G3E_SNO,G3E_DESCRIPTION) values (5610399,56103,'Street Light Customer Owned Symbol','',99,56140,'Street Light Customer Owned Symbol - default');</v>
      </c>
      <c r="AB560" s="184" t="str">
        <f t="shared" si="105"/>
        <v>insert into G3E_STYLERULE(G3E_SRROWNO,G3E_SRNO,G3E_RULE,G3E_FILTER,G3E_FILTERORDINAL,G3E_SNO,G3E_DESCRIPTION) values (5620399,56203,'Street Light Customer Owned Symbol - OMS','',99,56140,'Street Light Customer Owned Symbol - default');</v>
      </c>
    </row>
    <row r="561" spans="1:28" ht="90">
      <c r="A561" s="184">
        <v>56104</v>
      </c>
      <c r="B561" s="184" t="str">
        <f t="shared" si="111"/>
        <v>5610499</v>
      </c>
      <c r="C561" s="184">
        <v>56204</v>
      </c>
      <c r="D561" s="184" t="str">
        <f t="shared" si="112"/>
        <v>5620499</v>
      </c>
      <c r="E561" s="183" t="s">
        <v>344</v>
      </c>
      <c r="F561" s="191">
        <v>99</v>
      </c>
      <c r="G561" s="191">
        <v>99</v>
      </c>
      <c r="H561" s="187"/>
      <c r="I561" s="184">
        <v>56141</v>
      </c>
      <c r="J561" s="183" t="s">
        <v>5204</v>
      </c>
      <c r="K561" s="183" t="s">
        <v>4264</v>
      </c>
      <c r="L561" s="302" t="s">
        <v>4286</v>
      </c>
      <c r="M561" s="306" t="s">
        <v>4286</v>
      </c>
      <c r="N561" s="198">
        <v>255</v>
      </c>
      <c r="O561" s="331">
        <v>24</v>
      </c>
      <c r="P561" s="330">
        <f t="shared" si="110"/>
        <v>20.74</v>
      </c>
      <c r="Q561" s="190" t="s">
        <v>4413</v>
      </c>
      <c r="R561" s="191">
        <v>0</v>
      </c>
      <c r="S561" s="191" t="s">
        <v>4253</v>
      </c>
      <c r="T561" s="191"/>
      <c r="U561" s="199"/>
      <c r="V561" s="191" t="s">
        <v>123</v>
      </c>
      <c r="W561" s="191" t="s">
        <v>129</v>
      </c>
      <c r="X561" s="187" t="s">
        <v>4287</v>
      </c>
      <c r="Z561" s="184" t="str">
        <f t="shared" si="103"/>
        <v>insert into G3E_POINTSTYLE(G3E_SNO,G3E_USERNAME,G3E_FONTNAME,G3E_SYMBOL,G3E_COLOR,G3E_SIZE,G3E_ALIGNMENT,G3E_ROTATION,G3E_USEMASK,G3E_MASKSYMBOL,G3E_PLOTREDLINE,G3E_STYLEUNITS) values (56141,'Street Light Disconnect Symbol','AEGIS Misc',CHR(101),255,24,1,0,0,null,0,1);</v>
      </c>
      <c r="AA561" s="184" t="str">
        <f t="shared" si="104"/>
        <v>insert into G3E_STYLERULE(G3E_SRROWNO,G3E_SRNO,G3E_RULE,G3E_FILTER,G3E_FILTERORDINAL,G3E_SNO,G3E_DESCRIPTION) values (5610499,56104,'Street Light Disconnected Symbol','',99,56141,'Street Light Disconnect Symbol');</v>
      </c>
      <c r="AB561" s="184" t="str">
        <f t="shared" si="105"/>
        <v>insert into G3E_STYLERULE(G3E_SRROWNO,G3E_SRNO,G3E_RULE,G3E_FILTER,G3E_FILTERORDINAL,G3E_SNO,G3E_DESCRIPTION) values (5620499,56204,'Street Light Disconnected Symbol - OMS','',99,56141,'Street Light Disconnect Symbol');</v>
      </c>
    </row>
    <row r="562" spans="1:28" ht="47.25">
      <c r="A562" s="184">
        <v>114101</v>
      </c>
      <c r="B562" s="184" t="str">
        <f t="shared" si="111"/>
        <v>11410101</v>
      </c>
      <c r="C562" s="184">
        <v>114201</v>
      </c>
      <c r="D562" s="184" t="str">
        <f t="shared" si="112"/>
        <v>11420101</v>
      </c>
      <c r="E562" s="183" t="s">
        <v>507</v>
      </c>
      <c r="F562" s="191">
        <v>1</v>
      </c>
      <c r="G562" s="191">
        <v>1</v>
      </c>
      <c r="H562" s="187" t="s">
        <v>4244</v>
      </c>
      <c r="I562" s="187">
        <v>114101</v>
      </c>
      <c r="J562" s="183" t="s">
        <v>5205</v>
      </c>
      <c r="K562" s="183" t="s">
        <v>4367</v>
      </c>
      <c r="L562" s="302" t="s">
        <v>4412</v>
      </c>
      <c r="M562" s="305" t="s">
        <v>4412</v>
      </c>
      <c r="N562" s="197">
        <v>10158079</v>
      </c>
      <c r="O562" s="331">
        <v>12</v>
      </c>
      <c r="P562" s="330">
        <f t="shared" si="102"/>
        <v>10.37</v>
      </c>
      <c r="Q562" s="190" t="s">
        <v>4248</v>
      </c>
      <c r="R562" s="191">
        <v>0</v>
      </c>
      <c r="S562" s="191" t="s">
        <v>4253</v>
      </c>
      <c r="T562" s="191"/>
      <c r="U562" s="216"/>
      <c r="V562" s="191" t="s">
        <v>123</v>
      </c>
      <c r="W562" s="191" t="s">
        <v>129</v>
      </c>
      <c r="X562" s="187"/>
      <c r="Z562" s="184" t="str">
        <f t="shared" si="103"/>
        <v>insert into G3E_POINTSTYLE(G3E_SNO,G3E_USERNAME,G3E_FONTNAME,G3E_SYMBOL,G3E_COLOR,G3E_SIZE,G3E_ALIGNMENT,G3E_ROTATION,G3E_USEMASK,G3E_MASKSYMBOL,G3E_PLOTREDLINE,G3E_STYLEUNITS) values (114101,'Street Light Standard Symbol - PPI','AEGIS Structure',CHR(75),10158079,12,0,0,0,null,0,1);</v>
      </c>
      <c r="AA562" s="184" t="str">
        <f t="shared" si="104"/>
        <v>insert into G3E_STYLERULE(G3E_SRROWNO,G3E_SRNO,G3E_RULE,G3E_FILTER,G3E_FILTERORDINAL,G3E_SNO,G3E_DESCRIPTION) values (11410101,114101,'Street Light Standard Symbol','FEATURE_STATE_C in (''PPI'',''ABI'')',1,114101,'Street Light Standard Symbol - PPI');</v>
      </c>
      <c r="AB562" s="184" t="str">
        <f t="shared" si="105"/>
        <v>insert into G3E_STYLERULE(G3E_SRROWNO,G3E_SRNO,G3E_RULE,G3E_FILTER,G3E_FILTERORDINAL,G3E_SNO,G3E_DESCRIPTION) values (11420101,114201,'Street Light Standard Symbol - OMS','FEATURE_STATE_C in (''PPI'',''ABI'')',1,114101,'Street Light Standard Symbol - PPI');</v>
      </c>
    </row>
    <row r="563" spans="1:28" ht="47.25">
      <c r="A563" s="184">
        <v>114101</v>
      </c>
      <c r="B563" s="184" t="str">
        <f t="shared" si="111"/>
        <v>11410199</v>
      </c>
      <c r="C563" s="184">
        <v>114201</v>
      </c>
      <c r="D563" s="184" t="str">
        <f t="shared" si="112"/>
        <v>11420199</v>
      </c>
      <c r="E563" s="183" t="s">
        <v>507</v>
      </c>
      <c r="F563" s="191">
        <v>99</v>
      </c>
      <c r="G563" s="191">
        <v>99</v>
      </c>
      <c r="H563" s="187"/>
      <c r="I563" s="187">
        <v>114102</v>
      </c>
      <c r="J563" s="183" t="s">
        <v>507</v>
      </c>
      <c r="K563" s="183" t="s">
        <v>4367</v>
      </c>
      <c r="L563" s="302" t="s">
        <v>4412</v>
      </c>
      <c r="M563" s="305" t="s">
        <v>4412</v>
      </c>
      <c r="N563" s="214">
        <v>6416383</v>
      </c>
      <c r="O563" s="331">
        <v>12</v>
      </c>
      <c r="P563" s="330">
        <f t="shared" si="102"/>
        <v>10.37</v>
      </c>
      <c r="Q563" s="190" t="s">
        <v>4248</v>
      </c>
      <c r="R563" s="191">
        <v>0</v>
      </c>
      <c r="S563" s="191" t="s">
        <v>4253</v>
      </c>
      <c r="T563" s="191"/>
      <c r="U563" s="216"/>
      <c r="V563" s="191" t="s">
        <v>123</v>
      </c>
      <c r="W563" s="191" t="s">
        <v>129</v>
      </c>
      <c r="X563" s="187"/>
      <c r="Z563" s="184" t="str">
        <f t="shared" si="103"/>
        <v>insert into G3E_POINTSTYLE(G3E_SNO,G3E_USERNAME,G3E_FONTNAME,G3E_SYMBOL,G3E_COLOR,G3E_SIZE,G3E_ALIGNMENT,G3E_ROTATION,G3E_USEMASK,G3E_MASKSYMBOL,G3E_PLOTREDLINE,G3E_STYLEUNITS) values (114102,'Street Light Standard Symbol','AEGIS Structure',CHR(75),6416383,12,0,0,0,null,0,1);</v>
      </c>
      <c r="AA563" s="184" t="str">
        <f t="shared" si="104"/>
        <v>insert into G3E_STYLERULE(G3E_SRROWNO,G3E_SRNO,G3E_RULE,G3E_FILTER,G3E_FILTERORDINAL,G3E_SNO,G3E_DESCRIPTION) values (11410199,114101,'Street Light Standard Symbol','',99,114102,'Street Light Standard Symbol');</v>
      </c>
      <c r="AB563" s="184" t="str">
        <f t="shared" si="105"/>
        <v>insert into G3E_STYLERULE(G3E_SRROWNO,G3E_SRNO,G3E_RULE,G3E_FILTER,G3E_FILTERORDINAL,G3E_SNO,G3E_DESCRIPTION) values (11420199,114201,'Street Light Standard Symbol - OMS','',99,114102,'Street Light Standard Symbol');</v>
      </c>
    </row>
    <row r="564" spans="1:28" ht="47.25">
      <c r="A564" s="184">
        <v>114146</v>
      </c>
      <c r="B564" s="184" t="str">
        <f t="shared" si="111"/>
        <v>11414699</v>
      </c>
      <c r="C564" s="184">
        <v>114246</v>
      </c>
      <c r="D564" s="184" t="str">
        <f t="shared" si="112"/>
        <v>11424699</v>
      </c>
      <c r="E564" s="183" t="s">
        <v>510</v>
      </c>
      <c r="F564" s="191">
        <v>99</v>
      </c>
      <c r="G564" s="191">
        <v>99</v>
      </c>
      <c r="H564" s="187"/>
      <c r="I564" s="187">
        <v>114103</v>
      </c>
      <c r="J564" s="183" t="s">
        <v>473</v>
      </c>
      <c r="K564" s="183" t="s">
        <v>4367</v>
      </c>
      <c r="L564" s="302">
        <v>1</v>
      </c>
      <c r="M564" s="305">
        <v>1</v>
      </c>
      <c r="N564" s="215">
        <v>24319</v>
      </c>
      <c r="O564" s="331">
        <v>15</v>
      </c>
      <c r="P564" s="330">
        <f t="shared" si="102"/>
        <v>12.96</v>
      </c>
      <c r="Q564" s="191" t="s">
        <v>4248</v>
      </c>
      <c r="R564" s="191">
        <v>0</v>
      </c>
      <c r="S564" s="191" t="s">
        <v>4253</v>
      </c>
      <c r="T564" s="191"/>
      <c r="U564" s="202"/>
      <c r="V564" s="191" t="s">
        <v>123</v>
      </c>
      <c r="W564" s="191" t="s">
        <v>129</v>
      </c>
      <c r="X564" s="187"/>
      <c r="Z564" s="184" t="str">
        <f t="shared" si="103"/>
        <v>insert into G3E_POINTSTYLE(G3E_SNO,G3E_USERNAME,G3E_FONTNAME,G3E_SYMBOL,G3E_COLOR,G3E_SIZE,G3E_ALIGNMENT,G3E_ROTATION,G3E_USEMASK,G3E_MASKSYMBOL,G3E_PLOTREDLINE,G3E_STYLEUNITS) values (114103,'Active Permit Symbol','AEGIS Structure',CHR(49),24319,15,0,0,0,null,0,1);</v>
      </c>
      <c r="AA564" s="184" t="str">
        <f t="shared" si="104"/>
        <v>insert into G3E_STYLERULE(G3E_SRROWNO,G3E_SRNO,G3E_RULE,G3E_FILTER,G3E_FILTERORDINAL,G3E_SNO,G3E_DESCRIPTION) values (11414699,114146,'Street Light Standard Active Permit Symbol','',99,114103,'Active Permit Symbol');</v>
      </c>
      <c r="AB564" s="184" t="str">
        <f t="shared" si="105"/>
        <v>insert into G3E_STYLERULE(G3E_SRROWNO,G3E_SRNO,G3E_RULE,G3E_FILTER,G3E_FILTERORDINAL,G3E_SNO,G3E_DESCRIPTION) values (11424699,114246,'Street Light Standard Active Permit Symbol - OMS','',99,114103,'Active Permit Symbol');</v>
      </c>
    </row>
    <row r="565" spans="1:28" ht="47.25">
      <c r="A565" s="184">
        <v>114147</v>
      </c>
      <c r="B565" s="184" t="str">
        <f t="shared" si="111"/>
        <v>11414799</v>
      </c>
      <c r="C565" s="184">
        <v>114247</v>
      </c>
      <c r="D565" s="184" t="str">
        <f t="shared" si="112"/>
        <v>11424799</v>
      </c>
      <c r="E565" s="183" t="s">
        <v>4191</v>
      </c>
      <c r="F565" s="191">
        <v>99</v>
      </c>
      <c r="G565" s="191">
        <v>99</v>
      </c>
      <c r="H565" s="187"/>
      <c r="I565" s="187">
        <v>114104</v>
      </c>
      <c r="J565" s="183" t="s">
        <v>4191</v>
      </c>
      <c r="K565" s="183" t="s">
        <v>4367</v>
      </c>
      <c r="L565" s="302">
        <v>0</v>
      </c>
      <c r="M565" s="305">
        <v>0</v>
      </c>
      <c r="N565" s="197">
        <v>10158079</v>
      </c>
      <c r="O565" s="331">
        <v>23</v>
      </c>
      <c r="P565" s="330">
        <f t="shared" si="102"/>
        <v>19.87</v>
      </c>
      <c r="Q565" s="191" t="s">
        <v>4248</v>
      </c>
      <c r="R565" s="191">
        <v>0</v>
      </c>
      <c r="S565" s="191" t="s">
        <v>4253</v>
      </c>
      <c r="T565" s="191"/>
      <c r="U565" s="202"/>
      <c r="V565" s="191" t="s">
        <v>123</v>
      </c>
      <c r="W565" s="191" t="s">
        <v>129</v>
      </c>
      <c r="X565" s="187"/>
      <c r="Z565" s="184" t="str">
        <f t="shared" si="103"/>
        <v>insert into G3E_POINTSTYLE(G3E_SNO,G3E_USERNAME,G3E_FONTNAME,G3E_SYMBOL,G3E_COLOR,G3E_SIZE,G3E_ALIGNMENT,G3E_ROTATION,G3E_USEMASK,G3E_MASKSYMBOL,G3E_PLOTREDLINE,G3E_STYLEUNITS) values (114104,'Street Light Standard Proposed Symbol','AEGIS Structure',CHR(48),10158079,23,0,0,0,null,0,1);</v>
      </c>
      <c r="AA565" s="184" t="str">
        <f t="shared" si="104"/>
        <v>insert into G3E_STYLERULE(G3E_SRROWNO,G3E_SRNO,G3E_RULE,G3E_FILTER,G3E_FILTERORDINAL,G3E_SNO,G3E_DESCRIPTION) values (11414799,114147,'Street Light Standard Proposed Symbol','',99,114104,'Street Light Standard Proposed Symbol');</v>
      </c>
      <c r="AB565" s="184" t="str">
        <f t="shared" si="105"/>
        <v>insert into G3E_STYLERULE(G3E_SRROWNO,G3E_SRNO,G3E_RULE,G3E_FILTER,G3E_FILTERORDINAL,G3E_SNO,G3E_DESCRIPTION) values (11424799,114247,'Street Light Standard Proposed Symbol - OMS','',99,114104,'Street Light Standard Proposed Symbol');</v>
      </c>
    </row>
    <row r="566" spans="1:28" ht="47.25">
      <c r="A566" s="184">
        <v>16101</v>
      </c>
      <c r="B566" s="184" t="str">
        <f t="shared" ref="B566:B579" si="113">IF(ISBLANK(F566),"",A566&amp;TEXT(F566,"00"))</f>
        <v>1610101</v>
      </c>
      <c r="C566" s="184">
        <v>16201</v>
      </c>
      <c r="D566" s="184" t="str">
        <f t="shared" ref="D566:D579" si="114">IF(ISBLANK(G566),"",C566&amp;TEXT(G566,"00"))</f>
        <v>1620101</v>
      </c>
      <c r="E566" s="183" t="s">
        <v>541</v>
      </c>
      <c r="F566" s="191">
        <v>1</v>
      </c>
      <c r="G566" s="191">
        <v>1</v>
      </c>
      <c r="H566" s="187" t="s">
        <v>4375</v>
      </c>
      <c r="I566" s="340">
        <v>16601</v>
      </c>
      <c r="J566" s="183" t="s">
        <v>5206</v>
      </c>
      <c r="K566" s="183" t="s">
        <v>4246</v>
      </c>
      <c r="L566" s="302" t="s">
        <v>5032</v>
      </c>
      <c r="M566" s="304" t="s">
        <v>5032</v>
      </c>
      <c r="N566" s="197">
        <v>10158079</v>
      </c>
      <c r="O566" s="331">
        <v>12</v>
      </c>
      <c r="P566" s="330">
        <f t="shared" si="102"/>
        <v>10.37</v>
      </c>
      <c r="Q566" s="190" t="s">
        <v>4248</v>
      </c>
      <c r="R566" s="191">
        <v>0</v>
      </c>
      <c r="S566" s="191" t="s">
        <v>4253</v>
      </c>
      <c r="T566" s="191"/>
      <c r="U566" s="195"/>
      <c r="V566" s="191" t="s">
        <v>123</v>
      </c>
      <c r="W566" s="191" t="s">
        <v>129</v>
      </c>
      <c r="X566" s="187"/>
      <c r="Z566" s="184" t="str">
        <f t="shared" si="103"/>
        <v>insert into G3E_POINTSTYLE(G3E_SNO,G3E_USERNAME,G3E_FONTNAME,G3E_SYMBOL,G3E_COLOR,G3E_SIZE,G3E_ALIGNMENT,G3E_ROTATION,G3E_USEMASK,G3E_MASKSYMBOL,G3E_PLOTREDLINE,G3E_STYLEUNITS) values (16601,'Substation Breaker Symbol - SCADA PPI','AEGIS Device',CHR(80),10158079,12,0,0,0,null,0,1);</v>
      </c>
      <c r="AA566" s="184" t="str">
        <f t="shared" si="104"/>
        <v>insert into G3E_STYLERULE(G3E_SRROWNO,G3E_SRNO,G3E_RULE,G3E_FILTER,G3E_FILTERORDINAL,G3E_SNO,G3E_DESCRIPTION) values (1610101,16101,'Substation Breaker Symbol','CAPABLE_YN=''Y'' and FEATURE_STATE_C in (''PPI'',''ABI'') ',1,16601,'Substation Breaker Symbol - SCADA PPI');</v>
      </c>
      <c r="AB566" s="184" t="str">
        <f t="shared" si="105"/>
        <v>insert into G3E_STYLERULE(G3E_SRROWNO,G3E_SRNO,G3E_RULE,G3E_FILTER,G3E_FILTERORDINAL,G3E_SNO,G3E_DESCRIPTION) values (1620101,16201,'Substation Breaker Symbol - OMS','CAPABLE_YN=''Y'' and FEATURE_STATE_C in (''PPI'',''ABI'') ',1,16601,'Substation Breaker Symbol - SCADA PPI');</v>
      </c>
    </row>
    <row r="567" spans="1:28" ht="47.25">
      <c r="A567" s="184">
        <v>16101</v>
      </c>
      <c r="B567" s="184" t="str">
        <f t="shared" ref="B567:B575" si="115">IF(ISBLANK(F567),"",A567&amp;TEXT(F567,"00"))</f>
        <v>1610102</v>
      </c>
      <c r="C567" s="184">
        <v>16201</v>
      </c>
      <c r="D567" s="184" t="str">
        <f t="shared" ref="D567:D575" si="116">IF(ISBLANK(G567),"",C567&amp;TEXT(G567,"00"))</f>
        <v>1620102</v>
      </c>
      <c r="E567" s="183" t="s">
        <v>541</v>
      </c>
      <c r="F567" s="191">
        <v>2</v>
      </c>
      <c r="G567" s="191">
        <v>2</v>
      </c>
      <c r="H567" s="187" t="s">
        <v>4378</v>
      </c>
      <c r="I567" s="340">
        <v>16602</v>
      </c>
      <c r="J567" s="183" t="s">
        <v>5207</v>
      </c>
      <c r="K567" s="183" t="s">
        <v>4246</v>
      </c>
      <c r="L567" s="302" t="s">
        <v>5032</v>
      </c>
      <c r="M567" s="304" t="s">
        <v>5032</v>
      </c>
      <c r="N567" s="366">
        <v>14540253</v>
      </c>
      <c r="O567" s="331">
        <v>12</v>
      </c>
      <c r="P567" s="330">
        <f t="shared" si="102"/>
        <v>10.37</v>
      </c>
      <c r="Q567" s="190" t="s">
        <v>4248</v>
      </c>
      <c r="R567" s="191">
        <v>0</v>
      </c>
      <c r="S567" s="191" t="s">
        <v>4253</v>
      </c>
      <c r="T567" s="191"/>
      <c r="U567" s="195"/>
      <c r="V567" s="191" t="s">
        <v>123</v>
      </c>
      <c r="W567" s="191" t="s">
        <v>129</v>
      </c>
      <c r="X567" s="187"/>
      <c r="Z567" s="184" t="str">
        <f t="shared" si="103"/>
        <v>insert into G3E_POINTSTYLE(G3E_SNO,G3E_USERNAME,G3E_FONTNAME,G3E_SYMBOL,G3E_COLOR,G3E_SIZE,G3E_ALIGNMENT,G3E_ROTATION,G3E_USEMASK,G3E_MASKSYMBOL,G3E_PLOTREDLINE,G3E_STYLEUNITS) values (16602,'Substation Breaker Symbol - SCADA PPR','AEGIS Device',CHR(80),14540253,12,0,0,0,null,0,1);</v>
      </c>
      <c r="AA567" s="184" t="str">
        <f t="shared" si="104"/>
        <v>insert into G3E_STYLERULE(G3E_SRROWNO,G3E_SRNO,G3E_RULE,G3E_FILTER,G3E_FILTERORDINAL,G3E_SNO,G3E_DESCRIPTION) values (1610102,16101,'Substation Breaker Symbol','CAPABLE_YN=''Y'' and FEATURE_STATE_C in (''PPR'',''ABR'',''PPA'',''ABA'') ',2,16602,'Substation Breaker Symbol - SCADA PPR');</v>
      </c>
      <c r="AB567" s="184" t="str">
        <f t="shared" si="105"/>
        <v>insert into G3E_STYLERULE(G3E_SRROWNO,G3E_SRNO,G3E_RULE,G3E_FILTER,G3E_FILTERORDINAL,G3E_SNO,G3E_DESCRIPTION) values (1620102,16201,'Substation Breaker Symbol - OMS','CAPABLE_YN=''Y'' and FEATURE_STATE_C in (''PPR'',''ABR'',''PPA'',''ABA'') ',2,16602,'Substation Breaker Symbol - SCADA PPR');</v>
      </c>
    </row>
    <row r="568" spans="1:28" ht="47.25">
      <c r="A568" s="184">
        <v>16101</v>
      </c>
      <c r="B568" s="184" t="str">
        <f t="shared" si="115"/>
        <v>1610103</v>
      </c>
      <c r="C568" s="184">
        <v>16201</v>
      </c>
      <c r="D568" s="184" t="str">
        <f t="shared" si="116"/>
        <v>1620103</v>
      </c>
      <c r="E568" s="183" t="s">
        <v>541</v>
      </c>
      <c r="F568" s="191">
        <v>3</v>
      </c>
      <c r="G568" s="191">
        <v>3</v>
      </c>
      <c r="H568" s="187" t="s">
        <v>4380</v>
      </c>
      <c r="I568" s="340">
        <v>16603</v>
      </c>
      <c r="J568" s="183" t="s">
        <v>5208</v>
      </c>
      <c r="K568" s="183" t="s">
        <v>4246</v>
      </c>
      <c r="L568" s="302" t="s">
        <v>5032</v>
      </c>
      <c r="M568" s="304" t="s">
        <v>5032</v>
      </c>
      <c r="N568" s="364">
        <v>5921370</v>
      </c>
      <c r="O568" s="331">
        <v>12</v>
      </c>
      <c r="P568" s="330">
        <f t="shared" si="102"/>
        <v>10.37</v>
      </c>
      <c r="Q568" s="190" t="s">
        <v>4248</v>
      </c>
      <c r="R568" s="191">
        <v>0</v>
      </c>
      <c r="S568" s="191" t="s">
        <v>4253</v>
      </c>
      <c r="T568" s="191"/>
      <c r="U568" s="195"/>
      <c r="V568" s="191" t="s">
        <v>123</v>
      </c>
      <c r="W568" s="191" t="s">
        <v>129</v>
      </c>
      <c r="X568" s="187"/>
      <c r="Z568" s="184" t="str">
        <f t="shared" si="103"/>
        <v>insert into G3E_POINTSTYLE(G3E_SNO,G3E_USERNAME,G3E_FONTNAME,G3E_SYMBOL,G3E_COLOR,G3E_SIZE,G3E_ALIGNMENT,G3E_ROTATION,G3E_USEMASK,G3E_MASKSYMBOL,G3E_PLOTREDLINE,G3E_STYLEUNITS) values (16603,'Substation Breaker Symbol - SCADA OSR','AEGIS Device',CHR(80),5921370,12,0,0,0,null,0,1);</v>
      </c>
      <c r="AA568" s="184" t="str">
        <f t="shared" si="104"/>
        <v>insert into G3E_STYLERULE(G3E_SRROWNO,G3E_SRNO,G3E_RULE,G3E_FILTER,G3E_FILTERORDINAL,G3E_SNO,G3E_DESCRIPTION) values (1610103,16101,'Substation Breaker Symbol','CAPABLE_YN=''Y'' and FEATURE_STATE_C in (''OSR'',''OSA'')',3,16603,'Substation Breaker Symbol - SCADA OSR');</v>
      </c>
      <c r="AB568" s="184" t="str">
        <f t="shared" si="105"/>
        <v>insert into G3E_STYLERULE(G3E_SRROWNO,G3E_SRNO,G3E_RULE,G3E_FILTER,G3E_FILTERORDINAL,G3E_SNO,G3E_DESCRIPTION) values (1620103,16201,'Substation Breaker Symbol - OMS','CAPABLE_YN=''Y'' and FEATURE_STATE_C in (''OSR'',''OSA'')',3,16603,'Substation Breaker Symbol - SCADA OSR');</v>
      </c>
    </row>
    <row r="569" spans="1:28" ht="47.25">
      <c r="A569" s="184">
        <v>16101</v>
      </c>
      <c r="B569" s="184" t="str">
        <f t="shared" si="115"/>
        <v>1610104</v>
      </c>
      <c r="C569" s="184">
        <v>16201</v>
      </c>
      <c r="D569" s="184" t="str">
        <f t="shared" si="116"/>
        <v>1620104</v>
      </c>
      <c r="E569" s="183" t="s">
        <v>541</v>
      </c>
      <c r="F569" s="191">
        <v>4</v>
      </c>
      <c r="G569" s="191">
        <v>4</v>
      </c>
      <c r="H569" s="187" t="s">
        <v>5209</v>
      </c>
      <c r="I569" s="340">
        <v>16604</v>
      </c>
      <c r="J569" s="183" t="s">
        <v>5210</v>
      </c>
      <c r="K569" s="183" t="s">
        <v>4246</v>
      </c>
      <c r="L569" s="302" t="s">
        <v>5032</v>
      </c>
      <c r="M569" s="304" t="s">
        <v>5032</v>
      </c>
      <c r="N569" s="203">
        <v>65280</v>
      </c>
      <c r="O569" s="331">
        <v>12</v>
      </c>
      <c r="P569" s="330">
        <f t="shared" si="102"/>
        <v>10.37</v>
      </c>
      <c r="Q569" s="190" t="s">
        <v>4248</v>
      </c>
      <c r="R569" s="191">
        <v>0</v>
      </c>
      <c r="S569" s="191" t="s">
        <v>4253</v>
      </c>
      <c r="T569" s="191"/>
      <c r="U569" s="195"/>
      <c r="V569" s="191" t="s">
        <v>123</v>
      </c>
      <c r="W569" s="191" t="s">
        <v>129</v>
      </c>
      <c r="X569" s="187"/>
      <c r="Z569" s="184" t="str">
        <f t="shared" si="103"/>
        <v>insert into G3E_POINTSTYLE(G3E_SNO,G3E_USERNAME,G3E_FONTNAME,G3E_SYMBOL,G3E_COLOR,G3E_SIZE,G3E_ALIGNMENT,G3E_ROTATION,G3E_USEMASK,G3E_MASKSYMBOL,G3E_PLOTREDLINE,G3E_STYLEUNITS) values (16604,'Substation Breaker Symbol - SCADA Open','AEGIS Device',CHR(80),65280,12,0,0,0,null,0,1);</v>
      </c>
      <c r="AA569" s="184" t="str">
        <f t="shared" si="104"/>
        <v>insert into G3E_STYLERULE(G3E_SRROWNO,G3E_SRNO,G3E_RULE,G3E_FILTER,G3E_FILTERORDINAL,G3E_SNO,G3E_DESCRIPTION) values (1610104,16101,'Substation Breaker Symbol','CAPABLE_YN=''Y'' and STATUS_NORMAL_C = ''OPEN''',4,16604,'Substation Breaker Symbol - SCADA Open');</v>
      </c>
      <c r="AB569" s="184" t="str">
        <f t="shared" si="105"/>
        <v>insert into G3E_STYLERULE(G3E_SRROWNO,G3E_SRNO,G3E_RULE,G3E_FILTER,G3E_FILTERORDINAL,G3E_SNO,G3E_DESCRIPTION) values (1620104,16201,'Substation Breaker Symbol - OMS','CAPABLE_YN=''Y'' and STATUS_NORMAL_C = ''OPEN''',4,16604,'Substation Breaker Symbol - SCADA Open');</v>
      </c>
    </row>
    <row r="570" spans="1:28" ht="47.25">
      <c r="A570" s="184">
        <v>16101</v>
      </c>
      <c r="B570" s="184" t="str">
        <f t="shared" si="115"/>
        <v>1610105</v>
      </c>
      <c r="C570" s="184">
        <v>16201</v>
      </c>
      <c r="D570" s="184" t="str">
        <f t="shared" si="116"/>
        <v>1620105</v>
      </c>
      <c r="E570" s="183" t="s">
        <v>541</v>
      </c>
      <c r="F570" s="191">
        <v>5</v>
      </c>
      <c r="G570" s="191">
        <v>5</v>
      </c>
      <c r="H570" s="187" t="s">
        <v>5211</v>
      </c>
      <c r="I570" s="340">
        <v>16605</v>
      </c>
      <c r="J570" s="183" t="s">
        <v>5212</v>
      </c>
      <c r="K570" s="183" t="s">
        <v>4246</v>
      </c>
      <c r="L570" s="302" t="s">
        <v>5032</v>
      </c>
      <c r="M570" s="304" t="s">
        <v>5032</v>
      </c>
      <c r="N570" s="198">
        <v>255</v>
      </c>
      <c r="O570" s="331">
        <v>12</v>
      </c>
      <c r="P570" s="330">
        <f t="shared" si="102"/>
        <v>10.37</v>
      </c>
      <c r="Q570" s="190" t="s">
        <v>4248</v>
      </c>
      <c r="R570" s="191">
        <v>0</v>
      </c>
      <c r="S570" s="191" t="s">
        <v>4253</v>
      </c>
      <c r="T570" s="191"/>
      <c r="U570" s="195"/>
      <c r="V570" s="191" t="s">
        <v>123</v>
      </c>
      <c r="W570" s="191" t="s">
        <v>129</v>
      </c>
      <c r="X570" s="187"/>
      <c r="Z570" s="184" t="str">
        <f t="shared" si="103"/>
        <v>insert into G3E_POINTSTYLE(G3E_SNO,G3E_USERNAME,G3E_FONTNAME,G3E_SYMBOL,G3E_COLOR,G3E_SIZE,G3E_ALIGNMENT,G3E_ROTATION,G3E_USEMASK,G3E_MASKSYMBOL,G3E_PLOTREDLINE,G3E_STYLEUNITS) values (16605,'Substation Breaker Symbol - SCADA Closed','AEGIS Device',CHR(80),255,12,0,0,0,null,0,1);</v>
      </c>
      <c r="AA570" s="184" t="str">
        <f t="shared" si="104"/>
        <v>insert into G3E_STYLERULE(G3E_SRROWNO,G3E_SRNO,G3E_RULE,G3E_FILTER,G3E_FILTERORDINAL,G3E_SNO,G3E_DESCRIPTION) values (1610105,16101,'Substation Breaker Symbol','CAPABLE_YN=''Y'' and STATUS_NORMAL_C = ''CLOSED''',5,16605,'Substation Breaker Symbol - SCADA Closed');</v>
      </c>
      <c r="AB570" s="184" t="str">
        <f t="shared" si="105"/>
        <v>insert into G3E_STYLERULE(G3E_SRROWNO,G3E_SRNO,G3E_RULE,G3E_FILTER,G3E_FILTERORDINAL,G3E_SNO,G3E_DESCRIPTION) values (1620105,16201,'Substation Breaker Symbol - OMS','CAPABLE_YN=''Y'' and STATUS_NORMAL_C = ''CLOSED''',5,16605,'Substation Breaker Symbol - SCADA Closed');</v>
      </c>
    </row>
    <row r="571" spans="1:28" ht="47.25">
      <c r="A571" s="184">
        <v>16101</v>
      </c>
      <c r="B571" s="184" t="str">
        <f t="shared" si="115"/>
        <v>1610106</v>
      </c>
      <c r="C571" s="184">
        <v>16201</v>
      </c>
      <c r="D571" s="184" t="str">
        <f t="shared" si="116"/>
        <v>1620106</v>
      </c>
      <c r="E571" s="183" t="s">
        <v>541</v>
      </c>
      <c r="F571" s="191">
        <v>6</v>
      </c>
      <c r="G571" s="191">
        <v>6</v>
      </c>
      <c r="H571" s="187" t="s">
        <v>4613</v>
      </c>
      <c r="I571" s="340">
        <v>16606</v>
      </c>
      <c r="J571" s="183" t="s">
        <v>5213</v>
      </c>
      <c r="K571" s="183" t="s">
        <v>4246</v>
      </c>
      <c r="L571" s="302" t="s">
        <v>4295</v>
      </c>
      <c r="M571" s="304" t="s">
        <v>4295</v>
      </c>
      <c r="N571" s="197">
        <v>10158079</v>
      </c>
      <c r="O571" s="331">
        <v>12</v>
      </c>
      <c r="P571" s="330">
        <f t="shared" si="102"/>
        <v>10.37</v>
      </c>
      <c r="Q571" s="190" t="s">
        <v>4248</v>
      </c>
      <c r="R571" s="191">
        <v>0</v>
      </c>
      <c r="S571" s="191" t="s">
        <v>4253</v>
      </c>
      <c r="T571" s="191"/>
      <c r="U571" s="195"/>
      <c r="V571" s="191" t="s">
        <v>123</v>
      </c>
      <c r="W571" s="191" t="s">
        <v>129</v>
      </c>
      <c r="X571" s="187"/>
      <c r="Z571" s="184" t="str">
        <f t="shared" si="103"/>
        <v>insert into G3E_POINTSTYLE(G3E_SNO,G3E_USERNAME,G3E_FONTNAME,G3E_SYMBOL,G3E_COLOR,G3E_SIZE,G3E_ALIGNMENT,G3E_ROTATION,G3E_USEMASK,G3E_MASKSYMBOL,G3E_PLOTREDLINE,G3E_STYLEUNITS) values (16606,'Substation Breaker Symbol - PPI','AEGIS Device',CHR(79),10158079,12,0,0,0,null,0,1);</v>
      </c>
      <c r="AA571" s="184" t="str">
        <f t="shared" si="104"/>
        <v>insert into G3E_STYLERULE(G3E_SRROWNO,G3E_SRNO,G3E_RULE,G3E_FILTER,G3E_FILTERORDINAL,G3E_SNO,G3E_DESCRIPTION) values (1610106,16101,'Substation Breaker Symbol','FEATURE_STATE_C in (''PPI'',''ABI'') ',6,16606,'Substation Breaker Symbol - PPI');</v>
      </c>
      <c r="AB571" s="184" t="str">
        <f t="shared" si="105"/>
        <v>insert into G3E_STYLERULE(G3E_SRROWNO,G3E_SRNO,G3E_RULE,G3E_FILTER,G3E_FILTERORDINAL,G3E_SNO,G3E_DESCRIPTION) values (1620106,16201,'Substation Breaker Symbol - OMS','FEATURE_STATE_C in (''PPI'',''ABI'') ',6,16606,'Substation Breaker Symbol - PPI');</v>
      </c>
    </row>
    <row r="572" spans="1:28" ht="47.25">
      <c r="A572" s="184">
        <v>16101</v>
      </c>
      <c r="B572" s="184" t="str">
        <f t="shared" si="115"/>
        <v>1610107</v>
      </c>
      <c r="C572" s="184">
        <v>16201</v>
      </c>
      <c r="D572" s="184" t="str">
        <f t="shared" si="116"/>
        <v>1620107</v>
      </c>
      <c r="E572" s="183" t="s">
        <v>541</v>
      </c>
      <c r="F572" s="191">
        <v>7</v>
      </c>
      <c r="G572" s="191">
        <v>7</v>
      </c>
      <c r="H572" s="187" t="s">
        <v>4616</v>
      </c>
      <c r="I572" s="340">
        <v>16607</v>
      </c>
      <c r="J572" s="183" t="s">
        <v>5214</v>
      </c>
      <c r="K572" s="183" t="s">
        <v>4246</v>
      </c>
      <c r="L572" s="302" t="s">
        <v>4295</v>
      </c>
      <c r="M572" s="304" t="s">
        <v>4295</v>
      </c>
      <c r="N572" s="366">
        <v>14540253</v>
      </c>
      <c r="O572" s="331">
        <v>12</v>
      </c>
      <c r="P572" s="330">
        <f t="shared" si="102"/>
        <v>10.37</v>
      </c>
      <c r="Q572" s="190" t="s">
        <v>4248</v>
      </c>
      <c r="R572" s="191">
        <v>0</v>
      </c>
      <c r="S572" s="191" t="s">
        <v>4253</v>
      </c>
      <c r="T572" s="191"/>
      <c r="U572" s="195"/>
      <c r="V572" s="191" t="s">
        <v>123</v>
      </c>
      <c r="W572" s="191" t="s">
        <v>129</v>
      </c>
      <c r="X572" s="187"/>
      <c r="Z572" s="184" t="str">
        <f t="shared" si="103"/>
        <v>insert into G3E_POINTSTYLE(G3E_SNO,G3E_USERNAME,G3E_FONTNAME,G3E_SYMBOL,G3E_COLOR,G3E_SIZE,G3E_ALIGNMENT,G3E_ROTATION,G3E_USEMASK,G3E_MASKSYMBOL,G3E_PLOTREDLINE,G3E_STYLEUNITS) values (16607,'Substation Breaker Symbol - PPR','AEGIS Device',CHR(79),14540253,12,0,0,0,null,0,1);</v>
      </c>
      <c r="AA572" s="184" t="str">
        <f t="shared" si="104"/>
        <v>insert into G3E_STYLERULE(G3E_SRROWNO,G3E_SRNO,G3E_RULE,G3E_FILTER,G3E_FILTERORDINAL,G3E_SNO,G3E_DESCRIPTION) values (1610107,16101,'Substation Breaker Symbol','FEATURE_STATE_C in (''PPR'',''ABR'',''PPA'',''ABA'') ',7,16607,'Substation Breaker Symbol - PPR');</v>
      </c>
      <c r="AB572" s="184" t="str">
        <f t="shared" si="105"/>
        <v>insert into G3E_STYLERULE(G3E_SRROWNO,G3E_SRNO,G3E_RULE,G3E_FILTER,G3E_FILTERORDINAL,G3E_SNO,G3E_DESCRIPTION) values (1620107,16201,'Substation Breaker Symbol - OMS','FEATURE_STATE_C in (''PPR'',''ABR'',''PPA'',''ABA'') ',7,16607,'Substation Breaker Symbol - PPR');</v>
      </c>
    </row>
    <row r="573" spans="1:28" ht="47.25">
      <c r="A573" s="184">
        <v>16101</v>
      </c>
      <c r="B573" s="184" t="str">
        <f t="shared" si="115"/>
        <v>1610108</v>
      </c>
      <c r="C573" s="184">
        <v>16201</v>
      </c>
      <c r="D573" s="184" t="str">
        <f t="shared" si="116"/>
        <v>1620108</v>
      </c>
      <c r="E573" s="183" t="s">
        <v>541</v>
      </c>
      <c r="F573" s="191">
        <v>8</v>
      </c>
      <c r="G573" s="191">
        <v>8</v>
      </c>
      <c r="H573" s="187" t="s">
        <v>4254</v>
      </c>
      <c r="I573" s="340">
        <v>16608</v>
      </c>
      <c r="J573" s="183" t="s">
        <v>5215</v>
      </c>
      <c r="K573" s="183" t="s">
        <v>4246</v>
      </c>
      <c r="L573" s="302" t="s">
        <v>4295</v>
      </c>
      <c r="M573" s="304" t="s">
        <v>4295</v>
      </c>
      <c r="N573" s="364">
        <v>5921370</v>
      </c>
      <c r="O573" s="331">
        <v>12</v>
      </c>
      <c r="P573" s="330">
        <f t="shared" si="102"/>
        <v>10.37</v>
      </c>
      <c r="Q573" s="190" t="s">
        <v>4248</v>
      </c>
      <c r="R573" s="191">
        <v>0</v>
      </c>
      <c r="S573" s="191" t="s">
        <v>4253</v>
      </c>
      <c r="T573" s="191"/>
      <c r="U573" s="195"/>
      <c r="V573" s="191" t="s">
        <v>123</v>
      </c>
      <c r="W573" s="191" t="s">
        <v>129</v>
      </c>
      <c r="X573" s="187"/>
      <c r="Z573" s="184" t="str">
        <f t="shared" si="103"/>
        <v>insert into G3E_POINTSTYLE(G3E_SNO,G3E_USERNAME,G3E_FONTNAME,G3E_SYMBOL,G3E_COLOR,G3E_SIZE,G3E_ALIGNMENT,G3E_ROTATION,G3E_USEMASK,G3E_MASKSYMBOL,G3E_PLOTREDLINE,G3E_STYLEUNITS) values (16608,'Substation Breaker Symbol - OSR','AEGIS Device',CHR(79),5921370,12,0,0,0,null,0,1);</v>
      </c>
      <c r="AA573" s="184" t="str">
        <f t="shared" si="104"/>
        <v>insert into G3E_STYLERULE(G3E_SRROWNO,G3E_SRNO,G3E_RULE,G3E_FILTER,G3E_FILTERORDINAL,G3E_SNO,G3E_DESCRIPTION) values (1610108,16101,'Substation Breaker Symbol','FEATURE_STATE_C in (''OSR'',''OSA'')',8,16608,'Substation Breaker Symbol - OSR');</v>
      </c>
      <c r="AB573" s="184" t="str">
        <f t="shared" si="105"/>
        <v>insert into G3E_STYLERULE(G3E_SRROWNO,G3E_SRNO,G3E_RULE,G3E_FILTER,G3E_FILTERORDINAL,G3E_SNO,G3E_DESCRIPTION) values (1620108,16201,'Substation Breaker Symbol - OMS','FEATURE_STATE_C in (''OSR'',''OSA'')',8,16608,'Substation Breaker Symbol - OSR');</v>
      </c>
    </row>
    <row r="574" spans="1:28" ht="47.25">
      <c r="A574" s="184">
        <v>16101</v>
      </c>
      <c r="B574" s="184" t="str">
        <f t="shared" si="115"/>
        <v>1610109</v>
      </c>
      <c r="C574" s="184">
        <v>16201</v>
      </c>
      <c r="D574" s="184" t="str">
        <f t="shared" si="116"/>
        <v>1620109</v>
      </c>
      <c r="E574" s="183" t="s">
        <v>541</v>
      </c>
      <c r="F574" s="191">
        <v>9</v>
      </c>
      <c r="G574" s="191">
        <v>9</v>
      </c>
      <c r="H574" s="187" t="s">
        <v>5216</v>
      </c>
      <c r="I574" s="340">
        <v>16609</v>
      </c>
      <c r="J574" s="183" t="s">
        <v>5217</v>
      </c>
      <c r="K574" s="183" t="s">
        <v>4246</v>
      </c>
      <c r="L574" s="302" t="s">
        <v>4295</v>
      </c>
      <c r="M574" s="304" t="s">
        <v>4295</v>
      </c>
      <c r="N574" s="203">
        <v>65280</v>
      </c>
      <c r="O574" s="331">
        <v>12</v>
      </c>
      <c r="P574" s="330">
        <f t="shared" si="102"/>
        <v>10.37</v>
      </c>
      <c r="Q574" s="190" t="s">
        <v>4248</v>
      </c>
      <c r="R574" s="191">
        <v>0</v>
      </c>
      <c r="S574" s="191" t="s">
        <v>4253</v>
      </c>
      <c r="T574" s="191"/>
      <c r="U574" s="195"/>
      <c r="V574" s="191" t="s">
        <v>123</v>
      </c>
      <c r="W574" s="191" t="s">
        <v>129</v>
      </c>
      <c r="X574" s="187"/>
      <c r="Z574" s="184" t="str">
        <f t="shared" si="103"/>
        <v>insert into G3E_POINTSTYLE(G3E_SNO,G3E_USERNAME,G3E_FONTNAME,G3E_SYMBOL,G3E_COLOR,G3E_SIZE,G3E_ALIGNMENT,G3E_ROTATION,G3E_USEMASK,G3E_MASKSYMBOL,G3E_PLOTREDLINE,G3E_STYLEUNITS) values (16609,'Substation Breaker Symbol - Open','AEGIS Device',CHR(79),65280,12,0,0,0,null,0,1);</v>
      </c>
      <c r="AA574" s="184" t="str">
        <f t="shared" si="104"/>
        <v>insert into G3E_STYLERULE(G3E_SRROWNO,G3E_SRNO,G3E_RULE,G3E_FILTER,G3E_FILTERORDINAL,G3E_SNO,G3E_DESCRIPTION) values (1610109,16101,'Substation Breaker Symbol','STATUS_NORMAL_C = ''OPEN''',9,16609,'Substation Breaker Symbol - Open');</v>
      </c>
      <c r="AB574" s="184" t="str">
        <f t="shared" si="105"/>
        <v>insert into G3E_STYLERULE(G3E_SRROWNO,G3E_SRNO,G3E_RULE,G3E_FILTER,G3E_FILTERORDINAL,G3E_SNO,G3E_DESCRIPTION) values (1620109,16201,'Substation Breaker Symbol - OMS','STATUS_NORMAL_C = ''OPEN''',9,16609,'Substation Breaker Symbol - Open');</v>
      </c>
    </row>
    <row r="575" spans="1:28" ht="47.25">
      <c r="A575" s="184">
        <v>16101</v>
      </c>
      <c r="B575" s="184" t="str">
        <f t="shared" si="115"/>
        <v>1610199</v>
      </c>
      <c r="C575" s="184">
        <v>16201</v>
      </c>
      <c r="D575" s="184" t="str">
        <f t="shared" si="116"/>
        <v>1620199</v>
      </c>
      <c r="E575" s="183" t="s">
        <v>541</v>
      </c>
      <c r="F575" s="191">
        <v>99</v>
      </c>
      <c r="G575" s="191">
        <v>99</v>
      </c>
      <c r="H575" s="187"/>
      <c r="I575" s="340">
        <v>16610</v>
      </c>
      <c r="J575" s="183" t="s">
        <v>5218</v>
      </c>
      <c r="K575" s="183" t="s">
        <v>4246</v>
      </c>
      <c r="L575" s="302" t="s">
        <v>4295</v>
      </c>
      <c r="M575" s="304" t="s">
        <v>4295</v>
      </c>
      <c r="N575" s="198">
        <v>255</v>
      </c>
      <c r="O575" s="331">
        <v>12</v>
      </c>
      <c r="P575" s="330">
        <f t="shared" si="102"/>
        <v>10.37</v>
      </c>
      <c r="Q575" s="190" t="s">
        <v>4248</v>
      </c>
      <c r="R575" s="191">
        <v>0</v>
      </c>
      <c r="S575" s="191" t="s">
        <v>4253</v>
      </c>
      <c r="T575" s="191"/>
      <c r="U575" s="195"/>
      <c r="V575" s="191" t="s">
        <v>123</v>
      </c>
      <c r="W575" s="191" t="s">
        <v>129</v>
      </c>
      <c r="X575" s="187"/>
      <c r="Z575" s="184" t="str">
        <f t="shared" si="103"/>
        <v>insert into G3E_POINTSTYLE(G3E_SNO,G3E_USERNAME,G3E_FONTNAME,G3E_SYMBOL,G3E_COLOR,G3E_SIZE,G3E_ALIGNMENT,G3E_ROTATION,G3E_USEMASK,G3E_MASKSYMBOL,G3E_PLOTREDLINE,G3E_STYLEUNITS) values (16610,'Substation Breaker Symbol - Closed','AEGIS Device',CHR(79),255,12,0,0,0,null,0,1);</v>
      </c>
      <c r="AA575" s="184" t="str">
        <f t="shared" si="104"/>
        <v>insert into G3E_STYLERULE(G3E_SRROWNO,G3E_SRNO,G3E_RULE,G3E_FILTER,G3E_FILTERORDINAL,G3E_SNO,G3E_DESCRIPTION) values (1610199,16101,'Substation Breaker Symbol','',99,16610,'Substation Breaker Symbol - Closed');</v>
      </c>
      <c r="AB575" s="184" t="str">
        <f t="shared" si="105"/>
        <v>insert into G3E_STYLERULE(G3E_SRROWNO,G3E_SRNO,G3E_RULE,G3E_FILTER,G3E_FILTERORDINAL,G3E_SNO,G3E_DESCRIPTION) values (1620199,16201,'Substation Breaker Symbol - OMS','',99,16610,'Substation Breaker Symbol - Closed');</v>
      </c>
    </row>
    <row r="576" spans="1:28" ht="47.25">
      <c r="A576" s="184">
        <v>115101</v>
      </c>
      <c r="B576" s="184" t="str">
        <f t="shared" si="113"/>
        <v>11510199</v>
      </c>
      <c r="C576" s="184">
        <v>115201</v>
      </c>
      <c r="D576" s="184" t="str">
        <f t="shared" si="114"/>
        <v>11520199</v>
      </c>
      <c r="E576" s="183" t="s">
        <v>5219</v>
      </c>
      <c r="F576" s="191">
        <v>99</v>
      </c>
      <c r="G576" s="191">
        <v>99</v>
      </c>
      <c r="H576" s="187"/>
      <c r="I576" s="187">
        <v>115101</v>
      </c>
      <c r="J576" s="183" t="s">
        <v>5219</v>
      </c>
      <c r="K576" s="183" t="s">
        <v>4367</v>
      </c>
      <c r="L576" s="302" t="s">
        <v>5220</v>
      </c>
      <c r="M576" s="305" t="s">
        <v>5220</v>
      </c>
      <c r="N576" s="198">
        <v>255</v>
      </c>
      <c r="O576" s="331">
        <v>41</v>
      </c>
      <c r="P576" s="330">
        <f>ROUND((O576*12*72)/1000,2)</f>
        <v>35.42</v>
      </c>
      <c r="Q576" s="190" t="s">
        <v>4248</v>
      </c>
      <c r="R576" s="191">
        <v>0</v>
      </c>
      <c r="S576" s="191" t="s">
        <v>4253</v>
      </c>
      <c r="T576" s="191"/>
      <c r="U576" s="202"/>
      <c r="V576" s="191" t="s">
        <v>123</v>
      </c>
      <c r="W576" s="191" t="s">
        <v>129</v>
      </c>
      <c r="X576" s="187"/>
      <c r="Z576" s="184" t="str">
        <f t="shared" si="103"/>
        <v>insert into G3E_POINTSTYLE(G3E_SNO,G3E_USERNAME,G3E_FONTNAME,G3E_SYMBOL,G3E_COLOR,G3E_SIZE,G3E_ALIGNMENT,G3E_ROTATION,G3E_USEMASK,G3E_MASKSYMBOL,G3E_PLOTREDLINE,G3E_STYLEUNITS) values (115101,'Substation Symbol','AEGIS Structure',CHR(64),255,41,0,0,0,null,0,1);</v>
      </c>
      <c r="AA576" s="184" t="str">
        <f t="shared" si="104"/>
        <v>insert into G3E_STYLERULE(G3E_SRROWNO,G3E_SRNO,G3E_RULE,G3E_FILTER,G3E_FILTERORDINAL,G3E_SNO,G3E_DESCRIPTION) values (11510199,115101,'Substation Symbol','',99,115101,'Substation Symbol');</v>
      </c>
      <c r="AB576" s="184" t="str">
        <f t="shared" si="105"/>
        <v>insert into G3E_STYLERULE(G3E_SRROWNO,G3E_SRNO,G3E_RULE,G3E_FILTER,G3E_FILTERORDINAL,G3E_SNO,G3E_DESCRIPTION) values (11520199,115201,'Substation Symbol - OMS','',99,115101,'Substation Symbol');</v>
      </c>
    </row>
    <row r="577" spans="1:28" ht="47.25">
      <c r="A577" s="184">
        <v>18101</v>
      </c>
      <c r="B577" s="184" t="str">
        <f t="shared" si="113"/>
        <v>1810199</v>
      </c>
      <c r="C577" s="184">
        <v>18201</v>
      </c>
      <c r="D577" s="184" t="str">
        <f t="shared" si="114"/>
        <v>1820199</v>
      </c>
      <c r="E577" s="183" t="s">
        <v>549</v>
      </c>
      <c r="F577" s="191">
        <v>99</v>
      </c>
      <c r="G577" s="191">
        <v>99</v>
      </c>
      <c r="H577" s="187"/>
      <c r="I577" s="340">
        <v>18601</v>
      </c>
      <c r="J577" s="183" t="s">
        <v>549</v>
      </c>
      <c r="K577" s="183" t="s">
        <v>4294</v>
      </c>
      <c r="L577" s="302" t="s">
        <v>5032</v>
      </c>
      <c r="M577" s="310" t="s">
        <v>5032</v>
      </c>
      <c r="N577" s="198">
        <v>255</v>
      </c>
      <c r="O577" s="331">
        <v>18</v>
      </c>
      <c r="P577" s="330">
        <f t="shared" ref="P577:P640" si="117">ROUND((O577*12*72)/1000,2)</f>
        <v>15.55</v>
      </c>
      <c r="Q577" s="190" t="s">
        <v>4248</v>
      </c>
      <c r="R577" s="191">
        <v>0</v>
      </c>
      <c r="S577" s="191" t="s">
        <v>4253</v>
      </c>
      <c r="T577" s="191"/>
      <c r="U577" s="202"/>
      <c r="V577" s="191" t="s">
        <v>123</v>
      </c>
      <c r="W577" s="191" t="s">
        <v>129</v>
      </c>
      <c r="X577" s="187"/>
      <c r="Z577" s="184" t="str">
        <f t="shared" si="103"/>
        <v>insert into G3E_POINTSTYLE(G3E_SNO,G3E_USERNAME,G3E_FONTNAME,G3E_SYMBOL,G3E_COLOR,G3E_SIZE,G3E_ALIGNMENT,G3E_ROTATION,G3E_USEMASK,G3E_MASKSYMBOL,G3E_PLOTREDLINE,G3E_STYLEUNITS) values (18601,'Substation Transformer Symbol','AEGIS Transformer',CHR(80),255,18,0,0,0,null,0,1);</v>
      </c>
      <c r="AA577" s="184" t="str">
        <f t="shared" si="104"/>
        <v>insert into G3E_STYLERULE(G3E_SRROWNO,G3E_SRNO,G3E_RULE,G3E_FILTER,G3E_FILTERORDINAL,G3E_SNO,G3E_DESCRIPTION) values (1810199,18101,'Substation Transformer Symbol','',99,18601,'Substation Transformer Symbol');</v>
      </c>
      <c r="AB577" s="184" t="str">
        <f t="shared" si="105"/>
        <v>insert into G3E_STYLERULE(G3E_SRROWNO,G3E_SRNO,G3E_RULE,G3E_FILTER,G3E_FILTERORDINAL,G3E_SNO,G3E_DESCRIPTION) values (1820199,18201,'Substation Transformer Symbol - OMS','',99,18601,'Substation Transformer Symbol');</v>
      </c>
    </row>
    <row r="578" spans="1:28" ht="47.25">
      <c r="A578" s="184">
        <v>62101</v>
      </c>
      <c r="B578" s="184" t="str">
        <f t="shared" si="113"/>
        <v>6210199</v>
      </c>
      <c r="C578" s="184">
        <v>62201</v>
      </c>
      <c r="D578" s="184" t="str">
        <f t="shared" si="114"/>
        <v>6220199</v>
      </c>
      <c r="E578" s="183" t="s">
        <v>364</v>
      </c>
      <c r="F578" s="191">
        <v>99</v>
      </c>
      <c r="G578" s="191">
        <v>99</v>
      </c>
      <c r="H578" s="187"/>
      <c r="I578" s="187">
        <v>62199</v>
      </c>
      <c r="J578" s="183" t="s">
        <v>364</v>
      </c>
      <c r="K578" s="183" t="s">
        <v>4264</v>
      </c>
      <c r="L578" s="302" t="s">
        <v>4508</v>
      </c>
      <c r="M578" s="306" t="s">
        <v>4508</v>
      </c>
      <c r="N578" s="201">
        <v>16768256</v>
      </c>
      <c r="O578" s="331">
        <v>24</v>
      </c>
      <c r="P578" s="330">
        <f t="shared" si="117"/>
        <v>20.74</v>
      </c>
      <c r="Q578" s="190" t="s">
        <v>4248</v>
      </c>
      <c r="R578" s="191">
        <v>0</v>
      </c>
      <c r="S578" s="191" t="s">
        <v>4253</v>
      </c>
      <c r="T578" s="191"/>
      <c r="U578" s="199"/>
      <c r="V578" s="191" t="s">
        <v>123</v>
      </c>
      <c r="W578" s="191" t="s">
        <v>129</v>
      </c>
      <c r="X578" s="187"/>
      <c r="Z578" s="184" t="str">
        <f t="shared" ref="Z578:Z641" si="118">IF(I578="","","insert into G3E_POINTSTYLE(G3E_SNO,G3E_USERNAME,G3E_FONTNAME,G3E_SYMBOL,G3E_COLOR,G3E_SIZE,G3E_ALIGNMENT,G3E_ROTATION,G3E_USEMASK,G3E_MASKSYMBOL,G3E_PLOTREDLINE,G3E_STYLEUNITS) values ("&amp;I578&amp;",'"&amp;J578&amp;"','"&amp;K578&amp;"',CHR("&amp;CODE(L578)&amp;"),"&amp;N578&amp;","&amp;O578&amp;","&amp;VLOOKUP(Q578,G3E_ALIGNMENT,2,FALSE)&amp;","&amp;R578&amp;","&amp;IF(S578="None",0,1)&amp;","&amp;IF(S578="None","null","CHR("&amp;CODE(T578)&amp;")")&amp;","&amp;IF(V578="No",0,1)&amp;","&amp;IF(W578="No",3,1)&amp;");")</f>
        <v>insert into G3E_POINTSTYLE(G3E_SNO,G3E_USERNAME,G3E_FONTNAME,G3E_SYMBOL,G3E_COLOR,G3E_SIZE,G3E_ALIGNMENT,G3E_ROTATION,G3E_USEMASK,G3E_MASKSYMBOL,G3E_PLOTREDLINE,G3E_STYLEUNITS) values (62199,'Traffic Light Symbol','AEGIS Misc',CHR(97),16768256,24,0,0,0,null,0,1);</v>
      </c>
      <c r="AA578" s="184" t="str">
        <f t="shared" ref="AA578:AA641" si="119">IF(B578="","","insert into G3E_STYLERULE(G3E_SRROWNO,G3E_SRNO,G3E_RULE,G3E_FILTER,G3E_FILTERORDINAL,G3E_SNO,G3E_DESCRIPTION) values ("&amp;B578&amp;","&amp;A578&amp;",'"&amp;E578&amp;"','"&amp;SUBSTITUTE(H578,"'","''")&amp;"',"&amp;F578&amp;","&amp;I578&amp;",'"&amp;J578&amp;"');")</f>
        <v>insert into G3E_STYLERULE(G3E_SRROWNO,G3E_SRNO,G3E_RULE,G3E_FILTER,G3E_FILTERORDINAL,G3E_SNO,G3E_DESCRIPTION) values (6210199,62101,'Traffic Light Symbol','',99,62199,'Traffic Light Symbol');</v>
      </c>
      <c r="AB578" s="184" t="str">
        <f t="shared" ref="AB578:AB641" si="120">IF(D578="","","insert into G3E_STYLERULE(G3E_SRROWNO,G3E_SRNO,G3E_RULE,G3E_FILTER,G3E_FILTERORDINAL,G3E_SNO,G3E_DESCRIPTION) values ("&amp;D578&amp;","&amp;C578&amp;",'"&amp;E578&amp;" - OMS','"&amp;SUBSTITUTE(H578,"'","''")&amp;"',"&amp;G578&amp;","&amp;I578&amp;",'"&amp;J578&amp;"');")</f>
        <v>insert into G3E_STYLERULE(G3E_SRROWNO,G3E_SRNO,G3E_RULE,G3E_FILTER,G3E_FILTERORDINAL,G3E_SNO,G3E_DESCRIPTION) values (6220199,62201,'Traffic Light Symbol - OMS','',99,62199,'Traffic Light Symbol');</v>
      </c>
    </row>
    <row r="579" spans="1:28" ht="47.25">
      <c r="A579" s="184">
        <v>59101</v>
      </c>
      <c r="B579" s="184" t="str">
        <f t="shared" si="113"/>
        <v>5910101</v>
      </c>
      <c r="C579" s="184">
        <v>59201</v>
      </c>
      <c r="D579" s="184" t="str">
        <f t="shared" si="114"/>
        <v>5920101</v>
      </c>
      <c r="E579" s="183" t="s">
        <v>371</v>
      </c>
      <c r="F579" s="191">
        <v>1</v>
      </c>
      <c r="G579" s="191">
        <v>1</v>
      </c>
      <c r="H579" s="187" t="s">
        <v>5221</v>
      </c>
      <c r="I579" s="187">
        <v>59101</v>
      </c>
      <c r="J579" s="183" t="s">
        <v>5222</v>
      </c>
      <c r="K579" s="183" t="s">
        <v>4294</v>
      </c>
      <c r="L579" s="302" t="s">
        <v>4579</v>
      </c>
      <c r="M579" s="310" t="s">
        <v>4579</v>
      </c>
      <c r="N579" s="197">
        <v>10158079</v>
      </c>
      <c r="O579" s="331">
        <v>18</v>
      </c>
      <c r="P579" s="330">
        <f t="shared" si="117"/>
        <v>15.55</v>
      </c>
      <c r="Q579" s="191" t="s">
        <v>4296</v>
      </c>
      <c r="R579" s="191">
        <v>0</v>
      </c>
      <c r="S579" s="191" t="s">
        <v>4253</v>
      </c>
      <c r="T579" s="191"/>
      <c r="U579" s="199"/>
      <c r="V579" s="191" t="s">
        <v>123</v>
      </c>
      <c r="W579" s="191" t="s">
        <v>129</v>
      </c>
      <c r="X579" s="187"/>
      <c r="Z579" s="184" t="str">
        <f t="shared" si="118"/>
        <v>insert into G3E_POINTSTYLE(G3E_SNO,G3E_USERNAME,G3E_FONTNAME,G3E_SYMBOL,G3E_COLOR,G3E_SIZE,G3E_ALIGNMENT,G3E_ROTATION,G3E_USEMASK,G3E_MASKSYMBOL,G3E_PLOTREDLINE,G3E_STYLEUNITS) values (59101,'Transformer - OH Symbol - Wye Wye PPI','AEGIS Transformer',CHR(67),10158079,18,8,0,0,null,0,1);</v>
      </c>
      <c r="AA579" s="184" t="str">
        <f t="shared" si="119"/>
        <v>insert into G3E_STYLERULE(G3E_SRROWNO,G3E_SRNO,G3E_RULE,G3E_FILTER,G3E_FILTERORDINAL,G3E_SNO,G3E_DESCRIPTION) values (5910101,59101,'Transformer - OH Symbol','CONFIG_PRI_C = ''WYE'' and CONFIG_SEC_C = ''WYE'' and FEATURE_STATE_C in (''PPI'',''ABI'') ',1,59101,'Transformer - OH Symbol - Wye Wye PPI');</v>
      </c>
      <c r="AB579" s="184" t="str">
        <f t="shared" si="120"/>
        <v>insert into G3E_STYLERULE(G3E_SRROWNO,G3E_SRNO,G3E_RULE,G3E_FILTER,G3E_FILTERORDINAL,G3E_SNO,G3E_DESCRIPTION) values (5920101,59201,'Transformer - OH Symbol - OMS','CONFIG_PRI_C = ''WYE'' and CONFIG_SEC_C = ''WYE'' and FEATURE_STATE_C in (''PPI'',''ABI'') ',1,59101,'Transformer - OH Symbol - Wye Wye PPI');</v>
      </c>
    </row>
    <row r="580" spans="1:28" ht="47.25">
      <c r="A580" s="184">
        <v>59101</v>
      </c>
      <c r="B580" s="184" t="str">
        <f t="shared" ref="B580:B606" si="121">IF(ISBLANK(F580),"",A580&amp;TEXT(F580,"00"))</f>
        <v>5910102</v>
      </c>
      <c r="C580" s="184">
        <v>59201</v>
      </c>
      <c r="D580" s="184" t="str">
        <f t="shared" ref="D580:D606" si="122">IF(ISBLANK(G580),"",C580&amp;TEXT(G580,"00"))</f>
        <v>5920102</v>
      </c>
      <c r="E580" s="183" t="s">
        <v>371</v>
      </c>
      <c r="F580" s="191">
        <v>2</v>
      </c>
      <c r="G580" s="191">
        <v>2</v>
      </c>
      <c r="H580" s="187" t="s">
        <v>5223</v>
      </c>
      <c r="I580" s="187">
        <v>59102</v>
      </c>
      <c r="J580" s="183" t="s">
        <v>5224</v>
      </c>
      <c r="K580" s="183" t="s">
        <v>4294</v>
      </c>
      <c r="L580" s="302" t="s">
        <v>4579</v>
      </c>
      <c r="M580" s="310" t="s">
        <v>4579</v>
      </c>
      <c r="N580" s="366">
        <v>14540253</v>
      </c>
      <c r="O580" s="331">
        <v>18</v>
      </c>
      <c r="P580" s="330">
        <f t="shared" si="117"/>
        <v>15.55</v>
      </c>
      <c r="Q580" s="191" t="s">
        <v>4296</v>
      </c>
      <c r="R580" s="191">
        <v>0</v>
      </c>
      <c r="S580" s="191" t="s">
        <v>4253</v>
      </c>
      <c r="T580" s="191"/>
      <c r="U580" s="199"/>
      <c r="V580" s="191" t="s">
        <v>123</v>
      </c>
      <c r="W580" s="191" t="s">
        <v>129</v>
      </c>
      <c r="X580" s="187"/>
      <c r="Z580" s="184" t="str">
        <f t="shared" si="118"/>
        <v>insert into G3E_POINTSTYLE(G3E_SNO,G3E_USERNAME,G3E_FONTNAME,G3E_SYMBOL,G3E_COLOR,G3E_SIZE,G3E_ALIGNMENT,G3E_ROTATION,G3E_USEMASK,G3E_MASKSYMBOL,G3E_PLOTREDLINE,G3E_STYLEUNITS) values (59102,'Transformer - OH Symbol - Wye Wye PPR','AEGIS Transformer',CHR(67),14540253,18,8,0,0,null,0,1);</v>
      </c>
      <c r="AA580" s="184" t="str">
        <f t="shared" si="119"/>
        <v>insert into G3E_STYLERULE(G3E_SRROWNO,G3E_SRNO,G3E_RULE,G3E_FILTER,G3E_FILTERORDINAL,G3E_SNO,G3E_DESCRIPTION) values (5910102,59101,'Transformer - OH Symbol','CONFIG_PRI_C = ''WYE'' and CONFIG_SEC_C = ''WYE'' and FEATURE_STATE_C in (''PPR'',''ABR'',''PPA'',''ABA'') ',2,59102,'Transformer - OH Symbol - Wye Wye PPR');</v>
      </c>
      <c r="AB580" s="184" t="str">
        <f t="shared" si="120"/>
        <v>insert into G3E_STYLERULE(G3E_SRROWNO,G3E_SRNO,G3E_RULE,G3E_FILTER,G3E_FILTERORDINAL,G3E_SNO,G3E_DESCRIPTION) values (5920102,59201,'Transformer - OH Symbol - OMS','CONFIG_PRI_C = ''WYE'' and CONFIG_SEC_C = ''WYE'' and FEATURE_STATE_C in (''PPR'',''ABR'',''PPA'',''ABA'') ',2,59102,'Transformer - OH Symbol - Wye Wye PPR');</v>
      </c>
    </row>
    <row r="581" spans="1:28" ht="47.25">
      <c r="A581" s="184">
        <v>59101</v>
      </c>
      <c r="B581" s="184" t="str">
        <f t="shared" si="121"/>
        <v>5910103</v>
      </c>
      <c r="C581" s="184">
        <v>59201</v>
      </c>
      <c r="D581" s="184" t="str">
        <f t="shared" si="122"/>
        <v>5920103</v>
      </c>
      <c r="E581" s="183" t="s">
        <v>371</v>
      </c>
      <c r="F581" s="191">
        <v>3</v>
      </c>
      <c r="G581" s="191">
        <v>3</v>
      </c>
      <c r="H581" s="187" t="s">
        <v>5225</v>
      </c>
      <c r="I581" s="187">
        <v>59103</v>
      </c>
      <c r="J581" s="183" t="s">
        <v>5226</v>
      </c>
      <c r="K581" s="183" t="s">
        <v>4294</v>
      </c>
      <c r="L581" s="302" t="s">
        <v>4579</v>
      </c>
      <c r="M581" s="310" t="s">
        <v>4579</v>
      </c>
      <c r="N581" s="364">
        <v>5921370</v>
      </c>
      <c r="O581" s="331">
        <v>18</v>
      </c>
      <c r="P581" s="330">
        <f t="shared" si="117"/>
        <v>15.55</v>
      </c>
      <c r="Q581" s="191" t="s">
        <v>4296</v>
      </c>
      <c r="R581" s="191">
        <v>0</v>
      </c>
      <c r="S581" s="191" t="s">
        <v>4253</v>
      </c>
      <c r="T581" s="191"/>
      <c r="U581" s="199"/>
      <c r="V581" s="191" t="s">
        <v>123</v>
      </c>
      <c r="W581" s="191" t="s">
        <v>129</v>
      </c>
      <c r="X581" s="187"/>
      <c r="Z581" s="184" t="str">
        <f t="shared" si="118"/>
        <v>insert into G3E_POINTSTYLE(G3E_SNO,G3E_USERNAME,G3E_FONTNAME,G3E_SYMBOL,G3E_COLOR,G3E_SIZE,G3E_ALIGNMENT,G3E_ROTATION,G3E_USEMASK,G3E_MASKSYMBOL,G3E_PLOTREDLINE,G3E_STYLEUNITS) values (59103,'Transformer - OH Symbol - Wye Wye OSR','AEGIS Transformer',CHR(67),5921370,18,8,0,0,null,0,1);</v>
      </c>
      <c r="AA581" s="184" t="str">
        <f t="shared" si="119"/>
        <v>insert into G3E_STYLERULE(G3E_SRROWNO,G3E_SRNO,G3E_RULE,G3E_FILTER,G3E_FILTERORDINAL,G3E_SNO,G3E_DESCRIPTION) values (5910103,59101,'Transformer - OH Symbol','CONFIG_PRI_C = ''WYE'' and CONFIG_SEC_C = ''WYE'' and FEATURE_STATE_C in (''OSR'',''OSA'')',3,59103,'Transformer - OH Symbol - Wye Wye OSR');</v>
      </c>
      <c r="AB581" s="184" t="str">
        <f t="shared" si="120"/>
        <v>insert into G3E_STYLERULE(G3E_SRROWNO,G3E_SRNO,G3E_RULE,G3E_FILTER,G3E_FILTERORDINAL,G3E_SNO,G3E_DESCRIPTION) values (5920103,59201,'Transformer - OH Symbol - OMS','CONFIG_PRI_C = ''WYE'' and CONFIG_SEC_C = ''WYE'' and FEATURE_STATE_C in (''OSR'',''OSA'')',3,59103,'Transformer - OH Symbol - Wye Wye OSR');</v>
      </c>
    </row>
    <row r="582" spans="1:28" ht="47.25">
      <c r="A582" s="184">
        <v>59101</v>
      </c>
      <c r="B582" s="184" t="str">
        <f t="shared" si="121"/>
        <v>5910104</v>
      </c>
      <c r="C582" s="184">
        <v>59201</v>
      </c>
      <c r="D582" s="184" t="str">
        <f t="shared" si="122"/>
        <v>5920104</v>
      </c>
      <c r="E582" s="183" t="s">
        <v>371</v>
      </c>
      <c r="F582" s="191">
        <v>4</v>
      </c>
      <c r="G582" s="191">
        <v>4</v>
      </c>
      <c r="H582" s="187" t="s">
        <v>5227</v>
      </c>
      <c r="I582" s="187">
        <v>59104</v>
      </c>
      <c r="J582" s="183" t="s">
        <v>5228</v>
      </c>
      <c r="K582" s="183" t="s">
        <v>4294</v>
      </c>
      <c r="L582" s="302" t="s">
        <v>4579</v>
      </c>
      <c r="M582" s="310" t="s">
        <v>4579</v>
      </c>
      <c r="N582" s="198">
        <v>255</v>
      </c>
      <c r="O582" s="331">
        <v>18</v>
      </c>
      <c r="P582" s="330">
        <f t="shared" si="117"/>
        <v>15.55</v>
      </c>
      <c r="Q582" s="191" t="s">
        <v>4296</v>
      </c>
      <c r="R582" s="191">
        <v>0</v>
      </c>
      <c r="S582" s="191" t="s">
        <v>4253</v>
      </c>
      <c r="T582" s="191"/>
      <c r="U582" s="199"/>
      <c r="V582" s="191" t="s">
        <v>123</v>
      </c>
      <c r="W582" s="191" t="s">
        <v>129</v>
      </c>
      <c r="X582" s="187"/>
      <c r="Z582" s="184" t="str">
        <f t="shared" si="118"/>
        <v>insert into G3E_POINTSTYLE(G3E_SNO,G3E_USERNAME,G3E_FONTNAME,G3E_SYMBOL,G3E_COLOR,G3E_SIZE,G3E_ALIGNMENT,G3E_ROTATION,G3E_USEMASK,G3E_MASKSYMBOL,G3E_PLOTREDLINE,G3E_STYLEUNITS) values (59104,'Transformer - OH Symbol - Wye Wye','AEGIS Transformer',CHR(67),255,18,8,0,0,null,0,1);</v>
      </c>
      <c r="AA582" s="184" t="str">
        <f t="shared" si="119"/>
        <v>insert into G3E_STYLERULE(G3E_SRROWNO,G3E_SRNO,G3E_RULE,G3E_FILTER,G3E_FILTERORDINAL,G3E_SNO,G3E_DESCRIPTION) values (5910104,59101,'Transformer - OH Symbol','CONFIG_PRI_C = ''WYE'' and CONFIG_SEC_C = ''WYE''',4,59104,'Transformer - OH Symbol - Wye Wye');</v>
      </c>
      <c r="AB582" s="184" t="str">
        <f t="shared" si="120"/>
        <v>insert into G3E_STYLERULE(G3E_SRROWNO,G3E_SRNO,G3E_RULE,G3E_FILTER,G3E_FILTERORDINAL,G3E_SNO,G3E_DESCRIPTION) values (5920104,59201,'Transformer - OH Symbol - OMS','CONFIG_PRI_C = ''WYE'' and CONFIG_SEC_C = ''WYE''',4,59104,'Transformer - OH Symbol - Wye Wye');</v>
      </c>
    </row>
    <row r="583" spans="1:28" ht="47.25">
      <c r="A583" s="184">
        <v>59101</v>
      </c>
      <c r="B583" s="184" t="str">
        <f t="shared" si="121"/>
        <v>5910105</v>
      </c>
      <c r="C583" s="184">
        <v>59201</v>
      </c>
      <c r="D583" s="184" t="str">
        <f t="shared" si="122"/>
        <v>5920105</v>
      </c>
      <c r="E583" s="183" t="s">
        <v>371</v>
      </c>
      <c r="F583" s="191">
        <v>5</v>
      </c>
      <c r="G583" s="191">
        <v>5</v>
      </c>
      <c r="H583" s="187" t="s">
        <v>5229</v>
      </c>
      <c r="I583" s="187">
        <v>59105</v>
      </c>
      <c r="J583" s="183" t="s">
        <v>5230</v>
      </c>
      <c r="K583" s="183" t="s">
        <v>4294</v>
      </c>
      <c r="L583" s="302" t="s">
        <v>4546</v>
      </c>
      <c r="M583" s="310" t="s">
        <v>4546</v>
      </c>
      <c r="N583" s="197">
        <v>10158079</v>
      </c>
      <c r="O583" s="331">
        <v>18</v>
      </c>
      <c r="P583" s="330">
        <f t="shared" si="117"/>
        <v>15.55</v>
      </c>
      <c r="Q583" s="191" t="s">
        <v>4296</v>
      </c>
      <c r="R583" s="191">
        <v>0</v>
      </c>
      <c r="S583" s="191" t="s">
        <v>4253</v>
      </c>
      <c r="T583" s="191"/>
      <c r="U583" s="199"/>
      <c r="V583" s="191" t="s">
        <v>123</v>
      </c>
      <c r="W583" s="191" t="s">
        <v>129</v>
      </c>
      <c r="X583" s="187"/>
      <c r="Z583" s="184" t="str">
        <f t="shared" si="118"/>
        <v>insert into G3E_POINTSTYLE(G3E_SNO,G3E_USERNAME,G3E_FONTNAME,G3E_SYMBOL,G3E_COLOR,G3E_SIZE,G3E_ALIGNMENT,G3E_ROTATION,G3E_USEMASK,G3E_MASKSYMBOL,G3E_PLOTREDLINE,G3E_STYLEUNITS) values (59105,'Transformer - OH Symbol - Open Wye Open Delta PPI','AEGIS Transformer',CHR(71),10158079,18,8,0,0,null,0,1);</v>
      </c>
      <c r="AA583" s="184" t="str">
        <f t="shared" si="119"/>
        <v>insert into G3E_STYLERULE(G3E_SRROWNO,G3E_SRNO,G3E_RULE,G3E_FILTER,G3E_FILTERORDINAL,G3E_SNO,G3E_DESCRIPTION) values (5910105,59101,'Transformer - OH Symbol','CONFIG_PRI_C = ''OPENWYE'' and CONFIG_SEC_C = ''OPENDELTA'' and FEATURE_STATE_C in (''PPI'',''ABI'') ',5,59105,'Transformer - OH Symbol - Open Wye Open Delta PPI');</v>
      </c>
      <c r="AB583" s="184" t="str">
        <f t="shared" si="120"/>
        <v>insert into G3E_STYLERULE(G3E_SRROWNO,G3E_SRNO,G3E_RULE,G3E_FILTER,G3E_FILTERORDINAL,G3E_SNO,G3E_DESCRIPTION) values (5920105,59201,'Transformer - OH Symbol - OMS','CONFIG_PRI_C = ''OPENWYE'' and CONFIG_SEC_C = ''OPENDELTA'' and FEATURE_STATE_C in (''PPI'',''ABI'') ',5,59105,'Transformer - OH Symbol - Open Wye Open Delta PPI');</v>
      </c>
    </row>
    <row r="584" spans="1:28" ht="47.25">
      <c r="A584" s="184">
        <v>59101</v>
      </c>
      <c r="B584" s="184" t="str">
        <f t="shared" si="121"/>
        <v>5910106</v>
      </c>
      <c r="C584" s="184">
        <v>59201</v>
      </c>
      <c r="D584" s="184" t="str">
        <f t="shared" si="122"/>
        <v>5920106</v>
      </c>
      <c r="E584" s="183" t="s">
        <v>371</v>
      </c>
      <c r="F584" s="191">
        <v>6</v>
      </c>
      <c r="G584" s="191">
        <v>6</v>
      </c>
      <c r="H584" s="187" t="s">
        <v>5231</v>
      </c>
      <c r="I584" s="187">
        <v>59106</v>
      </c>
      <c r="J584" s="183" t="s">
        <v>5232</v>
      </c>
      <c r="K584" s="183" t="s">
        <v>4294</v>
      </c>
      <c r="L584" s="302" t="s">
        <v>4546</v>
      </c>
      <c r="M584" s="310" t="s">
        <v>4546</v>
      </c>
      <c r="N584" s="366">
        <v>14540253</v>
      </c>
      <c r="O584" s="331">
        <v>18</v>
      </c>
      <c r="P584" s="330">
        <f t="shared" si="117"/>
        <v>15.55</v>
      </c>
      <c r="Q584" s="191" t="s">
        <v>4296</v>
      </c>
      <c r="R584" s="191">
        <v>0</v>
      </c>
      <c r="S584" s="191" t="s">
        <v>4253</v>
      </c>
      <c r="T584" s="191"/>
      <c r="U584" s="199"/>
      <c r="V584" s="191" t="s">
        <v>123</v>
      </c>
      <c r="W584" s="191" t="s">
        <v>129</v>
      </c>
      <c r="X584" s="187"/>
      <c r="Z584" s="184" t="str">
        <f t="shared" si="118"/>
        <v>insert into G3E_POINTSTYLE(G3E_SNO,G3E_USERNAME,G3E_FONTNAME,G3E_SYMBOL,G3E_COLOR,G3E_SIZE,G3E_ALIGNMENT,G3E_ROTATION,G3E_USEMASK,G3E_MASKSYMBOL,G3E_PLOTREDLINE,G3E_STYLEUNITS) values (59106,'Transformer - OH Symbol - Open Wye Open Delta PPR','AEGIS Transformer',CHR(71),14540253,18,8,0,0,null,0,1);</v>
      </c>
      <c r="AA584" s="184" t="str">
        <f t="shared" si="119"/>
        <v>insert into G3E_STYLERULE(G3E_SRROWNO,G3E_SRNO,G3E_RULE,G3E_FILTER,G3E_FILTERORDINAL,G3E_SNO,G3E_DESCRIPTION) values (5910106,59101,'Transformer - OH Symbol','CONFIG_PRI_C = ''OPENWYE'' and CONFIG_SEC_C = ''OPENDELTA'' and FEATURE_STATE_C in (''PPR'',''ABR'',''PPA'',''ABA'') ',6,59106,'Transformer - OH Symbol - Open Wye Open Delta PPR');</v>
      </c>
      <c r="AB584" s="184" t="str">
        <f t="shared" si="120"/>
        <v>insert into G3E_STYLERULE(G3E_SRROWNO,G3E_SRNO,G3E_RULE,G3E_FILTER,G3E_FILTERORDINAL,G3E_SNO,G3E_DESCRIPTION) values (5920106,59201,'Transformer - OH Symbol - OMS','CONFIG_PRI_C = ''OPENWYE'' and CONFIG_SEC_C = ''OPENDELTA'' and FEATURE_STATE_C in (''PPR'',''ABR'',''PPA'',''ABA'') ',6,59106,'Transformer - OH Symbol - Open Wye Open Delta PPR');</v>
      </c>
    </row>
    <row r="585" spans="1:28" ht="47.25">
      <c r="A585" s="184">
        <v>59101</v>
      </c>
      <c r="B585" s="184" t="str">
        <f t="shared" si="121"/>
        <v>5910107</v>
      </c>
      <c r="C585" s="184">
        <v>59201</v>
      </c>
      <c r="D585" s="184" t="str">
        <f t="shared" si="122"/>
        <v>5920107</v>
      </c>
      <c r="E585" s="183" t="s">
        <v>371</v>
      </c>
      <c r="F585" s="191">
        <v>7</v>
      </c>
      <c r="G585" s="191">
        <v>7</v>
      </c>
      <c r="H585" s="187" t="s">
        <v>5233</v>
      </c>
      <c r="I585" s="187">
        <v>59107</v>
      </c>
      <c r="J585" s="183" t="s">
        <v>5234</v>
      </c>
      <c r="K585" s="183" t="s">
        <v>4294</v>
      </c>
      <c r="L585" s="302" t="s">
        <v>4546</v>
      </c>
      <c r="M585" s="310" t="s">
        <v>4546</v>
      </c>
      <c r="N585" s="364">
        <v>5921370</v>
      </c>
      <c r="O585" s="331">
        <v>18</v>
      </c>
      <c r="P585" s="330">
        <f t="shared" si="117"/>
        <v>15.55</v>
      </c>
      <c r="Q585" s="191" t="s">
        <v>4296</v>
      </c>
      <c r="R585" s="191">
        <v>0</v>
      </c>
      <c r="S585" s="191" t="s">
        <v>4253</v>
      </c>
      <c r="T585" s="191"/>
      <c r="U585" s="199"/>
      <c r="V585" s="191" t="s">
        <v>123</v>
      </c>
      <c r="W585" s="191" t="s">
        <v>129</v>
      </c>
      <c r="X585" s="187"/>
      <c r="Z585" s="184" t="str">
        <f t="shared" si="118"/>
        <v>insert into G3E_POINTSTYLE(G3E_SNO,G3E_USERNAME,G3E_FONTNAME,G3E_SYMBOL,G3E_COLOR,G3E_SIZE,G3E_ALIGNMENT,G3E_ROTATION,G3E_USEMASK,G3E_MASKSYMBOL,G3E_PLOTREDLINE,G3E_STYLEUNITS) values (59107,'Transformer - OH Symbol - Open Wye Open Delta OSR','AEGIS Transformer',CHR(71),5921370,18,8,0,0,null,0,1);</v>
      </c>
      <c r="AA585" s="184" t="str">
        <f t="shared" si="119"/>
        <v>insert into G3E_STYLERULE(G3E_SRROWNO,G3E_SRNO,G3E_RULE,G3E_FILTER,G3E_FILTERORDINAL,G3E_SNO,G3E_DESCRIPTION) values (5910107,59101,'Transformer - OH Symbol','CONFIG_PRI_C = ''OPENWYE'' and CONFIG_SEC_C = ''OPENDELTA'' and FEATURE_STATE_C in (''OSR'',''OSA'')',7,59107,'Transformer - OH Symbol - Open Wye Open Delta OSR');</v>
      </c>
      <c r="AB585" s="184" t="str">
        <f t="shared" si="120"/>
        <v>insert into G3E_STYLERULE(G3E_SRROWNO,G3E_SRNO,G3E_RULE,G3E_FILTER,G3E_FILTERORDINAL,G3E_SNO,G3E_DESCRIPTION) values (5920107,59201,'Transformer - OH Symbol - OMS','CONFIG_PRI_C = ''OPENWYE'' and CONFIG_SEC_C = ''OPENDELTA'' and FEATURE_STATE_C in (''OSR'',''OSA'')',7,59107,'Transformer - OH Symbol - Open Wye Open Delta OSR');</v>
      </c>
    </row>
    <row r="586" spans="1:28" ht="47.25">
      <c r="A586" s="184">
        <v>59101</v>
      </c>
      <c r="B586" s="184" t="str">
        <f t="shared" si="121"/>
        <v>5910108</v>
      </c>
      <c r="C586" s="184">
        <v>59201</v>
      </c>
      <c r="D586" s="184" t="str">
        <f t="shared" si="122"/>
        <v>5920108</v>
      </c>
      <c r="E586" s="183" t="s">
        <v>371</v>
      </c>
      <c r="F586" s="191">
        <v>8</v>
      </c>
      <c r="G586" s="191">
        <v>8</v>
      </c>
      <c r="H586" s="187" t="s">
        <v>5235</v>
      </c>
      <c r="I586" s="187">
        <v>59108</v>
      </c>
      <c r="J586" s="183" t="s">
        <v>5236</v>
      </c>
      <c r="K586" s="183" t="s">
        <v>4294</v>
      </c>
      <c r="L586" s="302" t="s">
        <v>4546</v>
      </c>
      <c r="M586" s="310" t="s">
        <v>4546</v>
      </c>
      <c r="N586" s="198">
        <v>255</v>
      </c>
      <c r="O586" s="331">
        <v>18</v>
      </c>
      <c r="P586" s="330">
        <f t="shared" si="117"/>
        <v>15.55</v>
      </c>
      <c r="Q586" s="191" t="s">
        <v>4296</v>
      </c>
      <c r="R586" s="191">
        <v>0</v>
      </c>
      <c r="S586" s="191" t="s">
        <v>4253</v>
      </c>
      <c r="T586" s="191"/>
      <c r="U586" s="199"/>
      <c r="V586" s="191" t="s">
        <v>123</v>
      </c>
      <c r="W586" s="191" t="s">
        <v>129</v>
      </c>
      <c r="X586" s="187"/>
      <c r="Z586" s="184" t="str">
        <f t="shared" si="118"/>
        <v>insert into G3E_POINTSTYLE(G3E_SNO,G3E_USERNAME,G3E_FONTNAME,G3E_SYMBOL,G3E_COLOR,G3E_SIZE,G3E_ALIGNMENT,G3E_ROTATION,G3E_USEMASK,G3E_MASKSYMBOL,G3E_PLOTREDLINE,G3E_STYLEUNITS) values (59108,'Transformer - OH Symbol - Open Wye Open Delta','AEGIS Transformer',CHR(71),255,18,8,0,0,null,0,1);</v>
      </c>
      <c r="AA586" s="184" t="str">
        <f t="shared" si="119"/>
        <v>insert into G3E_STYLERULE(G3E_SRROWNO,G3E_SRNO,G3E_RULE,G3E_FILTER,G3E_FILTERORDINAL,G3E_SNO,G3E_DESCRIPTION) values (5910108,59101,'Transformer - OH Symbol','CONFIG_PRI_C = ''OPENWYE'' and CONFIG_SEC_C = ''OPENDELTA''',8,59108,'Transformer - OH Symbol - Open Wye Open Delta');</v>
      </c>
      <c r="AB586" s="184" t="str">
        <f t="shared" si="120"/>
        <v>insert into G3E_STYLERULE(G3E_SRROWNO,G3E_SRNO,G3E_RULE,G3E_FILTER,G3E_FILTERORDINAL,G3E_SNO,G3E_DESCRIPTION) values (5920108,59201,'Transformer - OH Symbol - OMS','CONFIG_PRI_C = ''OPENWYE'' and CONFIG_SEC_C = ''OPENDELTA''',8,59108,'Transformer - OH Symbol - Open Wye Open Delta');</v>
      </c>
    </row>
    <row r="587" spans="1:28" ht="47.25">
      <c r="A587" s="184">
        <v>59101</v>
      </c>
      <c r="B587" s="184" t="str">
        <f t="shared" si="121"/>
        <v>5910109</v>
      </c>
      <c r="C587" s="184">
        <v>59201</v>
      </c>
      <c r="D587" s="184" t="str">
        <f t="shared" si="122"/>
        <v>5920109</v>
      </c>
      <c r="E587" s="183" t="s">
        <v>371</v>
      </c>
      <c r="F587" s="191">
        <v>9</v>
      </c>
      <c r="G587" s="191">
        <v>9</v>
      </c>
      <c r="H587" s="187" t="s">
        <v>5237</v>
      </c>
      <c r="I587" s="187">
        <v>59109</v>
      </c>
      <c r="J587" s="183" t="s">
        <v>5238</v>
      </c>
      <c r="K587" s="183" t="s">
        <v>4294</v>
      </c>
      <c r="L587" s="302" t="s">
        <v>4597</v>
      </c>
      <c r="M587" s="310" t="s">
        <v>4597</v>
      </c>
      <c r="N587" s="197">
        <v>10158079</v>
      </c>
      <c r="O587" s="331">
        <v>18</v>
      </c>
      <c r="P587" s="330">
        <f t="shared" si="117"/>
        <v>15.55</v>
      </c>
      <c r="Q587" s="191" t="s">
        <v>4296</v>
      </c>
      <c r="R587" s="191">
        <v>0</v>
      </c>
      <c r="S587" s="191" t="s">
        <v>4253</v>
      </c>
      <c r="T587" s="191"/>
      <c r="U587" s="199"/>
      <c r="V587" s="191" t="s">
        <v>123</v>
      </c>
      <c r="W587" s="191" t="s">
        <v>129</v>
      </c>
      <c r="X587" s="187"/>
      <c r="Z587" s="184" t="str">
        <f t="shared" si="118"/>
        <v>insert into G3E_POINTSTYLE(G3E_SNO,G3E_USERNAME,G3E_FONTNAME,G3E_SYMBOL,G3E_COLOR,G3E_SIZE,G3E_ALIGNMENT,G3E_ROTATION,G3E_USEMASK,G3E_MASKSYMBOL,G3E_PLOTREDLINE,G3E_STYLEUNITS) values (59109,'Transformer - OH Symbol - Wye Delta PPI','AEGIS Transformer',CHR(69),10158079,18,8,0,0,null,0,1);</v>
      </c>
      <c r="AA587" s="184" t="str">
        <f t="shared" si="119"/>
        <v>insert into G3E_STYLERULE(G3E_SRROWNO,G3E_SRNO,G3E_RULE,G3E_FILTER,G3E_FILTERORDINAL,G3E_SNO,G3E_DESCRIPTION) values (5910109,59101,'Transformer - OH Symbol','CONFIG_PRI_C = ''WYE'' and CONFIG_SEC_C = ''DELTA'' and FEATURE_STATE_C in (''PPI'',''ABI'') ',9,59109,'Transformer - OH Symbol - Wye Delta PPI');</v>
      </c>
      <c r="AB587" s="184" t="str">
        <f t="shared" si="120"/>
        <v>insert into G3E_STYLERULE(G3E_SRROWNO,G3E_SRNO,G3E_RULE,G3E_FILTER,G3E_FILTERORDINAL,G3E_SNO,G3E_DESCRIPTION) values (5920109,59201,'Transformer - OH Symbol - OMS','CONFIG_PRI_C = ''WYE'' and CONFIG_SEC_C = ''DELTA'' and FEATURE_STATE_C in (''PPI'',''ABI'') ',9,59109,'Transformer - OH Symbol - Wye Delta PPI');</v>
      </c>
    </row>
    <row r="588" spans="1:28" ht="47.25">
      <c r="A588" s="184">
        <v>59101</v>
      </c>
      <c r="B588" s="184" t="str">
        <f t="shared" si="121"/>
        <v>5910110</v>
      </c>
      <c r="C588" s="184">
        <v>59201</v>
      </c>
      <c r="D588" s="184" t="str">
        <f t="shared" si="122"/>
        <v>5920110</v>
      </c>
      <c r="E588" s="183" t="s">
        <v>371</v>
      </c>
      <c r="F588" s="191">
        <v>10</v>
      </c>
      <c r="G588" s="191">
        <v>10</v>
      </c>
      <c r="H588" s="187" t="s">
        <v>5239</v>
      </c>
      <c r="I588" s="187">
        <v>59110</v>
      </c>
      <c r="J588" s="183" t="s">
        <v>5240</v>
      </c>
      <c r="K588" s="183" t="s">
        <v>4294</v>
      </c>
      <c r="L588" s="302" t="s">
        <v>4597</v>
      </c>
      <c r="M588" s="310" t="s">
        <v>4597</v>
      </c>
      <c r="N588" s="366">
        <v>14540253</v>
      </c>
      <c r="O588" s="331">
        <v>18</v>
      </c>
      <c r="P588" s="330">
        <f t="shared" si="117"/>
        <v>15.55</v>
      </c>
      <c r="Q588" s="191" t="s">
        <v>4296</v>
      </c>
      <c r="R588" s="191">
        <v>0</v>
      </c>
      <c r="S588" s="191" t="s">
        <v>4253</v>
      </c>
      <c r="T588" s="191"/>
      <c r="U588" s="199"/>
      <c r="V588" s="191" t="s">
        <v>123</v>
      </c>
      <c r="W588" s="191" t="s">
        <v>129</v>
      </c>
      <c r="X588" s="187"/>
      <c r="Z588" s="184" t="str">
        <f t="shared" si="118"/>
        <v>insert into G3E_POINTSTYLE(G3E_SNO,G3E_USERNAME,G3E_FONTNAME,G3E_SYMBOL,G3E_COLOR,G3E_SIZE,G3E_ALIGNMENT,G3E_ROTATION,G3E_USEMASK,G3E_MASKSYMBOL,G3E_PLOTREDLINE,G3E_STYLEUNITS) values (59110,'Transformer - OH Symbol - Wye Delta PPR','AEGIS Transformer',CHR(69),14540253,18,8,0,0,null,0,1);</v>
      </c>
      <c r="AA588" s="184" t="str">
        <f t="shared" si="119"/>
        <v>insert into G3E_STYLERULE(G3E_SRROWNO,G3E_SRNO,G3E_RULE,G3E_FILTER,G3E_FILTERORDINAL,G3E_SNO,G3E_DESCRIPTION) values (5910110,59101,'Transformer - OH Symbol','CONFIG_PRI_C = ''WYE'' and CONFIG_SEC_C = ''DELTA'' and FEATURE_STATE_C in (''PPR'',''ABR'',''PPA'',''ABA'') ',10,59110,'Transformer - OH Symbol - Wye Delta PPR');</v>
      </c>
      <c r="AB588" s="184" t="str">
        <f t="shared" si="120"/>
        <v>insert into G3E_STYLERULE(G3E_SRROWNO,G3E_SRNO,G3E_RULE,G3E_FILTER,G3E_FILTERORDINAL,G3E_SNO,G3E_DESCRIPTION) values (5920110,59201,'Transformer - OH Symbol - OMS','CONFIG_PRI_C = ''WYE'' and CONFIG_SEC_C = ''DELTA'' and FEATURE_STATE_C in (''PPR'',''ABR'',''PPA'',''ABA'') ',10,59110,'Transformer - OH Symbol - Wye Delta PPR');</v>
      </c>
    </row>
    <row r="589" spans="1:28" ht="47.25">
      <c r="A589" s="184">
        <v>59101</v>
      </c>
      <c r="B589" s="184" t="str">
        <f t="shared" si="121"/>
        <v>5910111</v>
      </c>
      <c r="C589" s="184">
        <v>59201</v>
      </c>
      <c r="D589" s="184" t="str">
        <f t="shared" si="122"/>
        <v>5920111</v>
      </c>
      <c r="E589" s="183" t="s">
        <v>371</v>
      </c>
      <c r="F589" s="191">
        <v>11</v>
      </c>
      <c r="G589" s="191">
        <v>11</v>
      </c>
      <c r="H589" s="187" t="s">
        <v>5241</v>
      </c>
      <c r="I589" s="187">
        <v>59111</v>
      </c>
      <c r="J589" s="183" t="s">
        <v>5242</v>
      </c>
      <c r="K589" s="183" t="s">
        <v>4294</v>
      </c>
      <c r="L589" s="302" t="s">
        <v>4597</v>
      </c>
      <c r="M589" s="310" t="s">
        <v>4597</v>
      </c>
      <c r="N589" s="364">
        <v>5921370</v>
      </c>
      <c r="O589" s="331">
        <v>18</v>
      </c>
      <c r="P589" s="330">
        <f t="shared" si="117"/>
        <v>15.55</v>
      </c>
      <c r="Q589" s="191" t="s">
        <v>4296</v>
      </c>
      <c r="R589" s="191">
        <v>0</v>
      </c>
      <c r="S589" s="191" t="s">
        <v>4253</v>
      </c>
      <c r="T589" s="191"/>
      <c r="U589" s="199"/>
      <c r="V589" s="191" t="s">
        <v>123</v>
      </c>
      <c r="W589" s="191" t="s">
        <v>129</v>
      </c>
      <c r="X589" s="187"/>
      <c r="Z589" s="184" t="str">
        <f t="shared" si="118"/>
        <v>insert into G3E_POINTSTYLE(G3E_SNO,G3E_USERNAME,G3E_FONTNAME,G3E_SYMBOL,G3E_COLOR,G3E_SIZE,G3E_ALIGNMENT,G3E_ROTATION,G3E_USEMASK,G3E_MASKSYMBOL,G3E_PLOTREDLINE,G3E_STYLEUNITS) values (59111,'Transformer - OH Symbol - Wye Delta OSR','AEGIS Transformer',CHR(69),5921370,18,8,0,0,null,0,1);</v>
      </c>
      <c r="AA589" s="184" t="str">
        <f t="shared" si="119"/>
        <v>insert into G3E_STYLERULE(G3E_SRROWNO,G3E_SRNO,G3E_RULE,G3E_FILTER,G3E_FILTERORDINAL,G3E_SNO,G3E_DESCRIPTION) values (5910111,59101,'Transformer - OH Symbol','CONFIG_PRI_C = ''WYE'' and CONFIG_SEC_C = ''DELTA'' and FEATURE_STATE_C in (''OSR'',''OSA'')',11,59111,'Transformer - OH Symbol - Wye Delta OSR');</v>
      </c>
      <c r="AB589" s="184" t="str">
        <f t="shared" si="120"/>
        <v>insert into G3E_STYLERULE(G3E_SRROWNO,G3E_SRNO,G3E_RULE,G3E_FILTER,G3E_FILTERORDINAL,G3E_SNO,G3E_DESCRIPTION) values (5920111,59201,'Transformer - OH Symbol - OMS','CONFIG_PRI_C = ''WYE'' and CONFIG_SEC_C = ''DELTA'' and FEATURE_STATE_C in (''OSR'',''OSA'')',11,59111,'Transformer - OH Symbol - Wye Delta OSR');</v>
      </c>
    </row>
    <row r="590" spans="1:28" ht="47.25">
      <c r="A590" s="184">
        <v>59101</v>
      </c>
      <c r="B590" s="184" t="str">
        <f t="shared" si="121"/>
        <v>5910112</v>
      </c>
      <c r="C590" s="184">
        <v>59201</v>
      </c>
      <c r="D590" s="184" t="str">
        <f t="shared" si="122"/>
        <v>5920112</v>
      </c>
      <c r="E590" s="183" t="s">
        <v>371</v>
      </c>
      <c r="F590" s="191">
        <v>12</v>
      </c>
      <c r="G590" s="191">
        <v>12</v>
      </c>
      <c r="H590" s="187" t="s">
        <v>5243</v>
      </c>
      <c r="I590" s="187">
        <v>59112</v>
      </c>
      <c r="J590" s="183" t="s">
        <v>5244</v>
      </c>
      <c r="K590" s="183" t="s">
        <v>4294</v>
      </c>
      <c r="L590" s="302" t="s">
        <v>4597</v>
      </c>
      <c r="M590" s="310" t="s">
        <v>4597</v>
      </c>
      <c r="N590" s="198">
        <v>255</v>
      </c>
      <c r="O590" s="331">
        <v>18</v>
      </c>
      <c r="P590" s="330">
        <f t="shared" si="117"/>
        <v>15.55</v>
      </c>
      <c r="Q590" s="191" t="s">
        <v>4296</v>
      </c>
      <c r="R590" s="191">
        <v>0</v>
      </c>
      <c r="S590" s="191" t="s">
        <v>4253</v>
      </c>
      <c r="T590" s="191"/>
      <c r="U590" s="199"/>
      <c r="V590" s="191" t="s">
        <v>123</v>
      </c>
      <c r="W590" s="191" t="s">
        <v>129</v>
      </c>
      <c r="X590" s="187"/>
      <c r="Z590" s="184" t="str">
        <f t="shared" si="118"/>
        <v>insert into G3E_POINTSTYLE(G3E_SNO,G3E_USERNAME,G3E_FONTNAME,G3E_SYMBOL,G3E_COLOR,G3E_SIZE,G3E_ALIGNMENT,G3E_ROTATION,G3E_USEMASK,G3E_MASKSYMBOL,G3E_PLOTREDLINE,G3E_STYLEUNITS) values (59112,'Transformer - OH Symbol - Wye Delta','AEGIS Transformer',CHR(69),255,18,8,0,0,null,0,1);</v>
      </c>
      <c r="AA590" s="184" t="str">
        <f t="shared" si="119"/>
        <v>insert into G3E_STYLERULE(G3E_SRROWNO,G3E_SRNO,G3E_RULE,G3E_FILTER,G3E_FILTERORDINAL,G3E_SNO,G3E_DESCRIPTION) values (5910112,59101,'Transformer - OH Symbol','CONFIG_PRI_C = ''WYE'' and CONFIG_SEC_C = ''DELTA''',12,59112,'Transformer - OH Symbol - Wye Delta');</v>
      </c>
      <c r="AB590" s="184" t="str">
        <f t="shared" si="120"/>
        <v>insert into G3E_STYLERULE(G3E_SRROWNO,G3E_SRNO,G3E_RULE,G3E_FILTER,G3E_FILTERORDINAL,G3E_SNO,G3E_DESCRIPTION) values (5920112,59201,'Transformer - OH Symbol - OMS','CONFIG_PRI_C = ''WYE'' and CONFIG_SEC_C = ''DELTA''',12,59112,'Transformer - OH Symbol - Wye Delta');</v>
      </c>
    </row>
    <row r="591" spans="1:28" ht="47.25">
      <c r="A591" s="184">
        <v>59101</v>
      </c>
      <c r="B591" s="184" t="str">
        <f t="shared" si="121"/>
        <v>5910113</v>
      </c>
      <c r="C591" s="184">
        <v>59201</v>
      </c>
      <c r="D591" s="184" t="str">
        <f t="shared" si="122"/>
        <v>5920113</v>
      </c>
      <c r="E591" s="183" t="s">
        <v>371</v>
      </c>
      <c r="F591" s="191">
        <v>13</v>
      </c>
      <c r="G591" s="191">
        <v>13</v>
      </c>
      <c r="H591" s="187" t="s">
        <v>5245</v>
      </c>
      <c r="I591" s="187">
        <v>59113</v>
      </c>
      <c r="J591" s="183" t="s">
        <v>5246</v>
      </c>
      <c r="K591" s="183" t="s">
        <v>4294</v>
      </c>
      <c r="L591" s="302" t="s">
        <v>4570</v>
      </c>
      <c r="M591" s="310" t="s">
        <v>4570</v>
      </c>
      <c r="N591" s="197">
        <v>10158079</v>
      </c>
      <c r="O591" s="331">
        <v>18</v>
      </c>
      <c r="P591" s="330">
        <f t="shared" si="117"/>
        <v>15.55</v>
      </c>
      <c r="Q591" s="191" t="s">
        <v>4296</v>
      </c>
      <c r="R591" s="191">
        <v>0</v>
      </c>
      <c r="S591" s="191" t="s">
        <v>4253</v>
      </c>
      <c r="T591" s="191"/>
      <c r="U591" s="199"/>
      <c r="V591" s="191" t="s">
        <v>123</v>
      </c>
      <c r="W591" s="191" t="s">
        <v>129</v>
      </c>
      <c r="X591" s="187"/>
      <c r="Z591" s="184" t="str">
        <f t="shared" si="118"/>
        <v>insert into G3E_POINTSTYLE(G3E_SNO,G3E_USERNAME,G3E_FONTNAME,G3E_SYMBOL,G3E_COLOR,G3E_SIZE,G3E_ALIGNMENT,G3E_ROTATION,G3E_USEMASK,G3E_MASKSYMBOL,G3E_PLOTREDLINE,G3E_STYLEUNITS) values (59113,'Transformer - OH Symbol - Delta Delta PPI','AEGIS Transformer',CHR(66),10158079,18,8,0,0,null,0,1);</v>
      </c>
      <c r="AA591" s="184" t="str">
        <f t="shared" si="119"/>
        <v>insert into G3E_STYLERULE(G3E_SRROWNO,G3E_SRNO,G3E_RULE,G3E_FILTER,G3E_FILTERORDINAL,G3E_SNO,G3E_DESCRIPTION) values (5910113,59101,'Transformer - OH Symbol','CONFIG_PRI_C = ''DELTA'' and CONFIG_SEC_C = ''DELTA'' and FEATURE_STATE_C in (''PPI'',''ABI'') ',13,59113,'Transformer - OH Symbol - Delta Delta PPI');</v>
      </c>
      <c r="AB591" s="184" t="str">
        <f t="shared" si="120"/>
        <v>insert into G3E_STYLERULE(G3E_SRROWNO,G3E_SRNO,G3E_RULE,G3E_FILTER,G3E_FILTERORDINAL,G3E_SNO,G3E_DESCRIPTION) values (5920113,59201,'Transformer - OH Symbol - OMS','CONFIG_PRI_C = ''DELTA'' and CONFIG_SEC_C = ''DELTA'' and FEATURE_STATE_C in (''PPI'',''ABI'') ',13,59113,'Transformer - OH Symbol - Delta Delta PPI');</v>
      </c>
    </row>
    <row r="592" spans="1:28" ht="47.25">
      <c r="A592" s="184">
        <v>59101</v>
      </c>
      <c r="B592" s="184" t="str">
        <f t="shared" si="121"/>
        <v>5910114</v>
      </c>
      <c r="C592" s="184">
        <v>59201</v>
      </c>
      <c r="D592" s="184" t="str">
        <f t="shared" si="122"/>
        <v>5920114</v>
      </c>
      <c r="E592" s="183" t="s">
        <v>371</v>
      </c>
      <c r="F592" s="191">
        <v>14</v>
      </c>
      <c r="G592" s="191">
        <v>14</v>
      </c>
      <c r="H592" s="187" t="s">
        <v>5247</v>
      </c>
      <c r="I592" s="187">
        <v>59114</v>
      </c>
      <c r="J592" s="183" t="s">
        <v>5248</v>
      </c>
      <c r="K592" s="183" t="s">
        <v>4294</v>
      </c>
      <c r="L592" s="302" t="s">
        <v>4570</v>
      </c>
      <c r="M592" s="310" t="s">
        <v>4570</v>
      </c>
      <c r="N592" s="366">
        <v>14540253</v>
      </c>
      <c r="O592" s="331">
        <v>18</v>
      </c>
      <c r="P592" s="330">
        <f t="shared" si="117"/>
        <v>15.55</v>
      </c>
      <c r="Q592" s="191" t="s">
        <v>4296</v>
      </c>
      <c r="R592" s="191">
        <v>0</v>
      </c>
      <c r="S592" s="191" t="s">
        <v>4253</v>
      </c>
      <c r="T592" s="191"/>
      <c r="U592" s="199"/>
      <c r="V592" s="191" t="s">
        <v>123</v>
      </c>
      <c r="W592" s="191" t="s">
        <v>129</v>
      </c>
      <c r="X592" s="187"/>
      <c r="Z592" s="184" t="str">
        <f t="shared" si="118"/>
        <v>insert into G3E_POINTSTYLE(G3E_SNO,G3E_USERNAME,G3E_FONTNAME,G3E_SYMBOL,G3E_COLOR,G3E_SIZE,G3E_ALIGNMENT,G3E_ROTATION,G3E_USEMASK,G3E_MASKSYMBOL,G3E_PLOTREDLINE,G3E_STYLEUNITS) values (59114,'Transformer - OH Symbol - Delta Delta PPR','AEGIS Transformer',CHR(66),14540253,18,8,0,0,null,0,1);</v>
      </c>
      <c r="AA592" s="184" t="str">
        <f t="shared" si="119"/>
        <v>insert into G3E_STYLERULE(G3E_SRROWNO,G3E_SRNO,G3E_RULE,G3E_FILTER,G3E_FILTERORDINAL,G3E_SNO,G3E_DESCRIPTION) values (5910114,59101,'Transformer - OH Symbol','CONFIG_PRI_C = ''DELTA'' and CONFIG_SEC_C = ''DELTA'' and FEATURE_STATE_C in (''PPR'',''ABR'',''PPA'',''ABA'') ',14,59114,'Transformer - OH Symbol - Delta Delta PPR');</v>
      </c>
      <c r="AB592" s="184" t="str">
        <f t="shared" si="120"/>
        <v>insert into G3E_STYLERULE(G3E_SRROWNO,G3E_SRNO,G3E_RULE,G3E_FILTER,G3E_FILTERORDINAL,G3E_SNO,G3E_DESCRIPTION) values (5920114,59201,'Transformer - OH Symbol - OMS','CONFIG_PRI_C = ''DELTA'' and CONFIG_SEC_C = ''DELTA'' and FEATURE_STATE_C in (''PPR'',''ABR'',''PPA'',''ABA'') ',14,59114,'Transformer - OH Symbol - Delta Delta PPR');</v>
      </c>
    </row>
    <row r="593" spans="1:28" ht="47.25">
      <c r="A593" s="184">
        <v>59101</v>
      </c>
      <c r="B593" s="184" t="str">
        <f t="shared" si="121"/>
        <v>5910115</v>
      </c>
      <c r="C593" s="184">
        <v>59201</v>
      </c>
      <c r="D593" s="184" t="str">
        <f t="shared" si="122"/>
        <v>5920115</v>
      </c>
      <c r="E593" s="183" t="s">
        <v>371</v>
      </c>
      <c r="F593" s="191">
        <v>15</v>
      </c>
      <c r="G593" s="191">
        <v>15</v>
      </c>
      <c r="H593" s="187" t="s">
        <v>5249</v>
      </c>
      <c r="I593" s="187">
        <v>59115</v>
      </c>
      <c r="J593" s="183" t="s">
        <v>5250</v>
      </c>
      <c r="K593" s="183" t="s">
        <v>4294</v>
      </c>
      <c r="L593" s="302" t="s">
        <v>4570</v>
      </c>
      <c r="M593" s="310" t="s">
        <v>4570</v>
      </c>
      <c r="N593" s="364">
        <v>5921370</v>
      </c>
      <c r="O593" s="331">
        <v>18</v>
      </c>
      <c r="P593" s="330">
        <f t="shared" si="117"/>
        <v>15.55</v>
      </c>
      <c r="Q593" s="191" t="s">
        <v>4296</v>
      </c>
      <c r="R593" s="191">
        <v>0</v>
      </c>
      <c r="S593" s="191" t="s">
        <v>4253</v>
      </c>
      <c r="T593" s="191"/>
      <c r="U593" s="199"/>
      <c r="V593" s="191" t="s">
        <v>123</v>
      </c>
      <c r="W593" s="191" t="s">
        <v>129</v>
      </c>
      <c r="X593" s="187"/>
      <c r="Z593" s="184" t="str">
        <f t="shared" si="118"/>
        <v>insert into G3E_POINTSTYLE(G3E_SNO,G3E_USERNAME,G3E_FONTNAME,G3E_SYMBOL,G3E_COLOR,G3E_SIZE,G3E_ALIGNMENT,G3E_ROTATION,G3E_USEMASK,G3E_MASKSYMBOL,G3E_PLOTREDLINE,G3E_STYLEUNITS) values (59115,'Transformer - OH Symbol - Delta Delta OSR','AEGIS Transformer',CHR(66),5921370,18,8,0,0,null,0,1);</v>
      </c>
      <c r="AA593" s="184" t="str">
        <f t="shared" si="119"/>
        <v>insert into G3E_STYLERULE(G3E_SRROWNO,G3E_SRNO,G3E_RULE,G3E_FILTER,G3E_FILTERORDINAL,G3E_SNO,G3E_DESCRIPTION) values (5910115,59101,'Transformer - OH Symbol','CONFIG_PRI_C = ''DELTA'' and CONFIG_SEC_C = ''DELTA'' and FEATURE_STATE_C in (''OSR'',''OSA'')',15,59115,'Transformer - OH Symbol - Delta Delta OSR');</v>
      </c>
      <c r="AB593" s="184" t="str">
        <f t="shared" si="120"/>
        <v>insert into G3E_STYLERULE(G3E_SRROWNO,G3E_SRNO,G3E_RULE,G3E_FILTER,G3E_FILTERORDINAL,G3E_SNO,G3E_DESCRIPTION) values (5920115,59201,'Transformer - OH Symbol - OMS','CONFIG_PRI_C = ''DELTA'' and CONFIG_SEC_C = ''DELTA'' and FEATURE_STATE_C in (''OSR'',''OSA'')',15,59115,'Transformer - OH Symbol - Delta Delta OSR');</v>
      </c>
    </row>
    <row r="594" spans="1:28" ht="47.25">
      <c r="A594" s="184">
        <v>59101</v>
      </c>
      <c r="B594" s="184" t="str">
        <f t="shared" si="121"/>
        <v>5910116</v>
      </c>
      <c r="C594" s="184">
        <v>59201</v>
      </c>
      <c r="D594" s="184" t="str">
        <f t="shared" si="122"/>
        <v>5920116</v>
      </c>
      <c r="E594" s="183" t="s">
        <v>371</v>
      </c>
      <c r="F594" s="191">
        <v>16</v>
      </c>
      <c r="G594" s="191">
        <v>16</v>
      </c>
      <c r="H594" s="187" t="s">
        <v>5251</v>
      </c>
      <c r="I594" s="187">
        <v>59116</v>
      </c>
      <c r="J594" s="183" t="s">
        <v>5252</v>
      </c>
      <c r="K594" s="183" t="s">
        <v>4294</v>
      </c>
      <c r="L594" s="302" t="s">
        <v>4570</v>
      </c>
      <c r="M594" s="310" t="s">
        <v>4570</v>
      </c>
      <c r="N594" s="198">
        <v>255</v>
      </c>
      <c r="O594" s="331">
        <v>18</v>
      </c>
      <c r="P594" s="330">
        <f t="shared" si="117"/>
        <v>15.55</v>
      </c>
      <c r="Q594" s="191" t="s">
        <v>4296</v>
      </c>
      <c r="R594" s="191">
        <v>0</v>
      </c>
      <c r="S594" s="191" t="s">
        <v>4253</v>
      </c>
      <c r="T594" s="191"/>
      <c r="U594" s="199"/>
      <c r="V594" s="191" t="s">
        <v>123</v>
      </c>
      <c r="W594" s="191" t="s">
        <v>129</v>
      </c>
      <c r="X594" s="187"/>
      <c r="Z594" s="184" t="str">
        <f t="shared" si="118"/>
        <v>insert into G3E_POINTSTYLE(G3E_SNO,G3E_USERNAME,G3E_FONTNAME,G3E_SYMBOL,G3E_COLOR,G3E_SIZE,G3E_ALIGNMENT,G3E_ROTATION,G3E_USEMASK,G3E_MASKSYMBOL,G3E_PLOTREDLINE,G3E_STYLEUNITS) values (59116,'Transformer - OH Symbol - Delta Delta','AEGIS Transformer',CHR(66),255,18,8,0,0,null,0,1);</v>
      </c>
      <c r="AA594" s="184" t="str">
        <f t="shared" si="119"/>
        <v>insert into G3E_STYLERULE(G3E_SRROWNO,G3E_SRNO,G3E_RULE,G3E_FILTER,G3E_FILTERORDINAL,G3E_SNO,G3E_DESCRIPTION) values (5910116,59101,'Transformer - OH Symbol','CONFIG_PRI_C = ''DELTA'' and CONFIG_SEC_C = ''DELTA''',16,59116,'Transformer - OH Symbol - Delta Delta');</v>
      </c>
      <c r="AB594" s="184" t="str">
        <f t="shared" si="120"/>
        <v>insert into G3E_STYLERULE(G3E_SRROWNO,G3E_SRNO,G3E_RULE,G3E_FILTER,G3E_FILTERORDINAL,G3E_SNO,G3E_DESCRIPTION) values (5920116,59201,'Transformer - OH Symbol - OMS','CONFIG_PRI_C = ''DELTA'' and CONFIG_SEC_C = ''DELTA''',16,59116,'Transformer - OH Symbol - Delta Delta');</v>
      </c>
    </row>
    <row r="595" spans="1:28" ht="47.25">
      <c r="A595" s="184">
        <v>59101</v>
      </c>
      <c r="B595" s="184" t="str">
        <f t="shared" si="121"/>
        <v>5910117</v>
      </c>
      <c r="C595" s="184">
        <v>59201</v>
      </c>
      <c r="D595" s="184" t="str">
        <f t="shared" si="122"/>
        <v>5920117</v>
      </c>
      <c r="E595" s="183" t="s">
        <v>371</v>
      </c>
      <c r="F595" s="191">
        <v>17</v>
      </c>
      <c r="G595" s="191">
        <v>17</v>
      </c>
      <c r="H595" s="187" t="s">
        <v>5253</v>
      </c>
      <c r="I595" s="187">
        <v>59117</v>
      </c>
      <c r="J595" s="183" t="s">
        <v>5254</v>
      </c>
      <c r="K595" s="183" t="s">
        <v>4294</v>
      </c>
      <c r="L595" s="302" t="s">
        <v>4588</v>
      </c>
      <c r="M595" s="310" t="s">
        <v>4588</v>
      </c>
      <c r="N595" s="197">
        <v>10158079</v>
      </c>
      <c r="O595" s="331">
        <v>18</v>
      </c>
      <c r="P595" s="330">
        <f t="shared" si="117"/>
        <v>15.55</v>
      </c>
      <c r="Q595" s="191" t="s">
        <v>4296</v>
      </c>
      <c r="R595" s="191">
        <v>0</v>
      </c>
      <c r="S595" s="191" t="s">
        <v>4253</v>
      </c>
      <c r="T595" s="191"/>
      <c r="U595" s="199"/>
      <c r="V595" s="191" t="s">
        <v>123</v>
      </c>
      <c r="W595" s="191" t="s">
        <v>129</v>
      </c>
      <c r="X595" s="187"/>
      <c r="Z595" s="184" t="str">
        <f t="shared" si="118"/>
        <v>insert into G3E_POINTSTYLE(G3E_SNO,G3E_USERNAME,G3E_FONTNAME,G3E_SYMBOL,G3E_COLOR,G3E_SIZE,G3E_ALIGNMENT,G3E_ROTATION,G3E_USEMASK,G3E_MASKSYMBOL,G3E_PLOTREDLINE,G3E_STYLEUNITS) values (59117,'Transformer - OH Symbol - Delta Wye PPI','AEGIS Transformer',CHR(68),10158079,18,8,0,0,null,0,1);</v>
      </c>
      <c r="AA595" s="184" t="str">
        <f t="shared" si="119"/>
        <v>insert into G3E_STYLERULE(G3E_SRROWNO,G3E_SRNO,G3E_RULE,G3E_FILTER,G3E_FILTERORDINAL,G3E_SNO,G3E_DESCRIPTION) values (5910117,59101,'Transformer - OH Symbol','CONFIG_PRI_C = ''DELTA'' and CONFIG_SEC_C = ''WYE'' and FEATURE_STATE_C in (''PPI'',''ABI'') ',17,59117,'Transformer - OH Symbol - Delta Wye PPI');</v>
      </c>
      <c r="AB595" s="184" t="str">
        <f t="shared" si="120"/>
        <v>insert into G3E_STYLERULE(G3E_SRROWNO,G3E_SRNO,G3E_RULE,G3E_FILTER,G3E_FILTERORDINAL,G3E_SNO,G3E_DESCRIPTION) values (5920117,59201,'Transformer - OH Symbol - OMS','CONFIG_PRI_C = ''DELTA'' and CONFIG_SEC_C = ''WYE'' and FEATURE_STATE_C in (''PPI'',''ABI'') ',17,59117,'Transformer - OH Symbol - Delta Wye PPI');</v>
      </c>
    </row>
    <row r="596" spans="1:28" ht="47.25">
      <c r="A596" s="184">
        <v>59101</v>
      </c>
      <c r="B596" s="184" t="str">
        <f t="shared" si="121"/>
        <v>5910118</v>
      </c>
      <c r="C596" s="184">
        <v>59201</v>
      </c>
      <c r="D596" s="184" t="str">
        <f t="shared" si="122"/>
        <v>5920118</v>
      </c>
      <c r="E596" s="183" t="s">
        <v>371</v>
      </c>
      <c r="F596" s="191">
        <v>18</v>
      </c>
      <c r="G596" s="191">
        <v>18</v>
      </c>
      <c r="H596" s="187" t="s">
        <v>5255</v>
      </c>
      <c r="I596" s="187">
        <v>59118</v>
      </c>
      <c r="J596" s="183" t="s">
        <v>5256</v>
      </c>
      <c r="K596" s="183" t="s">
        <v>4294</v>
      </c>
      <c r="L596" s="302" t="s">
        <v>4588</v>
      </c>
      <c r="M596" s="310" t="s">
        <v>4588</v>
      </c>
      <c r="N596" s="366">
        <v>14540253</v>
      </c>
      <c r="O596" s="331">
        <v>18</v>
      </c>
      <c r="P596" s="330">
        <f t="shared" si="117"/>
        <v>15.55</v>
      </c>
      <c r="Q596" s="191" t="s">
        <v>4296</v>
      </c>
      <c r="R596" s="191">
        <v>0</v>
      </c>
      <c r="S596" s="191" t="s">
        <v>4253</v>
      </c>
      <c r="T596" s="191"/>
      <c r="U596" s="199"/>
      <c r="V596" s="191" t="s">
        <v>123</v>
      </c>
      <c r="W596" s="191" t="s">
        <v>129</v>
      </c>
      <c r="X596" s="187"/>
      <c r="Z596" s="184" t="str">
        <f t="shared" si="118"/>
        <v>insert into G3E_POINTSTYLE(G3E_SNO,G3E_USERNAME,G3E_FONTNAME,G3E_SYMBOL,G3E_COLOR,G3E_SIZE,G3E_ALIGNMENT,G3E_ROTATION,G3E_USEMASK,G3E_MASKSYMBOL,G3E_PLOTREDLINE,G3E_STYLEUNITS) values (59118,'Transformer - OH Symbol - Delta Wye PPR','AEGIS Transformer',CHR(68),14540253,18,8,0,0,null,0,1);</v>
      </c>
      <c r="AA596" s="184" t="str">
        <f t="shared" si="119"/>
        <v>insert into G3E_STYLERULE(G3E_SRROWNO,G3E_SRNO,G3E_RULE,G3E_FILTER,G3E_FILTERORDINAL,G3E_SNO,G3E_DESCRIPTION) values (5910118,59101,'Transformer - OH Symbol','CONFIG_PRI_C = ''DELTA'' and CONFIG_SEC_C = ''WYE'' and FEATURE_STATE_C in (''PPR'',''ABR'',''PPA'',''ABA'') ',18,59118,'Transformer - OH Symbol - Delta Wye PPR');</v>
      </c>
      <c r="AB596" s="184" t="str">
        <f t="shared" si="120"/>
        <v>insert into G3E_STYLERULE(G3E_SRROWNO,G3E_SRNO,G3E_RULE,G3E_FILTER,G3E_FILTERORDINAL,G3E_SNO,G3E_DESCRIPTION) values (5920118,59201,'Transformer - OH Symbol - OMS','CONFIG_PRI_C = ''DELTA'' and CONFIG_SEC_C = ''WYE'' and FEATURE_STATE_C in (''PPR'',''ABR'',''PPA'',''ABA'') ',18,59118,'Transformer - OH Symbol - Delta Wye PPR');</v>
      </c>
    </row>
    <row r="597" spans="1:28" ht="47.25">
      <c r="A597" s="184">
        <v>59101</v>
      </c>
      <c r="B597" s="184" t="str">
        <f t="shared" si="121"/>
        <v>5910119</v>
      </c>
      <c r="C597" s="184">
        <v>59201</v>
      </c>
      <c r="D597" s="184" t="str">
        <f t="shared" si="122"/>
        <v>5920119</v>
      </c>
      <c r="E597" s="183" t="s">
        <v>371</v>
      </c>
      <c r="F597" s="191">
        <v>19</v>
      </c>
      <c r="G597" s="191">
        <v>19</v>
      </c>
      <c r="H597" s="187" t="s">
        <v>5257</v>
      </c>
      <c r="I597" s="187">
        <v>59119</v>
      </c>
      <c r="J597" s="183" t="s">
        <v>5258</v>
      </c>
      <c r="K597" s="183" t="s">
        <v>4294</v>
      </c>
      <c r="L597" s="302" t="s">
        <v>4588</v>
      </c>
      <c r="M597" s="310" t="s">
        <v>4588</v>
      </c>
      <c r="N597" s="364">
        <v>5921370</v>
      </c>
      <c r="O597" s="331">
        <v>18</v>
      </c>
      <c r="P597" s="330">
        <f t="shared" si="117"/>
        <v>15.55</v>
      </c>
      <c r="Q597" s="191" t="s">
        <v>4296</v>
      </c>
      <c r="R597" s="191">
        <v>0</v>
      </c>
      <c r="S597" s="191" t="s">
        <v>4253</v>
      </c>
      <c r="T597" s="191"/>
      <c r="U597" s="199"/>
      <c r="V597" s="191" t="s">
        <v>123</v>
      </c>
      <c r="W597" s="191" t="s">
        <v>129</v>
      </c>
      <c r="X597" s="187"/>
      <c r="Z597" s="184" t="str">
        <f t="shared" si="118"/>
        <v>insert into G3E_POINTSTYLE(G3E_SNO,G3E_USERNAME,G3E_FONTNAME,G3E_SYMBOL,G3E_COLOR,G3E_SIZE,G3E_ALIGNMENT,G3E_ROTATION,G3E_USEMASK,G3E_MASKSYMBOL,G3E_PLOTREDLINE,G3E_STYLEUNITS) values (59119,'Transformer - OH Symbol - Delta Wye OSR','AEGIS Transformer',CHR(68),5921370,18,8,0,0,null,0,1);</v>
      </c>
      <c r="AA597" s="184" t="str">
        <f t="shared" si="119"/>
        <v>insert into G3E_STYLERULE(G3E_SRROWNO,G3E_SRNO,G3E_RULE,G3E_FILTER,G3E_FILTERORDINAL,G3E_SNO,G3E_DESCRIPTION) values (5910119,59101,'Transformer - OH Symbol','CONFIG_PRI_C = ''DELTA'' and CONFIG_SEC_C = ''WYE'' and FEATURE_STATE_C in (''OSR'',''OSA'')',19,59119,'Transformer - OH Symbol - Delta Wye OSR');</v>
      </c>
      <c r="AB597" s="184" t="str">
        <f t="shared" si="120"/>
        <v>insert into G3E_STYLERULE(G3E_SRROWNO,G3E_SRNO,G3E_RULE,G3E_FILTER,G3E_FILTERORDINAL,G3E_SNO,G3E_DESCRIPTION) values (5920119,59201,'Transformer - OH Symbol - OMS','CONFIG_PRI_C = ''DELTA'' and CONFIG_SEC_C = ''WYE'' and FEATURE_STATE_C in (''OSR'',''OSA'')',19,59119,'Transformer - OH Symbol - Delta Wye OSR');</v>
      </c>
    </row>
    <row r="598" spans="1:28" ht="47.25">
      <c r="A598" s="184">
        <v>59101</v>
      </c>
      <c r="B598" s="184" t="str">
        <f t="shared" si="121"/>
        <v>5910120</v>
      </c>
      <c r="C598" s="184">
        <v>59201</v>
      </c>
      <c r="D598" s="184" t="str">
        <f t="shared" si="122"/>
        <v>5920120</v>
      </c>
      <c r="E598" s="183" t="s">
        <v>371</v>
      </c>
      <c r="F598" s="191">
        <v>20</v>
      </c>
      <c r="G598" s="191">
        <v>20</v>
      </c>
      <c r="H598" s="187" t="s">
        <v>5259</v>
      </c>
      <c r="I598" s="187">
        <v>59120</v>
      </c>
      <c r="J598" s="183" t="s">
        <v>5260</v>
      </c>
      <c r="K598" s="183" t="s">
        <v>4294</v>
      </c>
      <c r="L598" s="302" t="s">
        <v>4588</v>
      </c>
      <c r="M598" s="310" t="s">
        <v>4588</v>
      </c>
      <c r="N598" s="198">
        <v>255</v>
      </c>
      <c r="O598" s="331">
        <v>18</v>
      </c>
      <c r="P598" s="330">
        <f t="shared" si="117"/>
        <v>15.55</v>
      </c>
      <c r="Q598" s="191" t="s">
        <v>4296</v>
      </c>
      <c r="R598" s="191">
        <v>0</v>
      </c>
      <c r="S598" s="191" t="s">
        <v>4253</v>
      </c>
      <c r="T598" s="191"/>
      <c r="U598" s="199"/>
      <c r="V598" s="191" t="s">
        <v>123</v>
      </c>
      <c r="W598" s="191" t="s">
        <v>129</v>
      </c>
      <c r="X598" s="187"/>
      <c r="Z598" s="184" t="str">
        <f t="shared" si="118"/>
        <v>insert into G3E_POINTSTYLE(G3E_SNO,G3E_USERNAME,G3E_FONTNAME,G3E_SYMBOL,G3E_COLOR,G3E_SIZE,G3E_ALIGNMENT,G3E_ROTATION,G3E_USEMASK,G3E_MASKSYMBOL,G3E_PLOTREDLINE,G3E_STYLEUNITS) values (59120,'Transformer - OH Symbol - Delta Wye','AEGIS Transformer',CHR(68),255,18,8,0,0,null,0,1);</v>
      </c>
      <c r="AA598" s="184" t="str">
        <f t="shared" si="119"/>
        <v>insert into G3E_STYLERULE(G3E_SRROWNO,G3E_SRNO,G3E_RULE,G3E_FILTER,G3E_FILTERORDINAL,G3E_SNO,G3E_DESCRIPTION) values (5910120,59101,'Transformer - OH Symbol','CONFIG_PRI_C = ''DELTA'' and CONFIG_SEC_C = ''WYE''',20,59120,'Transformer - OH Symbol - Delta Wye');</v>
      </c>
      <c r="AB598" s="184" t="str">
        <f t="shared" si="120"/>
        <v>insert into G3E_STYLERULE(G3E_SRROWNO,G3E_SRNO,G3E_RULE,G3E_FILTER,G3E_FILTERORDINAL,G3E_SNO,G3E_DESCRIPTION) values (5920120,59201,'Transformer - OH Symbol - OMS','CONFIG_PRI_C = ''DELTA'' and CONFIG_SEC_C = ''WYE''',20,59120,'Transformer - OH Symbol - Delta Wye');</v>
      </c>
    </row>
    <row r="599" spans="1:28" ht="47.25">
      <c r="A599" s="184">
        <v>59101</v>
      </c>
      <c r="B599" s="184" t="str">
        <f t="shared" si="121"/>
        <v>5910121</v>
      </c>
      <c r="C599" s="184">
        <v>59201</v>
      </c>
      <c r="D599" s="184" t="str">
        <f t="shared" si="122"/>
        <v>5920121</v>
      </c>
      <c r="E599" s="183" t="s">
        <v>371</v>
      </c>
      <c r="F599" s="191">
        <v>21</v>
      </c>
      <c r="G599" s="191">
        <v>21</v>
      </c>
      <c r="H599" s="187" t="s">
        <v>5261</v>
      </c>
      <c r="I599" s="187">
        <v>59121</v>
      </c>
      <c r="J599" s="183" t="s">
        <v>5262</v>
      </c>
      <c r="K599" s="183" t="s">
        <v>4294</v>
      </c>
      <c r="L599" s="302" t="s">
        <v>4606</v>
      </c>
      <c r="M599" s="310" t="s">
        <v>4606</v>
      </c>
      <c r="N599" s="197">
        <v>10158079</v>
      </c>
      <c r="O599" s="331">
        <v>18</v>
      </c>
      <c r="P599" s="330">
        <f t="shared" si="117"/>
        <v>15.55</v>
      </c>
      <c r="Q599" s="191" t="s">
        <v>4296</v>
      </c>
      <c r="R599" s="191">
        <v>0</v>
      </c>
      <c r="S599" s="191" t="s">
        <v>4253</v>
      </c>
      <c r="T599" s="191"/>
      <c r="U599" s="199"/>
      <c r="V599" s="191" t="s">
        <v>123</v>
      </c>
      <c r="W599" s="191" t="s">
        <v>129</v>
      </c>
      <c r="X599" s="187"/>
      <c r="Z599" s="184" t="str">
        <f t="shared" si="118"/>
        <v>insert into G3E_POINTSTYLE(G3E_SNO,G3E_USERNAME,G3E_FONTNAME,G3E_SYMBOL,G3E_COLOR,G3E_SIZE,G3E_ALIGNMENT,G3E_ROTATION,G3E_USEMASK,G3E_MASKSYMBOL,G3E_PLOTREDLINE,G3E_STYLEUNITS) values (59121,'Transformer - OH Symbol - Open Delta Open Delta PPI','AEGIS Transformer',CHR(70),10158079,18,8,0,0,null,0,1);</v>
      </c>
      <c r="AA599" s="184" t="str">
        <f t="shared" si="119"/>
        <v>insert into G3E_STYLERULE(G3E_SRROWNO,G3E_SRNO,G3E_RULE,G3E_FILTER,G3E_FILTERORDINAL,G3E_SNO,G3E_DESCRIPTION) values (5910121,59101,'Transformer - OH Symbol','CONFIG_PRI_C = ''OPENDELTA'' and CONFIG_SEC_C = ''OPENDELTA'' and FEATURE_STATE_C in (''PPI'',''ABI'') ',21,59121,'Transformer - OH Symbol - Open Delta Open Delta PPI');</v>
      </c>
      <c r="AB599" s="184" t="str">
        <f t="shared" si="120"/>
        <v>insert into G3E_STYLERULE(G3E_SRROWNO,G3E_SRNO,G3E_RULE,G3E_FILTER,G3E_FILTERORDINAL,G3E_SNO,G3E_DESCRIPTION) values (5920121,59201,'Transformer - OH Symbol - OMS','CONFIG_PRI_C = ''OPENDELTA'' and CONFIG_SEC_C = ''OPENDELTA'' and FEATURE_STATE_C in (''PPI'',''ABI'') ',21,59121,'Transformer - OH Symbol - Open Delta Open Delta PPI');</v>
      </c>
    </row>
    <row r="600" spans="1:28" ht="47.25">
      <c r="A600" s="184">
        <v>59101</v>
      </c>
      <c r="B600" s="184" t="str">
        <f t="shared" si="121"/>
        <v>5910122</v>
      </c>
      <c r="C600" s="184">
        <v>59201</v>
      </c>
      <c r="D600" s="184" t="str">
        <f t="shared" si="122"/>
        <v>5920122</v>
      </c>
      <c r="E600" s="183" t="s">
        <v>371</v>
      </c>
      <c r="F600" s="191">
        <v>22</v>
      </c>
      <c r="G600" s="191">
        <v>22</v>
      </c>
      <c r="H600" s="187" t="s">
        <v>5263</v>
      </c>
      <c r="I600" s="187">
        <v>59122</v>
      </c>
      <c r="J600" s="183" t="s">
        <v>5264</v>
      </c>
      <c r="K600" s="183" t="s">
        <v>4294</v>
      </c>
      <c r="L600" s="302" t="s">
        <v>4606</v>
      </c>
      <c r="M600" s="310" t="s">
        <v>4606</v>
      </c>
      <c r="N600" s="366">
        <v>14540253</v>
      </c>
      <c r="O600" s="331">
        <v>18</v>
      </c>
      <c r="P600" s="330">
        <f t="shared" si="117"/>
        <v>15.55</v>
      </c>
      <c r="Q600" s="191" t="s">
        <v>4296</v>
      </c>
      <c r="R600" s="191">
        <v>0</v>
      </c>
      <c r="S600" s="191" t="s">
        <v>4253</v>
      </c>
      <c r="T600" s="191"/>
      <c r="U600" s="199"/>
      <c r="V600" s="191" t="s">
        <v>123</v>
      </c>
      <c r="W600" s="191" t="s">
        <v>129</v>
      </c>
      <c r="X600" s="187"/>
      <c r="Z600" s="184" t="str">
        <f t="shared" si="118"/>
        <v>insert into G3E_POINTSTYLE(G3E_SNO,G3E_USERNAME,G3E_FONTNAME,G3E_SYMBOL,G3E_COLOR,G3E_SIZE,G3E_ALIGNMENT,G3E_ROTATION,G3E_USEMASK,G3E_MASKSYMBOL,G3E_PLOTREDLINE,G3E_STYLEUNITS) values (59122,'Transformer - OH Symbol - Open Delta Open Delta PPR','AEGIS Transformer',CHR(70),14540253,18,8,0,0,null,0,1);</v>
      </c>
      <c r="AA600" s="184" t="str">
        <f t="shared" si="119"/>
        <v>insert into G3E_STYLERULE(G3E_SRROWNO,G3E_SRNO,G3E_RULE,G3E_FILTER,G3E_FILTERORDINAL,G3E_SNO,G3E_DESCRIPTION) values (5910122,59101,'Transformer - OH Symbol','CONFIG_PRI_C = ''OPENDELTA'' and CONFIG_SEC_C = ''OPENDELTA'' and FEATURE_STATE_C in (''PPR'',''ABR'',''PPA'',''ABA'') ',22,59122,'Transformer - OH Symbol - Open Delta Open Delta PPR');</v>
      </c>
      <c r="AB600" s="184" t="str">
        <f t="shared" si="120"/>
        <v>insert into G3E_STYLERULE(G3E_SRROWNO,G3E_SRNO,G3E_RULE,G3E_FILTER,G3E_FILTERORDINAL,G3E_SNO,G3E_DESCRIPTION) values (5920122,59201,'Transformer - OH Symbol - OMS','CONFIG_PRI_C = ''OPENDELTA'' and CONFIG_SEC_C = ''OPENDELTA'' and FEATURE_STATE_C in (''PPR'',''ABR'',''PPA'',''ABA'') ',22,59122,'Transformer - OH Symbol - Open Delta Open Delta PPR');</v>
      </c>
    </row>
    <row r="601" spans="1:28" ht="47.25">
      <c r="A601" s="184">
        <v>59101</v>
      </c>
      <c r="B601" s="184" t="str">
        <f t="shared" si="121"/>
        <v>5910123</v>
      </c>
      <c r="C601" s="184">
        <v>59201</v>
      </c>
      <c r="D601" s="184" t="str">
        <f t="shared" si="122"/>
        <v>5920123</v>
      </c>
      <c r="E601" s="183" t="s">
        <v>371</v>
      </c>
      <c r="F601" s="191">
        <v>23</v>
      </c>
      <c r="G601" s="191">
        <v>23</v>
      </c>
      <c r="H601" s="187" t="s">
        <v>5265</v>
      </c>
      <c r="I601" s="187">
        <v>59123</v>
      </c>
      <c r="J601" s="183" t="s">
        <v>5266</v>
      </c>
      <c r="K601" s="183" t="s">
        <v>4294</v>
      </c>
      <c r="L601" s="302" t="s">
        <v>4606</v>
      </c>
      <c r="M601" s="310" t="s">
        <v>4606</v>
      </c>
      <c r="N601" s="364">
        <v>5921370</v>
      </c>
      <c r="O601" s="331">
        <v>18</v>
      </c>
      <c r="P601" s="330">
        <f t="shared" si="117"/>
        <v>15.55</v>
      </c>
      <c r="Q601" s="191" t="s">
        <v>4296</v>
      </c>
      <c r="R601" s="191">
        <v>0</v>
      </c>
      <c r="S601" s="191" t="s">
        <v>4253</v>
      </c>
      <c r="T601" s="191"/>
      <c r="U601" s="199"/>
      <c r="V601" s="191" t="s">
        <v>123</v>
      </c>
      <c r="W601" s="191" t="s">
        <v>129</v>
      </c>
      <c r="X601" s="187"/>
      <c r="Z601" s="184" t="str">
        <f t="shared" si="118"/>
        <v>insert into G3E_POINTSTYLE(G3E_SNO,G3E_USERNAME,G3E_FONTNAME,G3E_SYMBOL,G3E_COLOR,G3E_SIZE,G3E_ALIGNMENT,G3E_ROTATION,G3E_USEMASK,G3E_MASKSYMBOL,G3E_PLOTREDLINE,G3E_STYLEUNITS) values (59123,'Transformer - OH Symbol - Open Delta Open Delta OSR','AEGIS Transformer',CHR(70),5921370,18,8,0,0,null,0,1);</v>
      </c>
      <c r="AA601" s="184" t="str">
        <f t="shared" si="119"/>
        <v>insert into G3E_STYLERULE(G3E_SRROWNO,G3E_SRNO,G3E_RULE,G3E_FILTER,G3E_FILTERORDINAL,G3E_SNO,G3E_DESCRIPTION) values (5910123,59101,'Transformer - OH Symbol','CONFIG_PRI_C = ''OPENDELTA'' and CONFIG_SEC_C = ''OPENDELTA'' and FEATURE_STATE_C in (''OSR'',''OSA'')',23,59123,'Transformer - OH Symbol - Open Delta Open Delta OSR');</v>
      </c>
      <c r="AB601" s="184" t="str">
        <f t="shared" si="120"/>
        <v>insert into G3E_STYLERULE(G3E_SRROWNO,G3E_SRNO,G3E_RULE,G3E_FILTER,G3E_FILTERORDINAL,G3E_SNO,G3E_DESCRIPTION) values (5920123,59201,'Transformer - OH Symbol - OMS','CONFIG_PRI_C = ''OPENDELTA'' and CONFIG_SEC_C = ''OPENDELTA'' and FEATURE_STATE_C in (''OSR'',''OSA'')',23,59123,'Transformer - OH Symbol - Open Delta Open Delta OSR');</v>
      </c>
    </row>
    <row r="602" spans="1:28" ht="47.25">
      <c r="A602" s="184">
        <v>59101</v>
      </c>
      <c r="B602" s="184" t="str">
        <f t="shared" si="121"/>
        <v>5910124</v>
      </c>
      <c r="C602" s="184">
        <v>59201</v>
      </c>
      <c r="D602" s="184" t="str">
        <f t="shared" si="122"/>
        <v>5920124</v>
      </c>
      <c r="E602" s="183" t="s">
        <v>371</v>
      </c>
      <c r="F602" s="191">
        <v>24</v>
      </c>
      <c r="G602" s="191">
        <v>24</v>
      </c>
      <c r="H602" s="187" t="s">
        <v>5267</v>
      </c>
      <c r="I602" s="187">
        <v>59124</v>
      </c>
      <c r="J602" s="183" t="s">
        <v>5268</v>
      </c>
      <c r="K602" s="183" t="s">
        <v>4294</v>
      </c>
      <c r="L602" s="302" t="s">
        <v>4606</v>
      </c>
      <c r="M602" s="310" t="s">
        <v>4606</v>
      </c>
      <c r="N602" s="198">
        <v>255</v>
      </c>
      <c r="O602" s="331">
        <v>18</v>
      </c>
      <c r="P602" s="330">
        <f t="shared" si="117"/>
        <v>15.55</v>
      </c>
      <c r="Q602" s="191" t="s">
        <v>4296</v>
      </c>
      <c r="R602" s="191">
        <v>0</v>
      </c>
      <c r="S602" s="191" t="s">
        <v>4253</v>
      </c>
      <c r="T602" s="191"/>
      <c r="U602" s="199"/>
      <c r="V602" s="191" t="s">
        <v>123</v>
      </c>
      <c r="W602" s="191" t="s">
        <v>129</v>
      </c>
      <c r="X602" s="187"/>
      <c r="Z602" s="184" t="str">
        <f t="shared" si="118"/>
        <v>insert into G3E_POINTSTYLE(G3E_SNO,G3E_USERNAME,G3E_FONTNAME,G3E_SYMBOL,G3E_COLOR,G3E_SIZE,G3E_ALIGNMENT,G3E_ROTATION,G3E_USEMASK,G3E_MASKSYMBOL,G3E_PLOTREDLINE,G3E_STYLEUNITS) values (59124,'Transformer - OH Symbol - Open Delta Open Delta','AEGIS Transformer',CHR(70),255,18,8,0,0,null,0,1);</v>
      </c>
      <c r="AA602" s="184" t="str">
        <f t="shared" si="119"/>
        <v>insert into G3E_STYLERULE(G3E_SRROWNO,G3E_SRNO,G3E_RULE,G3E_FILTER,G3E_FILTERORDINAL,G3E_SNO,G3E_DESCRIPTION) values (5910124,59101,'Transformer - OH Symbol','CONFIG_PRI_C = ''OPENDELTA'' and CONFIG_SEC_C = ''OPENDELTA''',24,59124,'Transformer - OH Symbol - Open Delta Open Delta');</v>
      </c>
      <c r="AB602" s="184" t="str">
        <f t="shared" si="120"/>
        <v>insert into G3E_STYLERULE(G3E_SRROWNO,G3E_SRNO,G3E_RULE,G3E_FILTER,G3E_FILTERORDINAL,G3E_SNO,G3E_DESCRIPTION) values (5920124,59201,'Transformer - OH Symbol - OMS','CONFIG_PRI_C = ''OPENDELTA'' and CONFIG_SEC_C = ''OPENDELTA''',24,59124,'Transformer - OH Symbol - Open Delta Open Delta');</v>
      </c>
    </row>
    <row r="603" spans="1:28" ht="47.25">
      <c r="A603" s="184">
        <v>59101</v>
      </c>
      <c r="B603" s="184" t="str">
        <f t="shared" si="121"/>
        <v>5910125</v>
      </c>
      <c r="C603" s="184">
        <v>59201</v>
      </c>
      <c r="D603" s="184" t="str">
        <f t="shared" si="122"/>
        <v>5920125</v>
      </c>
      <c r="E603" s="183" t="s">
        <v>371</v>
      </c>
      <c r="F603" s="191">
        <v>25</v>
      </c>
      <c r="G603" s="191">
        <v>25</v>
      </c>
      <c r="H603" s="187" t="s">
        <v>4613</v>
      </c>
      <c r="I603" s="187">
        <v>59125</v>
      </c>
      <c r="J603" s="183" t="s">
        <v>5269</v>
      </c>
      <c r="K603" s="183" t="s">
        <v>4294</v>
      </c>
      <c r="L603" s="302" t="s">
        <v>4561</v>
      </c>
      <c r="M603" s="310" t="s">
        <v>4561</v>
      </c>
      <c r="N603" s="197">
        <v>10158079</v>
      </c>
      <c r="O603" s="331">
        <v>18</v>
      </c>
      <c r="P603" s="330">
        <f t="shared" si="117"/>
        <v>15.55</v>
      </c>
      <c r="Q603" s="191" t="s">
        <v>4296</v>
      </c>
      <c r="R603" s="191">
        <v>0</v>
      </c>
      <c r="S603" s="191" t="s">
        <v>4253</v>
      </c>
      <c r="T603" s="191"/>
      <c r="U603" s="199"/>
      <c r="V603" s="191" t="s">
        <v>123</v>
      </c>
      <c r="W603" s="191" t="s">
        <v>129</v>
      </c>
      <c r="X603" s="187"/>
      <c r="Z603" s="184" t="str">
        <f t="shared" si="118"/>
        <v>insert into G3E_POINTSTYLE(G3E_SNO,G3E_USERNAME,G3E_FONTNAME,G3E_SYMBOL,G3E_COLOR,G3E_SIZE,G3E_ALIGNMENT,G3E_ROTATION,G3E_USEMASK,G3E_MASKSYMBOL,G3E_PLOTREDLINE,G3E_STYLEUNITS) values (59125,'Transformer - OH Symbol - Other PPI','AEGIS Transformer',CHR(65),10158079,18,8,0,0,null,0,1);</v>
      </c>
      <c r="AA603" s="184" t="str">
        <f t="shared" si="119"/>
        <v>insert into G3E_STYLERULE(G3E_SRROWNO,G3E_SRNO,G3E_RULE,G3E_FILTER,G3E_FILTERORDINAL,G3E_SNO,G3E_DESCRIPTION) values (5910125,59101,'Transformer - OH Symbol','FEATURE_STATE_C in (''PPI'',''ABI'') ',25,59125,'Transformer - OH Symbol - Other PPI');</v>
      </c>
      <c r="AB603" s="184" t="str">
        <f t="shared" si="120"/>
        <v>insert into G3E_STYLERULE(G3E_SRROWNO,G3E_SRNO,G3E_RULE,G3E_FILTER,G3E_FILTERORDINAL,G3E_SNO,G3E_DESCRIPTION) values (5920125,59201,'Transformer - OH Symbol - OMS','FEATURE_STATE_C in (''PPI'',''ABI'') ',25,59125,'Transformer - OH Symbol - Other PPI');</v>
      </c>
    </row>
    <row r="604" spans="1:28" ht="47.25">
      <c r="A604" s="184">
        <v>59101</v>
      </c>
      <c r="B604" s="184" t="str">
        <f t="shared" si="121"/>
        <v>5910126</v>
      </c>
      <c r="C604" s="184">
        <v>59201</v>
      </c>
      <c r="D604" s="184" t="str">
        <f t="shared" si="122"/>
        <v>5920126</v>
      </c>
      <c r="E604" s="183" t="s">
        <v>371</v>
      </c>
      <c r="F604" s="191">
        <v>26</v>
      </c>
      <c r="G604" s="191">
        <v>26</v>
      </c>
      <c r="H604" s="187" t="s">
        <v>4616</v>
      </c>
      <c r="I604" s="187">
        <v>59126</v>
      </c>
      <c r="J604" s="183" t="s">
        <v>5270</v>
      </c>
      <c r="K604" s="183" t="s">
        <v>4294</v>
      </c>
      <c r="L604" s="302" t="s">
        <v>4561</v>
      </c>
      <c r="M604" s="310" t="s">
        <v>4561</v>
      </c>
      <c r="N604" s="366">
        <v>14540253</v>
      </c>
      <c r="O604" s="331">
        <v>18</v>
      </c>
      <c r="P604" s="330">
        <f t="shared" si="117"/>
        <v>15.55</v>
      </c>
      <c r="Q604" s="191" t="s">
        <v>4296</v>
      </c>
      <c r="R604" s="191">
        <v>0</v>
      </c>
      <c r="S604" s="191" t="s">
        <v>4253</v>
      </c>
      <c r="T604" s="191"/>
      <c r="U604" s="199"/>
      <c r="V604" s="191" t="s">
        <v>123</v>
      </c>
      <c r="W604" s="191" t="s">
        <v>129</v>
      </c>
      <c r="X604" s="187"/>
      <c r="Z604" s="184" t="str">
        <f t="shared" si="118"/>
        <v>insert into G3E_POINTSTYLE(G3E_SNO,G3E_USERNAME,G3E_FONTNAME,G3E_SYMBOL,G3E_COLOR,G3E_SIZE,G3E_ALIGNMENT,G3E_ROTATION,G3E_USEMASK,G3E_MASKSYMBOL,G3E_PLOTREDLINE,G3E_STYLEUNITS) values (59126,'Transformer - OH Symbol - Other PPR','AEGIS Transformer',CHR(65),14540253,18,8,0,0,null,0,1);</v>
      </c>
      <c r="AA604" s="184" t="str">
        <f t="shared" si="119"/>
        <v>insert into G3E_STYLERULE(G3E_SRROWNO,G3E_SRNO,G3E_RULE,G3E_FILTER,G3E_FILTERORDINAL,G3E_SNO,G3E_DESCRIPTION) values (5910126,59101,'Transformer - OH Symbol','FEATURE_STATE_C in (''PPR'',''ABR'',''PPA'',''ABA'') ',26,59126,'Transformer - OH Symbol - Other PPR');</v>
      </c>
      <c r="AB604" s="184" t="str">
        <f t="shared" si="120"/>
        <v>insert into G3E_STYLERULE(G3E_SRROWNO,G3E_SRNO,G3E_RULE,G3E_FILTER,G3E_FILTERORDINAL,G3E_SNO,G3E_DESCRIPTION) values (5920126,59201,'Transformer - OH Symbol - OMS','FEATURE_STATE_C in (''PPR'',''ABR'',''PPA'',''ABA'') ',26,59126,'Transformer - OH Symbol - Other PPR');</v>
      </c>
    </row>
    <row r="605" spans="1:28" ht="47.25">
      <c r="A605" s="184">
        <v>59101</v>
      </c>
      <c r="B605" s="184" t="str">
        <f t="shared" si="121"/>
        <v>5910127</v>
      </c>
      <c r="C605" s="184">
        <v>59201</v>
      </c>
      <c r="D605" s="184" t="str">
        <f t="shared" si="122"/>
        <v>5920127</v>
      </c>
      <c r="E605" s="183" t="s">
        <v>371</v>
      </c>
      <c r="F605" s="191">
        <v>27</v>
      </c>
      <c r="G605" s="191">
        <v>27</v>
      </c>
      <c r="H605" s="187" t="s">
        <v>4254</v>
      </c>
      <c r="I605" s="187">
        <v>59127</v>
      </c>
      <c r="J605" s="183" t="s">
        <v>5271</v>
      </c>
      <c r="K605" s="183" t="s">
        <v>4294</v>
      </c>
      <c r="L605" s="302" t="s">
        <v>4561</v>
      </c>
      <c r="M605" s="310" t="s">
        <v>4561</v>
      </c>
      <c r="N605" s="364">
        <v>5921370</v>
      </c>
      <c r="O605" s="331">
        <v>18</v>
      </c>
      <c r="P605" s="330">
        <f t="shared" si="117"/>
        <v>15.55</v>
      </c>
      <c r="Q605" s="191" t="s">
        <v>4296</v>
      </c>
      <c r="R605" s="191">
        <v>0</v>
      </c>
      <c r="S605" s="191" t="s">
        <v>4253</v>
      </c>
      <c r="T605" s="191"/>
      <c r="U605" s="199"/>
      <c r="V605" s="191" t="s">
        <v>123</v>
      </c>
      <c r="W605" s="191" t="s">
        <v>129</v>
      </c>
      <c r="X605" s="187"/>
      <c r="Z605" s="184" t="str">
        <f t="shared" si="118"/>
        <v>insert into G3E_POINTSTYLE(G3E_SNO,G3E_USERNAME,G3E_FONTNAME,G3E_SYMBOL,G3E_COLOR,G3E_SIZE,G3E_ALIGNMENT,G3E_ROTATION,G3E_USEMASK,G3E_MASKSYMBOL,G3E_PLOTREDLINE,G3E_STYLEUNITS) values (59127,'Transformer - OH Symbol - Other OSR','AEGIS Transformer',CHR(65),5921370,18,8,0,0,null,0,1);</v>
      </c>
      <c r="AA605" s="184" t="str">
        <f t="shared" si="119"/>
        <v>insert into G3E_STYLERULE(G3E_SRROWNO,G3E_SRNO,G3E_RULE,G3E_FILTER,G3E_FILTERORDINAL,G3E_SNO,G3E_DESCRIPTION) values (5910127,59101,'Transformer - OH Symbol','FEATURE_STATE_C in (''OSR'',''OSA'')',27,59127,'Transformer - OH Symbol - Other OSR');</v>
      </c>
      <c r="AB605" s="184" t="str">
        <f t="shared" si="120"/>
        <v>insert into G3E_STYLERULE(G3E_SRROWNO,G3E_SRNO,G3E_RULE,G3E_FILTER,G3E_FILTERORDINAL,G3E_SNO,G3E_DESCRIPTION) values (5920127,59201,'Transformer - OH Symbol - OMS','FEATURE_STATE_C in (''OSR'',''OSA'')',27,59127,'Transformer - OH Symbol - Other OSR');</v>
      </c>
    </row>
    <row r="606" spans="1:28" ht="47.25">
      <c r="A606" s="184">
        <v>59101</v>
      </c>
      <c r="B606" s="184" t="str">
        <f t="shared" si="121"/>
        <v>5910199</v>
      </c>
      <c r="C606" s="184">
        <v>59201</v>
      </c>
      <c r="D606" s="184" t="str">
        <f t="shared" si="122"/>
        <v>5920199</v>
      </c>
      <c r="E606" s="183" t="s">
        <v>371</v>
      </c>
      <c r="F606" s="191">
        <v>99</v>
      </c>
      <c r="G606" s="191">
        <v>99</v>
      </c>
      <c r="H606" s="187"/>
      <c r="I606" s="187">
        <v>59199</v>
      </c>
      <c r="J606" s="183" t="s">
        <v>5272</v>
      </c>
      <c r="K606" s="183" t="s">
        <v>4294</v>
      </c>
      <c r="L606" s="302" t="s">
        <v>4561</v>
      </c>
      <c r="M606" s="310" t="s">
        <v>4561</v>
      </c>
      <c r="N606" s="198">
        <v>255</v>
      </c>
      <c r="O606" s="331">
        <v>18</v>
      </c>
      <c r="P606" s="330">
        <f t="shared" si="117"/>
        <v>15.55</v>
      </c>
      <c r="Q606" s="191" t="s">
        <v>4296</v>
      </c>
      <c r="R606" s="191">
        <v>0</v>
      </c>
      <c r="S606" s="191" t="s">
        <v>4253</v>
      </c>
      <c r="T606" s="191"/>
      <c r="U606" s="199"/>
      <c r="V606" s="191" t="s">
        <v>123</v>
      </c>
      <c r="W606" s="191" t="s">
        <v>129</v>
      </c>
      <c r="X606" s="187"/>
      <c r="Z606" s="184" t="str">
        <f t="shared" si="118"/>
        <v>insert into G3E_POINTSTYLE(G3E_SNO,G3E_USERNAME,G3E_FONTNAME,G3E_SYMBOL,G3E_COLOR,G3E_SIZE,G3E_ALIGNMENT,G3E_ROTATION,G3E_USEMASK,G3E_MASKSYMBOL,G3E_PLOTREDLINE,G3E_STYLEUNITS) values (59199,'Transformer - OH Symbol - Other','AEGIS Transformer',CHR(65),255,18,8,0,0,null,0,1);</v>
      </c>
      <c r="AA606" s="184" t="str">
        <f t="shared" si="119"/>
        <v>insert into G3E_STYLERULE(G3E_SRROWNO,G3E_SRNO,G3E_RULE,G3E_FILTER,G3E_FILTERORDINAL,G3E_SNO,G3E_DESCRIPTION) values (5910199,59101,'Transformer - OH Symbol','',99,59199,'Transformer - OH Symbol - Other');</v>
      </c>
      <c r="AB606" s="184" t="str">
        <f t="shared" si="120"/>
        <v>insert into G3E_STYLERULE(G3E_SRROWNO,G3E_SRNO,G3E_RULE,G3E_FILTER,G3E_FILTERORDINAL,G3E_SNO,G3E_DESCRIPTION) values (5920199,59201,'Transformer - OH Symbol - OMS','',99,59199,'Transformer - OH Symbol - Other');</v>
      </c>
    </row>
    <row r="607" spans="1:28" ht="47.25">
      <c r="A607" s="187">
        <v>60101</v>
      </c>
      <c r="B607" s="184" t="str">
        <f t="shared" ref="B607:B689" si="123">IF(ISBLANK(F607),"",A607&amp;TEXT(F607,"00"))</f>
        <v>6010101</v>
      </c>
      <c r="C607" s="187">
        <v>60201</v>
      </c>
      <c r="D607" s="184" t="str">
        <f t="shared" ref="D607:D689" si="124">IF(ISBLANK(G607),"",C607&amp;TEXT(G607,"00"))</f>
        <v>6020101</v>
      </c>
      <c r="E607" s="183" t="s">
        <v>378</v>
      </c>
      <c r="F607" s="191">
        <v>1</v>
      </c>
      <c r="G607" s="191">
        <v>1</v>
      </c>
      <c r="H607" s="187" t="s">
        <v>5221</v>
      </c>
      <c r="I607" s="187">
        <v>60101</v>
      </c>
      <c r="J607" s="183" t="s">
        <v>5273</v>
      </c>
      <c r="K607" s="183" t="s">
        <v>4294</v>
      </c>
      <c r="L607" s="302" t="s">
        <v>4886</v>
      </c>
      <c r="M607" s="310" t="s">
        <v>4886</v>
      </c>
      <c r="N607" s="197">
        <v>10158079</v>
      </c>
      <c r="O607" s="331">
        <v>18</v>
      </c>
      <c r="P607" s="330">
        <f t="shared" si="117"/>
        <v>15.55</v>
      </c>
      <c r="Q607" s="191" t="s">
        <v>4296</v>
      </c>
      <c r="R607" s="191">
        <v>0</v>
      </c>
      <c r="S607" s="191" t="s">
        <v>4253</v>
      </c>
      <c r="T607" s="191"/>
      <c r="U607" s="195"/>
      <c r="V607" s="191" t="s">
        <v>123</v>
      </c>
      <c r="W607" s="191" t="s">
        <v>129</v>
      </c>
      <c r="X607" s="187"/>
      <c r="Z607" s="184" t="str">
        <f t="shared" si="118"/>
        <v>insert into G3E_POINTSTYLE(G3E_SNO,G3E_USERNAME,G3E_FONTNAME,G3E_SYMBOL,G3E_COLOR,G3E_SIZE,G3E_ALIGNMENT,G3E_ROTATION,G3E_USEMASK,G3E_MASKSYMBOL,G3E_PLOTREDLINE,G3E_STYLEUNITS) values (60101,'Transformer - UG Symbol - Wye Wye PPI','AEGIS Transformer',CHR(74),10158079,18,8,0,0,null,0,1);</v>
      </c>
      <c r="AA607" s="184" t="str">
        <f t="shared" si="119"/>
        <v>insert into G3E_STYLERULE(G3E_SRROWNO,G3E_SRNO,G3E_RULE,G3E_FILTER,G3E_FILTERORDINAL,G3E_SNO,G3E_DESCRIPTION) values (6010101,60101,'Transformer - UG Symbol','CONFIG_PRI_C = ''WYE'' and CONFIG_SEC_C = ''WYE'' and FEATURE_STATE_C in (''PPI'',''ABI'') ',1,60101,'Transformer - UG Symbol - Wye Wye PPI');</v>
      </c>
      <c r="AB607" s="184" t="str">
        <f t="shared" si="120"/>
        <v>insert into G3E_STYLERULE(G3E_SRROWNO,G3E_SRNO,G3E_RULE,G3E_FILTER,G3E_FILTERORDINAL,G3E_SNO,G3E_DESCRIPTION) values (6020101,60201,'Transformer - UG Symbol - OMS','CONFIG_PRI_C = ''WYE'' and CONFIG_SEC_C = ''WYE'' and FEATURE_STATE_C in (''PPI'',''ABI'') ',1,60101,'Transformer - UG Symbol - Wye Wye PPI');</v>
      </c>
    </row>
    <row r="608" spans="1:28" ht="47.25">
      <c r="A608" s="187">
        <v>60101</v>
      </c>
      <c r="B608" s="184" t="str">
        <f t="shared" ref="B608:B634" si="125">IF(ISBLANK(F608),"",A608&amp;TEXT(F608,"00"))</f>
        <v>6010102</v>
      </c>
      <c r="C608" s="187">
        <v>60201</v>
      </c>
      <c r="D608" s="184" t="str">
        <f t="shared" ref="D608:D634" si="126">IF(ISBLANK(G608),"",C608&amp;TEXT(G608,"00"))</f>
        <v>6020102</v>
      </c>
      <c r="E608" s="183" t="s">
        <v>378</v>
      </c>
      <c r="F608" s="191">
        <v>2</v>
      </c>
      <c r="G608" s="191">
        <v>2</v>
      </c>
      <c r="H608" s="187" t="s">
        <v>5223</v>
      </c>
      <c r="I608" s="187">
        <v>60102</v>
      </c>
      <c r="J608" s="183" t="s">
        <v>5274</v>
      </c>
      <c r="K608" s="183" t="s">
        <v>4294</v>
      </c>
      <c r="L608" s="302" t="s">
        <v>4886</v>
      </c>
      <c r="M608" s="310" t="s">
        <v>4886</v>
      </c>
      <c r="N608" s="366">
        <v>14540253</v>
      </c>
      <c r="O608" s="331">
        <v>18</v>
      </c>
      <c r="P608" s="330">
        <f t="shared" si="117"/>
        <v>15.55</v>
      </c>
      <c r="Q608" s="191" t="s">
        <v>4296</v>
      </c>
      <c r="R608" s="191">
        <v>0</v>
      </c>
      <c r="S608" s="191" t="s">
        <v>4253</v>
      </c>
      <c r="T608" s="191"/>
      <c r="U608" s="195"/>
      <c r="V608" s="191" t="s">
        <v>123</v>
      </c>
      <c r="W608" s="191" t="s">
        <v>129</v>
      </c>
      <c r="X608" s="187"/>
      <c r="Z608" s="184" t="str">
        <f t="shared" si="118"/>
        <v>insert into G3E_POINTSTYLE(G3E_SNO,G3E_USERNAME,G3E_FONTNAME,G3E_SYMBOL,G3E_COLOR,G3E_SIZE,G3E_ALIGNMENT,G3E_ROTATION,G3E_USEMASK,G3E_MASKSYMBOL,G3E_PLOTREDLINE,G3E_STYLEUNITS) values (60102,'Transformer - UG Symbol - Wye Wye PPR','AEGIS Transformer',CHR(74),14540253,18,8,0,0,null,0,1);</v>
      </c>
      <c r="AA608" s="184" t="str">
        <f t="shared" si="119"/>
        <v>insert into G3E_STYLERULE(G3E_SRROWNO,G3E_SRNO,G3E_RULE,G3E_FILTER,G3E_FILTERORDINAL,G3E_SNO,G3E_DESCRIPTION) values (6010102,60101,'Transformer - UG Symbol','CONFIG_PRI_C = ''WYE'' and CONFIG_SEC_C = ''WYE'' and FEATURE_STATE_C in (''PPR'',''ABR'',''PPA'',''ABA'') ',2,60102,'Transformer - UG Symbol - Wye Wye PPR');</v>
      </c>
      <c r="AB608" s="184" t="str">
        <f t="shared" si="120"/>
        <v>insert into G3E_STYLERULE(G3E_SRROWNO,G3E_SRNO,G3E_RULE,G3E_FILTER,G3E_FILTERORDINAL,G3E_SNO,G3E_DESCRIPTION) values (6020102,60201,'Transformer - UG Symbol - OMS','CONFIG_PRI_C = ''WYE'' and CONFIG_SEC_C = ''WYE'' and FEATURE_STATE_C in (''PPR'',''ABR'',''PPA'',''ABA'') ',2,60102,'Transformer - UG Symbol - Wye Wye PPR');</v>
      </c>
    </row>
    <row r="609" spans="1:28" ht="47.25">
      <c r="A609" s="187">
        <v>60101</v>
      </c>
      <c r="B609" s="184" t="str">
        <f t="shared" si="125"/>
        <v>6010103</v>
      </c>
      <c r="C609" s="187">
        <v>60201</v>
      </c>
      <c r="D609" s="184" t="str">
        <f t="shared" si="126"/>
        <v>6020103</v>
      </c>
      <c r="E609" s="183" t="s">
        <v>378</v>
      </c>
      <c r="F609" s="191">
        <v>3</v>
      </c>
      <c r="G609" s="191">
        <v>3</v>
      </c>
      <c r="H609" s="187" t="s">
        <v>5225</v>
      </c>
      <c r="I609" s="187">
        <v>60103</v>
      </c>
      <c r="J609" s="183" t="s">
        <v>5275</v>
      </c>
      <c r="K609" s="183" t="s">
        <v>4294</v>
      </c>
      <c r="L609" s="302" t="s">
        <v>4886</v>
      </c>
      <c r="M609" s="310" t="s">
        <v>4886</v>
      </c>
      <c r="N609" s="364">
        <v>5921370</v>
      </c>
      <c r="O609" s="331">
        <v>18</v>
      </c>
      <c r="P609" s="330">
        <f t="shared" si="117"/>
        <v>15.55</v>
      </c>
      <c r="Q609" s="191" t="s">
        <v>4296</v>
      </c>
      <c r="R609" s="191">
        <v>0</v>
      </c>
      <c r="S609" s="191" t="s">
        <v>4253</v>
      </c>
      <c r="T609" s="191"/>
      <c r="U609" s="195"/>
      <c r="V609" s="191" t="s">
        <v>123</v>
      </c>
      <c r="W609" s="191" t="s">
        <v>129</v>
      </c>
      <c r="X609" s="187"/>
      <c r="Z609" s="184" t="str">
        <f t="shared" si="118"/>
        <v>insert into G3E_POINTSTYLE(G3E_SNO,G3E_USERNAME,G3E_FONTNAME,G3E_SYMBOL,G3E_COLOR,G3E_SIZE,G3E_ALIGNMENT,G3E_ROTATION,G3E_USEMASK,G3E_MASKSYMBOL,G3E_PLOTREDLINE,G3E_STYLEUNITS) values (60103,'Transformer - UG Symbol - Wye Wye OSR','AEGIS Transformer',CHR(74),5921370,18,8,0,0,null,0,1);</v>
      </c>
      <c r="AA609" s="184" t="str">
        <f t="shared" si="119"/>
        <v>insert into G3E_STYLERULE(G3E_SRROWNO,G3E_SRNO,G3E_RULE,G3E_FILTER,G3E_FILTERORDINAL,G3E_SNO,G3E_DESCRIPTION) values (6010103,60101,'Transformer - UG Symbol','CONFIG_PRI_C = ''WYE'' and CONFIG_SEC_C = ''WYE'' and FEATURE_STATE_C in (''OSR'',''OSA'')',3,60103,'Transformer - UG Symbol - Wye Wye OSR');</v>
      </c>
      <c r="AB609" s="184" t="str">
        <f t="shared" si="120"/>
        <v>insert into G3E_STYLERULE(G3E_SRROWNO,G3E_SRNO,G3E_RULE,G3E_FILTER,G3E_FILTERORDINAL,G3E_SNO,G3E_DESCRIPTION) values (6020103,60201,'Transformer - UG Symbol - OMS','CONFIG_PRI_C = ''WYE'' and CONFIG_SEC_C = ''WYE'' and FEATURE_STATE_C in (''OSR'',''OSA'')',3,60103,'Transformer - UG Symbol - Wye Wye OSR');</v>
      </c>
    </row>
    <row r="610" spans="1:28" ht="47.25">
      <c r="A610" s="187">
        <v>60101</v>
      </c>
      <c r="B610" s="184" t="str">
        <f t="shared" si="125"/>
        <v>6010104</v>
      </c>
      <c r="C610" s="187">
        <v>60201</v>
      </c>
      <c r="D610" s="184" t="str">
        <f t="shared" si="126"/>
        <v>6020104</v>
      </c>
      <c r="E610" s="183" t="s">
        <v>378</v>
      </c>
      <c r="F610" s="191">
        <v>4</v>
      </c>
      <c r="G610" s="191">
        <v>4</v>
      </c>
      <c r="H610" s="187" t="s">
        <v>5227</v>
      </c>
      <c r="I610" s="187">
        <v>60104</v>
      </c>
      <c r="J610" s="183" t="s">
        <v>5276</v>
      </c>
      <c r="K610" s="183" t="s">
        <v>4294</v>
      </c>
      <c r="L610" s="302" t="s">
        <v>4886</v>
      </c>
      <c r="M610" s="310" t="s">
        <v>4886</v>
      </c>
      <c r="N610" s="198">
        <v>255</v>
      </c>
      <c r="O610" s="331">
        <v>18</v>
      </c>
      <c r="P610" s="330">
        <f t="shared" si="117"/>
        <v>15.55</v>
      </c>
      <c r="Q610" s="191" t="s">
        <v>4296</v>
      </c>
      <c r="R610" s="191">
        <v>0</v>
      </c>
      <c r="S610" s="191" t="s">
        <v>4253</v>
      </c>
      <c r="T610" s="191"/>
      <c r="U610" s="195"/>
      <c r="V610" s="191" t="s">
        <v>123</v>
      </c>
      <c r="W610" s="191" t="s">
        <v>129</v>
      </c>
      <c r="X610" s="187"/>
      <c r="Z610" s="184" t="str">
        <f t="shared" si="118"/>
        <v>insert into G3E_POINTSTYLE(G3E_SNO,G3E_USERNAME,G3E_FONTNAME,G3E_SYMBOL,G3E_COLOR,G3E_SIZE,G3E_ALIGNMENT,G3E_ROTATION,G3E_USEMASK,G3E_MASKSYMBOL,G3E_PLOTREDLINE,G3E_STYLEUNITS) values (60104,'Transformer - UG Symbol - Wye Wye','AEGIS Transformer',CHR(74),255,18,8,0,0,null,0,1);</v>
      </c>
      <c r="AA610" s="184" t="str">
        <f t="shared" si="119"/>
        <v>insert into G3E_STYLERULE(G3E_SRROWNO,G3E_SRNO,G3E_RULE,G3E_FILTER,G3E_FILTERORDINAL,G3E_SNO,G3E_DESCRIPTION) values (6010104,60101,'Transformer - UG Symbol','CONFIG_PRI_C = ''WYE'' and CONFIG_SEC_C = ''WYE''',4,60104,'Transformer - UG Symbol - Wye Wye');</v>
      </c>
      <c r="AB610" s="184" t="str">
        <f t="shared" si="120"/>
        <v>insert into G3E_STYLERULE(G3E_SRROWNO,G3E_SRNO,G3E_RULE,G3E_FILTER,G3E_FILTERORDINAL,G3E_SNO,G3E_DESCRIPTION) values (6020104,60201,'Transformer - UG Symbol - OMS','CONFIG_PRI_C = ''WYE'' and CONFIG_SEC_C = ''WYE''',4,60104,'Transformer - UG Symbol - Wye Wye');</v>
      </c>
    </row>
    <row r="611" spans="1:28" ht="47.25">
      <c r="A611" s="187">
        <v>60101</v>
      </c>
      <c r="B611" s="184" t="str">
        <f t="shared" si="125"/>
        <v>6010105</v>
      </c>
      <c r="C611" s="187">
        <v>60201</v>
      </c>
      <c r="D611" s="184" t="str">
        <f t="shared" si="126"/>
        <v>6020105</v>
      </c>
      <c r="E611" s="183" t="s">
        <v>378</v>
      </c>
      <c r="F611" s="191">
        <v>5</v>
      </c>
      <c r="G611" s="191">
        <v>5</v>
      </c>
      <c r="H611" s="187" t="s">
        <v>5229</v>
      </c>
      <c r="I611" s="187">
        <v>60105</v>
      </c>
      <c r="J611" s="183" t="s">
        <v>5277</v>
      </c>
      <c r="K611" s="183" t="s">
        <v>4294</v>
      </c>
      <c r="L611" s="302" t="s">
        <v>4377</v>
      </c>
      <c r="M611" s="310" t="s">
        <v>4377</v>
      </c>
      <c r="N611" s="197">
        <v>10158079</v>
      </c>
      <c r="O611" s="331">
        <v>18</v>
      </c>
      <c r="P611" s="330">
        <f t="shared" si="117"/>
        <v>15.55</v>
      </c>
      <c r="Q611" s="191" t="s">
        <v>4296</v>
      </c>
      <c r="R611" s="191">
        <v>0</v>
      </c>
      <c r="S611" s="191" t="s">
        <v>4253</v>
      </c>
      <c r="T611" s="191"/>
      <c r="U611" s="195"/>
      <c r="V611" s="191" t="s">
        <v>123</v>
      </c>
      <c r="W611" s="191" t="s">
        <v>129</v>
      </c>
      <c r="X611" s="187"/>
      <c r="Z611" s="184" t="str">
        <f t="shared" si="118"/>
        <v>insert into G3E_POINTSTYLE(G3E_SNO,G3E_USERNAME,G3E_FONTNAME,G3E_SYMBOL,G3E_COLOR,G3E_SIZE,G3E_ALIGNMENT,G3E_ROTATION,G3E_USEMASK,G3E_MASKSYMBOL,G3E_PLOTREDLINE,G3E_STYLEUNITS) values (60105,'Transformer - UG Symbol - Open Wye Open Delta PPI','AEGIS Transformer',CHR(78),10158079,18,8,0,0,null,0,1);</v>
      </c>
      <c r="AA611" s="184" t="str">
        <f t="shared" si="119"/>
        <v>insert into G3E_STYLERULE(G3E_SRROWNO,G3E_SRNO,G3E_RULE,G3E_FILTER,G3E_FILTERORDINAL,G3E_SNO,G3E_DESCRIPTION) values (6010105,60101,'Transformer - UG Symbol','CONFIG_PRI_C = ''OPENWYE'' and CONFIG_SEC_C = ''OPENDELTA'' and FEATURE_STATE_C in (''PPI'',''ABI'') ',5,60105,'Transformer - UG Symbol - Open Wye Open Delta PPI');</v>
      </c>
      <c r="AB611" s="184" t="str">
        <f t="shared" si="120"/>
        <v>insert into G3E_STYLERULE(G3E_SRROWNO,G3E_SRNO,G3E_RULE,G3E_FILTER,G3E_FILTERORDINAL,G3E_SNO,G3E_DESCRIPTION) values (6020105,60201,'Transformer - UG Symbol - OMS','CONFIG_PRI_C = ''OPENWYE'' and CONFIG_SEC_C = ''OPENDELTA'' and FEATURE_STATE_C in (''PPI'',''ABI'') ',5,60105,'Transformer - UG Symbol - Open Wye Open Delta PPI');</v>
      </c>
    </row>
    <row r="612" spans="1:28" ht="47.25">
      <c r="A612" s="187">
        <v>60101</v>
      </c>
      <c r="B612" s="184" t="str">
        <f t="shared" si="125"/>
        <v>6010106</v>
      </c>
      <c r="C612" s="187">
        <v>60201</v>
      </c>
      <c r="D612" s="184" t="str">
        <f t="shared" si="126"/>
        <v>6020106</v>
      </c>
      <c r="E612" s="183" t="s">
        <v>378</v>
      </c>
      <c r="F612" s="191">
        <v>6</v>
      </c>
      <c r="G612" s="191">
        <v>6</v>
      </c>
      <c r="H612" s="187" t="s">
        <v>5231</v>
      </c>
      <c r="I612" s="187">
        <v>60106</v>
      </c>
      <c r="J612" s="183" t="s">
        <v>5278</v>
      </c>
      <c r="K612" s="183" t="s">
        <v>4294</v>
      </c>
      <c r="L612" s="302" t="s">
        <v>4377</v>
      </c>
      <c r="M612" s="310" t="s">
        <v>4377</v>
      </c>
      <c r="N612" s="366">
        <v>14540253</v>
      </c>
      <c r="O612" s="331">
        <v>18</v>
      </c>
      <c r="P612" s="330">
        <f t="shared" si="117"/>
        <v>15.55</v>
      </c>
      <c r="Q612" s="191" t="s">
        <v>4296</v>
      </c>
      <c r="R612" s="191">
        <v>0</v>
      </c>
      <c r="S612" s="191" t="s">
        <v>4253</v>
      </c>
      <c r="T612" s="191"/>
      <c r="U612" s="195"/>
      <c r="V612" s="191" t="s">
        <v>123</v>
      </c>
      <c r="W612" s="191" t="s">
        <v>129</v>
      </c>
      <c r="X612" s="187"/>
      <c r="Z612" s="184" t="str">
        <f t="shared" si="118"/>
        <v>insert into G3E_POINTSTYLE(G3E_SNO,G3E_USERNAME,G3E_FONTNAME,G3E_SYMBOL,G3E_COLOR,G3E_SIZE,G3E_ALIGNMENT,G3E_ROTATION,G3E_USEMASK,G3E_MASKSYMBOL,G3E_PLOTREDLINE,G3E_STYLEUNITS) values (60106,'Transformer - UG Symbol - Open Wye Open Delta PPR','AEGIS Transformer',CHR(78),14540253,18,8,0,0,null,0,1);</v>
      </c>
      <c r="AA612" s="184" t="str">
        <f t="shared" si="119"/>
        <v>insert into G3E_STYLERULE(G3E_SRROWNO,G3E_SRNO,G3E_RULE,G3E_FILTER,G3E_FILTERORDINAL,G3E_SNO,G3E_DESCRIPTION) values (6010106,60101,'Transformer - UG Symbol','CONFIG_PRI_C = ''OPENWYE'' and CONFIG_SEC_C = ''OPENDELTA'' and FEATURE_STATE_C in (''PPR'',''ABR'',''PPA'',''ABA'') ',6,60106,'Transformer - UG Symbol - Open Wye Open Delta PPR');</v>
      </c>
      <c r="AB612" s="184" t="str">
        <f t="shared" si="120"/>
        <v>insert into G3E_STYLERULE(G3E_SRROWNO,G3E_SRNO,G3E_RULE,G3E_FILTER,G3E_FILTERORDINAL,G3E_SNO,G3E_DESCRIPTION) values (6020106,60201,'Transformer - UG Symbol - OMS','CONFIG_PRI_C = ''OPENWYE'' and CONFIG_SEC_C = ''OPENDELTA'' and FEATURE_STATE_C in (''PPR'',''ABR'',''PPA'',''ABA'') ',6,60106,'Transformer - UG Symbol - Open Wye Open Delta PPR');</v>
      </c>
    </row>
    <row r="613" spans="1:28" ht="47.25">
      <c r="A613" s="187">
        <v>60101</v>
      </c>
      <c r="B613" s="184" t="str">
        <f t="shared" si="125"/>
        <v>6010107</v>
      </c>
      <c r="C613" s="187">
        <v>60201</v>
      </c>
      <c r="D613" s="184" t="str">
        <f t="shared" si="126"/>
        <v>6020107</v>
      </c>
      <c r="E613" s="183" t="s">
        <v>378</v>
      </c>
      <c r="F613" s="191">
        <v>7</v>
      </c>
      <c r="G613" s="191">
        <v>7</v>
      </c>
      <c r="H613" s="187" t="s">
        <v>5233</v>
      </c>
      <c r="I613" s="187">
        <v>60107</v>
      </c>
      <c r="J613" s="183" t="s">
        <v>5279</v>
      </c>
      <c r="K613" s="183" t="s">
        <v>4294</v>
      </c>
      <c r="L613" s="302" t="s">
        <v>4377</v>
      </c>
      <c r="M613" s="310" t="s">
        <v>4377</v>
      </c>
      <c r="N613" s="364">
        <v>5921370</v>
      </c>
      <c r="O613" s="331">
        <v>18</v>
      </c>
      <c r="P613" s="330">
        <f t="shared" si="117"/>
        <v>15.55</v>
      </c>
      <c r="Q613" s="191" t="s">
        <v>4296</v>
      </c>
      <c r="R613" s="191">
        <v>0</v>
      </c>
      <c r="S613" s="191" t="s">
        <v>4253</v>
      </c>
      <c r="T613" s="191"/>
      <c r="U613" s="195"/>
      <c r="V613" s="191" t="s">
        <v>123</v>
      </c>
      <c r="W613" s="191" t="s">
        <v>129</v>
      </c>
      <c r="X613" s="187"/>
      <c r="Z613" s="184" t="str">
        <f t="shared" si="118"/>
        <v>insert into G3E_POINTSTYLE(G3E_SNO,G3E_USERNAME,G3E_FONTNAME,G3E_SYMBOL,G3E_COLOR,G3E_SIZE,G3E_ALIGNMENT,G3E_ROTATION,G3E_USEMASK,G3E_MASKSYMBOL,G3E_PLOTREDLINE,G3E_STYLEUNITS) values (60107,'Transformer - UG Symbol - Open Wye Open Delta OSR','AEGIS Transformer',CHR(78),5921370,18,8,0,0,null,0,1);</v>
      </c>
      <c r="AA613" s="184" t="str">
        <f t="shared" si="119"/>
        <v>insert into G3E_STYLERULE(G3E_SRROWNO,G3E_SRNO,G3E_RULE,G3E_FILTER,G3E_FILTERORDINAL,G3E_SNO,G3E_DESCRIPTION) values (6010107,60101,'Transformer - UG Symbol','CONFIG_PRI_C = ''OPENWYE'' and CONFIG_SEC_C = ''OPENDELTA'' and FEATURE_STATE_C in (''OSR'',''OSA'')',7,60107,'Transformer - UG Symbol - Open Wye Open Delta OSR');</v>
      </c>
      <c r="AB613" s="184" t="str">
        <f t="shared" si="120"/>
        <v>insert into G3E_STYLERULE(G3E_SRROWNO,G3E_SRNO,G3E_RULE,G3E_FILTER,G3E_FILTERORDINAL,G3E_SNO,G3E_DESCRIPTION) values (6020107,60201,'Transformer - UG Symbol - OMS','CONFIG_PRI_C = ''OPENWYE'' and CONFIG_SEC_C = ''OPENDELTA'' and FEATURE_STATE_C in (''OSR'',''OSA'')',7,60107,'Transformer - UG Symbol - Open Wye Open Delta OSR');</v>
      </c>
    </row>
    <row r="614" spans="1:28" ht="47.25">
      <c r="A614" s="187">
        <v>60101</v>
      </c>
      <c r="B614" s="184" t="str">
        <f t="shared" si="125"/>
        <v>6010108</v>
      </c>
      <c r="C614" s="187">
        <v>60201</v>
      </c>
      <c r="D614" s="184" t="str">
        <f t="shared" si="126"/>
        <v>6020108</v>
      </c>
      <c r="E614" s="183" t="s">
        <v>378</v>
      </c>
      <c r="F614" s="191">
        <v>8</v>
      </c>
      <c r="G614" s="191">
        <v>8</v>
      </c>
      <c r="H614" s="187" t="s">
        <v>5235</v>
      </c>
      <c r="I614" s="187">
        <v>60108</v>
      </c>
      <c r="J614" s="183" t="s">
        <v>5280</v>
      </c>
      <c r="K614" s="183" t="s">
        <v>4294</v>
      </c>
      <c r="L614" s="302" t="s">
        <v>4377</v>
      </c>
      <c r="M614" s="310" t="s">
        <v>4377</v>
      </c>
      <c r="N614" s="198">
        <v>255</v>
      </c>
      <c r="O614" s="331">
        <v>18</v>
      </c>
      <c r="P614" s="330">
        <f t="shared" si="117"/>
        <v>15.55</v>
      </c>
      <c r="Q614" s="191" t="s">
        <v>4296</v>
      </c>
      <c r="R614" s="191">
        <v>0</v>
      </c>
      <c r="S614" s="191" t="s">
        <v>4253</v>
      </c>
      <c r="T614" s="191"/>
      <c r="U614" s="195"/>
      <c r="V614" s="191" t="s">
        <v>123</v>
      </c>
      <c r="W614" s="191" t="s">
        <v>129</v>
      </c>
      <c r="X614" s="187"/>
      <c r="Z614" s="184" t="str">
        <f t="shared" si="118"/>
        <v>insert into G3E_POINTSTYLE(G3E_SNO,G3E_USERNAME,G3E_FONTNAME,G3E_SYMBOL,G3E_COLOR,G3E_SIZE,G3E_ALIGNMENT,G3E_ROTATION,G3E_USEMASK,G3E_MASKSYMBOL,G3E_PLOTREDLINE,G3E_STYLEUNITS) values (60108,'Transformer - UG Symbol - Open Wye Open Delta','AEGIS Transformer',CHR(78),255,18,8,0,0,null,0,1);</v>
      </c>
      <c r="AA614" s="184" t="str">
        <f t="shared" si="119"/>
        <v>insert into G3E_STYLERULE(G3E_SRROWNO,G3E_SRNO,G3E_RULE,G3E_FILTER,G3E_FILTERORDINAL,G3E_SNO,G3E_DESCRIPTION) values (6010108,60101,'Transformer - UG Symbol','CONFIG_PRI_C = ''OPENWYE'' and CONFIG_SEC_C = ''OPENDELTA''',8,60108,'Transformer - UG Symbol - Open Wye Open Delta');</v>
      </c>
      <c r="AB614" s="184" t="str">
        <f t="shared" si="120"/>
        <v>insert into G3E_STYLERULE(G3E_SRROWNO,G3E_SRNO,G3E_RULE,G3E_FILTER,G3E_FILTERORDINAL,G3E_SNO,G3E_DESCRIPTION) values (6020108,60201,'Transformer - UG Symbol - OMS','CONFIG_PRI_C = ''OPENWYE'' and CONFIG_SEC_C = ''OPENDELTA''',8,60108,'Transformer - UG Symbol - Open Wye Open Delta');</v>
      </c>
    </row>
    <row r="615" spans="1:28" ht="47.25">
      <c r="A615" s="187">
        <v>60101</v>
      </c>
      <c r="B615" s="184" t="str">
        <f t="shared" si="125"/>
        <v>6010109</v>
      </c>
      <c r="C615" s="187">
        <v>60201</v>
      </c>
      <c r="D615" s="184" t="str">
        <f t="shared" si="126"/>
        <v>6020109</v>
      </c>
      <c r="E615" s="183" t="s">
        <v>378</v>
      </c>
      <c r="F615" s="191">
        <v>9</v>
      </c>
      <c r="G615" s="191">
        <v>9</v>
      </c>
      <c r="H615" s="187" t="s">
        <v>5237</v>
      </c>
      <c r="I615" s="187">
        <v>60109</v>
      </c>
      <c r="J615" s="183" t="s">
        <v>5281</v>
      </c>
      <c r="K615" s="183" t="s">
        <v>4294</v>
      </c>
      <c r="L615" s="302" t="s">
        <v>4841</v>
      </c>
      <c r="M615" s="310" t="s">
        <v>4841</v>
      </c>
      <c r="N615" s="197">
        <v>10158079</v>
      </c>
      <c r="O615" s="331">
        <v>18</v>
      </c>
      <c r="P615" s="330">
        <f t="shared" si="117"/>
        <v>15.55</v>
      </c>
      <c r="Q615" s="191" t="s">
        <v>4296</v>
      </c>
      <c r="R615" s="191">
        <v>0</v>
      </c>
      <c r="S615" s="191" t="s">
        <v>4253</v>
      </c>
      <c r="T615" s="191"/>
      <c r="U615" s="195"/>
      <c r="V615" s="191" t="s">
        <v>123</v>
      </c>
      <c r="W615" s="191" t="s">
        <v>129</v>
      </c>
      <c r="X615" s="187"/>
      <c r="Z615" s="184" t="str">
        <f t="shared" si="118"/>
        <v>insert into G3E_POINTSTYLE(G3E_SNO,G3E_USERNAME,G3E_FONTNAME,G3E_SYMBOL,G3E_COLOR,G3E_SIZE,G3E_ALIGNMENT,G3E_ROTATION,G3E_USEMASK,G3E_MASKSYMBOL,G3E_PLOTREDLINE,G3E_STYLEUNITS) values (60109,'Transformer - UG Symbol - Wye Delta PPI','AEGIS Transformer',CHR(76),10158079,18,8,0,0,null,0,1);</v>
      </c>
      <c r="AA615" s="184" t="str">
        <f t="shared" si="119"/>
        <v>insert into G3E_STYLERULE(G3E_SRROWNO,G3E_SRNO,G3E_RULE,G3E_FILTER,G3E_FILTERORDINAL,G3E_SNO,G3E_DESCRIPTION) values (6010109,60101,'Transformer - UG Symbol','CONFIG_PRI_C = ''WYE'' and CONFIG_SEC_C = ''DELTA'' and FEATURE_STATE_C in (''PPI'',''ABI'') ',9,60109,'Transformer - UG Symbol - Wye Delta PPI');</v>
      </c>
      <c r="AB615" s="184" t="str">
        <f t="shared" si="120"/>
        <v>insert into G3E_STYLERULE(G3E_SRROWNO,G3E_SRNO,G3E_RULE,G3E_FILTER,G3E_FILTERORDINAL,G3E_SNO,G3E_DESCRIPTION) values (6020109,60201,'Transformer - UG Symbol - OMS','CONFIG_PRI_C = ''WYE'' and CONFIG_SEC_C = ''DELTA'' and FEATURE_STATE_C in (''PPI'',''ABI'') ',9,60109,'Transformer - UG Symbol - Wye Delta PPI');</v>
      </c>
    </row>
    <row r="616" spans="1:28" ht="47.25">
      <c r="A616" s="187">
        <v>60101</v>
      </c>
      <c r="B616" s="184" t="str">
        <f t="shared" si="125"/>
        <v>6010110</v>
      </c>
      <c r="C616" s="187">
        <v>60201</v>
      </c>
      <c r="D616" s="184" t="str">
        <f t="shared" si="126"/>
        <v>6020110</v>
      </c>
      <c r="E616" s="183" t="s">
        <v>378</v>
      </c>
      <c r="F616" s="191">
        <v>10</v>
      </c>
      <c r="G616" s="191">
        <v>10</v>
      </c>
      <c r="H616" s="187" t="s">
        <v>5239</v>
      </c>
      <c r="I616" s="187">
        <v>60110</v>
      </c>
      <c r="J616" s="183" t="s">
        <v>5282</v>
      </c>
      <c r="K616" s="183" t="s">
        <v>4294</v>
      </c>
      <c r="L616" s="302" t="s">
        <v>4841</v>
      </c>
      <c r="M616" s="310" t="s">
        <v>4841</v>
      </c>
      <c r="N616" s="366">
        <v>14540253</v>
      </c>
      <c r="O616" s="331">
        <v>18</v>
      </c>
      <c r="P616" s="330">
        <f t="shared" si="117"/>
        <v>15.55</v>
      </c>
      <c r="Q616" s="191" t="s">
        <v>4296</v>
      </c>
      <c r="R616" s="191">
        <v>0</v>
      </c>
      <c r="S616" s="191" t="s">
        <v>4253</v>
      </c>
      <c r="T616" s="191"/>
      <c r="U616" s="195"/>
      <c r="V616" s="191" t="s">
        <v>123</v>
      </c>
      <c r="W616" s="191" t="s">
        <v>129</v>
      </c>
      <c r="X616" s="187"/>
      <c r="Z616" s="184" t="str">
        <f t="shared" si="118"/>
        <v>insert into G3E_POINTSTYLE(G3E_SNO,G3E_USERNAME,G3E_FONTNAME,G3E_SYMBOL,G3E_COLOR,G3E_SIZE,G3E_ALIGNMENT,G3E_ROTATION,G3E_USEMASK,G3E_MASKSYMBOL,G3E_PLOTREDLINE,G3E_STYLEUNITS) values (60110,'Transformer - UG Symbol - Wye Delta PPR','AEGIS Transformer',CHR(76),14540253,18,8,0,0,null,0,1);</v>
      </c>
      <c r="AA616" s="184" t="str">
        <f t="shared" si="119"/>
        <v>insert into G3E_STYLERULE(G3E_SRROWNO,G3E_SRNO,G3E_RULE,G3E_FILTER,G3E_FILTERORDINAL,G3E_SNO,G3E_DESCRIPTION) values (6010110,60101,'Transformer - UG Symbol','CONFIG_PRI_C = ''WYE'' and CONFIG_SEC_C = ''DELTA'' and FEATURE_STATE_C in (''PPR'',''ABR'',''PPA'',''ABA'') ',10,60110,'Transformer - UG Symbol - Wye Delta PPR');</v>
      </c>
      <c r="AB616" s="184" t="str">
        <f t="shared" si="120"/>
        <v>insert into G3E_STYLERULE(G3E_SRROWNO,G3E_SRNO,G3E_RULE,G3E_FILTER,G3E_FILTERORDINAL,G3E_SNO,G3E_DESCRIPTION) values (6020110,60201,'Transformer - UG Symbol - OMS','CONFIG_PRI_C = ''WYE'' and CONFIG_SEC_C = ''DELTA'' and FEATURE_STATE_C in (''PPR'',''ABR'',''PPA'',''ABA'') ',10,60110,'Transformer - UG Symbol - Wye Delta PPR');</v>
      </c>
    </row>
    <row r="617" spans="1:28" ht="47.25">
      <c r="A617" s="187">
        <v>60101</v>
      </c>
      <c r="B617" s="184" t="str">
        <f t="shared" si="125"/>
        <v>6010111</v>
      </c>
      <c r="C617" s="187">
        <v>60201</v>
      </c>
      <c r="D617" s="184" t="str">
        <f t="shared" si="126"/>
        <v>6020111</v>
      </c>
      <c r="E617" s="183" t="s">
        <v>378</v>
      </c>
      <c r="F617" s="191">
        <v>11</v>
      </c>
      <c r="G617" s="191">
        <v>11</v>
      </c>
      <c r="H617" s="187" t="s">
        <v>5241</v>
      </c>
      <c r="I617" s="187">
        <v>60111</v>
      </c>
      <c r="J617" s="183" t="s">
        <v>5283</v>
      </c>
      <c r="K617" s="183" t="s">
        <v>4294</v>
      </c>
      <c r="L617" s="302" t="s">
        <v>4841</v>
      </c>
      <c r="M617" s="310" t="s">
        <v>4841</v>
      </c>
      <c r="N617" s="364">
        <v>5921370</v>
      </c>
      <c r="O617" s="331">
        <v>18</v>
      </c>
      <c r="P617" s="330">
        <f t="shared" si="117"/>
        <v>15.55</v>
      </c>
      <c r="Q617" s="191" t="s">
        <v>4296</v>
      </c>
      <c r="R617" s="191">
        <v>0</v>
      </c>
      <c r="S617" s="191" t="s">
        <v>4253</v>
      </c>
      <c r="T617" s="191"/>
      <c r="U617" s="195"/>
      <c r="V617" s="191" t="s">
        <v>123</v>
      </c>
      <c r="W617" s="191" t="s">
        <v>129</v>
      </c>
      <c r="X617" s="187"/>
      <c r="Z617" s="184" t="str">
        <f t="shared" si="118"/>
        <v>insert into G3E_POINTSTYLE(G3E_SNO,G3E_USERNAME,G3E_FONTNAME,G3E_SYMBOL,G3E_COLOR,G3E_SIZE,G3E_ALIGNMENT,G3E_ROTATION,G3E_USEMASK,G3E_MASKSYMBOL,G3E_PLOTREDLINE,G3E_STYLEUNITS) values (60111,'Transformer - UG Symbol - Wye Delta OSR','AEGIS Transformer',CHR(76),5921370,18,8,0,0,null,0,1);</v>
      </c>
      <c r="AA617" s="184" t="str">
        <f t="shared" si="119"/>
        <v>insert into G3E_STYLERULE(G3E_SRROWNO,G3E_SRNO,G3E_RULE,G3E_FILTER,G3E_FILTERORDINAL,G3E_SNO,G3E_DESCRIPTION) values (6010111,60101,'Transformer - UG Symbol','CONFIG_PRI_C = ''WYE'' and CONFIG_SEC_C = ''DELTA'' and FEATURE_STATE_C in (''OSR'',''OSA'')',11,60111,'Transformer - UG Symbol - Wye Delta OSR');</v>
      </c>
      <c r="AB617" s="184" t="str">
        <f t="shared" si="120"/>
        <v>insert into G3E_STYLERULE(G3E_SRROWNO,G3E_SRNO,G3E_RULE,G3E_FILTER,G3E_FILTERORDINAL,G3E_SNO,G3E_DESCRIPTION) values (6020111,60201,'Transformer - UG Symbol - OMS','CONFIG_PRI_C = ''WYE'' and CONFIG_SEC_C = ''DELTA'' and FEATURE_STATE_C in (''OSR'',''OSA'')',11,60111,'Transformer - UG Symbol - Wye Delta OSR');</v>
      </c>
    </row>
    <row r="618" spans="1:28" ht="47.25">
      <c r="A618" s="187">
        <v>60101</v>
      </c>
      <c r="B618" s="184" t="str">
        <f t="shared" si="125"/>
        <v>6010112</v>
      </c>
      <c r="C618" s="187">
        <v>60201</v>
      </c>
      <c r="D618" s="184" t="str">
        <f t="shared" si="126"/>
        <v>6020112</v>
      </c>
      <c r="E618" s="183" t="s">
        <v>378</v>
      </c>
      <c r="F618" s="191">
        <v>12</v>
      </c>
      <c r="G618" s="191">
        <v>12</v>
      </c>
      <c r="H618" s="187" t="s">
        <v>5243</v>
      </c>
      <c r="I618" s="187">
        <v>60112</v>
      </c>
      <c r="J618" s="183" t="s">
        <v>5284</v>
      </c>
      <c r="K618" s="183" t="s">
        <v>4294</v>
      </c>
      <c r="L618" s="302" t="s">
        <v>4841</v>
      </c>
      <c r="M618" s="310" t="s">
        <v>4841</v>
      </c>
      <c r="N618" s="198">
        <v>255</v>
      </c>
      <c r="O618" s="331">
        <v>18</v>
      </c>
      <c r="P618" s="330">
        <f t="shared" si="117"/>
        <v>15.55</v>
      </c>
      <c r="Q618" s="191" t="s">
        <v>4296</v>
      </c>
      <c r="R618" s="191">
        <v>0</v>
      </c>
      <c r="S618" s="191" t="s">
        <v>4253</v>
      </c>
      <c r="T618" s="191"/>
      <c r="U618" s="195"/>
      <c r="V618" s="191" t="s">
        <v>123</v>
      </c>
      <c r="W618" s="191" t="s">
        <v>129</v>
      </c>
      <c r="X618" s="187"/>
      <c r="Z618" s="184" t="str">
        <f t="shared" si="118"/>
        <v>insert into G3E_POINTSTYLE(G3E_SNO,G3E_USERNAME,G3E_FONTNAME,G3E_SYMBOL,G3E_COLOR,G3E_SIZE,G3E_ALIGNMENT,G3E_ROTATION,G3E_USEMASK,G3E_MASKSYMBOL,G3E_PLOTREDLINE,G3E_STYLEUNITS) values (60112,'Transformer - UG Symbol - Wye Delta','AEGIS Transformer',CHR(76),255,18,8,0,0,null,0,1);</v>
      </c>
      <c r="AA618" s="184" t="str">
        <f t="shared" si="119"/>
        <v>insert into G3E_STYLERULE(G3E_SRROWNO,G3E_SRNO,G3E_RULE,G3E_FILTER,G3E_FILTERORDINAL,G3E_SNO,G3E_DESCRIPTION) values (6010112,60101,'Transformer - UG Symbol','CONFIG_PRI_C = ''WYE'' and CONFIG_SEC_C = ''DELTA''',12,60112,'Transformer - UG Symbol - Wye Delta');</v>
      </c>
      <c r="AB618" s="184" t="str">
        <f t="shared" si="120"/>
        <v>insert into G3E_STYLERULE(G3E_SRROWNO,G3E_SRNO,G3E_RULE,G3E_FILTER,G3E_FILTERORDINAL,G3E_SNO,G3E_DESCRIPTION) values (6020112,60201,'Transformer - UG Symbol - OMS','CONFIG_PRI_C = ''WYE'' and CONFIG_SEC_C = ''DELTA''',12,60112,'Transformer - UG Symbol - Wye Delta');</v>
      </c>
    </row>
    <row r="619" spans="1:28" ht="47.25">
      <c r="A619" s="187">
        <v>60101</v>
      </c>
      <c r="B619" s="184" t="str">
        <f t="shared" si="125"/>
        <v>6010113</v>
      </c>
      <c r="C619" s="187">
        <v>60201</v>
      </c>
      <c r="D619" s="184" t="str">
        <f t="shared" si="126"/>
        <v>6020113</v>
      </c>
      <c r="E619" s="183" t="s">
        <v>378</v>
      </c>
      <c r="F619" s="191">
        <v>13</v>
      </c>
      <c r="G619" s="191">
        <v>13</v>
      </c>
      <c r="H619" s="187" t="s">
        <v>5245</v>
      </c>
      <c r="I619" s="187">
        <v>60113</v>
      </c>
      <c r="J619" s="183" t="s">
        <v>5285</v>
      </c>
      <c r="K619" s="183" t="s">
        <v>4294</v>
      </c>
      <c r="L619" s="302" t="s">
        <v>4552</v>
      </c>
      <c r="M619" s="310" t="s">
        <v>4552</v>
      </c>
      <c r="N619" s="197">
        <v>10158079</v>
      </c>
      <c r="O619" s="331">
        <v>18</v>
      </c>
      <c r="P619" s="330">
        <f t="shared" si="117"/>
        <v>15.55</v>
      </c>
      <c r="Q619" s="191" t="s">
        <v>4296</v>
      </c>
      <c r="R619" s="191">
        <v>0</v>
      </c>
      <c r="S619" s="191" t="s">
        <v>4253</v>
      </c>
      <c r="T619" s="191"/>
      <c r="U619" s="195"/>
      <c r="V619" s="191" t="s">
        <v>123</v>
      </c>
      <c r="W619" s="191" t="s">
        <v>129</v>
      </c>
      <c r="X619" s="187"/>
      <c r="Z619" s="184" t="str">
        <f t="shared" si="118"/>
        <v>insert into G3E_POINTSTYLE(G3E_SNO,G3E_USERNAME,G3E_FONTNAME,G3E_SYMBOL,G3E_COLOR,G3E_SIZE,G3E_ALIGNMENT,G3E_ROTATION,G3E_USEMASK,G3E_MASKSYMBOL,G3E_PLOTREDLINE,G3E_STYLEUNITS) values (60113,'Transformer - UG Symbol - Delta Delta PPI','AEGIS Transformer',CHR(73),10158079,18,8,0,0,null,0,1);</v>
      </c>
      <c r="AA619" s="184" t="str">
        <f t="shared" si="119"/>
        <v>insert into G3E_STYLERULE(G3E_SRROWNO,G3E_SRNO,G3E_RULE,G3E_FILTER,G3E_FILTERORDINAL,G3E_SNO,G3E_DESCRIPTION) values (6010113,60101,'Transformer - UG Symbol','CONFIG_PRI_C = ''DELTA'' and CONFIG_SEC_C = ''DELTA'' and FEATURE_STATE_C in (''PPI'',''ABI'') ',13,60113,'Transformer - UG Symbol - Delta Delta PPI');</v>
      </c>
      <c r="AB619" s="184" t="str">
        <f t="shared" si="120"/>
        <v>insert into G3E_STYLERULE(G3E_SRROWNO,G3E_SRNO,G3E_RULE,G3E_FILTER,G3E_FILTERORDINAL,G3E_SNO,G3E_DESCRIPTION) values (6020113,60201,'Transformer - UG Symbol - OMS','CONFIG_PRI_C = ''DELTA'' and CONFIG_SEC_C = ''DELTA'' and FEATURE_STATE_C in (''PPI'',''ABI'') ',13,60113,'Transformer - UG Symbol - Delta Delta PPI');</v>
      </c>
    </row>
    <row r="620" spans="1:28" ht="47.25">
      <c r="A620" s="187">
        <v>60101</v>
      </c>
      <c r="B620" s="184" t="str">
        <f t="shared" si="125"/>
        <v>6010114</v>
      </c>
      <c r="C620" s="187">
        <v>60201</v>
      </c>
      <c r="D620" s="184" t="str">
        <f t="shared" si="126"/>
        <v>6020114</v>
      </c>
      <c r="E620" s="183" t="s">
        <v>378</v>
      </c>
      <c r="F620" s="191">
        <v>14</v>
      </c>
      <c r="G620" s="191">
        <v>14</v>
      </c>
      <c r="H620" s="187" t="s">
        <v>5247</v>
      </c>
      <c r="I620" s="187">
        <v>60114</v>
      </c>
      <c r="J620" s="183" t="s">
        <v>5286</v>
      </c>
      <c r="K620" s="183" t="s">
        <v>4294</v>
      </c>
      <c r="L620" s="302" t="s">
        <v>4552</v>
      </c>
      <c r="M620" s="310" t="s">
        <v>4552</v>
      </c>
      <c r="N620" s="366">
        <v>14540253</v>
      </c>
      <c r="O620" s="331">
        <v>18</v>
      </c>
      <c r="P620" s="330">
        <f t="shared" si="117"/>
        <v>15.55</v>
      </c>
      <c r="Q620" s="191" t="s">
        <v>4296</v>
      </c>
      <c r="R620" s="191">
        <v>0</v>
      </c>
      <c r="S620" s="191" t="s">
        <v>4253</v>
      </c>
      <c r="T620" s="191"/>
      <c r="U620" s="195"/>
      <c r="V620" s="191" t="s">
        <v>123</v>
      </c>
      <c r="W620" s="191" t="s">
        <v>129</v>
      </c>
      <c r="X620" s="187"/>
      <c r="Z620" s="184" t="str">
        <f t="shared" si="118"/>
        <v>insert into G3E_POINTSTYLE(G3E_SNO,G3E_USERNAME,G3E_FONTNAME,G3E_SYMBOL,G3E_COLOR,G3E_SIZE,G3E_ALIGNMENT,G3E_ROTATION,G3E_USEMASK,G3E_MASKSYMBOL,G3E_PLOTREDLINE,G3E_STYLEUNITS) values (60114,'Transformer - UG Symbol - Delta Delta PPR','AEGIS Transformer',CHR(73),14540253,18,8,0,0,null,0,1);</v>
      </c>
      <c r="AA620" s="184" t="str">
        <f t="shared" si="119"/>
        <v>insert into G3E_STYLERULE(G3E_SRROWNO,G3E_SRNO,G3E_RULE,G3E_FILTER,G3E_FILTERORDINAL,G3E_SNO,G3E_DESCRIPTION) values (6010114,60101,'Transformer - UG Symbol','CONFIG_PRI_C = ''DELTA'' and CONFIG_SEC_C = ''DELTA'' and FEATURE_STATE_C in (''PPR'',''ABR'',''PPA'',''ABA'') ',14,60114,'Transformer - UG Symbol - Delta Delta PPR');</v>
      </c>
      <c r="AB620" s="184" t="str">
        <f t="shared" si="120"/>
        <v>insert into G3E_STYLERULE(G3E_SRROWNO,G3E_SRNO,G3E_RULE,G3E_FILTER,G3E_FILTERORDINAL,G3E_SNO,G3E_DESCRIPTION) values (6020114,60201,'Transformer - UG Symbol - OMS','CONFIG_PRI_C = ''DELTA'' and CONFIG_SEC_C = ''DELTA'' and FEATURE_STATE_C in (''PPR'',''ABR'',''PPA'',''ABA'') ',14,60114,'Transformer - UG Symbol - Delta Delta PPR');</v>
      </c>
    </row>
    <row r="621" spans="1:28" ht="47.25">
      <c r="A621" s="187">
        <v>60101</v>
      </c>
      <c r="B621" s="184" t="str">
        <f t="shared" si="125"/>
        <v>6010115</v>
      </c>
      <c r="C621" s="187">
        <v>60201</v>
      </c>
      <c r="D621" s="184" t="str">
        <f t="shared" si="126"/>
        <v>6020115</v>
      </c>
      <c r="E621" s="183" t="s">
        <v>378</v>
      </c>
      <c r="F621" s="191">
        <v>15</v>
      </c>
      <c r="G621" s="191">
        <v>15</v>
      </c>
      <c r="H621" s="187" t="s">
        <v>5249</v>
      </c>
      <c r="I621" s="187">
        <v>60115</v>
      </c>
      <c r="J621" s="183" t="s">
        <v>5287</v>
      </c>
      <c r="K621" s="183" t="s">
        <v>4294</v>
      </c>
      <c r="L621" s="302" t="s">
        <v>4552</v>
      </c>
      <c r="M621" s="310" t="s">
        <v>4552</v>
      </c>
      <c r="N621" s="364">
        <v>5921370</v>
      </c>
      <c r="O621" s="331">
        <v>18</v>
      </c>
      <c r="P621" s="330">
        <f t="shared" si="117"/>
        <v>15.55</v>
      </c>
      <c r="Q621" s="191" t="s">
        <v>4296</v>
      </c>
      <c r="R621" s="191">
        <v>0</v>
      </c>
      <c r="S621" s="191" t="s">
        <v>4253</v>
      </c>
      <c r="T621" s="191"/>
      <c r="U621" s="195"/>
      <c r="V621" s="191" t="s">
        <v>123</v>
      </c>
      <c r="W621" s="191" t="s">
        <v>129</v>
      </c>
      <c r="X621" s="187"/>
      <c r="Z621" s="184" t="str">
        <f t="shared" si="118"/>
        <v>insert into G3E_POINTSTYLE(G3E_SNO,G3E_USERNAME,G3E_FONTNAME,G3E_SYMBOL,G3E_COLOR,G3E_SIZE,G3E_ALIGNMENT,G3E_ROTATION,G3E_USEMASK,G3E_MASKSYMBOL,G3E_PLOTREDLINE,G3E_STYLEUNITS) values (60115,'Transformer - UG Symbol - Delta Delta OSR','AEGIS Transformer',CHR(73),5921370,18,8,0,0,null,0,1);</v>
      </c>
      <c r="AA621" s="184" t="str">
        <f t="shared" si="119"/>
        <v>insert into G3E_STYLERULE(G3E_SRROWNO,G3E_SRNO,G3E_RULE,G3E_FILTER,G3E_FILTERORDINAL,G3E_SNO,G3E_DESCRIPTION) values (6010115,60101,'Transformer - UG Symbol','CONFIG_PRI_C = ''DELTA'' and CONFIG_SEC_C = ''DELTA'' and FEATURE_STATE_C in (''OSR'',''OSA'')',15,60115,'Transformer - UG Symbol - Delta Delta OSR');</v>
      </c>
      <c r="AB621" s="184" t="str">
        <f t="shared" si="120"/>
        <v>insert into G3E_STYLERULE(G3E_SRROWNO,G3E_SRNO,G3E_RULE,G3E_FILTER,G3E_FILTERORDINAL,G3E_SNO,G3E_DESCRIPTION) values (6020115,60201,'Transformer - UG Symbol - OMS','CONFIG_PRI_C = ''DELTA'' and CONFIG_SEC_C = ''DELTA'' and FEATURE_STATE_C in (''OSR'',''OSA'')',15,60115,'Transformer - UG Symbol - Delta Delta OSR');</v>
      </c>
    </row>
    <row r="622" spans="1:28" ht="47.25">
      <c r="A622" s="187">
        <v>60101</v>
      </c>
      <c r="B622" s="184" t="str">
        <f t="shared" si="125"/>
        <v>6010116</v>
      </c>
      <c r="C622" s="187">
        <v>60201</v>
      </c>
      <c r="D622" s="184" t="str">
        <f t="shared" si="126"/>
        <v>6020116</v>
      </c>
      <c r="E622" s="183" t="s">
        <v>378</v>
      </c>
      <c r="F622" s="191">
        <v>16</v>
      </c>
      <c r="G622" s="191">
        <v>16</v>
      </c>
      <c r="H622" s="187" t="s">
        <v>5251</v>
      </c>
      <c r="I622" s="187">
        <v>60116</v>
      </c>
      <c r="J622" s="183" t="s">
        <v>5288</v>
      </c>
      <c r="K622" s="183" t="s">
        <v>4294</v>
      </c>
      <c r="L622" s="302" t="s">
        <v>4552</v>
      </c>
      <c r="M622" s="310" t="s">
        <v>4552</v>
      </c>
      <c r="N622" s="198">
        <v>255</v>
      </c>
      <c r="O622" s="331">
        <v>18</v>
      </c>
      <c r="P622" s="330">
        <f t="shared" si="117"/>
        <v>15.55</v>
      </c>
      <c r="Q622" s="191" t="s">
        <v>4296</v>
      </c>
      <c r="R622" s="191">
        <v>0</v>
      </c>
      <c r="S622" s="191" t="s">
        <v>4253</v>
      </c>
      <c r="T622" s="191"/>
      <c r="U622" s="195"/>
      <c r="V622" s="191" t="s">
        <v>123</v>
      </c>
      <c r="W622" s="191" t="s">
        <v>129</v>
      </c>
      <c r="X622" s="187"/>
      <c r="Z622" s="184" t="str">
        <f t="shared" si="118"/>
        <v>insert into G3E_POINTSTYLE(G3E_SNO,G3E_USERNAME,G3E_FONTNAME,G3E_SYMBOL,G3E_COLOR,G3E_SIZE,G3E_ALIGNMENT,G3E_ROTATION,G3E_USEMASK,G3E_MASKSYMBOL,G3E_PLOTREDLINE,G3E_STYLEUNITS) values (60116,'Transformer - UG Symbol - Delta Delta','AEGIS Transformer',CHR(73),255,18,8,0,0,null,0,1);</v>
      </c>
      <c r="AA622" s="184" t="str">
        <f t="shared" si="119"/>
        <v>insert into G3E_STYLERULE(G3E_SRROWNO,G3E_SRNO,G3E_RULE,G3E_FILTER,G3E_FILTERORDINAL,G3E_SNO,G3E_DESCRIPTION) values (6010116,60101,'Transformer - UG Symbol','CONFIG_PRI_C = ''DELTA'' and CONFIG_SEC_C = ''DELTA''',16,60116,'Transformer - UG Symbol - Delta Delta');</v>
      </c>
      <c r="AB622" s="184" t="str">
        <f t="shared" si="120"/>
        <v>insert into G3E_STYLERULE(G3E_SRROWNO,G3E_SRNO,G3E_RULE,G3E_FILTER,G3E_FILTERORDINAL,G3E_SNO,G3E_DESCRIPTION) values (6020116,60201,'Transformer - UG Symbol - OMS','CONFIG_PRI_C = ''DELTA'' and CONFIG_SEC_C = ''DELTA''',16,60116,'Transformer - UG Symbol - Delta Delta');</v>
      </c>
    </row>
    <row r="623" spans="1:28" ht="47.25">
      <c r="A623" s="187">
        <v>60101</v>
      </c>
      <c r="B623" s="184" t="str">
        <f t="shared" si="125"/>
        <v>6010117</v>
      </c>
      <c r="C623" s="187">
        <v>60201</v>
      </c>
      <c r="D623" s="184" t="str">
        <f t="shared" si="126"/>
        <v>6020117</v>
      </c>
      <c r="E623" s="183" t="s">
        <v>378</v>
      </c>
      <c r="F623" s="191">
        <v>17</v>
      </c>
      <c r="G623" s="191">
        <v>17</v>
      </c>
      <c r="H623" s="187" t="s">
        <v>5253</v>
      </c>
      <c r="I623" s="187">
        <v>60117</v>
      </c>
      <c r="J623" s="183" t="s">
        <v>5289</v>
      </c>
      <c r="K623" s="183" t="s">
        <v>4294</v>
      </c>
      <c r="L623" s="302" t="s">
        <v>4412</v>
      </c>
      <c r="M623" s="310" t="s">
        <v>4412</v>
      </c>
      <c r="N623" s="197">
        <v>10158079</v>
      </c>
      <c r="O623" s="331">
        <v>18</v>
      </c>
      <c r="P623" s="330">
        <f t="shared" si="117"/>
        <v>15.55</v>
      </c>
      <c r="Q623" s="191" t="s">
        <v>4296</v>
      </c>
      <c r="R623" s="191">
        <v>0</v>
      </c>
      <c r="S623" s="191" t="s">
        <v>4253</v>
      </c>
      <c r="T623" s="191"/>
      <c r="U623" s="195"/>
      <c r="V623" s="191" t="s">
        <v>123</v>
      </c>
      <c r="W623" s="191" t="s">
        <v>129</v>
      </c>
      <c r="X623" s="187"/>
      <c r="Z623" s="184" t="str">
        <f t="shared" si="118"/>
        <v>insert into G3E_POINTSTYLE(G3E_SNO,G3E_USERNAME,G3E_FONTNAME,G3E_SYMBOL,G3E_COLOR,G3E_SIZE,G3E_ALIGNMENT,G3E_ROTATION,G3E_USEMASK,G3E_MASKSYMBOL,G3E_PLOTREDLINE,G3E_STYLEUNITS) values (60117,'Transformer - UG Symbol - Delta Wye PPI','AEGIS Transformer',CHR(75),10158079,18,8,0,0,null,0,1);</v>
      </c>
      <c r="AA623" s="184" t="str">
        <f t="shared" si="119"/>
        <v>insert into G3E_STYLERULE(G3E_SRROWNO,G3E_SRNO,G3E_RULE,G3E_FILTER,G3E_FILTERORDINAL,G3E_SNO,G3E_DESCRIPTION) values (6010117,60101,'Transformer - UG Symbol','CONFIG_PRI_C = ''DELTA'' and CONFIG_SEC_C = ''WYE'' and FEATURE_STATE_C in (''PPI'',''ABI'') ',17,60117,'Transformer - UG Symbol - Delta Wye PPI');</v>
      </c>
      <c r="AB623" s="184" t="str">
        <f t="shared" si="120"/>
        <v>insert into G3E_STYLERULE(G3E_SRROWNO,G3E_SRNO,G3E_RULE,G3E_FILTER,G3E_FILTERORDINAL,G3E_SNO,G3E_DESCRIPTION) values (6020117,60201,'Transformer - UG Symbol - OMS','CONFIG_PRI_C = ''DELTA'' and CONFIG_SEC_C = ''WYE'' and FEATURE_STATE_C in (''PPI'',''ABI'') ',17,60117,'Transformer - UG Symbol - Delta Wye PPI');</v>
      </c>
    </row>
    <row r="624" spans="1:28" ht="47.25">
      <c r="A624" s="187">
        <v>60101</v>
      </c>
      <c r="B624" s="184" t="str">
        <f t="shared" si="125"/>
        <v>6010118</v>
      </c>
      <c r="C624" s="187">
        <v>60201</v>
      </c>
      <c r="D624" s="184" t="str">
        <f t="shared" si="126"/>
        <v>6020118</v>
      </c>
      <c r="E624" s="183" t="s">
        <v>378</v>
      </c>
      <c r="F624" s="191">
        <v>18</v>
      </c>
      <c r="G624" s="191">
        <v>18</v>
      </c>
      <c r="H624" s="187" t="s">
        <v>5255</v>
      </c>
      <c r="I624" s="187">
        <v>60118</v>
      </c>
      <c r="J624" s="183" t="s">
        <v>5290</v>
      </c>
      <c r="K624" s="183" t="s">
        <v>4294</v>
      </c>
      <c r="L624" s="302" t="s">
        <v>4412</v>
      </c>
      <c r="M624" s="310" t="s">
        <v>4412</v>
      </c>
      <c r="N624" s="366">
        <v>14540253</v>
      </c>
      <c r="O624" s="331">
        <v>18</v>
      </c>
      <c r="P624" s="330">
        <f t="shared" si="117"/>
        <v>15.55</v>
      </c>
      <c r="Q624" s="191" t="s">
        <v>4296</v>
      </c>
      <c r="R624" s="191">
        <v>0</v>
      </c>
      <c r="S624" s="191" t="s">
        <v>4253</v>
      </c>
      <c r="T624" s="191"/>
      <c r="U624" s="195"/>
      <c r="V624" s="191" t="s">
        <v>123</v>
      </c>
      <c r="W624" s="191" t="s">
        <v>129</v>
      </c>
      <c r="X624" s="187"/>
      <c r="Z624" s="184" t="str">
        <f t="shared" si="118"/>
        <v>insert into G3E_POINTSTYLE(G3E_SNO,G3E_USERNAME,G3E_FONTNAME,G3E_SYMBOL,G3E_COLOR,G3E_SIZE,G3E_ALIGNMENT,G3E_ROTATION,G3E_USEMASK,G3E_MASKSYMBOL,G3E_PLOTREDLINE,G3E_STYLEUNITS) values (60118,'Transformer - UG Symbol - Delta Wye PPR','AEGIS Transformer',CHR(75),14540253,18,8,0,0,null,0,1);</v>
      </c>
      <c r="AA624" s="184" t="str">
        <f t="shared" si="119"/>
        <v>insert into G3E_STYLERULE(G3E_SRROWNO,G3E_SRNO,G3E_RULE,G3E_FILTER,G3E_FILTERORDINAL,G3E_SNO,G3E_DESCRIPTION) values (6010118,60101,'Transformer - UG Symbol','CONFIG_PRI_C = ''DELTA'' and CONFIG_SEC_C = ''WYE'' and FEATURE_STATE_C in (''PPR'',''ABR'',''PPA'',''ABA'') ',18,60118,'Transformer - UG Symbol - Delta Wye PPR');</v>
      </c>
      <c r="AB624" s="184" t="str">
        <f t="shared" si="120"/>
        <v>insert into G3E_STYLERULE(G3E_SRROWNO,G3E_SRNO,G3E_RULE,G3E_FILTER,G3E_FILTERORDINAL,G3E_SNO,G3E_DESCRIPTION) values (6020118,60201,'Transformer - UG Symbol - OMS','CONFIG_PRI_C = ''DELTA'' and CONFIG_SEC_C = ''WYE'' and FEATURE_STATE_C in (''PPR'',''ABR'',''PPA'',''ABA'') ',18,60118,'Transformer - UG Symbol - Delta Wye PPR');</v>
      </c>
    </row>
    <row r="625" spans="1:28" ht="47.25">
      <c r="A625" s="187">
        <v>60101</v>
      </c>
      <c r="B625" s="184" t="str">
        <f t="shared" si="125"/>
        <v>6010119</v>
      </c>
      <c r="C625" s="187">
        <v>60201</v>
      </c>
      <c r="D625" s="184" t="str">
        <f t="shared" si="126"/>
        <v>6020119</v>
      </c>
      <c r="E625" s="183" t="s">
        <v>378</v>
      </c>
      <c r="F625" s="191">
        <v>19</v>
      </c>
      <c r="G625" s="191">
        <v>19</v>
      </c>
      <c r="H625" s="187" t="s">
        <v>5257</v>
      </c>
      <c r="I625" s="187">
        <v>60119</v>
      </c>
      <c r="J625" s="183" t="s">
        <v>5291</v>
      </c>
      <c r="K625" s="183" t="s">
        <v>4294</v>
      </c>
      <c r="L625" s="302" t="s">
        <v>4412</v>
      </c>
      <c r="M625" s="310" t="s">
        <v>4412</v>
      </c>
      <c r="N625" s="364">
        <v>5921370</v>
      </c>
      <c r="O625" s="331">
        <v>18</v>
      </c>
      <c r="P625" s="330">
        <f t="shared" si="117"/>
        <v>15.55</v>
      </c>
      <c r="Q625" s="191" t="s">
        <v>4296</v>
      </c>
      <c r="R625" s="191">
        <v>0</v>
      </c>
      <c r="S625" s="191" t="s">
        <v>4253</v>
      </c>
      <c r="T625" s="191"/>
      <c r="U625" s="195"/>
      <c r="V625" s="191" t="s">
        <v>123</v>
      </c>
      <c r="W625" s="191" t="s">
        <v>129</v>
      </c>
      <c r="X625" s="187"/>
      <c r="Z625" s="184" t="str">
        <f t="shared" si="118"/>
        <v>insert into G3E_POINTSTYLE(G3E_SNO,G3E_USERNAME,G3E_FONTNAME,G3E_SYMBOL,G3E_COLOR,G3E_SIZE,G3E_ALIGNMENT,G3E_ROTATION,G3E_USEMASK,G3E_MASKSYMBOL,G3E_PLOTREDLINE,G3E_STYLEUNITS) values (60119,'Transformer - UG Symbol - Delta Wye OSR','AEGIS Transformer',CHR(75),5921370,18,8,0,0,null,0,1);</v>
      </c>
      <c r="AA625" s="184" t="str">
        <f t="shared" si="119"/>
        <v>insert into G3E_STYLERULE(G3E_SRROWNO,G3E_SRNO,G3E_RULE,G3E_FILTER,G3E_FILTERORDINAL,G3E_SNO,G3E_DESCRIPTION) values (6010119,60101,'Transformer - UG Symbol','CONFIG_PRI_C = ''DELTA'' and CONFIG_SEC_C = ''WYE'' and FEATURE_STATE_C in (''OSR'',''OSA'')',19,60119,'Transformer - UG Symbol - Delta Wye OSR');</v>
      </c>
      <c r="AB625" s="184" t="str">
        <f t="shared" si="120"/>
        <v>insert into G3E_STYLERULE(G3E_SRROWNO,G3E_SRNO,G3E_RULE,G3E_FILTER,G3E_FILTERORDINAL,G3E_SNO,G3E_DESCRIPTION) values (6020119,60201,'Transformer - UG Symbol - OMS','CONFIG_PRI_C = ''DELTA'' and CONFIG_SEC_C = ''WYE'' and FEATURE_STATE_C in (''OSR'',''OSA'')',19,60119,'Transformer - UG Symbol - Delta Wye OSR');</v>
      </c>
    </row>
    <row r="626" spans="1:28" ht="47.25">
      <c r="A626" s="187">
        <v>60101</v>
      </c>
      <c r="B626" s="184" t="str">
        <f t="shared" si="125"/>
        <v>6010120</v>
      </c>
      <c r="C626" s="187">
        <v>60201</v>
      </c>
      <c r="D626" s="184" t="str">
        <f t="shared" si="126"/>
        <v>6020120</v>
      </c>
      <c r="E626" s="183" t="s">
        <v>378</v>
      </c>
      <c r="F626" s="191">
        <v>20</v>
      </c>
      <c r="G626" s="191">
        <v>20</v>
      </c>
      <c r="H626" s="187" t="s">
        <v>5259</v>
      </c>
      <c r="I626" s="187">
        <v>60120</v>
      </c>
      <c r="J626" s="183" t="s">
        <v>5292</v>
      </c>
      <c r="K626" s="183" t="s">
        <v>4294</v>
      </c>
      <c r="L626" s="302" t="s">
        <v>4412</v>
      </c>
      <c r="M626" s="310" t="s">
        <v>4412</v>
      </c>
      <c r="N626" s="198">
        <v>255</v>
      </c>
      <c r="O626" s="331">
        <v>18</v>
      </c>
      <c r="P626" s="330">
        <f t="shared" si="117"/>
        <v>15.55</v>
      </c>
      <c r="Q626" s="191" t="s">
        <v>4296</v>
      </c>
      <c r="R626" s="191">
        <v>0</v>
      </c>
      <c r="S626" s="191" t="s">
        <v>4253</v>
      </c>
      <c r="T626" s="191"/>
      <c r="U626" s="195"/>
      <c r="V626" s="191" t="s">
        <v>123</v>
      </c>
      <c r="W626" s="191" t="s">
        <v>129</v>
      </c>
      <c r="X626" s="187"/>
      <c r="Z626" s="184" t="str">
        <f t="shared" si="118"/>
        <v>insert into G3E_POINTSTYLE(G3E_SNO,G3E_USERNAME,G3E_FONTNAME,G3E_SYMBOL,G3E_COLOR,G3E_SIZE,G3E_ALIGNMENT,G3E_ROTATION,G3E_USEMASK,G3E_MASKSYMBOL,G3E_PLOTREDLINE,G3E_STYLEUNITS) values (60120,'Transformer - UG Symbol - Delta Wye','AEGIS Transformer',CHR(75),255,18,8,0,0,null,0,1);</v>
      </c>
      <c r="AA626" s="184" t="str">
        <f t="shared" si="119"/>
        <v>insert into G3E_STYLERULE(G3E_SRROWNO,G3E_SRNO,G3E_RULE,G3E_FILTER,G3E_FILTERORDINAL,G3E_SNO,G3E_DESCRIPTION) values (6010120,60101,'Transformer - UG Symbol','CONFIG_PRI_C = ''DELTA'' and CONFIG_SEC_C = ''WYE''',20,60120,'Transformer - UG Symbol - Delta Wye');</v>
      </c>
      <c r="AB626" s="184" t="str">
        <f t="shared" si="120"/>
        <v>insert into G3E_STYLERULE(G3E_SRROWNO,G3E_SRNO,G3E_RULE,G3E_FILTER,G3E_FILTERORDINAL,G3E_SNO,G3E_DESCRIPTION) values (6020120,60201,'Transformer - UG Symbol - OMS','CONFIG_PRI_C = ''DELTA'' and CONFIG_SEC_C = ''WYE''',20,60120,'Transformer - UG Symbol - Delta Wye');</v>
      </c>
    </row>
    <row r="627" spans="1:28" ht="47.25">
      <c r="A627" s="187">
        <v>60101</v>
      </c>
      <c r="B627" s="184" t="str">
        <f t="shared" si="125"/>
        <v>6010121</v>
      </c>
      <c r="C627" s="187">
        <v>60201</v>
      </c>
      <c r="D627" s="184" t="str">
        <f t="shared" si="126"/>
        <v>6020121</v>
      </c>
      <c r="E627" s="183" t="s">
        <v>378</v>
      </c>
      <c r="F627" s="191">
        <v>21</v>
      </c>
      <c r="G627" s="191">
        <v>21</v>
      </c>
      <c r="H627" s="187" t="s">
        <v>5261</v>
      </c>
      <c r="I627" s="187">
        <v>60121</v>
      </c>
      <c r="J627" s="183" t="s">
        <v>5293</v>
      </c>
      <c r="K627" s="183" t="s">
        <v>4294</v>
      </c>
      <c r="L627" s="302" t="s">
        <v>4398</v>
      </c>
      <c r="M627" s="310" t="s">
        <v>4398</v>
      </c>
      <c r="N627" s="197">
        <v>10158079</v>
      </c>
      <c r="O627" s="331">
        <v>18</v>
      </c>
      <c r="P627" s="330">
        <f t="shared" si="117"/>
        <v>15.55</v>
      </c>
      <c r="Q627" s="191" t="s">
        <v>4296</v>
      </c>
      <c r="R627" s="191">
        <v>0</v>
      </c>
      <c r="S627" s="191" t="s">
        <v>4253</v>
      </c>
      <c r="T627" s="191"/>
      <c r="U627" s="195"/>
      <c r="V627" s="191" t="s">
        <v>123</v>
      </c>
      <c r="W627" s="191" t="s">
        <v>129</v>
      </c>
      <c r="X627" s="187"/>
      <c r="Z627" s="184" t="str">
        <f t="shared" si="118"/>
        <v>insert into G3E_POINTSTYLE(G3E_SNO,G3E_USERNAME,G3E_FONTNAME,G3E_SYMBOL,G3E_COLOR,G3E_SIZE,G3E_ALIGNMENT,G3E_ROTATION,G3E_USEMASK,G3E_MASKSYMBOL,G3E_PLOTREDLINE,G3E_STYLEUNITS) values (60121,'Transformer - UG Symbol - Open Delta Open Delta PPI','AEGIS Transformer',CHR(77),10158079,18,8,0,0,null,0,1);</v>
      </c>
      <c r="AA627" s="184" t="str">
        <f t="shared" si="119"/>
        <v>insert into G3E_STYLERULE(G3E_SRROWNO,G3E_SRNO,G3E_RULE,G3E_FILTER,G3E_FILTERORDINAL,G3E_SNO,G3E_DESCRIPTION) values (6010121,60101,'Transformer - UG Symbol','CONFIG_PRI_C = ''OPENDELTA'' and CONFIG_SEC_C = ''OPENDELTA'' and FEATURE_STATE_C in (''PPI'',''ABI'') ',21,60121,'Transformer - UG Symbol - Open Delta Open Delta PPI');</v>
      </c>
      <c r="AB627" s="184" t="str">
        <f t="shared" si="120"/>
        <v>insert into G3E_STYLERULE(G3E_SRROWNO,G3E_SRNO,G3E_RULE,G3E_FILTER,G3E_FILTERORDINAL,G3E_SNO,G3E_DESCRIPTION) values (6020121,60201,'Transformer - UG Symbol - OMS','CONFIG_PRI_C = ''OPENDELTA'' and CONFIG_SEC_C = ''OPENDELTA'' and FEATURE_STATE_C in (''PPI'',''ABI'') ',21,60121,'Transformer - UG Symbol - Open Delta Open Delta PPI');</v>
      </c>
    </row>
    <row r="628" spans="1:28" ht="47.25">
      <c r="A628" s="187">
        <v>60101</v>
      </c>
      <c r="B628" s="184" t="str">
        <f t="shared" si="125"/>
        <v>6010122</v>
      </c>
      <c r="C628" s="187">
        <v>60201</v>
      </c>
      <c r="D628" s="184" t="str">
        <f t="shared" si="126"/>
        <v>6020122</v>
      </c>
      <c r="E628" s="183" t="s">
        <v>378</v>
      </c>
      <c r="F628" s="191">
        <v>22</v>
      </c>
      <c r="G628" s="191">
        <v>22</v>
      </c>
      <c r="H628" s="187" t="s">
        <v>5263</v>
      </c>
      <c r="I628" s="187">
        <v>60122</v>
      </c>
      <c r="J628" s="183" t="s">
        <v>5294</v>
      </c>
      <c r="K628" s="183" t="s">
        <v>4294</v>
      </c>
      <c r="L628" s="302" t="s">
        <v>4398</v>
      </c>
      <c r="M628" s="310" t="s">
        <v>4398</v>
      </c>
      <c r="N628" s="366">
        <v>14540253</v>
      </c>
      <c r="O628" s="331">
        <v>18</v>
      </c>
      <c r="P628" s="330">
        <f t="shared" si="117"/>
        <v>15.55</v>
      </c>
      <c r="Q628" s="191" t="s">
        <v>4296</v>
      </c>
      <c r="R628" s="191">
        <v>0</v>
      </c>
      <c r="S628" s="191" t="s">
        <v>4253</v>
      </c>
      <c r="T628" s="191"/>
      <c r="U628" s="195"/>
      <c r="V628" s="191" t="s">
        <v>123</v>
      </c>
      <c r="W628" s="191" t="s">
        <v>129</v>
      </c>
      <c r="X628" s="187"/>
      <c r="Z628" s="184" t="str">
        <f t="shared" si="118"/>
        <v>insert into G3E_POINTSTYLE(G3E_SNO,G3E_USERNAME,G3E_FONTNAME,G3E_SYMBOL,G3E_COLOR,G3E_SIZE,G3E_ALIGNMENT,G3E_ROTATION,G3E_USEMASK,G3E_MASKSYMBOL,G3E_PLOTREDLINE,G3E_STYLEUNITS) values (60122,'Transformer - UG Symbol - Open Delta Open Delta PPR','AEGIS Transformer',CHR(77),14540253,18,8,0,0,null,0,1);</v>
      </c>
      <c r="AA628" s="184" t="str">
        <f t="shared" si="119"/>
        <v>insert into G3E_STYLERULE(G3E_SRROWNO,G3E_SRNO,G3E_RULE,G3E_FILTER,G3E_FILTERORDINAL,G3E_SNO,G3E_DESCRIPTION) values (6010122,60101,'Transformer - UG Symbol','CONFIG_PRI_C = ''OPENDELTA'' and CONFIG_SEC_C = ''OPENDELTA'' and FEATURE_STATE_C in (''PPR'',''ABR'',''PPA'',''ABA'') ',22,60122,'Transformer - UG Symbol - Open Delta Open Delta PPR');</v>
      </c>
      <c r="AB628" s="184" t="str">
        <f t="shared" si="120"/>
        <v>insert into G3E_STYLERULE(G3E_SRROWNO,G3E_SRNO,G3E_RULE,G3E_FILTER,G3E_FILTERORDINAL,G3E_SNO,G3E_DESCRIPTION) values (6020122,60201,'Transformer - UG Symbol - OMS','CONFIG_PRI_C = ''OPENDELTA'' and CONFIG_SEC_C = ''OPENDELTA'' and FEATURE_STATE_C in (''PPR'',''ABR'',''PPA'',''ABA'') ',22,60122,'Transformer - UG Symbol - Open Delta Open Delta PPR');</v>
      </c>
    </row>
    <row r="629" spans="1:28" ht="47.25">
      <c r="A629" s="187">
        <v>60101</v>
      </c>
      <c r="B629" s="184" t="str">
        <f t="shared" si="125"/>
        <v>6010123</v>
      </c>
      <c r="C629" s="187">
        <v>60201</v>
      </c>
      <c r="D629" s="184" t="str">
        <f t="shared" si="126"/>
        <v>6020123</v>
      </c>
      <c r="E629" s="183" t="s">
        <v>378</v>
      </c>
      <c r="F629" s="191">
        <v>23</v>
      </c>
      <c r="G629" s="191">
        <v>23</v>
      </c>
      <c r="H629" s="187" t="s">
        <v>5265</v>
      </c>
      <c r="I629" s="187">
        <v>60123</v>
      </c>
      <c r="J629" s="183" t="s">
        <v>5295</v>
      </c>
      <c r="K629" s="183" t="s">
        <v>4294</v>
      </c>
      <c r="L629" s="302" t="s">
        <v>4398</v>
      </c>
      <c r="M629" s="310" t="s">
        <v>4398</v>
      </c>
      <c r="N629" s="364">
        <v>5921370</v>
      </c>
      <c r="O629" s="331">
        <v>18</v>
      </c>
      <c r="P629" s="330">
        <f t="shared" si="117"/>
        <v>15.55</v>
      </c>
      <c r="Q629" s="191" t="s">
        <v>4296</v>
      </c>
      <c r="R629" s="191">
        <v>0</v>
      </c>
      <c r="S629" s="191" t="s">
        <v>4253</v>
      </c>
      <c r="T629" s="191"/>
      <c r="U629" s="195"/>
      <c r="V629" s="191" t="s">
        <v>123</v>
      </c>
      <c r="W629" s="191" t="s">
        <v>129</v>
      </c>
      <c r="X629" s="187"/>
      <c r="Z629" s="184" t="str">
        <f t="shared" si="118"/>
        <v>insert into G3E_POINTSTYLE(G3E_SNO,G3E_USERNAME,G3E_FONTNAME,G3E_SYMBOL,G3E_COLOR,G3E_SIZE,G3E_ALIGNMENT,G3E_ROTATION,G3E_USEMASK,G3E_MASKSYMBOL,G3E_PLOTREDLINE,G3E_STYLEUNITS) values (60123,'Transformer - UG Symbol - Open Delta Open Delta OSR','AEGIS Transformer',CHR(77),5921370,18,8,0,0,null,0,1);</v>
      </c>
      <c r="AA629" s="184" t="str">
        <f t="shared" si="119"/>
        <v>insert into G3E_STYLERULE(G3E_SRROWNO,G3E_SRNO,G3E_RULE,G3E_FILTER,G3E_FILTERORDINAL,G3E_SNO,G3E_DESCRIPTION) values (6010123,60101,'Transformer - UG Symbol','CONFIG_PRI_C = ''OPENDELTA'' and CONFIG_SEC_C = ''OPENDELTA'' and FEATURE_STATE_C in (''OSR'',''OSA'')',23,60123,'Transformer - UG Symbol - Open Delta Open Delta OSR');</v>
      </c>
      <c r="AB629" s="184" t="str">
        <f t="shared" si="120"/>
        <v>insert into G3E_STYLERULE(G3E_SRROWNO,G3E_SRNO,G3E_RULE,G3E_FILTER,G3E_FILTERORDINAL,G3E_SNO,G3E_DESCRIPTION) values (6020123,60201,'Transformer - UG Symbol - OMS','CONFIG_PRI_C = ''OPENDELTA'' and CONFIG_SEC_C = ''OPENDELTA'' and FEATURE_STATE_C in (''OSR'',''OSA'')',23,60123,'Transformer - UG Symbol - Open Delta Open Delta OSR');</v>
      </c>
    </row>
    <row r="630" spans="1:28" ht="47.25">
      <c r="A630" s="187">
        <v>60101</v>
      </c>
      <c r="B630" s="184" t="str">
        <f t="shared" si="125"/>
        <v>6010124</v>
      </c>
      <c r="C630" s="187">
        <v>60201</v>
      </c>
      <c r="D630" s="184" t="str">
        <f t="shared" si="126"/>
        <v>6020124</v>
      </c>
      <c r="E630" s="183" t="s">
        <v>378</v>
      </c>
      <c r="F630" s="191">
        <v>24</v>
      </c>
      <c r="G630" s="191">
        <v>24</v>
      </c>
      <c r="H630" s="187" t="s">
        <v>5267</v>
      </c>
      <c r="I630" s="187">
        <v>60124</v>
      </c>
      <c r="J630" s="183" t="s">
        <v>5296</v>
      </c>
      <c r="K630" s="183" t="s">
        <v>4294</v>
      </c>
      <c r="L630" s="302" t="s">
        <v>4398</v>
      </c>
      <c r="M630" s="310" t="s">
        <v>4398</v>
      </c>
      <c r="N630" s="198">
        <v>255</v>
      </c>
      <c r="O630" s="331">
        <v>18</v>
      </c>
      <c r="P630" s="330">
        <f t="shared" si="117"/>
        <v>15.55</v>
      </c>
      <c r="Q630" s="191" t="s">
        <v>4296</v>
      </c>
      <c r="R630" s="191">
        <v>0</v>
      </c>
      <c r="S630" s="191" t="s">
        <v>4253</v>
      </c>
      <c r="T630" s="191"/>
      <c r="U630" s="195"/>
      <c r="V630" s="191" t="s">
        <v>123</v>
      </c>
      <c r="W630" s="191" t="s">
        <v>129</v>
      </c>
      <c r="X630" s="187"/>
      <c r="Z630" s="184" t="str">
        <f t="shared" si="118"/>
        <v>insert into G3E_POINTSTYLE(G3E_SNO,G3E_USERNAME,G3E_FONTNAME,G3E_SYMBOL,G3E_COLOR,G3E_SIZE,G3E_ALIGNMENT,G3E_ROTATION,G3E_USEMASK,G3E_MASKSYMBOL,G3E_PLOTREDLINE,G3E_STYLEUNITS) values (60124,'Transformer - UG Symbol - Open Delta Open Delta','AEGIS Transformer',CHR(77),255,18,8,0,0,null,0,1);</v>
      </c>
      <c r="AA630" s="184" t="str">
        <f t="shared" si="119"/>
        <v>insert into G3E_STYLERULE(G3E_SRROWNO,G3E_SRNO,G3E_RULE,G3E_FILTER,G3E_FILTERORDINAL,G3E_SNO,G3E_DESCRIPTION) values (6010124,60101,'Transformer - UG Symbol','CONFIG_PRI_C = ''OPENDELTA'' and CONFIG_SEC_C = ''OPENDELTA''',24,60124,'Transformer - UG Symbol - Open Delta Open Delta');</v>
      </c>
      <c r="AB630" s="184" t="str">
        <f t="shared" si="120"/>
        <v>insert into G3E_STYLERULE(G3E_SRROWNO,G3E_SRNO,G3E_RULE,G3E_FILTER,G3E_FILTERORDINAL,G3E_SNO,G3E_DESCRIPTION) values (6020124,60201,'Transformer - UG Symbol - OMS','CONFIG_PRI_C = ''OPENDELTA'' and CONFIG_SEC_C = ''OPENDELTA''',24,60124,'Transformer - UG Symbol - Open Delta Open Delta');</v>
      </c>
    </row>
    <row r="631" spans="1:28" ht="47.25">
      <c r="A631" s="187">
        <v>60101</v>
      </c>
      <c r="B631" s="184" t="str">
        <f t="shared" si="125"/>
        <v>6010125</v>
      </c>
      <c r="C631" s="187">
        <v>60201</v>
      </c>
      <c r="D631" s="184" t="str">
        <f t="shared" si="126"/>
        <v>6020125</v>
      </c>
      <c r="E631" s="183" t="s">
        <v>378</v>
      </c>
      <c r="F631" s="191">
        <v>25</v>
      </c>
      <c r="G631" s="191">
        <v>25</v>
      </c>
      <c r="H631" s="187" t="s">
        <v>4613</v>
      </c>
      <c r="I631" s="187">
        <v>60125</v>
      </c>
      <c r="J631" s="183" t="s">
        <v>5297</v>
      </c>
      <c r="K631" s="183" t="s">
        <v>4294</v>
      </c>
      <c r="L631" s="302" t="s">
        <v>4615</v>
      </c>
      <c r="M631" s="310" t="s">
        <v>4615</v>
      </c>
      <c r="N631" s="197">
        <v>10158079</v>
      </c>
      <c r="O631" s="331">
        <v>18</v>
      </c>
      <c r="P631" s="330">
        <f t="shared" si="117"/>
        <v>15.55</v>
      </c>
      <c r="Q631" s="191" t="s">
        <v>4296</v>
      </c>
      <c r="R631" s="191">
        <v>0</v>
      </c>
      <c r="S631" s="191" t="s">
        <v>4253</v>
      </c>
      <c r="T631" s="191"/>
      <c r="U631" s="195"/>
      <c r="V631" s="191" t="s">
        <v>123</v>
      </c>
      <c r="W631" s="191" t="s">
        <v>129</v>
      </c>
      <c r="X631" s="187"/>
      <c r="Z631" s="184" t="str">
        <f t="shared" si="118"/>
        <v>insert into G3E_POINTSTYLE(G3E_SNO,G3E_USERNAME,G3E_FONTNAME,G3E_SYMBOL,G3E_COLOR,G3E_SIZE,G3E_ALIGNMENT,G3E_ROTATION,G3E_USEMASK,G3E_MASKSYMBOL,G3E_PLOTREDLINE,G3E_STYLEUNITS) values (60125,'Transformer - UG Symbol - Other PPI','AEGIS Transformer',CHR(72),10158079,18,8,0,0,null,0,1);</v>
      </c>
      <c r="AA631" s="184" t="str">
        <f t="shared" si="119"/>
        <v>insert into G3E_STYLERULE(G3E_SRROWNO,G3E_SRNO,G3E_RULE,G3E_FILTER,G3E_FILTERORDINAL,G3E_SNO,G3E_DESCRIPTION) values (6010125,60101,'Transformer - UG Symbol','FEATURE_STATE_C in (''PPI'',''ABI'') ',25,60125,'Transformer - UG Symbol - Other PPI');</v>
      </c>
      <c r="AB631" s="184" t="str">
        <f t="shared" si="120"/>
        <v>insert into G3E_STYLERULE(G3E_SRROWNO,G3E_SRNO,G3E_RULE,G3E_FILTER,G3E_FILTERORDINAL,G3E_SNO,G3E_DESCRIPTION) values (6020125,60201,'Transformer - UG Symbol - OMS','FEATURE_STATE_C in (''PPI'',''ABI'') ',25,60125,'Transformer - UG Symbol - Other PPI');</v>
      </c>
    </row>
    <row r="632" spans="1:28" ht="47.25">
      <c r="A632" s="187">
        <v>60101</v>
      </c>
      <c r="B632" s="184" t="str">
        <f t="shared" si="125"/>
        <v>6010126</v>
      </c>
      <c r="C632" s="187">
        <v>60201</v>
      </c>
      <c r="D632" s="184" t="str">
        <f t="shared" si="126"/>
        <v>6020126</v>
      </c>
      <c r="E632" s="183" t="s">
        <v>378</v>
      </c>
      <c r="F632" s="191">
        <v>26</v>
      </c>
      <c r="G632" s="191">
        <v>26</v>
      </c>
      <c r="H632" s="187" t="s">
        <v>4616</v>
      </c>
      <c r="I632" s="187">
        <v>60126</v>
      </c>
      <c r="J632" s="183" t="s">
        <v>5298</v>
      </c>
      <c r="K632" s="183" t="s">
        <v>4294</v>
      </c>
      <c r="L632" s="302" t="s">
        <v>4615</v>
      </c>
      <c r="M632" s="310" t="s">
        <v>4615</v>
      </c>
      <c r="N632" s="366">
        <v>14540253</v>
      </c>
      <c r="O632" s="331">
        <v>18</v>
      </c>
      <c r="P632" s="330">
        <f t="shared" si="117"/>
        <v>15.55</v>
      </c>
      <c r="Q632" s="191" t="s">
        <v>4296</v>
      </c>
      <c r="R632" s="191">
        <v>0</v>
      </c>
      <c r="S632" s="191" t="s">
        <v>4253</v>
      </c>
      <c r="T632" s="191"/>
      <c r="U632" s="195"/>
      <c r="V632" s="191" t="s">
        <v>123</v>
      </c>
      <c r="W632" s="191" t="s">
        <v>129</v>
      </c>
      <c r="X632" s="187"/>
      <c r="Z632" s="184" t="str">
        <f t="shared" si="118"/>
        <v>insert into G3E_POINTSTYLE(G3E_SNO,G3E_USERNAME,G3E_FONTNAME,G3E_SYMBOL,G3E_COLOR,G3E_SIZE,G3E_ALIGNMENT,G3E_ROTATION,G3E_USEMASK,G3E_MASKSYMBOL,G3E_PLOTREDLINE,G3E_STYLEUNITS) values (60126,'Transformer - UG Symbol - Other PPR','AEGIS Transformer',CHR(72),14540253,18,8,0,0,null,0,1);</v>
      </c>
      <c r="AA632" s="184" t="str">
        <f t="shared" si="119"/>
        <v>insert into G3E_STYLERULE(G3E_SRROWNO,G3E_SRNO,G3E_RULE,G3E_FILTER,G3E_FILTERORDINAL,G3E_SNO,G3E_DESCRIPTION) values (6010126,60101,'Transformer - UG Symbol','FEATURE_STATE_C in (''PPR'',''ABR'',''PPA'',''ABA'') ',26,60126,'Transformer - UG Symbol - Other PPR');</v>
      </c>
      <c r="AB632" s="184" t="str">
        <f t="shared" si="120"/>
        <v>insert into G3E_STYLERULE(G3E_SRROWNO,G3E_SRNO,G3E_RULE,G3E_FILTER,G3E_FILTERORDINAL,G3E_SNO,G3E_DESCRIPTION) values (6020126,60201,'Transformer - UG Symbol - OMS','FEATURE_STATE_C in (''PPR'',''ABR'',''PPA'',''ABA'') ',26,60126,'Transformer - UG Symbol - Other PPR');</v>
      </c>
    </row>
    <row r="633" spans="1:28" ht="47.25">
      <c r="A633" s="187">
        <v>60101</v>
      </c>
      <c r="B633" s="184" t="str">
        <f t="shared" si="125"/>
        <v>6010127</v>
      </c>
      <c r="C633" s="187">
        <v>60201</v>
      </c>
      <c r="D633" s="184" t="str">
        <f t="shared" si="126"/>
        <v>6020127</v>
      </c>
      <c r="E633" s="183" t="s">
        <v>378</v>
      </c>
      <c r="F633" s="191">
        <v>27</v>
      </c>
      <c r="G633" s="191">
        <v>27</v>
      </c>
      <c r="H633" s="187" t="s">
        <v>4254</v>
      </c>
      <c r="I633" s="187">
        <v>60127</v>
      </c>
      <c r="J633" s="183" t="s">
        <v>5299</v>
      </c>
      <c r="K633" s="183" t="s">
        <v>4294</v>
      </c>
      <c r="L633" s="302" t="s">
        <v>4615</v>
      </c>
      <c r="M633" s="310" t="s">
        <v>4615</v>
      </c>
      <c r="N633" s="364">
        <v>5921370</v>
      </c>
      <c r="O633" s="331">
        <v>18</v>
      </c>
      <c r="P633" s="330">
        <f t="shared" si="117"/>
        <v>15.55</v>
      </c>
      <c r="Q633" s="191" t="s">
        <v>4296</v>
      </c>
      <c r="R633" s="191">
        <v>0</v>
      </c>
      <c r="S633" s="191" t="s">
        <v>4253</v>
      </c>
      <c r="T633" s="191"/>
      <c r="U633" s="195"/>
      <c r="V633" s="191" t="s">
        <v>123</v>
      </c>
      <c r="W633" s="191" t="s">
        <v>129</v>
      </c>
      <c r="X633" s="187"/>
      <c r="Z633" s="184" t="str">
        <f t="shared" si="118"/>
        <v>insert into G3E_POINTSTYLE(G3E_SNO,G3E_USERNAME,G3E_FONTNAME,G3E_SYMBOL,G3E_COLOR,G3E_SIZE,G3E_ALIGNMENT,G3E_ROTATION,G3E_USEMASK,G3E_MASKSYMBOL,G3E_PLOTREDLINE,G3E_STYLEUNITS) values (60127,'Transformer - UG Symbol - Other OSR','AEGIS Transformer',CHR(72),5921370,18,8,0,0,null,0,1);</v>
      </c>
      <c r="AA633" s="184" t="str">
        <f t="shared" si="119"/>
        <v>insert into G3E_STYLERULE(G3E_SRROWNO,G3E_SRNO,G3E_RULE,G3E_FILTER,G3E_FILTERORDINAL,G3E_SNO,G3E_DESCRIPTION) values (6010127,60101,'Transformer - UG Symbol','FEATURE_STATE_C in (''OSR'',''OSA'')',27,60127,'Transformer - UG Symbol - Other OSR');</v>
      </c>
      <c r="AB633" s="184" t="str">
        <f t="shared" si="120"/>
        <v>insert into G3E_STYLERULE(G3E_SRROWNO,G3E_SRNO,G3E_RULE,G3E_FILTER,G3E_FILTERORDINAL,G3E_SNO,G3E_DESCRIPTION) values (6020127,60201,'Transformer - UG Symbol - OMS','FEATURE_STATE_C in (''OSR'',''OSA'')',27,60127,'Transformer - UG Symbol - Other OSR');</v>
      </c>
    </row>
    <row r="634" spans="1:28" ht="47.25">
      <c r="A634" s="187">
        <v>60101</v>
      </c>
      <c r="B634" s="184" t="str">
        <f t="shared" si="125"/>
        <v>6010199</v>
      </c>
      <c r="C634" s="187">
        <v>60201</v>
      </c>
      <c r="D634" s="184" t="str">
        <f t="shared" si="126"/>
        <v>6020199</v>
      </c>
      <c r="E634" s="183" t="s">
        <v>378</v>
      </c>
      <c r="F634" s="191">
        <v>99</v>
      </c>
      <c r="G634" s="191">
        <v>99</v>
      </c>
      <c r="H634" s="187"/>
      <c r="I634" s="187">
        <v>60128</v>
      </c>
      <c r="J634" s="183" t="s">
        <v>5300</v>
      </c>
      <c r="K634" s="183" t="s">
        <v>4294</v>
      </c>
      <c r="L634" s="302" t="s">
        <v>4615</v>
      </c>
      <c r="M634" s="310" t="s">
        <v>4615</v>
      </c>
      <c r="N634" s="198">
        <v>255</v>
      </c>
      <c r="O634" s="331">
        <v>18</v>
      </c>
      <c r="P634" s="330">
        <f t="shared" si="117"/>
        <v>15.55</v>
      </c>
      <c r="Q634" s="191" t="s">
        <v>4296</v>
      </c>
      <c r="R634" s="191">
        <v>0</v>
      </c>
      <c r="S634" s="191" t="s">
        <v>4253</v>
      </c>
      <c r="T634" s="191"/>
      <c r="U634" s="195"/>
      <c r="V634" s="191" t="s">
        <v>123</v>
      </c>
      <c r="W634" s="191" t="s">
        <v>129</v>
      </c>
      <c r="X634" s="187"/>
      <c r="Z634" s="184" t="str">
        <f t="shared" si="118"/>
        <v>insert into G3E_POINTSTYLE(G3E_SNO,G3E_USERNAME,G3E_FONTNAME,G3E_SYMBOL,G3E_COLOR,G3E_SIZE,G3E_ALIGNMENT,G3E_ROTATION,G3E_USEMASK,G3E_MASKSYMBOL,G3E_PLOTREDLINE,G3E_STYLEUNITS) values (60128,'Transformer - UG Symbol - Other','AEGIS Transformer',CHR(72),255,18,8,0,0,null,0,1);</v>
      </c>
      <c r="AA634" s="184" t="str">
        <f t="shared" si="119"/>
        <v>insert into G3E_STYLERULE(G3E_SRROWNO,G3E_SRNO,G3E_RULE,G3E_FILTER,G3E_FILTERORDINAL,G3E_SNO,G3E_DESCRIPTION) values (6010199,60101,'Transformer - UG Symbol','',99,60128,'Transformer - UG Symbol - Other');</v>
      </c>
      <c r="AB634" s="184" t="str">
        <f t="shared" si="120"/>
        <v>insert into G3E_STYLERULE(G3E_SRROWNO,G3E_SRNO,G3E_RULE,G3E_FILTER,G3E_FILTERORDINAL,G3E_SNO,G3E_DESCRIPTION) values (6020199,60201,'Transformer - UG Symbol - OMS','',99,60128,'Transformer - UG Symbol - Other');</v>
      </c>
    </row>
    <row r="635" spans="1:28" ht="47.25">
      <c r="A635" s="187">
        <v>99101</v>
      </c>
      <c r="B635" s="184" t="str">
        <f t="shared" ref="B635:B653" si="127">IF(ISBLANK(F635),"",A635&amp;TEXT(F635,"00"))</f>
        <v>9910101</v>
      </c>
      <c r="C635" s="187">
        <v>99201</v>
      </c>
      <c r="D635" s="184" t="str">
        <f t="shared" ref="D635:D653" si="128">IF(ISBLANK(G635),"",C635&amp;TEXT(G635,"00"))</f>
        <v>9920101</v>
      </c>
      <c r="E635" s="183" t="s">
        <v>671</v>
      </c>
      <c r="F635" s="191">
        <v>1</v>
      </c>
      <c r="G635" s="191">
        <v>1</v>
      </c>
      <c r="H635" s="187" t="s">
        <v>5301</v>
      </c>
      <c r="I635" s="187">
        <v>99101</v>
      </c>
      <c r="J635" s="183" t="s">
        <v>5302</v>
      </c>
      <c r="K635" s="183" t="s">
        <v>4294</v>
      </c>
      <c r="L635" s="302" t="s">
        <v>4519</v>
      </c>
      <c r="M635" s="310" t="s">
        <v>4519</v>
      </c>
      <c r="N635" s="197">
        <v>10158079</v>
      </c>
      <c r="O635" s="331">
        <v>18</v>
      </c>
      <c r="P635" s="330">
        <f t="shared" si="117"/>
        <v>15.55</v>
      </c>
      <c r="Q635" s="191" t="s">
        <v>4296</v>
      </c>
      <c r="R635" s="191">
        <v>0</v>
      </c>
      <c r="S635" s="191" t="s">
        <v>4253</v>
      </c>
      <c r="T635" s="191"/>
      <c r="U635" s="195"/>
      <c r="V635" s="191" t="s">
        <v>123</v>
      </c>
      <c r="W635" s="191" t="s">
        <v>129</v>
      </c>
      <c r="X635" s="187"/>
      <c r="Z635" s="184" t="str">
        <f t="shared" si="118"/>
        <v>insert into G3E_POINTSTYLE(G3E_SNO,G3E_USERNAME,G3E_FONTNAME,G3E_SYMBOL,G3E_COLOR,G3E_SIZE,G3E_ALIGNMENT,G3E_ROTATION,G3E_USEMASK,G3E_MASKSYMBOL,G3E_PLOTREDLINE,G3E_STYLEUNITS) values (99101,'Transformer - UG Network Symbol 216V-208V PPI','AEGIS Transformer',CHR(81),10158079,18,8,0,0,null,0,1);</v>
      </c>
      <c r="AA635" s="184" t="str">
        <f t="shared" si="119"/>
        <v>insert into G3E_STYLERULE(G3E_SRROWNO,G3E_SRNO,G3E_RULE,G3E_FILTER,G3E_FILTERORDINAL,G3E_SNO,G3E_DESCRIPTION) values (9910101,99101,'Transformer - UG Network Symbol','VOLT_2_Q = ''216V/208V'' and FEATURE_STATE_C in (''PPI'',''ABI'')',1,99101,'Transformer - UG Network Symbol 216V-208V PPI');</v>
      </c>
      <c r="AB635" s="184" t="str">
        <f t="shared" si="120"/>
        <v>insert into G3E_STYLERULE(G3E_SRROWNO,G3E_SRNO,G3E_RULE,G3E_FILTER,G3E_FILTERORDINAL,G3E_SNO,G3E_DESCRIPTION) values (9920101,99201,'Transformer - UG Network Symbol - OMS','VOLT_2_Q = ''216V/208V'' and FEATURE_STATE_C in (''PPI'',''ABI'')',1,99101,'Transformer - UG Network Symbol 216V-208V PPI');</v>
      </c>
    </row>
    <row r="636" spans="1:28" ht="47.25">
      <c r="A636" s="187">
        <v>99101</v>
      </c>
      <c r="B636" s="184" t="str">
        <f t="shared" si="127"/>
        <v>9910102</v>
      </c>
      <c r="C636" s="187">
        <v>99201</v>
      </c>
      <c r="D636" s="184" t="str">
        <f t="shared" si="128"/>
        <v>9920102</v>
      </c>
      <c r="E636" s="183" t="s">
        <v>671</v>
      </c>
      <c r="F636" s="191">
        <v>2</v>
      </c>
      <c r="G636" s="191">
        <v>2</v>
      </c>
      <c r="H636" s="187" t="s">
        <v>5303</v>
      </c>
      <c r="I636" s="187">
        <v>99102</v>
      </c>
      <c r="J636" s="183" t="s">
        <v>5304</v>
      </c>
      <c r="K636" s="183" t="s">
        <v>4294</v>
      </c>
      <c r="L636" s="302" t="s">
        <v>4519</v>
      </c>
      <c r="M636" s="310" t="s">
        <v>4519</v>
      </c>
      <c r="N636" s="366">
        <v>14540253</v>
      </c>
      <c r="O636" s="331">
        <v>18</v>
      </c>
      <c r="P636" s="330">
        <f t="shared" si="117"/>
        <v>15.55</v>
      </c>
      <c r="Q636" s="191" t="s">
        <v>4296</v>
      </c>
      <c r="R636" s="191">
        <v>0</v>
      </c>
      <c r="S636" s="191" t="s">
        <v>4253</v>
      </c>
      <c r="T636" s="191"/>
      <c r="U636" s="195"/>
      <c r="V636" s="191" t="s">
        <v>123</v>
      </c>
      <c r="W636" s="191" t="s">
        <v>129</v>
      </c>
      <c r="X636" s="187"/>
      <c r="Z636" s="184" t="str">
        <f t="shared" si="118"/>
        <v>insert into G3E_POINTSTYLE(G3E_SNO,G3E_USERNAME,G3E_FONTNAME,G3E_SYMBOL,G3E_COLOR,G3E_SIZE,G3E_ALIGNMENT,G3E_ROTATION,G3E_USEMASK,G3E_MASKSYMBOL,G3E_PLOTREDLINE,G3E_STYLEUNITS) values (99102,'Transformer - UG Network Symbol 216V-208V PPR','AEGIS Transformer',CHR(81),14540253,18,8,0,0,null,0,1);</v>
      </c>
      <c r="AA636" s="184" t="str">
        <f t="shared" si="119"/>
        <v>insert into G3E_STYLERULE(G3E_SRROWNO,G3E_SRNO,G3E_RULE,G3E_FILTER,G3E_FILTERORDINAL,G3E_SNO,G3E_DESCRIPTION) values (9910102,99101,'Transformer - UG Network Symbol','VOLT_2_Q = ''216V/208V'' and FEATURE_STATE_C in (''PPR'',''ABR'',''PPA'',''ABA'') ',2,99102,'Transformer - UG Network Symbol 216V-208V PPR');</v>
      </c>
      <c r="AB636" s="184" t="str">
        <f t="shared" si="120"/>
        <v>insert into G3E_STYLERULE(G3E_SRROWNO,G3E_SRNO,G3E_RULE,G3E_FILTER,G3E_FILTERORDINAL,G3E_SNO,G3E_DESCRIPTION) values (9920102,99201,'Transformer - UG Network Symbol - OMS','VOLT_2_Q = ''216V/208V'' and FEATURE_STATE_C in (''PPR'',''ABR'',''PPA'',''ABA'') ',2,99102,'Transformer - UG Network Symbol 216V-208V PPR');</v>
      </c>
    </row>
    <row r="637" spans="1:28" ht="47.25">
      <c r="A637" s="187">
        <v>99101</v>
      </c>
      <c r="B637" s="184" t="str">
        <f t="shared" si="127"/>
        <v>9910103</v>
      </c>
      <c r="C637" s="187">
        <v>99201</v>
      </c>
      <c r="D637" s="184" t="str">
        <f t="shared" si="128"/>
        <v>9920103</v>
      </c>
      <c r="E637" s="183" t="s">
        <v>671</v>
      </c>
      <c r="F637" s="191">
        <v>3</v>
      </c>
      <c r="G637" s="191">
        <v>3</v>
      </c>
      <c r="H637" s="187" t="s">
        <v>5305</v>
      </c>
      <c r="I637" s="187">
        <v>99103</v>
      </c>
      <c r="J637" s="183" t="s">
        <v>5306</v>
      </c>
      <c r="K637" s="183" t="s">
        <v>4294</v>
      </c>
      <c r="L637" s="302" t="s">
        <v>4519</v>
      </c>
      <c r="M637" s="310" t="s">
        <v>4519</v>
      </c>
      <c r="N637" s="364">
        <v>5921370</v>
      </c>
      <c r="O637" s="331">
        <v>18</v>
      </c>
      <c r="P637" s="330">
        <f t="shared" si="117"/>
        <v>15.55</v>
      </c>
      <c r="Q637" s="191" t="s">
        <v>4296</v>
      </c>
      <c r="R637" s="191">
        <v>0</v>
      </c>
      <c r="S637" s="191" t="s">
        <v>4253</v>
      </c>
      <c r="T637" s="191"/>
      <c r="U637" s="195"/>
      <c r="V637" s="191" t="s">
        <v>123</v>
      </c>
      <c r="W637" s="191" t="s">
        <v>129</v>
      </c>
      <c r="X637" s="187"/>
      <c r="Z637" s="184" t="str">
        <f t="shared" si="118"/>
        <v>insert into G3E_POINTSTYLE(G3E_SNO,G3E_USERNAME,G3E_FONTNAME,G3E_SYMBOL,G3E_COLOR,G3E_SIZE,G3E_ALIGNMENT,G3E_ROTATION,G3E_USEMASK,G3E_MASKSYMBOL,G3E_PLOTREDLINE,G3E_STYLEUNITS) values (99103,'Transformer - UG Network Symbol 216V-208V OSR','AEGIS Transformer',CHR(81),5921370,18,8,0,0,null,0,1);</v>
      </c>
      <c r="AA637" s="184" t="str">
        <f t="shared" si="119"/>
        <v>insert into G3E_STYLERULE(G3E_SRROWNO,G3E_SRNO,G3E_RULE,G3E_FILTER,G3E_FILTERORDINAL,G3E_SNO,G3E_DESCRIPTION) values (9910103,99101,'Transformer - UG Network Symbol','VOLT_2_Q = ''216V/208V'' and FEATURE_STATE_C in (''OSR'',''OSA'')',3,99103,'Transformer - UG Network Symbol 216V-208V OSR');</v>
      </c>
      <c r="AB637" s="184" t="str">
        <f t="shared" si="120"/>
        <v>insert into G3E_STYLERULE(G3E_SRROWNO,G3E_SRNO,G3E_RULE,G3E_FILTER,G3E_FILTERORDINAL,G3E_SNO,G3E_DESCRIPTION) values (9920103,99201,'Transformer - UG Network Symbol - OMS','VOLT_2_Q = ''216V/208V'' and FEATURE_STATE_C in (''OSR'',''OSA'')',3,99103,'Transformer - UG Network Symbol 216V-208V OSR');</v>
      </c>
    </row>
    <row r="638" spans="1:28" ht="47.25">
      <c r="A638" s="187">
        <v>99101</v>
      </c>
      <c r="B638" s="184" t="str">
        <f t="shared" si="127"/>
        <v>9910104</v>
      </c>
      <c r="C638" s="187">
        <v>99201</v>
      </c>
      <c r="D638" s="184" t="str">
        <f t="shared" si="128"/>
        <v>9920104</v>
      </c>
      <c r="E638" s="183" t="s">
        <v>671</v>
      </c>
      <c r="F638" s="191">
        <v>4</v>
      </c>
      <c r="G638" s="191">
        <v>4</v>
      </c>
      <c r="H638" s="187" t="s">
        <v>5307</v>
      </c>
      <c r="I638" s="187">
        <v>99104</v>
      </c>
      <c r="J638" s="183" t="s">
        <v>5308</v>
      </c>
      <c r="K638" s="183" t="s">
        <v>4294</v>
      </c>
      <c r="L638" s="302" t="s">
        <v>4519</v>
      </c>
      <c r="M638" s="310" t="s">
        <v>4519</v>
      </c>
      <c r="N638" s="198">
        <v>255</v>
      </c>
      <c r="O638" s="331">
        <v>18</v>
      </c>
      <c r="P638" s="330">
        <f t="shared" si="117"/>
        <v>15.55</v>
      </c>
      <c r="Q638" s="191" t="s">
        <v>4296</v>
      </c>
      <c r="R638" s="191">
        <v>0</v>
      </c>
      <c r="S638" s="191" t="s">
        <v>4253</v>
      </c>
      <c r="T638" s="191"/>
      <c r="U638" s="195"/>
      <c r="V638" s="191" t="s">
        <v>123</v>
      </c>
      <c r="W638" s="191" t="s">
        <v>129</v>
      </c>
      <c r="X638" s="187"/>
      <c r="Z638" s="184" t="str">
        <f t="shared" si="118"/>
        <v>insert into G3E_POINTSTYLE(G3E_SNO,G3E_USERNAME,G3E_FONTNAME,G3E_SYMBOL,G3E_COLOR,G3E_SIZE,G3E_ALIGNMENT,G3E_ROTATION,G3E_USEMASK,G3E_MASKSYMBOL,G3E_PLOTREDLINE,G3E_STYLEUNITS) values (99104,'Transformer - UG Network Symbol 216V-208V','AEGIS Transformer',CHR(81),255,18,8,0,0,null,0,1);</v>
      </c>
      <c r="AA638" s="184" t="str">
        <f t="shared" si="119"/>
        <v>insert into G3E_STYLERULE(G3E_SRROWNO,G3E_SRNO,G3E_RULE,G3E_FILTER,G3E_FILTERORDINAL,G3E_SNO,G3E_DESCRIPTION) values (9910104,99101,'Transformer - UG Network Symbol','VOLT_2_Q = ''216V/208V'' ',4,99104,'Transformer - UG Network Symbol 216V-208V');</v>
      </c>
      <c r="AB638" s="184" t="str">
        <f t="shared" si="120"/>
        <v>insert into G3E_STYLERULE(G3E_SRROWNO,G3E_SRNO,G3E_RULE,G3E_FILTER,G3E_FILTERORDINAL,G3E_SNO,G3E_DESCRIPTION) values (9920104,99201,'Transformer - UG Network Symbol - OMS','VOLT_2_Q = ''216V/208V'' ',4,99104,'Transformer - UG Network Symbol 216V-208V');</v>
      </c>
    </row>
    <row r="639" spans="1:28" ht="47.25">
      <c r="A639" s="187">
        <v>99101</v>
      </c>
      <c r="B639" s="184" t="str">
        <f t="shared" si="127"/>
        <v>9910105</v>
      </c>
      <c r="C639" s="187">
        <v>99201</v>
      </c>
      <c r="D639" s="184" t="str">
        <f t="shared" si="128"/>
        <v>9920105</v>
      </c>
      <c r="E639" s="183" t="s">
        <v>671</v>
      </c>
      <c r="F639" s="191">
        <v>5</v>
      </c>
      <c r="G639" s="191">
        <v>5</v>
      </c>
      <c r="H639" s="187" t="s">
        <v>5309</v>
      </c>
      <c r="I639" s="187">
        <v>99105</v>
      </c>
      <c r="J639" s="183" t="s">
        <v>5310</v>
      </c>
      <c r="K639" s="183" t="s">
        <v>4294</v>
      </c>
      <c r="L639" s="302" t="s">
        <v>4514</v>
      </c>
      <c r="M639" s="310" t="s">
        <v>4514</v>
      </c>
      <c r="N639" s="197">
        <v>10158079</v>
      </c>
      <c r="O639" s="331">
        <v>18</v>
      </c>
      <c r="P639" s="330">
        <f t="shared" si="117"/>
        <v>15.55</v>
      </c>
      <c r="Q639" s="191" t="s">
        <v>4296</v>
      </c>
      <c r="R639" s="191">
        <v>0</v>
      </c>
      <c r="S639" s="191" t="s">
        <v>4253</v>
      </c>
      <c r="T639" s="191"/>
      <c r="U639" s="195"/>
      <c r="V639" s="191" t="s">
        <v>123</v>
      </c>
      <c r="W639" s="191" t="s">
        <v>129</v>
      </c>
      <c r="X639" s="187"/>
      <c r="Z639" s="184" t="str">
        <f t="shared" si="118"/>
        <v>insert into G3E_POINTSTYLE(G3E_SNO,G3E_USERNAME,G3E_FONTNAME,G3E_SYMBOL,G3E_COLOR,G3E_SIZE,G3E_ALIGNMENT,G3E_ROTATION,G3E_USEMASK,G3E_MASKSYMBOL,G3E_PLOTREDLINE,G3E_STYLEUNITS) values (99105,'Transformer - UG Network Symbol 4V PPI','AEGIS Transformer',CHR(83),10158079,18,8,0,0,null,0,1);</v>
      </c>
      <c r="AA639" s="184" t="str">
        <f t="shared" si="119"/>
        <v>insert into G3E_STYLERULE(G3E_SRROWNO,G3E_SRNO,G3E_RULE,G3E_FILTER,G3E_FILTERORDINAL,G3E_SNO,G3E_DESCRIPTION) values (9910105,99101,'Transformer - UG Network Symbol','VOLT_2_Q = ''4KV'' and FEATURE_STATE_C in (''PPI'',''ABI'')',5,99105,'Transformer - UG Network Symbol 4V PPI');</v>
      </c>
      <c r="AB639" s="184" t="str">
        <f t="shared" si="120"/>
        <v>insert into G3E_STYLERULE(G3E_SRROWNO,G3E_SRNO,G3E_RULE,G3E_FILTER,G3E_FILTERORDINAL,G3E_SNO,G3E_DESCRIPTION) values (9920105,99201,'Transformer - UG Network Symbol - OMS','VOLT_2_Q = ''4KV'' and FEATURE_STATE_C in (''PPI'',''ABI'')',5,99105,'Transformer - UG Network Symbol 4V PPI');</v>
      </c>
    </row>
    <row r="640" spans="1:28" ht="47.25">
      <c r="A640" s="187">
        <v>99101</v>
      </c>
      <c r="B640" s="184" t="str">
        <f t="shared" si="127"/>
        <v>9910106</v>
      </c>
      <c r="C640" s="187">
        <v>99201</v>
      </c>
      <c r="D640" s="184" t="str">
        <f t="shared" si="128"/>
        <v>9920106</v>
      </c>
      <c r="E640" s="183" t="s">
        <v>671</v>
      </c>
      <c r="F640" s="191">
        <v>6</v>
      </c>
      <c r="G640" s="191">
        <v>6</v>
      </c>
      <c r="H640" s="187" t="s">
        <v>5311</v>
      </c>
      <c r="I640" s="187">
        <v>99106</v>
      </c>
      <c r="J640" s="183" t="s">
        <v>5312</v>
      </c>
      <c r="K640" s="183" t="s">
        <v>4294</v>
      </c>
      <c r="L640" s="302" t="s">
        <v>4514</v>
      </c>
      <c r="M640" s="310" t="s">
        <v>4514</v>
      </c>
      <c r="N640" s="366">
        <v>14540253</v>
      </c>
      <c r="O640" s="331">
        <v>18</v>
      </c>
      <c r="P640" s="330">
        <f t="shared" si="117"/>
        <v>15.55</v>
      </c>
      <c r="Q640" s="191" t="s">
        <v>4296</v>
      </c>
      <c r="R640" s="191">
        <v>0</v>
      </c>
      <c r="S640" s="191" t="s">
        <v>4253</v>
      </c>
      <c r="T640" s="191"/>
      <c r="U640" s="195"/>
      <c r="V640" s="191" t="s">
        <v>123</v>
      </c>
      <c r="W640" s="191" t="s">
        <v>129</v>
      </c>
      <c r="X640" s="187"/>
      <c r="Z640" s="184" t="str">
        <f t="shared" si="118"/>
        <v>insert into G3E_POINTSTYLE(G3E_SNO,G3E_USERNAME,G3E_FONTNAME,G3E_SYMBOL,G3E_COLOR,G3E_SIZE,G3E_ALIGNMENT,G3E_ROTATION,G3E_USEMASK,G3E_MASKSYMBOL,G3E_PLOTREDLINE,G3E_STYLEUNITS) values (99106,'Transformer - UG Network Symbol 4V PPR','AEGIS Transformer',CHR(83),14540253,18,8,0,0,null,0,1);</v>
      </c>
      <c r="AA640" s="184" t="str">
        <f t="shared" si="119"/>
        <v>insert into G3E_STYLERULE(G3E_SRROWNO,G3E_SRNO,G3E_RULE,G3E_FILTER,G3E_FILTERORDINAL,G3E_SNO,G3E_DESCRIPTION) values (9910106,99101,'Transformer - UG Network Symbol','VOLT_2_Q = ''4KV'' and FEATURE_STATE_C in (''PPR'',''ABR'',''PPA'',''ABA'') ',6,99106,'Transformer - UG Network Symbol 4V PPR');</v>
      </c>
      <c r="AB640" s="184" t="str">
        <f t="shared" si="120"/>
        <v>insert into G3E_STYLERULE(G3E_SRROWNO,G3E_SRNO,G3E_RULE,G3E_FILTER,G3E_FILTERORDINAL,G3E_SNO,G3E_DESCRIPTION) values (9920106,99201,'Transformer - UG Network Symbol - OMS','VOLT_2_Q = ''4KV'' and FEATURE_STATE_C in (''PPR'',''ABR'',''PPA'',''ABA'') ',6,99106,'Transformer - UG Network Symbol 4V PPR');</v>
      </c>
    </row>
    <row r="641" spans="1:28" ht="47.25">
      <c r="A641" s="187">
        <v>99101</v>
      </c>
      <c r="B641" s="184" t="str">
        <f t="shared" si="127"/>
        <v>9910107</v>
      </c>
      <c r="C641" s="187">
        <v>99201</v>
      </c>
      <c r="D641" s="184" t="str">
        <f t="shared" si="128"/>
        <v>9920107</v>
      </c>
      <c r="E641" s="183" t="s">
        <v>671</v>
      </c>
      <c r="F641" s="191">
        <v>7</v>
      </c>
      <c r="G641" s="191">
        <v>7</v>
      </c>
      <c r="H641" s="187" t="s">
        <v>5313</v>
      </c>
      <c r="I641" s="187">
        <v>99107</v>
      </c>
      <c r="J641" s="183" t="s">
        <v>5314</v>
      </c>
      <c r="K641" s="183" t="s">
        <v>4294</v>
      </c>
      <c r="L641" s="302" t="s">
        <v>4514</v>
      </c>
      <c r="M641" s="310" t="s">
        <v>4514</v>
      </c>
      <c r="N641" s="364">
        <v>5921370</v>
      </c>
      <c r="O641" s="331">
        <v>18</v>
      </c>
      <c r="P641" s="330">
        <f t="shared" ref="P641:P704" si="129">ROUND((O641*12*72)/1000,2)</f>
        <v>15.55</v>
      </c>
      <c r="Q641" s="191" t="s">
        <v>4296</v>
      </c>
      <c r="R641" s="191">
        <v>0</v>
      </c>
      <c r="S641" s="191" t="s">
        <v>4253</v>
      </c>
      <c r="T641" s="191"/>
      <c r="U641" s="195"/>
      <c r="V641" s="191" t="s">
        <v>123</v>
      </c>
      <c r="W641" s="191" t="s">
        <v>129</v>
      </c>
      <c r="X641" s="187"/>
      <c r="Z641" s="184" t="str">
        <f t="shared" si="118"/>
        <v>insert into G3E_POINTSTYLE(G3E_SNO,G3E_USERNAME,G3E_FONTNAME,G3E_SYMBOL,G3E_COLOR,G3E_SIZE,G3E_ALIGNMENT,G3E_ROTATION,G3E_USEMASK,G3E_MASKSYMBOL,G3E_PLOTREDLINE,G3E_STYLEUNITS) values (99107,'Transformer - UG Network Symbol 4V OSR','AEGIS Transformer',CHR(83),5921370,18,8,0,0,null,0,1);</v>
      </c>
      <c r="AA641" s="184" t="str">
        <f t="shared" si="119"/>
        <v>insert into G3E_STYLERULE(G3E_SRROWNO,G3E_SRNO,G3E_RULE,G3E_FILTER,G3E_FILTERORDINAL,G3E_SNO,G3E_DESCRIPTION) values (9910107,99101,'Transformer - UG Network Symbol','VOLT_2_Q = ''4KV'' and FEATURE_STATE_C in (''OSR'',''OSA'')',7,99107,'Transformer - UG Network Symbol 4V OSR');</v>
      </c>
      <c r="AB641" s="184" t="str">
        <f t="shared" si="120"/>
        <v>insert into G3E_STYLERULE(G3E_SRROWNO,G3E_SRNO,G3E_RULE,G3E_FILTER,G3E_FILTERORDINAL,G3E_SNO,G3E_DESCRIPTION) values (9920107,99201,'Transformer - UG Network Symbol - OMS','VOLT_2_Q = ''4KV'' and FEATURE_STATE_C in (''OSR'',''OSA'')',7,99107,'Transformer - UG Network Symbol 4V OSR');</v>
      </c>
    </row>
    <row r="642" spans="1:28" ht="47.25">
      <c r="A642" s="187">
        <v>99101</v>
      </c>
      <c r="B642" s="184" t="str">
        <f t="shared" si="127"/>
        <v>9910108</v>
      </c>
      <c r="C642" s="187">
        <v>99201</v>
      </c>
      <c r="D642" s="184" t="str">
        <f t="shared" si="128"/>
        <v>9920108</v>
      </c>
      <c r="E642" s="183" t="s">
        <v>671</v>
      </c>
      <c r="F642" s="191">
        <v>8</v>
      </c>
      <c r="G642" s="191">
        <v>8</v>
      </c>
      <c r="H642" s="187" t="s">
        <v>5315</v>
      </c>
      <c r="I642" s="187">
        <v>99108</v>
      </c>
      <c r="J642" s="183" t="s">
        <v>5316</v>
      </c>
      <c r="K642" s="183" t="s">
        <v>4294</v>
      </c>
      <c r="L642" s="302" t="s">
        <v>4514</v>
      </c>
      <c r="M642" s="310" t="s">
        <v>4514</v>
      </c>
      <c r="N642" s="198">
        <v>255</v>
      </c>
      <c r="O642" s="331">
        <v>18</v>
      </c>
      <c r="P642" s="330">
        <f t="shared" si="129"/>
        <v>15.55</v>
      </c>
      <c r="Q642" s="191" t="s">
        <v>4296</v>
      </c>
      <c r="R642" s="191">
        <v>0</v>
      </c>
      <c r="S642" s="191" t="s">
        <v>4253</v>
      </c>
      <c r="T642" s="191"/>
      <c r="U642" s="195"/>
      <c r="V642" s="191" t="s">
        <v>123</v>
      </c>
      <c r="W642" s="191" t="s">
        <v>129</v>
      </c>
      <c r="X642" s="187"/>
      <c r="Z642" s="184" t="str">
        <f t="shared" ref="Z642:Z705" si="130">IF(I642="","","insert into G3E_POINTSTYLE(G3E_SNO,G3E_USERNAME,G3E_FONTNAME,G3E_SYMBOL,G3E_COLOR,G3E_SIZE,G3E_ALIGNMENT,G3E_ROTATION,G3E_USEMASK,G3E_MASKSYMBOL,G3E_PLOTREDLINE,G3E_STYLEUNITS) values ("&amp;I642&amp;",'"&amp;J642&amp;"','"&amp;K642&amp;"',CHR("&amp;CODE(L642)&amp;"),"&amp;N642&amp;","&amp;O642&amp;","&amp;VLOOKUP(Q642,G3E_ALIGNMENT,2,FALSE)&amp;","&amp;R642&amp;","&amp;IF(S642="None",0,1)&amp;","&amp;IF(S642="None","null","CHR("&amp;CODE(T642)&amp;")")&amp;","&amp;IF(V642="No",0,1)&amp;","&amp;IF(W642="No",3,1)&amp;");")</f>
        <v>insert into G3E_POINTSTYLE(G3E_SNO,G3E_USERNAME,G3E_FONTNAME,G3E_SYMBOL,G3E_COLOR,G3E_SIZE,G3E_ALIGNMENT,G3E_ROTATION,G3E_USEMASK,G3E_MASKSYMBOL,G3E_PLOTREDLINE,G3E_STYLEUNITS) values (99108,'Transformer - UG Network Symbol 4V','AEGIS Transformer',CHR(83),255,18,8,0,0,null,0,1);</v>
      </c>
      <c r="AA642" s="184" t="str">
        <f t="shared" ref="AA642:AA705" si="131">IF(B642="","","insert into G3E_STYLERULE(G3E_SRROWNO,G3E_SRNO,G3E_RULE,G3E_FILTER,G3E_FILTERORDINAL,G3E_SNO,G3E_DESCRIPTION) values ("&amp;B642&amp;","&amp;A642&amp;",'"&amp;E642&amp;"','"&amp;SUBSTITUTE(H642,"'","''")&amp;"',"&amp;F642&amp;","&amp;I642&amp;",'"&amp;J642&amp;"');")</f>
        <v>insert into G3E_STYLERULE(G3E_SRROWNO,G3E_SRNO,G3E_RULE,G3E_FILTER,G3E_FILTERORDINAL,G3E_SNO,G3E_DESCRIPTION) values (9910108,99101,'Transformer - UG Network Symbol','VOLT_2_Q = ''4KV''',8,99108,'Transformer - UG Network Symbol 4V');</v>
      </c>
      <c r="AB642" s="184" t="str">
        <f t="shared" ref="AB642:AB705" si="132">IF(D642="","","insert into G3E_STYLERULE(G3E_SRROWNO,G3E_SRNO,G3E_RULE,G3E_FILTER,G3E_FILTERORDINAL,G3E_SNO,G3E_DESCRIPTION) values ("&amp;D642&amp;","&amp;C642&amp;",'"&amp;E642&amp;" - OMS','"&amp;SUBSTITUTE(H642,"'","''")&amp;"',"&amp;G642&amp;","&amp;I642&amp;",'"&amp;J642&amp;"');")</f>
        <v>insert into G3E_STYLERULE(G3E_SRROWNO,G3E_SRNO,G3E_RULE,G3E_FILTER,G3E_FILTERORDINAL,G3E_SNO,G3E_DESCRIPTION) values (9920108,99201,'Transformer - UG Network Symbol - OMS','VOLT_2_Q = ''4KV''',8,99108,'Transformer - UG Network Symbol 4V');</v>
      </c>
    </row>
    <row r="643" spans="1:28" ht="47.25">
      <c r="A643" s="187">
        <v>99101</v>
      </c>
      <c r="B643" s="184" t="str">
        <f t="shared" si="127"/>
        <v>9910109</v>
      </c>
      <c r="C643" s="187">
        <v>99201</v>
      </c>
      <c r="D643" s="184" t="str">
        <f t="shared" si="128"/>
        <v>9920109</v>
      </c>
      <c r="E643" s="183" t="s">
        <v>671</v>
      </c>
      <c r="F643" s="191">
        <v>9</v>
      </c>
      <c r="G643" s="191">
        <v>9</v>
      </c>
      <c r="H643" s="187" t="s">
        <v>5317</v>
      </c>
      <c r="I643" s="187">
        <v>99109</v>
      </c>
      <c r="J643" s="183" t="s">
        <v>5318</v>
      </c>
      <c r="K643" s="183" t="s">
        <v>4294</v>
      </c>
      <c r="L643" s="302" t="s">
        <v>4940</v>
      </c>
      <c r="M643" s="310" t="s">
        <v>4940</v>
      </c>
      <c r="N643" s="197">
        <v>10158079</v>
      </c>
      <c r="O643" s="331">
        <v>18</v>
      </c>
      <c r="P643" s="330">
        <f t="shared" si="129"/>
        <v>15.55</v>
      </c>
      <c r="Q643" s="191" t="s">
        <v>4296</v>
      </c>
      <c r="R643" s="191">
        <v>0</v>
      </c>
      <c r="S643" s="191" t="s">
        <v>4253</v>
      </c>
      <c r="T643" s="191"/>
      <c r="U643" s="195"/>
      <c r="V643" s="191" t="s">
        <v>123</v>
      </c>
      <c r="W643" s="191" t="s">
        <v>129</v>
      </c>
      <c r="X643" s="187"/>
      <c r="Z643" s="184" t="str">
        <f t="shared" si="130"/>
        <v>insert into G3E_POINTSTYLE(G3E_SNO,G3E_USERNAME,G3E_FONTNAME,G3E_SYMBOL,G3E_COLOR,G3E_SIZE,G3E_ALIGNMENT,G3E_ROTATION,G3E_USEMASK,G3E_MASKSYMBOL,G3E_PLOTREDLINE,G3E_STYLEUNITS) values (99109,'Transformer - UG Network Symbol 12.5-13.2 PPI','AEGIS Transformer',CHR(84),10158079,18,8,0,0,null,0,1);</v>
      </c>
      <c r="AA643" s="184" t="str">
        <f t="shared" si="131"/>
        <v>insert into G3E_STYLERULE(G3E_SRROWNO,G3E_SRNO,G3E_RULE,G3E_FILTER,G3E_FILTERORDINAL,G3E_SNO,G3E_DESCRIPTION) values (9910109,99101,'Transformer - UG Network Symbol','VOLT_2_Q = ''12.5/13.2'' and FEATURE_STATE_C in (''PPI'',''ABI'')',9,99109,'Transformer - UG Network Symbol 12.5-13.2 PPI');</v>
      </c>
      <c r="AB643" s="184" t="str">
        <f t="shared" si="132"/>
        <v>insert into G3E_STYLERULE(G3E_SRROWNO,G3E_SRNO,G3E_RULE,G3E_FILTER,G3E_FILTERORDINAL,G3E_SNO,G3E_DESCRIPTION) values (9920109,99201,'Transformer - UG Network Symbol - OMS','VOLT_2_Q = ''12.5/13.2'' and FEATURE_STATE_C in (''PPI'',''ABI'')',9,99109,'Transformer - UG Network Symbol 12.5-13.2 PPI');</v>
      </c>
    </row>
    <row r="644" spans="1:28" ht="47.25">
      <c r="A644" s="187">
        <v>99101</v>
      </c>
      <c r="B644" s="184" t="str">
        <f t="shared" si="127"/>
        <v>9910110</v>
      </c>
      <c r="C644" s="187">
        <v>99201</v>
      </c>
      <c r="D644" s="184" t="str">
        <f t="shared" si="128"/>
        <v>9920110</v>
      </c>
      <c r="E644" s="183" t="s">
        <v>671</v>
      </c>
      <c r="F644" s="191">
        <v>10</v>
      </c>
      <c r="G644" s="191">
        <v>10</v>
      </c>
      <c r="H644" s="187" t="s">
        <v>5319</v>
      </c>
      <c r="I644" s="187">
        <v>99110</v>
      </c>
      <c r="J644" s="183" t="s">
        <v>5320</v>
      </c>
      <c r="K644" s="183" t="s">
        <v>4294</v>
      </c>
      <c r="L644" s="302" t="s">
        <v>4940</v>
      </c>
      <c r="M644" s="310" t="s">
        <v>4940</v>
      </c>
      <c r="N644" s="366">
        <v>14540253</v>
      </c>
      <c r="O644" s="331">
        <v>18</v>
      </c>
      <c r="P644" s="330">
        <f t="shared" si="129"/>
        <v>15.55</v>
      </c>
      <c r="Q644" s="191" t="s">
        <v>4296</v>
      </c>
      <c r="R644" s="191">
        <v>0</v>
      </c>
      <c r="S644" s="191" t="s">
        <v>4253</v>
      </c>
      <c r="T644" s="191"/>
      <c r="U644" s="195"/>
      <c r="V644" s="191" t="s">
        <v>123</v>
      </c>
      <c r="W644" s="191" t="s">
        <v>129</v>
      </c>
      <c r="X644" s="187"/>
      <c r="Z644" s="184" t="str">
        <f t="shared" si="130"/>
        <v>insert into G3E_POINTSTYLE(G3E_SNO,G3E_USERNAME,G3E_FONTNAME,G3E_SYMBOL,G3E_COLOR,G3E_SIZE,G3E_ALIGNMENT,G3E_ROTATION,G3E_USEMASK,G3E_MASKSYMBOL,G3E_PLOTREDLINE,G3E_STYLEUNITS) values (99110,'Transformer - UG Network Symbol 12.5-13.2 PPR','AEGIS Transformer',CHR(84),14540253,18,8,0,0,null,0,1);</v>
      </c>
      <c r="AA644" s="184" t="str">
        <f t="shared" si="131"/>
        <v>insert into G3E_STYLERULE(G3E_SRROWNO,G3E_SRNO,G3E_RULE,G3E_FILTER,G3E_FILTERORDINAL,G3E_SNO,G3E_DESCRIPTION) values (9910110,99101,'Transformer - UG Network Symbol','VOLT_2_Q = ''12.5/13.2'' and FEATURE_STATE_C in (''PPR'',''ABR'',''PPA'',''ABA'') ',10,99110,'Transformer - UG Network Symbol 12.5-13.2 PPR');</v>
      </c>
      <c r="AB644" s="184" t="str">
        <f t="shared" si="132"/>
        <v>insert into G3E_STYLERULE(G3E_SRROWNO,G3E_SRNO,G3E_RULE,G3E_FILTER,G3E_FILTERORDINAL,G3E_SNO,G3E_DESCRIPTION) values (9920110,99201,'Transformer - UG Network Symbol - OMS','VOLT_2_Q = ''12.5/13.2'' and FEATURE_STATE_C in (''PPR'',''ABR'',''PPA'',''ABA'') ',10,99110,'Transformer - UG Network Symbol 12.5-13.2 PPR');</v>
      </c>
    </row>
    <row r="645" spans="1:28" ht="47.25">
      <c r="A645" s="187">
        <v>99101</v>
      </c>
      <c r="B645" s="184" t="str">
        <f t="shared" si="127"/>
        <v>9910111</v>
      </c>
      <c r="C645" s="187">
        <v>99201</v>
      </c>
      <c r="D645" s="184" t="str">
        <f t="shared" si="128"/>
        <v>9920111</v>
      </c>
      <c r="E645" s="183" t="s">
        <v>671</v>
      </c>
      <c r="F645" s="191">
        <v>11</v>
      </c>
      <c r="G645" s="191">
        <v>11</v>
      </c>
      <c r="H645" s="187" t="s">
        <v>5321</v>
      </c>
      <c r="I645" s="187">
        <v>99111</v>
      </c>
      <c r="J645" s="183" t="s">
        <v>5322</v>
      </c>
      <c r="K645" s="183" t="s">
        <v>4294</v>
      </c>
      <c r="L645" s="302" t="s">
        <v>4940</v>
      </c>
      <c r="M645" s="310" t="s">
        <v>4940</v>
      </c>
      <c r="N645" s="364">
        <v>5921370</v>
      </c>
      <c r="O645" s="331">
        <v>18</v>
      </c>
      <c r="P645" s="330">
        <f t="shared" si="129"/>
        <v>15.55</v>
      </c>
      <c r="Q645" s="191" t="s">
        <v>4296</v>
      </c>
      <c r="R645" s="191">
        <v>0</v>
      </c>
      <c r="S645" s="191" t="s">
        <v>4253</v>
      </c>
      <c r="T645" s="191"/>
      <c r="U645" s="195"/>
      <c r="V645" s="191" t="s">
        <v>123</v>
      </c>
      <c r="W645" s="191" t="s">
        <v>129</v>
      </c>
      <c r="X645" s="187"/>
      <c r="Z645" s="184" t="str">
        <f t="shared" si="130"/>
        <v>insert into G3E_POINTSTYLE(G3E_SNO,G3E_USERNAME,G3E_FONTNAME,G3E_SYMBOL,G3E_COLOR,G3E_SIZE,G3E_ALIGNMENT,G3E_ROTATION,G3E_USEMASK,G3E_MASKSYMBOL,G3E_PLOTREDLINE,G3E_STYLEUNITS) values (99111,'Transformer - UG Network Symbol 12.5-13.2 OSR','AEGIS Transformer',CHR(84),5921370,18,8,0,0,null,0,1);</v>
      </c>
      <c r="AA645" s="184" t="str">
        <f t="shared" si="131"/>
        <v>insert into G3E_STYLERULE(G3E_SRROWNO,G3E_SRNO,G3E_RULE,G3E_FILTER,G3E_FILTERORDINAL,G3E_SNO,G3E_DESCRIPTION) values (9910111,99101,'Transformer - UG Network Symbol','VOLT_2_Q = ''12.5/13.2'' and FEATURE_STATE_C in (''OSR'',''OSA'')',11,99111,'Transformer - UG Network Symbol 12.5-13.2 OSR');</v>
      </c>
      <c r="AB645" s="184" t="str">
        <f t="shared" si="132"/>
        <v>insert into G3E_STYLERULE(G3E_SRROWNO,G3E_SRNO,G3E_RULE,G3E_FILTER,G3E_FILTERORDINAL,G3E_SNO,G3E_DESCRIPTION) values (9920111,99201,'Transformer - UG Network Symbol - OMS','VOLT_2_Q = ''12.5/13.2'' and FEATURE_STATE_C in (''OSR'',''OSA'')',11,99111,'Transformer - UG Network Symbol 12.5-13.2 OSR');</v>
      </c>
    </row>
    <row r="646" spans="1:28" ht="47.25">
      <c r="A646" s="187">
        <v>99101</v>
      </c>
      <c r="B646" s="184" t="str">
        <f t="shared" si="127"/>
        <v>9910112</v>
      </c>
      <c r="C646" s="187">
        <v>99201</v>
      </c>
      <c r="D646" s="184" t="str">
        <f t="shared" si="128"/>
        <v>9920112</v>
      </c>
      <c r="E646" s="183" t="s">
        <v>671</v>
      </c>
      <c r="F646" s="191">
        <v>12</v>
      </c>
      <c r="G646" s="191">
        <v>12</v>
      </c>
      <c r="H646" s="187" t="s">
        <v>5323</v>
      </c>
      <c r="I646" s="187">
        <v>99112</v>
      </c>
      <c r="J646" s="183" t="s">
        <v>5324</v>
      </c>
      <c r="K646" s="183" t="s">
        <v>4294</v>
      </c>
      <c r="L646" s="302" t="s">
        <v>4940</v>
      </c>
      <c r="M646" s="310" t="s">
        <v>4940</v>
      </c>
      <c r="N646" s="198">
        <v>255</v>
      </c>
      <c r="O646" s="331">
        <v>18</v>
      </c>
      <c r="P646" s="330">
        <f t="shared" si="129"/>
        <v>15.55</v>
      </c>
      <c r="Q646" s="191" t="s">
        <v>4296</v>
      </c>
      <c r="R646" s="191">
        <v>0</v>
      </c>
      <c r="S646" s="191" t="s">
        <v>4253</v>
      </c>
      <c r="T646" s="191"/>
      <c r="U646" s="195"/>
      <c r="V646" s="191" t="s">
        <v>123</v>
      </c>
      <c r="W646" s="191" t="s">
        <v>129</v>
      </c>
      <c r="X646" s="187"/>
      <c r="Z646" s="184" t="str">
        <f t="shared" si="130"/>
        <v>insert into G3E_POINTSTYLE(G3E_SNO,G3E_USERNAME,G3E_FONTNAME,G3E_SYMBOL,G3E_COLOR,G3E_SIZE,G3E_ALIGNMENT,G3E_ROTATION,G3E_USEMASK,G3E_MASKSYMBOL,G3E_PLOTREDLINE,G3E_STYLEUNITS) values (99112,'Transformer - UG Network Symbol 12.5-13.2','AEGIS Transformer',CHR(84),255,18,8,0,0,null,0,1);</v>
      </c>
      <c r="AA646" s="184" t="str">
        <f t="shared" si="131"/>
        <v>insert into G3E_STYLERULE(G3E_SRROWNO,G3E_SRNO,G3E_RULE,G3E_FILTER,G3E_FILTERORDINAL,G3E_SNO,G3E_DESCRIPTION) values (9910112,99101,'Transformer - UG Network Symbol','VOLT_2_Q = ''12.5/13.2''',12,99112,'Transformer - UG Network Symbol 12.5-13.2');</v>
      </c>
      <c r="AB646" s="184" t="str">
        <f t="shared" si="132"/>
        <v>insert into G3E_STYLERULE(G3E_SRROWNO,G3E_SRNO,G3E_RULE,G3E_FILTER,G3E_FILTERORDINAL,G3E_SNO,G3E_DESCRIPTION) values (9920112,99201,'Transformer - UG Network Symbol - OMS','VOLT_2_Q = ''12.5/13.2''',12,99112,'Transformer - UG Network Symbol 12.5-13.2');</v>
      </c>
    </row>
    <row r="647" spans="1:28" ht="47.25">
      <c r="A647" s="187">
        <v>99101</v>
      </c>
      <c r="B647" s="184" t="str">
        <f t="shared" si="127"/>
        <v>9910113</v>
      </c>
      <c r="C647" s="187">
        <v>99201</v>
      </c>
      <c r="D647" s="184" t="str">
        <f t="shared" si="128"/>
        <v>9920113</v>
      </c>
      <c r="E647" s="183" t="s">
        <v>671</v>
      </c>
      <c r="F647" s="191">
        <v>13</v>
      </c>
      <c r="G647" s="191">
        <v>13</v>
      </c>
      <c r="H647" s="187" t="s">
        <v>5325</v>
      </c>
      <c r="I647" s="187">
        <v>99113</v>
      </c>
      <c r="J647" s="183" t="s">
        <v>5326</v>
      </c>
      <c r="K647" s="183" t="s">
        <v>4294</v>
      </c>
      <c r="L647" s="302" t="s">
        <v>4517</v>
      </c>
      <c r="M647" s="310" t="s">
        <v>4517</v>
      </c>
      <c r="N647" s="197">
        <v>10158079</v>
      </c>
      <c r="O647" s="331">
        <v>18</v>
      </c>
      <c r="P647" s="330">
        <f t="shared" si="129"/>
        <v>15.55</v>
      </c>
      <c r="Q647" s="191" t="s">
        <v>4296</v>
      </c>
      <c r="R647" s="191">
        <v>0</v>
      </c>
      <c r="S647" s="191" t="s">
        <v>4253</v>
      </c>
      <c r="T647" s="191"/>
      <c r="U647" s="195"/>
      <c r="V647" s="191" t="s">
        <v>123</v>
      </c>
      <c r="W647" s="191" t="s">
        <v>129</v>
      </c>
      <c r="X647" s="187"/>
      <c r="Z647" s="184" t="str">
        <f t="shared" si="130"/>
        <v>insert into G3E_POINTSTYLE(G3E_SNO,G3E_USERNAME,G3E_FONTNAME,G3E_SYMBOL,G3E_COLOR,G3E_SIZE,G3E_ALIGNMENT,G3E_ROTATION,G3E_USEMASK,G3E_MASKSYMBOL,G3E_PLOTREDLINE,G3E_STYLEUNITS) values (99113,'Transformer - UG Network Symbol 480V PPI','AEGIS Transformer',CHR(82),10158079,18,8,0,0,null,0,1);</v>
      </c>
      <c r="AA647" s="184" t="str">
        <f t="shared" si="131"/>
        <v>insert into G3E_STYLERULE(G3E_SRROWNO,G3E_SRNO,G3E_RULE,G3E_FILTER,G3E_FILTERORDINAL,G3E_SNO,G3E_DESCRIPTION) values (9910113,99101,'Transformer - UG Network Symbol','VOLT_2_Q = ''480V'' and FEATURE_STATE_C in (''PPI'',''ABI'')',13,99113,'Transformer - UG Network Symbol 480V PPI');</v>
      </c>
      <c r="AB647" s="184" t="str">
        <f t="shared" si="132"/>
        <v>insert into G3E_STYLERULE(G3E_SRROWNO,G3E_SRNO,G3E_RULE,G3E_FILTER,G3E_FILTERORDINAL,G3E_SNO,G3E_DESCRIPTION) values (9920113,99201,'Transformer - UG Network Symbol - OMS','VOLT_2_Q = ''480V'' and FEATURE_STATE_C in (''PPI'',''ABI'')',13,99113,'Transformer - UG Network Symbol 480V PPI');</v>
      </c>
    </row>
    <row r="648" spans="1:28" ht="47.25">
      <c r="A648" s="187">
        <v>99101</v>
      </c>
      <c r="B648" s="184" t="str">
        <f t="shared" si="127"/>
        <v>9910114</v>
      </c>
      <c r="C648" s="187">
        <v>99201</v>
      </c>
      <c r="D648" s="184" t="str">
        <f t="shared" si="128"/>
        <v>9920114</v>
      </c>
      <c r="E648" s="183" t="s">
        <v>671</v>
      </c>
      <c r="F648" s="191">
        <v>14</v>
      </c>
      <c r="G648" s="191">
        <v>14</v>
      </c>
      <c r="H648" s="187" t="s">
        <v>5327</v>
      </c>
      <c r="I648" s="187">
        <v>99114</v>
      </c>
      <c r="J648" s="183" t="s">
        <v>5328</v>
      </c>
      <c r="K648" s="183" t="s">
        <v>4294</v>
      </c>
      <c r="L648" s="302" t="s">
        <v>4517</v>
      </c>
      <c r="M648" s="310" t="s">
        <v>4517</v>
      </c>
      <c r="N648" s="366">
        <v>14540253</v>
      </c>
      <c r="O648" s="331">
        <v>18</v>
      </c>
      <c r="P648" s="330">
        <f t="shared" si="129"/>
        <v>15.55</v>
      </c>
      <c r="Q648" s="191" t="s">
        <v>4296</v>
      </c>
      <c r="R648" s="191">
        <v>0</v>
      </c>
      <c r="S648" s="191" t="s">
        <v>4253</v>
      </c>
      <c r="T648" s="191"/>
      <c r="U648" s="195"/>
      <c r="V648" s="191" t="s">
        <v>123</v>
      </c>
      <c r="W648" s="191" t="s">
        <v>129</v>
      </c>
      <c r="X648" s="187"/>
      <c r="Z648" s="184" t="str">
        <f t="shared" si="130"/>
        <v>insert into G3E_POINTSTYLE(G3E_SNO,G3E_USERNAME,G3E_FONTNAME,G3E_SYMBOL,G3E_COLOR,G3E_SIZE,G3E_ALIGNMENT,G3E_ROTATION,G3E_USEMASK,G3E_MASKSYMBOL,G3E_PLOTREDLINE,G3E_STYLEUNITS) values (99114,'Transformer - UG Network Symbol 480V PPR','AEGIS Transformer',CHR(82),14540253,18,8,0,0,null,0,1);</v>
      </c>
      <c r="AA648" s="184" t="str">
        <f t="shared" si="131"/>
        <v>insert into G3E_STYLERULE(G3E_SRROWNO,G3E_SRNO,G3E_RULE,G3E_FILTER,G3E_FILTERORDINAL,G3E_SNO,G3E_DESCRIPTION) values (9910114,99101,'Transformer - UG Network Symbol','VOLT_2_Q = ''480V'' and FEATURE_STATE_C in (''PPR'',''ABR'',''PPA'',''ABA'') ',14,99114,'Transformer - UG Network Symbol 480V PPR');</v>
      </c>
      <c r="AB648" s="184" t="str">
        <f t="shared" si="132"/>
        <v>insert into G3E_STYLERULE(G3E_SRROWNO,G3E_SRNO,G3E_RULE,G3E_FILTER,G3E_FILTERORDINAL,G3E_SNO,G3E_DESCRIPTION) values (9920114,99201,'Transformer - UG Network Symbol - OMS','VOLT_2_Q = ''480V'' and FEATURE_STATE_C in (''PPR'',''ABR'',''PPA'',''ABA'') ',14,99114,'Transformer - UG Network Symbol 480V PPR');</v>
      </c>
    </row>
    <row r="649" spans="1:28" ht="47.25">
      <c r="A649" s="187">
        <v>99101</v>
      </c>
      <c r="B649" s="184" t="str">
        <f t="shared" si="127"/>
        <v>9910115</v>
      </c>
      <c r="C649" s="187">
        <v>99201</v>
      </c>
      <c r="D649" s="184" t="str">
        <f t="shared" si="128"/>
        <v>9920115</v>
      </c>
      <c r="E649" s="183" t="s">
        <v>671</v>
      </c>
      <c r="F649" s="191">
        <v>15</v>
      </c>
      <c r="G649" s="191">
        <v>15</v>
      </c>
      <c r="H649" s="187" t="s">
        <v>5329</v>
      </c>
      <c r="I649" s="187">
        <v>99115</v>
      </c>
      <c r="J649" s="183" t="s">
        <v>5330</v>
      </c>
      <c r="K649" s="183" t="s">
        <v>4294</v>
      </c>
      <c r="L649" s="302" t="s">
        <v>4517</v>
      </c>
      <c r="M649" s="310" t="s">
        <v>4517</v>
      </c>
      <c r="N649" s="364">
        <v>5921370</v>
      </c>
      <c r="O649" s="331">
        <v>18</v>
      </c>
      <c r="P649" s="330">
        <f t="shared" si="129"/>
        <v>15.55</v>
      </c>
      <c r="Q649" s="191" t="s">
        <v>4296</v>
      </c>
      <c r="R649" s="191">
        <v>0</v>
      </c>
      <c r="S649" s="191" t="s">
        <v>4253</v>
      </c>
      <c r="T649" s="191"/>
      <c r="U649" s="195"/>
      <c r="V649" s="191" t="s">
        <v>123</v>
      </c>
      <c r="W649" s="191" t="s">
        <v>129</v>
      </c>
      <c r="X649" s="187"/>
      <c r="Z649" s="184" t="str">
        <f t="shared" si="130"/>
        <v>insert into G3E_POINTSTYLE(G3E_SNO,G3E_USERNAME,G3E_FONTNAME,G3E_SYMBOL,G3E_COLOR,G3E_SIZE,G3E_ALIGNMENT,G3E_ROTATION,G3E_USEMASK,G3E_MASKSYMBOL,G3E_PLOTREDLINE,G3E_STYLEUNITS) values (99115,'Transformer - UG Network Symbol 480V OSR','AEGIS Transformer',CHR(82),5921370,18,8,0,0,null,0,1);</v>
      </c>
      <c r="AA649" s="184" t="str">
        <f t="shared" si="131"/>
        <v>insert into G3E_STYLERULE(G3E_SRROWNO,G3E_SRNO,G3E_RULE,G3E_FILTER,G3E_FILTERORDINAL,G3E_SNO,G3E_DESCRIPTION) values (9910115,99101,'Transformer - UG Network Symbol','VOLT_2_Q = ''480V'' and FEATURE_STATE_C in (''OSR'',''OSA'')',15,99115,'Transformer - UG Network Symbol 480V OSR');</v>
      </c>
      <c r="AB649" s="184" t="str">
        <f t="shared" si="132"/>
        <v>insert into G3E_STYLERULE(G3E_SRROWNO,G3E_SRNO,G3E_RULE,G3E_FILTER,G3E_FILTERORDINAL,G3E_SNO,G3E_DESCRIPTION) values (9920115,99201,'Transformer - UG Network Symbol - OMS','VOLT_2_Q = ''480V'' and FEATURE_STATE_C in (''OSR'',''OSA'')',15,99115,'Transformer - UG Network Symbol 480V OSR');</v>
      </c>
    </row>
    <row r="650" spans="1:28" ht="47.25">
      <c r="A650" s="187">
        <v>99101</v>
      </c>
      <c r="B650" s="184" t="str">
        <f t="shared" si="127"/>
        <v>9910116</v>
      </c>
      <c r="C650" s="187">
        <v>99201</v>
      </c>
      <c r="D650" s="184" t="str">
        <f t="shared" si="128"/>
        <v>9920116</v>
      </c>
      <c r="E650" s="183" t="s">
        <v>671</v>
      </c>
      <c r="F650" s="191">
        <v>16</v>
      </c>
      <c r="G650" s="191">
        <v>16</v>
      </c>
      <c r="H650" s="187" t="s">
        <v>5331</v>
      </c>
      <c r="I650" s="187">
        <v>99116</v>
      </c>
      <c r="J650" s="183" t="s">
        <v>5332</v>
      </c>
      <c r="K650" s="183" t="s">
        <v>4294</v>
      </c>
      <c r="L650" s="302" t="s">
        <v>4517</v>
      </c>
      <c r="M650" s="310" t="s">
        <v>4517</v>
      </c>
      <c r="N650" s="198">
        <v>255</v>
      </c>
      <c r="O650" s="331">
        <v>18</v>
      </c>
      <c r="P650" s="330">
        <f t="shared" si="129"/>
        <v>15.55</v>
      </c>
      <c r="Q650" s="191" t="s">
        <v>4296</v>
      </c>
      <c r="R650" s="191">
        <v>0</v>
      </c>
      <c r="S650" s="191" t="s">
        <v>4253</v>
      </c>
      <c r="T650" s="191"/>
      <c r="U650" s="195"/>
      <c r="V650" s="191" t="s">
        <v>123</v>
      </c>
      <c r="W650" s="191" t="s">
        <v>129</v>
      </c>
      <c r="X650" s="187"/>
      <c r="Z650" s="184" t="str">
        <f t="shared" si="130"/>
        <v>insert into G3E_POINTSTYLE(G3E_SNO,G3E_USERNAME,G3E_FONTNAME,G3E_SYMBOL,G3E_COLOR,G3E_SIZE,G3E_ALIGNMENT,G3E_ROTATION,G3E_USEMASK,G3E_MASKSYMBOL,G3E_PLOTREDLINE,G3E_STYLEUNITS) values (99116,'Transformer - UG Network Symbol 480V','AEGIS Transformer',CHR(82),255,18,8,0,0,null,0,1);</v>
      </c>
      <c r="AA650" s="184" t="str">
        <f t="shared" si="131"/>
        <v>insert into G3E_STYLERULE(G3E_SRROWNO,G3E_SRNO,G3E_RULE,G3E_FILTER,G3E_FILTERORDINAL,G3E_SNO,G3E_DESCRIPTION) values (9910116,99101,'Transformer - UG Network Symbol','VOLT_2_Q = ''480V''',16,99116,'Transformer - UG Network Symbol 480V');</v>
      </c>
      <c r="AB650" s="184" t="str">
        <f t="shared" si="132"/>
        <v>insert into G3E_STYLERULE(G3E_SRROWNO,G3E_SRNO,G3E_RULE,G3E_FILTER,G3E_FILTERORDINAL,G3E_SNO,G3E_DESCRIPTION) values (9920116,99201,'Transformer - UG Network Symbol - OMS','VOLT_2_Q = ''480V''',16,99116,'Transformer - UG Network Symbol 480V');</v>
      </c>
    </row>
    <row r="651" spans="1:28" ht="47.25">
      <c r="A651" s="187">
        <v>99101</v>
      </c>
      <c r="B651" s="184" t="str">
        <f t="shared" si="127"/>
        <v>9910117</v>
      </c>
      <c r="C651" s="187">
        <v>99201</v>
      </c>
      <c r="D651" s="184" t="str">
        <f t="shared" si="128"/>
        <v>9920117</v>
      </c>
      <c r="E651" s="183" t="s">
        <v>671</v>
      </c>
      <c r="F651" s="191">
        <v>17</v>
      </c>
      <c r="G651" s="191">
        <v>17</v>
      </c>
      <c r="H651" s="187" t="s">
        <v>5333</v>
      </c>
      <c r="I651" s="187">
        <v>99117</v>
      </c>
      <c r="J651" s="183" t="s">
        <v>5334</v>
      </c>
      <c r="K651" s="183" t="s">
        <v>4294</v>
      </c>
      <c r="L651" s="302" t="s">
        <v>4517</v>
      </c>
      <c r="M651" s="310" t="s">
        <v>4517</v>
      </c>
      <c r="N651" s="197">
        <v>10158079</v>
      </c>
      <c r="O651" s="331">
        <v>18</v>
      </c>
      <c r="P651" s="330">
        <f t="shared" si="129"/>
        <v>15.55</v>
      </c>
      <c r="Q651" s="191" t="s">
        <v>4296</v>
      </c>
      <c r="R651" s="191">
        <v>0</v>
      </c>
      <c r="S651" s="191" t="s">
        <v>4253</v>
      </c>
      <c r="T651" s="191"/>
      <c r="U651" s="195"/>
      <c r="V651" s="191" t="s">
        <v>123</v>
      </c>
      <c r="W651" s="191" t="s">
        <v>129</v>
      </c>
      <c r="X651" s="187"/>
      <c r="Z651" s="184" t="str">
        <f t="shared" si="130"/>
        <v>insert into G3E_POINTSTYLE(G3E_SNO,G3E_USERNAME,G3E_FONTNAME,G3E_SYMBOL,G3E_COLOR,G3E_SIZE,G3E_ALIGNMENT,G3E_ROTATION,G3E_USEMASK,G3E_MASKSYMBOL,G3E_PLOTREDLINE,G3E_STYLEUNITS) values (99117,'Transformer - UG Network Symbol Default PPI','AEGIS Transformer',CHR(82),10158079,18,8,0,0,null,0,1);</v>
      </c>
      <c r="AA651" s="184" t="str">
        <f t="shared" si="131"/>
        <v>insert into G3E_STYLERULE(G3E_SRROWNO,G3E_SRNO,G3E_RULE,G3E_FILTER,G3E_FILTERORDINAL,G3E_SNO,G3E_DESCRIPTION) values (9910117,99101,'Transformer - UG Network Symbol',' FEATURE_STATE_C in (''PPI'',''ABI'')',17,99117,'Transformer - UG Network Symbol Default PPI');</v>
      </c>
      <c r="AB651" s="184" t="str">
        <f t="shared" si="132"/>
        <v>insert into G3E_STYLERULE(G3E_SRROWNO,G3E_SRNO,G3E_RULE,G3E_FILTER,G3E_FILTERORDINAL,G3E_SNO,G3E_DESCRIPTION) values (9920117,99201,'Transformer - UG Network Symbol - OMS',' FEATURE_STATE_C in (''PPI'',''ABI'')',17,99117,'Transformer - UG Network Symbol Default PPI');</v>
      </c>
    </row>
    <row r="652" spans="1:28" ht="47.25">
      <c r="A652" s="187">
        <v>99101</v>
      </c>
      <c r="B652" s="184" t="str">
        <f t="shared" si="127"/>
        <v>9910118</v>
      </c>
      <c r="C652" s="187">
        <v>99201</v>
      </c>
      <c r="D652" s="184" t="str">
        <f t="shared" si="128"/>
        <v>9920118</v>
      </c>
      <c r="E652" s="183" t="s">
        <v>671</v>
      </c>
      <c r="F652" s="191">
        <v>18</v>
      </c>
      <c r="G652" s="191">
        <v>18</v>
      </c>
      <c r="H652" s="187" t="s">
        <v>4616</v>
      </c>
      <c r="I652" s="187">
        <v>99118</v>
      </c>
      <c r="J652" s="183" t="s">
        <v>5335</v>
      </c>
      <c r="K652" s="183" t="s">
        <v>4294</v>
      </c>
      <c r="L652" s="302" t="s">
        <v>4517</v>
      </c>
      <c r="M652" s="310" t="s">
        <v>4517</v>
      </c>
      <c r="N652" s="366">
        <v>14540253</v>
      </c>
      <c r="O652" s="331">
        <v>18</v>
      </c>
      <c r="P652" s="330">
        <f t="shared" si="129"/>
        <v>15.55</v>
      </c>
      <c r="Q652" s="191" t="s">
        <v>4296</v>
      </c>
      <c r="R652" s="191">
        <v>0</v>
      </c>
      <c r="S652" s="191" t="s">
        <v>4253</v>
      </c>
      <c r="T652" s="191"/>
      <c r="U652" s="195"/>
      <c r="V652" s="191" t="s">
        <v>123</v>
      </c>
      <c r="W652" s="191" t="s">
        <v>129</v>
      </c>
      <c r="X652" s="187"/>
      <c r="Z652" s="184" t="str">
        <f t="shared" si="130"/>
        <v>insert into G3E_POINTSTYLE(G3E_SNO,G3E_USERNAME,G3E_FONTNAME,G3E_SYMBOL,G3E_COLOR,G3E_SIZE,G3E_ALIGNMENT,G3E_ROTATION,G3E_USEMASK,G3E_MASKSYMBOL,G3E_PLOTREDLINE,G3E_STYLEUNITS) values (99118,'Transformer - UG Network Symbol Default PPR','AEGIS Transformer',CHR(82),14540253,18,8,0,0,null,0,1);</v>
      </c>
      <c r="AA652" s="184" t="str">
        <f t="shared" si="131"/>
        <v>insert into G3E_STYLERULE(G3E_SRROWNO,G3E_SRNO,G3E_RULE,G3E_FILTER,G3E_FILTERORDINAL,G3E_SNO,G3E_DESCRIPTION) values (9910118,99101,'Transformer - UG Network Symbol','FEATURE_STATE_C in (''PPR'',''ABR'',''PPA'',''ABA'') ',18,99118,'Transformer - UG Network Symbol Default PPR');</v>
      </c>
      <c r="AB652" s="184" t="str">
        <f t="shared" si="132"/>
        <v>insert into G3E_STYLERULE(G3E_SRROWNO,G3E_SRNO,G3E_RULE,G3E_FILTER,G3E_FILTERORDINAL,G3E_SNO,G3E_DESCRIPTION) values (9920118,99201,'Transformer - UG Network Symbol - OMS','FEATURE_STATE_C in (''PPR'',''ABR'',''PPA'',''ABA'') ',18,99118,'Transformer - UG Network Symbol Default PPR');</v>
      </c>
    </row>
    <row r="653" spans="1:28" ht="47.25">
      <c r="A653" s="187">
        <v>99101</v>
      </c>
      <c r="B653" s="184" t="str">
        <f t="shared" si="127"/>
        <v>9910119</v>
      </c>
      <c r="C653" s="187">
        <v>99201</v>
      </c>
      <c r="D653" s="184" t="str">
        <f t="shared" si="128"/>
        <v>9920119</v>
      </c>
      <c r="E653" s="183" t="s">
        <v>671</v>
      </c>
      <c r="F653" s="191">
        <v>19</v>
      </c>
      <c r="G653" s="191">
        <v>19</v>
      </c>
      <c r="H653" s="187" t="s">
        <v>4254</v>
      </c>
      <c r="I653" s="187">
        <v>99119</v>
      </c>
      <c r="J653" s="183" t="s">
        <v>5336</v>
      </c>
      <c r="K653" s="183" t="s">
        <v>4294</v>
      </c>
      <c r="L653" s="302" t="s">
        <v>4517</v>
      </c>
      <c r="M653" s="310" t="s">
        <v>4517</v>
      </c>
      <c r="N653" s="364">
        <v>5921370</v>
      </c>
      <c r="O653" s="331">
        <v>18</v>
      </c>
      <c r="P653" s="330">
        <f t="shared" si="129"/>
        <v>15.55</v>
      </c>
      <c r="Q653" s="191" t="s">
        <v>4296</v>
      </c>
      <c r="R653" s="191">
        <v>0</v>
      </c>
      <c r="S653" s="191" t="s">
        <v>4253</v>
      </c>
      <c r="T653" s="191"/>
      <c r="U653" s="195"/>
      <c r="V653" s="191" t="s">
        <v>123</v>
      </c>
      <c r="W653" s="191" t="s">
        <v>129</v>
      </c>
      <c r="X653" s="187"/>
      <c r="Z653" s="184" t="str">
        <f t="shared" si="130"/>
        <v>insert into G3E_POINTSTYLE(G3E_SNO,G3E_USERNAME,G3E_FONTNAME,G3E_SYMBOL,G3E_COLOR,G3E_SIZE,G3E_ALIGNMENT,G3E_ROTATION,G3E_USEMASK,G3E_MASKSYMBOL,G3E_PLOTREDLINE,G3E_STYLEUNITS) values (99119,'Transformer - UG Network Symbol Default OSR','AEGIS Transformer',CHR(82),5921370,18,8,0,0,null,0,1);</v>
      </c>
      <c r="AA653" s="184" t="str">
        <f t="shared" si="131"/>
        <v>insert into G3E_STYLERULE(G3E_SRROWNO,G3E_SRNO,G3E_RULE,G3E_FILTER,G3E_FILTERORDINAL,G3E_SNO,G3E_DESCRIPTION) values (9910119,99101,'Transformer - UG Network Symbol','FEATURE_STATE_C in (''OSR'',''OSA'')',19,99119,'Transformer - UG Network Symbol Default OSR');</v>
      </c>
      <c r="AB653" s="184" t="str">
        <f t="shared" si="132"/>
        <v>insert into G3E_STYLERULE(G3E_SRROWNO,G3E_SRNO,G3E_RULE,G3E_FILTER,G3E_FILTERORDINAL,G3E_SNO,G3E_DESCRIPTION) values (9920119,99201,'Transformer - UG Network Symbol - OMS','FEATURE_STATE_C in (''OSR'',''OSA'')',19,99119,'Transformer - UG Network Symbol Default OSR');</v>
      </c>
    </row>
    <row r="654" spans="1:28" ht="47.25">
      <c r="A654" s="187">
        <v>99101</v>
      </c>
      <c r="B654" s="184" t="str">
        <f t="shared" ref="B654" si="133">IF(ISBLANK(F654),"",A654&amp;TEXT(F654,"00"))</f>
        <v>9910199</v>
      </c>
      <c r="C654" s="187">
        <v>99201</v>
      </c>
      <c r="D654" s="184" t="str">
        <f t="shared" ref="D654" si="134">IF(ISBLANK(G654),"",C654&amp;TEXT(G654,"00"))</f>
        <v>9920199</v>
      </c>
      <c r="E654" s="183" t="s">
        <v>671</v>
      </c>
      <c r="F654" s="191">
        <v>99</v>
      </c>
      <c r="G654" s="191">
        <v>99</v>
      </c>
      <c r="H654" s="187"/>
      <c r="I654" s="187">
        <v>99120</v>
      </c>
      <c r="J654" s="183" t="s">
        <v>5337</v>
      </c>
      <c r="K654" s="183" t="s">
        <v>4294</v>
      </c>
      <c r="L654" s="302" t="s">
        <v>4517</v>
      </c>
      <c r="M654" s="310" t="s">
        <v>4517</v>
      </c>
      <c r="N654" s="198">
        <v>255</v>
      </c>
      <c r="O654" s="331">
        <v>18</v>
      </c>
      <c r="P654" s="330">
        <f t="shared" si="129"/>
        <v>15.55</v>
      </c>
      <c r="Q654" s="191" t="s">
        <v>4296</v>
      </c>
      <c r="R654" s="191">
        <v>0</v>
      </c>
      <c r="S654" s="191" t="s">
        <v>4253</v>
      </c>
      <c r="T654" s="191"/>
      <c r="U654" s="195"/>
      <c r="V654" s="191" t="s">
        <v>123</v>
      </c>
      <c r="W654" s="191" t="s">
        <v>129</v>
      </c>
      <c r="X654" s="187"/>
      <c r="Z654" s="184" t="str">
        <f t="shared" si="130"/>
        <v>insert into G3E_POINTSTYLE(G3E_SNO,G3E_USERNAME,G3E_FONTNAME,G3E_SYMBOL,G3E_COLOR,G3E_SIZE,G3E_ALIGNMENT,G3E_ROTATION,G3E_USEMASK,G3E_MASKSYMBOL,G3E_PLOTREDLINE,G3E_STYLEUNITS) values (99120,'Transformer - UG Network Symbol Default','AEGIS Transformer',CHR(82),255,18,8,0,0,null,0,1);</v>
      </c>
      <c r="AA654" s="184" t="str">
        <f t="shared" si="131"/>
        <v>insert into G3E_STYLERULE(G3E_SRROWNO,G3E_SRNO,G3E_RULE,G3E_FILTER,G3E_FILTERORDINAL,G3E_SNO,G3E_DESCRIPTION) values (9910199,99101,'Transformer - UG Network Symbol','',99,99120,'Transformer - UG Network Symbol Default');</v>
      </c>
      <c r="AB654" s="184" t="str">
        <f t="shared" si="132"/>
        <v>insert into G3E_STYLERULE(G3E_SRROWNO,G3E_SRNO,G3E_RULE,G3E_FILTER,G3E_FILTERORDINAL,G3E_SNO,G3E_DESCRIPTION) values (9920199,99201,'Transformer - UG Network Symbol - OMS','',99,99120,'Transformer - UG Network Symbol Default');</v>
      </c>
    </row>
    <row r="655" spans="1:28" ht="47.25">
      <c r="A655" s="184">
        <v>116101</v>
      </c>
      <c r="B655" s="184" t="str">
        <f t="shared" si="123"/>
        <v>11610101</v>
      </c>
      <c r="C655" s="184">
        <v>116201</v>
      </c>
      <c r="D655" s="184" t="str">
        <f t="shared" si="124"/>
        <v>11620101</v>
      </c>
      <c r="E655" s="183" t="s">
        <v>517</v>
      </c>
      <c r="F655" s="191">
        <v>1</v>
      </c>
      <c r="G655" s="191">
        <v>1</v>
      </c>
      <c r="H655" s="187" t="s">
        <v>4244</v>
      </c>
      <c r="I655" s="187">
        <v>116101</v>
      </c>
      <c r="J655" s="183" t="s">
        <v>5338</v>
      </c>
      <c r="K655" s="183" t="s">
        <v>4367</v>
      </c>
      <c r="L655" s="302" t="s">
        <v>4886</v>
      </c>
      <c r="M655" s="305" t="s">
        <v>4886</v>
      </c>
      <c r="N655" s="197">
        <v>10158079</v>
      </c>
      <c r="O655" s="331">
        <v>12</v>
      </c>
      <c r="P655" s="330">
        <f t="shared" si="129"/>
        <v>10.37</v>
      </c>
      <c r="Q655" s="190" t="s">
        <v>4248</v>
      </c>
      <c r="R655" s="191">
        <v>0</v>
      </c>
      <c r="S655" s="191" t="s">
        <v>4253</v>
      </c>
      <c r="T655" s="191"/>
      <c r="U655" s="202"/>
      <c r="V655" s="191" t="s">
        <v>123</v>
      </c>
      <c r="W655" s="191" t="s">
        <v>129</v>
      </c>
      <c r="X655" s="187"/>
      <c r="Z655" s="184" t="str">
        <f t="shared" si="130"/>
        <v>insert into G3E_POINTSTYLE(G3E_SNO,G3E_USERNAME,G3E_FONTNAME,G3E_SYMBOL,G3E_COLOR,G3E_SIZE,G3E_ALIGNMENT,G3E_ROTATION,G3E_USEMASK,G3E_MASKSYMBOL,G3E_PLOTREDLINE,G3E_STYLEUNITS) values (116101,'Transmission Tower Symbol - PPI','AEGIS Structure',CHR(74),10158079,12,0,0,0,null,0,1);</v>
      </c>
      <c r="AA655" s="184" t="str">
        <f t="shared" si="131"/>
        <v>insert into G3E_STYLERULE(G3E_SRROWNO,G3E_SRNO,G3E_RULE,G3E_FILTER,G3E_FILTERORDINAL,G3E_SNO,G3E_DESCRIPTION) values (11610101,116101,'Transmission Tower Symbol','FEATURE_STATE_C in (''PPI'',''ABI'')',1,116101,'Transmission Tower Symbol - PPI');</v>
      </c>
      <c r="AB655" s="184" t="str">
        <f t="shared" si="132"/>
        <v>insert into G3E_STYLERULE(G3E_SRROWNO,G3E_SRNO,G3E_RULE,G3E_FILTER,G3E_FILTERORDINAL,G3E_SNO,G3E_DESCRIPTION) values (11620101,116201,'Transmission Tower Symbol - OMS','FEATURE_STATE_C in (''PPI'',''ABI'')',1,116101,'Transmission Tower Symbol - PPI');</v>
      </c>
    </row>
    <row r="656" spans="1:28" ht="47.25">
      <c r="A656" s="184">
        <v>116101</v>
      </c>
      <c r="B656" s="184" t="str">
        <f t="shared" si="123"/>
        <v>11610199</v>
      </c>
      <c r="C656" s="184">
        <v>116201</v>
      </c>
      <c r="D656" s="184" t="str">
        <f t="shared" si="124"/>
        <v>11620199</v>
      </c>
      <c r="E656" s="183" t="s">
        <v>517</v>
      </c>
      <c r="F656" s="191">
        <v>99</v>
      </c>
      <c r="G656" s="191">
        <v>99</v>
      </c>
      <c r="H656" s="187"/>
      <c r="I656" s="187">
        <v>116102</v>
      </c>
      <c r="J656" s="183" t="s">
        <v>5339</v>
      </c>
      <c r="K656" s="183" t="s">
        <v>4367</v>
      </c>
      <c r="L656" s="302" t="s">
        <v>4886</v>
      </c>
      <c r="M656" s="305" t="s">
        <v>4886</v>
      </c>
      <c r="N656" s="214">
        <v>6416383</v>
      </c>
      <c r="O656" s="331">
        <v>12</v>
      </c>
      <c r="P656" s="330">
        <f t="shared" si="129"/>
        <v>10.37</v>
      </c>
      <c r="Q656" s="190" t="s">
        <v>4248</v>
      </c>
      <c r="R656" s="191">
        <v>0</v>
      </c>
      <c r="S656" s="191" t="s">
        <v>4253</v>
      </c>
      <c r="T656" s="191"/>
      <c r="U656" s="202"/>
      <c r="V656" s="191" t="s">
        <v>123</v>
      </c>
      <c r="W656" s="191" t="s">
        <v>129</v>
      </c>
      <c r="X656" s="187"/>
      <c r="Z656" s="184" t="str">
        <f t="shared" si="130"/>
        <v>insert into G3E_POINTSTYLE(G3E_SNO,G3E_USERNAME,G3E_FONTNAME,G3E_SYMBOL,G3E_COLOR,G3E_SIZE,G3E_ALIGNMENT,G3E_ROTATION,G3E_USEMASK,G3E_MASKSYMBOL,G3E_PLOTREDLINE,G3E_STYLEUNITS) values (116102,'Transmission Tower Symbol - default','AEGIS Structure',CHR(74),6416383,12,0,0,0,null,0,1);</v>
      </c>
      <c r="AA656" s="184" t="str">
        <f t="shared" si="131"/>
        <v>insert into G3E_STYLERULE(G3E_SRROWNO,G3E_SRNO,G3E_RULE,G3E_FILTER,G3E_FILTERORDINAL,G3E_SNO,G3E_DESCRIPTION) values (11610199,116101,'Transmission Tower Symbol','',99,116102,'Transmission Tower Symbol - default');</v>
      </c>
      <c r="AB656" s="184" t="str">
        <f t="shared" si="132"/>
        <v>insert into G3E_STYLERULE(G3E_SRROWNO,G3E_SRNO,G3E_RULE,G3E_FILTER,G3E_FILTERORDINAL,G3E_SNO,G3E_DESCRIPTION) values (11620199,116201,'Transmission Tower Symbol - OMS','',99,116102,'Transmission Tower Symbol - default');</v>
      </c>
    </row>
    <row r="657" spans="1:28" ht="47.25">
      <c r="A657" s="184">
        <v>116147</v>
      </c>
      <c r="B657" s="184" t="str">
        <f>IF(ISBLANK(F657),"",A657&amp;TEXT(F657,"00"))</f>
        <v>11614799</v>
      </c>
      <c r="C657" s="184">
        <v>116246</v>
      </c>
      <c r="D657" s="184" t="str">
        <f>IF(ISBLANK(G657),"",C657&amp;TEXT(G657,"00"))</f>
        <v>11624699</v>
      </c>
      <c r="E657" s="183" t="s">
        <v>5340</v>
      </c>
      <c r="F657" s="191">
        <v>99</v>
      </c>
      <c r="G657" s="191">
        <v>99</v>
      </c>
      <c r="H657" s="187" t="s">
        <v>4244</v>
      </c>
      <c r="I657" s="187">
        <v>116103</v>
      </c>
      <c r="J657" s="183" t="s">
        <v>5340</v>
      </c>
      <c r="K657" s="183" t="s">
        <v>4367</v>
      </c>
      <c r="L657" s="302">
        <v>0</v>
      </c>
      <c r="M657" s="305">
        <v>0</v>
      </c>
      <c r="N657" s="197">
        <v>10158079</v>
      </c>
      <c r="O657" s="331">
        <v>23</v>
      </c>
      <c r="P657" s="330">
        <f t="shared" si="129"/>
        <v>19.87</v>
      </c>
      <c r="Q657" s="191" t="s">
        <v>4248</v>
      </c>
      <c r="R657" s="191">
        <v>0</v>
      </c>
      <c r="S657" s="191" t="s">
        <v>4253</v>
      </c>
      <c r="T657" s="191"/>
      <c r="U657" s="202"/>
      <c r="V657" s="191" t="s">
        <v>123</v>
      </c>
      <c r="W657" s="191" t="s">
        <v>129</v>
      </c>
      <c r="X657" s="187"/>
      <c r="Z657" s="184" t="str">
        <f t="shared" si="130"/>
        <v>insert into G3E_POINTSTYLE(G3E_SNO,G3E_USERNAME,G3E_FONTNAME,G3E_SYMBOL,G3E_COLOR,G3E_SIZE,G3E_ALIGNMENT,G3E_ROTATION,G3E_USEMASK,G3E_MASKSYMBOL,G3E_PLOTREDLINE,G3E_STYLEUNITS) values (116103,'Transmission Tower Proposed Symbol','AEGIS Structure',CHR(48),10158079,23,0,0,0,null,0,1);</v>
      </c>
      <c r="AA657" s="184" t="str">
        <f t="shared" si="131"/>
        <v>insert into G3E_STYLERULE(G3E_SRROWNO,G3E_SRNO,G3E_RULE,G3E_FILTER,G3E_FILTERORDINAL,G3E_SNO,G3E_DESCRIPTION) values (11614799,116147,'Transmission Tower Proposed Symbol','FEATURE_STATE_C in (''PPI'',''ABI'')',99,116103,'Transmission Tower Proposed Symbol');</v>
      </c>
      <c r="AB657" s="184" t="str">
        <f t="shared" si="132"/>
        <v>insert into G3E_STYLERULE(G3E_SRROWNO,G3E_SRNO,G3E_RULE,G3E_FILTER,G3E_FILTERORDINAL,G3E_SNO,G3E_DESCRIPTION) values (11624699,116246,'Transmission Tower Proposed Symbol - OMS','FEATURE_STATE_C in (''PPI'',''ABI'')',99,116103,'Transmission Tower Proposed Symbol');</v>
      </c>
    </row>
    <row r="658" spans="1:28" ht="47.25">
      <c r="A658" s="184">
        <v>117101</v>
      </c>
      <c r="B658" s="184" t="str">
        <f t="shared" si="123"/>
        <v>11710101</v>
      </c>
      <c r="C658" s="184">
        <v>117201</v>
      </c>
      <c r="D658" s="184" t="str">
        <f t="shared" si="124"/>
        <v>11720101</v>
      </c>
      <c r="E658" s="183" t="s">
        <v>524</v>
      </c>
      <c r="F658" s="191">
        <v>1</v>
      </c>
      <c r="G658" s="191">
        <v>1</v>
      </c>
      <c r="H658" s="187" t="s">
        <v>4244</v>
      </c>
      <c r="I658" s="184">
        <v>117101</v>
      </c>
      <c r="J658" s="183" t="s">
        <v>5341</v>
      </c>
      <c r="K658" s="183" t="s">
        <v>4367</v>
      </c>
      <c r="L658" s="302" t="s">
        <v>5121</v>
      </c>
      <c r="M658" s="305" t="s">
        <v>5121</v>
      </c>
      <c r="N658" s="197">
        <v>10158079</v>
      </c>
      <c r="O658" s="331">
        <v>24</v>
      </c>
      <c r="P658" s="330">
        <f t="shared" si="129"/>
        <v>20.74</v>
      </c>
      <c r="Q658" s="190" t="s">
        <v>4248</v>
      </c>
      <c r="R658" s="191">
        <v>0</v>
      </c>
      <c r="S658" s="191" t="s">
        <v>4253</v>
      </c>
      <c r="T658" s="191"/>
      <c r="U658" s="202"/>
      <c r="V658" s="191" t="s">
        <v>123</v>
      </c>
      <c r="W658" s="191" t="s">
        <v>129</v>
      </c>
      <c r="X658" s="187"/>
      <c r="Z658" s="184" t="str">
        <f t="shared" si="130"/>
        <v>insert into G3E_POINTSTYLE(G3E_SNO,G3E_USERNAME,G3E_FONTNAME,G3E_SYMBOL,G3E_COLOR,G3E_SIZE,G3E_ALIGNMENT,G3E_ROTATION,G3E_USEMASK,G3E_MASKSYMBOL,G3E_PLOTREDLINE,G3E_STYLEUNITS) values (117101,'Vault Symbol - PPI','AEGIS Structure',CHR(104),10158079,24,0,0,0,null,0,1);</v>
      </c>
      <c r="AA658" s="184" t="str">
        <f t="shared" si="131"/>
        <v>insert into G3E_STYLERULE(G3E_SRROWNO,G3E_SRNO,G3E_RULE,G3E_FILTER,G3E_FILTERORDINAL,G3E_SNO,G3E_DESCRIPTION) values (11710101,117101,'Vault Symbol','FEATURE_STATE_C in (''PPI'',''ABI'')',1,117101,'Vault Symbol - PPI');</v>
      </c>
      <c r="AB658" s="184" t="str">
        <f t="shared" si="132"/>
        <v>insert into G3E_STYLERULE(G3E_SRROWNO,G3E_SRNO,G3E_RULE,G3E_FILTER,G3E_FILTERORDINAL,G3E_SNO,G3E_DESCRIPTION) values (11720101,117201,'Vault Symbol - OMS','FEATURE_STATE_C in (''PPI'',''ABI'')',1,117101,'Vault Symbol - PPI');</v>
      </c>
    </row>
    <row r="659" spans="1:28" ht="47.25">
      <c r="A659" s="184">
        <v>117101</v>
      </c>
      <c r="B659" s="184" t="str">
        <f t="shared" si="123"/>
        <v>11710199</v>
      </c>
      <c r="C659" s="184">
        <v>117201</v>
      </c>
      <c r="D659" s="184" t="str">
        <f t="shared" si="124"/>
        <v>11720199</v>
      </c>
      <c r="E659" s="183" t="s">
        <v>524</v>
      </c>
      <c r="F659" s="191">
        <v>99</v>
      </c>
      <c r="G659" s="191">
        <v>99</v>
      </c>
      <c r="H659" s="187"/>
      <c r="I659" s="184">
        <v>117199</v>
      </c>
      <c r="J659" s="183" t="s">
        <v>5342</v>
      </c>
      <c r="K659" s="183" t="s">
        <v>4367</v>
      </c>
      <c r="L659" s="302" t="s">
        <v>5121</v>
      </c>
      <c r="M659" s="305" t="s">
        <v>5121</v>
      </c>
      <c r="N659" s="214">
        <v>6416383</v>
      </c>
      <c r="O659" s="331">
        <v>24</v>
      </c>
      <c r="P659" s="330">
        <f t="shared" si="129"/>
        <v>20.74</v>
      </c>
      <c r="Q659" s="190" t="s">
        <v>4248</v>
      </c>
      <c r="R659" s="191">
        <v>0</v>
      </c>
      <c r="S659" s="191" t="s">
        <v>4253</v>
      </c>
      <c r="T659" s="191"/>
      <c r="U659" s="202"/>
      <c r="V659" s="191" t="s">
        <v>123</v>
      </c>
      <c r="W659" s="191" t="s">
        <v>129</v>
      </c>
      <c r="X659" s="187"/>
      <c r="Z659" s="184" t="str">
        <f t="shared" si="130"/>
        <v>insert into G3E_POINTSTYLE(G3E_SNO,G3E_USERNAME,G3E_FONTNAME,G3E_SYMBOL,G3E_COLOR,G3E_SIZE,G3E_ALIGNMENT,G3E_ROTATION,G3E_USEMASK,G3E_MASKSYMBOL,G3E_PLOTREDLINE,G3E_STYLEUNITS) values (117199,'Vault Symbol - default','AEGIS Structure',CHR(104),6416383,24,0,0,0,null,0,1);</v>
      </c>
      <c r="AA659" s="184" t="str">
        <f t="shared" si="131"/>
        <v>insert into G3E_STYLERULE(G3E_SRROWNO,G3E_SRNO,G3E_RULE,G3E_FILTER,G3E_FILTERORDINAL,G3E_SNO,G3E_DESCRIPTION) values (11710199,117101,'Vault Symbol','',99,117199,'Vault Symbol - default');</v>
      </c>
      <c r="AB659" s="184" t="str">
        <f t="shared" si="132"/>
        <v>insert into G3E_STYLERULE(G3E_SRROWNO,G3E_SRNO,G3E_RULE,G3E_FILTER,G3E_FILTERORDINAL,G3E_SNO,G3E_DESCRIPTION) values (11720199,117201,'Vault Symbol - OMS','',99,117199,'Vault Symbol - default');</v>
      </c>
    </row>
    <row r="660" spans="1:28" ht="47.25">
      <c r="A660" s="184">
        <v>36101</v>
      </c>
      <c r="B660" s="184" t="str">
        <f t="shared" si="123"/>
        <v>3610101</v>
      </c>
      <c r="C660" s="184">
        <v>36201</v>
      </c>
      <c r="D660" s="184" t="str">
        <f t="shared" si="124"/>
        <v>3620101</v>
      </c>
      <c r="E660" s="183" t="s">
        <v>288</v>
      </c>
      <c r="F660" s="191">
        <v>1</v>
      </c>
      <c r="G660" s="191">
        <v>1</v>
      </c>
      <c r="H660" s="187" t="s">
        <v>4244</v>
      </c>
      <c r="I660" s="340">
        <v>361001</v>
      </c>
      <c r="J660" s="183" t="s">
        <v>5343</v>
      </c>
      <c r="K660" s="183" t="s">
        <v>4246</v>
      </c>
      <c r="L660" s="302">
        <v>4</v>
      </c>
      <c r="M660" s="304">
        <v>4</v>
      </c>
      <c r="N660" s="197">
        <v>10158079</v>
      </c>
      <c r="O660" s="331">
        <v>24</v>
      </c>
      <c r="P660" s="330">
        <f t="shared" si="129"/>
        <v>20.74</v>
      </c>
      <c r="Q660" s="190" t="s">
        <v>4248</v>
      </c>
      <c r="R660" s="191">
        <v>0</v>
      </c>
      <c r="S660" s="191" t="s">
        <v>4253</v>
      </c>
      <c r="T660" s="191"/>
      <c r="U660" s="216"/>
      <c r="V660" s="191" t="s">
        <v>123</v>
      </c>
      <c r="W660" s="191" t="s">
        <v>129</v>
      </c>
      <c r="X660" s="187"/>
      <c r="Z660" s="184" t="str">
        <f t="shared" si="130"/>
        <v>insert into G3E_POINTSTYLE(G3E_SNO,G3E_USERNAME,G3E_FONTNAME,G3E_SYMBOL,G3E_COLOR,G3E_SIZE,G3E_ALIGNMENT,G3E_ROTATION,G3E_USEMASK,G3E_MASKSYMBOL,G3E_PLOTREDLINE,G3E_STYLEUNITS) values (361001,'Voltage Regulator Symbol - PPI','AEGIS Device',CHR(52),10158079,24,0,0,0,null,0,1);</v>
      </c>
      <c r="AA660" s="184" t="str">
        <f t="shared" si="131"/>
        <v>insert into G3E_STYLERULE(G3E_SRROWNO,G3E_SRNO,G3E_RULE,G3E_FILTER,G3E_FILTERORDINAL,G3E_SNO,G3E_DESCRIPTION) values (3610101,36101,'Voltage Regulator Symbol','FEATURE_STATE_C in (''PPI'',''ABI'')',1,361001,'Voltage Regulator Symbol - PPI');</v>
      </c>
      <c r="AB660" s="184" t="str">
        <f t="shared" si="132"/>
        <v>insert into G3E_STYLERULE(G3E_SRROWNO,G3E_SRNO,G3E_RULE,G3E_FILTER,G3E_FILTERORDINAL,G3E_SNO,G3E_DESCRIPTION) values (3620101,36201,'Voltage Regulator Symbol - OMS','FEATURE_STATE_C in (''PPI'',''ABI'')',1,361001,'Voltage Regulator Symbol - PPI');</v>
      </c>
    </row>
    <row r="661" spans="1:28" ht="47.25">
      <c r="A661" s="184">
        <v>36101</v>
      </c>
      <c r="B661" s="184" t="str">
        <f t="shared" si="123"/>
        <v>3610102</v>
      </c>
      <c r="C661" s="184">
        <v>36201</v>
      </c>
      <c r="D661" s="184" t="str">
        <f t="shared" si="124"/>
        <v>3620102</v>
      </c>
      <c r="E661" s="183" t="s">
        <v>288</v>
      </c>
      <c r="F661" s="191">
        <v>2</v>
      </c>
      <c r="G661" s="191">
        <v>2</v>
      </c>
      <c r="H661" s="187" t="s">
        <v>4251</v>
      </c>
      <c r="I661" s="340">
        <v>361002</v>
      </c>
      <c r="J661" s="183" t="s">
        <v>5344</v>
      </c>
      <c r="K661" s="183" t="s">
        <v>4246</v>
      </c>
      <c r="L661" s="302">
        <v>4</v>
      </c>
      <c r="M661" s="304">
        <v>4</v>
      </c>
      <c r="N661" s="366">
        <v>14540253</v>
      </c>
      <c r="O661" s="331">
        <v>24</v>
      </c>
      <c r="P661" s="330">
        <f t="shared" si="129"/>
        <v>20.74</v>
      </c>
      <c r="Q661" s="190" t="s">
        <v>4248</v>
      </c>
      <c r="R661" s="191">
        <v>0</v>
      </c>
      <c r="S661" s="191" t="s">
        <v>4253</v>
      </c>
      <c r="T661" s="191"/>
      <c r="U661" s="216"/>
      <c r="V661" s="191" t="s">
        <v>123</v>
      </c>
      <c r="W661" s="191" t="s">
        <v>129</v>
      </c>
      <c r="X661" s="187"/>
      <c r="Z661" s="184" t="str">
        <f t="shared" si="130"/>
        <v>insert into G3E_POINTSTYLE(G3E_SNO,G3E_USERNAME,G3E_FONTNAME,G3E_SYMBOL,G3E_COLOR,G3E_SIZE,G3E_ALIGNMENT,G3E_ROTATION,G3E_USEMASK,G3E_MASKSYMBOL,G3E_PLOTREDLINE,G3E_STYLEUNITS) values (361002,'Voltage Regulator Symbol - PPR','AEGIS Device',CHR(52),14540253,24,0,0,0,null,0,1);</v>
      </c>
      <c r="AA661" s="184" t="str">
        <f t="shared" si="131"/>
        <v>insert into G3E_STYLERULE(G3E_SRROWNO,G3E_SRNO,G3E_RULE,G3E_FILTER,G3E_FILTERORDINAL,G3E_SNO,G3E_DESCRIPTION) values (3610102,36101,'Voltage Regulator Symbol','FEATURE_STATE_C in (''PPR'',''ABR'',''PPA'',''ABA'')',2,361002,'Voltage Regulator Symbol - PPR');</v>
      </c>
      <c r="AB661" s="184" t="str">
        <f t="shared" si="132"/>
        <v>insert into G3E_STYLERULE(G3E_SRROWNO,G3E_SRNO,G3E_RULE,G3E_FILTER,G3E_FILTERORDINAL,G3E_SNO,G3E_DESCRIPTION) values (3620102,36201,'Voltage Regulator Symbol - OMS','FEATURE_STATE_C in (''PPR'',''ABR'',''PPA'',''ABA'')',2,361002,'Voltage Regulator Symbol - PPR');</v>
      </c>
    </row>
    <row r="662" spans="1:28" ht="47.25">
      <c r="A662" s="184">
        <v>36101</v>
      </c>
      <c r="B662" s="184" t="str">
        <f t="shared" si="123"/>
        <v>3610103</v>
      </c>
      <c r="C662" s="184">
        <v>36201</v>
      </c>
      <c r="D662" s="184" t="str">
        <f t="shared" si="124"/>
        <v>3620103</v>
      </c>
      <c r="E662" s="183" t="s">
        <v>288</v>
      </c>
      <c r="F662" s="191">
        <v>3</v>
      </c>
      <c r="G662" s="191">
        <v>3</v>
      </c>
      <c r="H662" s="187" t="s">
        <v>4254</v>
      </c>
      <c r="I662" s="340">
        <v>361003</v>
      </c>
      <c r="J662" s="183" t="s">
        <v>5345</v>
      </c>
      <c r="K662" s="183" t="s">
        <v>4246</v>
      </c>
      <c r="L662" s="302">
        <v>4</v>
      </c>
      <c r="M662" s="304">
        <v>4</v>
      </c>
      <c r="N662" s="364">
        <v>5921370</v>
      </c>
      <c r="O662" s="331">
        <v>24</v>
      </c>
      <c r="P662" s="330">
        <f t="shared" si="129"/>
        <v>20.74</v>
      </c>
      <c r="Q662" s="190" t="s">
        <v>4248</v>
      </c>
      <c r="R662" s="191">
        <v>0</v>
      </c>
      <c r="S662" s="191" t="s">
        <v>4253</v>
      </c>
      <c r="T662" s="191"/>
      <c r="U662" s="216"/>
      <c r="V662" s="191" t="s">
        <v>123</v>
      </c>
      <c r="W662" s="191" t="s">
        <v>129</v>
      </c>
      <c r="X662" s="187"/>
      <c r="Z662" s="184" t="str">
        <f t="shared" si="130"/>
        <v>insert into G3E_POINTSTYLE(G3E_SNO,G3E_USERNAME,G3E_FONTNAME,G3E_SYMBOL,G3E_COLOR,G3E_SIZE,G3E_ALIGNMENT,G3E_ROTATION,G3E_USEMASK,G3E_MASKSYMBOL,G3E_PLOTREDLINE,G3E_STYLEUNITS) values (361003,'Voltage Regulator Symbol - OSR','AEGIS Device',CHR(52),5921370,24,0,0,0,null,0,1);</v>
      </c>
      <c r="AA662" s="184" t="str">
        <f t="shared" si="131"/>
        <v>insert into G3E_STYLERULE(G3E_SRROWNO,G3E_SRNO,G3E_RULE,G3E_FILTER,G3E_FILTERORDINAL,G3E_SNO,G3E_DESCRIPTION) values (3610103,36101,'Voltage Regulator Symbol','FEATURE_STATE_C in (''OSR'',''OSA'')',3,361003,'Voltage Regulator Symbol - OSR');</v>
      </c>
      <c r="AB662" s="184" t="str">
        <f t="shared" si="132"/>
        <v>insert into G3E_STYLERULE(G3E_SRROWNO,G3E_SRNO,G3E_RULE,G3E_FILTER,G3E_FILTERORDINAL,G3E_SNO,G3E_DESCRIPTION) values (3620103,36201,'Voltage Regulator Symbol - OMS','FEATURE_STATE_C in (''OSR'',''OSA'')',3,361003,'Voltage Regulator Symbol - OSR');</v>
      </c>
    </row>
    <row r="663" spans="1:28" ht="47.25">
      <c r="A663" s="184">
        <v>36101</v>
      </c>
      <c r="B663" s="184" t="str">
        <f t="shared" si="123"/>
        <v>3610104</v>
      </c>
      <c r="C663" s="184">
        <v>36201</v>
      </c>
      <c r="D663" s="184" t="str">
        <f t="shared" si="124"/>
        <v>3620104</v>
      </c>
      <c r="E663" s="183" t="s">
        <v>288</v>
      </c>
      <c r="F663" s="191">
        <v>4</v>
      </c>
      <c r="G663" s="191">
        <v>4</v>
      </c>
      <c r="H663" s="187" t="s">
        <v>4401</v>
      </c>
      <c r="I663" s="340">
        <v>361004</v>
      </c>
      <c r="J663" s="183" t="s">
        <v>5346</v>
      </c>
      <c r="K663" s="183" t="s">
        <v>4246</v>
      </c>
      <c r="L663" s="302">
        <v>4</v>
      </c>
      <c r="M663" s="304">
        <v>4</v>
      </c>
      <c r="N663" s="204">
        <v>3956378</v>
      </c>
      <c r="O663" s="331">
        <v>24</v>
      </c>
      <c r="P663" s="330">
        <f t="shared" si="129"/>
        <v>20.74</v>
      </c>
      <c r="Q663" s="190" t="s">
        <v>4248</v>
      </c>
      <c r="R663" s="191">
        <v>0</v>
      </c>
      <c r="S663" s="191" t="s">
        <v>4253</v>
      </c>
      <c r="T663" s="191"/>
      <c r="U663" s="216"/>
      <c r="V663" s="191" t="s">
        <v>123</v>
      </c>
      <c r="W663" s="191" t="s">
        <v>129</v>
      </c>
      <c r="X663" s="187"/>
      <c r="Z663" s="184" t="str">
        <f t="shared" si="130"/>
        <v>insert into G3E_POINTSTYLE(G3E_SNO,G3E_USERNAME,G3E_FONTNAME,G3E_SYMBOL,G3E_COLOR,G3E_SIZE,G3E_ALIGNMENT,G3E_ROTATION,G3E_USEMASK,G3E_MASKSYMBOL,G3E_PLOTREDLINE,G3E_STYLEUNITS) values (361004,'Voltage Regulator Symbol - KV1','AEGIS Device',CHR(52),3956378,24,0,0,0,null,0,1);</v>
      </c>
      <c r="AA663" s="184" t="str">
        <f t="shared" si="131"/>
        <v>insert into G3E_STYLERULE(G3E_SRROWNO,G3E_SRNO,G3E_RULE,G3E_FILTER,G3E_FILTERORDINAL,G3E_SNO,G3E_DESCRIPTION) values (3610104,36101,'Voltage Regulator Symbol','VOLT_1_Q = 4.1',4,361004,'Voltage Regulator Symbol - KV1');</v>
      </c>
      <c r="AB663" s="184" t="str">
        <f t="shared" si="132"/>
        <v>insert into G3E_STYLERULE(G3E_SRROWNO,G3E_SRNO,G3E_RULE,G3E_FILTER,G3E_FILTERORDINAL,G3E_SNO,G3E_DESCRIPTION) values (3620104,36201,'Voltage Regulator Symbol - OMS','VOLT_1_Q = 4.1',4,361004,'Voltage Regulator Symbol - KV1');</v>
      </c>
    </row>
    <row r="664" spans="1:28" ht="47.25">
      <c r="A664" s="184">
        <v>36101</v>
      </c>
      <c r="B664" s="184" t="str">
        <f t="shared" si="123"/>
        <v>3610105</v>
      </c>
      <c r="C664" s="184">
        <v>36201</v>
      </c>
      <c r="D664" s="184" t="str">
        <f t="shared" si="124"/>
        <v>3620105</v>
      </c>
      <c r="E664" s="183" t="s">
        <v>288</v>
      </c>
      <c r="F664" s="191">
        <v>5</v>
      </c>
      <c r="G664" s="191">
        <v>5</v>
      </c>
      <c r="H664" s="187" t="s">
        <v>4310</v>
      </c>
      <c r="I664" s="340">
        <v>361005</v>
      </c>
      <c r="J664" s="183" t="s">
        <v>5347</v>
      </c>
      <c r="K664" s="183" t="s">
        <v>4246</v>
      </c>
      <c r="L664" s="302">
        <v>4</v>
      </c>
      <c r="M664" s="304">
        <v>4</v>
      </c>
      <c r="N664" s="205">
        <v>24285</v>
      </c>
      <c r="O664" s="331">
        <v>24</v>
      </c>
      <c r="P664" s="330">
        <f t="shared" si="129"/>
        <v>20.74</v>
      </c>
      <c r="Q664" s="190" t="s">
        <v>4248</v>
      </c>
      <c r="R664" s="191">
        <v>0</v>
      </c>
      <c r="S664" s="191" t="s">
        <v>4253</v>
      </c>
      <c r="T664" s="191"/>
      <c r="U664" s="216"/>
      <c r="V664" s="191" t="s">
        <v>123</v>
      </c>
      <c r="W664" s="191" t="s">
        <v>129</v>
      </c>
      <c r="X664" s="187"/>
      <c r="Z664" s="184" t="str">
        <f t="shared" si="130"/>
        <v>insert into G3E_POINTSTYLE(G3E_SNO,G3E_USERNAME,G3E_FONTNAME,G3E_SYMBOL,G3E_COLOR,G3E_SIZE,G3E_ALIGNMENT,G3E_ROTATION,G3E_USEMASK,G3E_MASKSYMBOL,G3E_PLOTREDLINE,G3E_STYLEUNITS) values (361005,'Voltage Regulator Symbol - KV2','AEGIS Device',CHR(52),24285,24,0,0,0,null,0,1);</v>
      </c>
      <c r="AA664" s="184" t="str">
        <f t="shared" si="131"/>
        <v>insert into G3E_STYLERULE(G3E_SRROWNO,G3E_SRNO,G3E_RULE,G3E_FILTER,G3E_FILTERORDINAL,G3E_SNO,G3E_DESCRIPTION) values (3610105,36101,'Voltage Regulator Symbol','VOLT_1_Q = 12.5',5,361005,'Voltage Regulator Symbol - KV2');</v>
      </c>
      <c r="AB664" s="184" t="str">
        <f t="shared" si="132"/>
        <v>insert into G3E_STYLERULE(G3E_SRROWNO,G3E_SRNO,G3E_RULE,G3E_FILTER,G3E_FILTERORDINAL,G3E_SNO,G3E_DESCRIPTION) values (3620105,36201,'Voltage Regulator Symbol - OMS','VOLT_1_Q = 12.5',5,361005,'Voltage Regulator Symbol - KV2');</v>
      </c>
    </row>
    <row r="665" spans="1:28" ht="47.25">
      <c r="A665" s="184">
        <v>36101</v>
      </c>
      <c r="B665" s="184" t="str">
        <f t="shared" si="123"/>
        <v>3610106</v>
      </c>
      <c r="C665" s="184">
        <v>36201</v>
      </c>
      <c r="D665" s="184" t="str">
        <f t="shared" si="124"/>
        <v>3620106</v>
      </c>
      <c r="E665" s="183" t="s">
        <v>288</v>
      </c>
      <c r="F665" s="191">
        <v>6</v>
      </c>
      <c r="G665" s="191">
        <v>6</v>
      </c>
      <c r="H665" s="187" t="s">
        <v>4312</v>
      </c>
      <c r="I665" s="340">
        <v>361006</v>
      </c>
      <c r="J665" s="183" t="s">
        <v>5348</v>
      </c>
      <c r="K665" s="183" t="s">
        <v>4246</v>
      </c>
      <c r="L665" s="302">
        <v>4</v>
      </c>
      <c r="M665" s="304">
        <v>4</v>
      </c>
      <c r="N665" s="206">
        <v>39679</v>
      </c>
      <c r="O665" s="331">
        <v>24</v>
      </c>
      <c r="P665" s="330">
        <f t="shared" si="129"/>
        <v>20.74</v>
      </c>
      <c r="Q665" s="190" t="s">
        <v>4248</v>
      </c>
      <c r="R665" s="191">
        <v>0</v>
      </c>
      <c r="S665" s="191" t="s">
        <v>4253</v>
      </c>
      <c r="T665" s="191"/>
      <c r="U665" s="216"/>
      <c r="V665" s="191" t="s">
        <v>123</v>
      </c>
      <c r="W665" s="191" t="s">
        <v>129</v>
      </c>
      <c r="X665" s="187"/>
      <c r="Z665" s="184" t="str">
        <f t="shared" si="130"/>
        <v>insert into G3E_POINTSTYLE(G3E_SNO,G3E_USERNAME,G3E_FONTNAME,G3E_SYMBOL,G3E_COLOR,G3E_SIZE,G3E_ALIGNMENT,G3E_ROTATION,G3E_USEMASK,G3E_MASKSYMBOL,G3E_PLOTREDLINE,G3E_STYLEUNITS) values (361006,'Voltage Regulator Symbol - KV3','AEGIS Device',CHR(52),39679,24,0,0,0,null,0,1);</v>
      </c>
      <c r="AA665" s="184" t="str">
        <f t="shared" si="131"/>
        <v>insert into G3E_STYLERULE(G3E_SRROWNO,G3E_SRNO,G3E_RULE,G3E_FILTER,G3E_FILTERORDINAL,G3E_SNO,G3E_DESCRIPTION) values (3610106,36101,'Voltage Regulator Symbol','VOLT_1_Q = 13.2',6,361006,'Voltage Regulator Symbol - KV3');</v>
      </c>
      <c r="AB665" s="184" t="str">
        <f t="shared" si="132"/>
        <v>insert into G3E_STYLERULE(G3E_SRROWNO,G3E_SRNO,G3E_RULE,G3E_FILTER,G3E_FILTERORDINAL,G3E_SNO,G3E_DESCRIPTION) values (3620106,36201,'Voltage Regulator Symbol - OMS','VOLT_1_Q = 13.2',6,361006,'Voltage Regulator Symbol - KV3');</v>
      </c>
    </row>
    <row r="666" spans="1:28" ht="47.25">
      <c r="A666" s="184">
        <v>36101</v>
      </c>
      <c r="B666" s="184" t="str">
        <f t="shared" si="123"/>
        <v>3610107</v>
      </c>
      <c r="C666" s="184">
        <v>36201</v>
      </c>
      <c r="D666" s="184" t="str">
        <f t="shared" si="124"/>
        <v>3620107</v>
      </c>
      <c r="E666" s="183" t="s">
        <v>288</v>
      </c>
      <c r="F666" s="191">
        <v>7</v>
      </c>
      <c r="G666" s="191">
        <v>7</v>
      </c>
      <c r="H666" s="187" t="s">
        <v>4314</v>
      </c>
      <c r="I666" s="340">
        <v>361007</v>
      </c>
      <c r="J666" s="183" t="s">
        <v>5349</v>
      </c>
      <c r="K666" s="183" t="s">
        <v>4246</v>
      </c>
      <c r="L666" s="302">
        <v>4</v>
      </c>
      <c r="M666" s="304">
        <v>4</v>
      </c>
      <c r="N666" s="207">
        <v>8453982</v>
      </c>
      <c r="O666" s="331">
        <v>24</v>
      </c>
      <c r="P666" s="330">
        <f t="shared" si="129"/>
        <v>20.74</v>
      </c>
      <c r="Q666" s="190" t="s">
        <v>4248</v>
      </c>
      <c r="R666" s="191">
        <v>0</v>
      </c>
      <c r="S666" s="191" t="s">
        <v>4253</v>
      </c>
      <c r="T666" s="191"/>
      <c r="U666" s="216"/>
      <c r="V666" s="191" t="s">
        <v>123</v>
      </c>
      <c r="W666" s="191" t="s">
        <v>129</v>
      </c>
      <c r="X666" s="187"/>
      <c r="Z666" s="184" t="str">
        <f t="shared" si="130"/>
        <v>insert into G3E_POINTSTYLE(G3E_SNO,G3E_USERNAME,G3E_FONTNAME,G3E_SYMBOL,G3E_COLOR,G3E_SIZE,G3E_ALIGNMENT,G3E_ROTATION,G3E_USEMASK,G3E_MASKSYMBOL,G3E_PLOTREDLINE,G3E_STYLEUNITS) values (361007,'Voltage Regulator Symbol - KV4','AEGIS Device',CHR(52),8453982,24,0,0,0,null,0,1);</v>
      </c>
      <c r="AA666" s="184" t="str">
        <f t="shared" si="131"/>
        <v>insert into G3E_STYLERULE(G3E_SRROWNO,G3E_SRNO,G3E_RULE,G3E_FILTER,G3E_FILTERORDINAL,G3E_SNO,G3E_DESCRIPTION) values (3610107,36101,'Voltage Regulator Symbol','VOLT_1_Q = 21.6',7,361007,'Voltage Regulator Symbol - KV4');</v>
      </c>
      <c r="AB666" s="184" t="str">
        <f t="shared" si="132"/>
        <v>insert into G3E_STYLERULE(G3E_SRROWNO,G3E_SRNO,G3E_RULE,G3E_FILTER,G3E_FILTERORDINAL,G3E_SNO,G3E_DESCRIPTION) values (3620107,36201,'Voltage Regulator Symbol - OMS','VOLT_1_Q = 21.6',7,361007,'Voltage Regulator Symbol - KV4');</v>
      </c>
    </row>
    <row r="667" spans="1:28" ht="47.25">
      <c r="A667" s="184">
        <v>36101</v>
      </c>
      <c r="B667" s="184" t="str">
        <f t="shared" ref="B667" si="135">IF(ISBLANK(F667),"",A667&amp;TEXT(F667,"00"))</f>
        <v>3610108</v>
      </c>
      <c r="C667" s="184">
        <v>36201</v>
      </c>
      <c r="D667" s="184" t="str">
        <f t="shared" ref="D667" si="136">IF(ISBLANK(G667),"",C667&amp;TEXT(G667,"00"))</f>
        <v>3620108</v>
      </c>
      <c r="E667" s="183" t="s">
        <v>288</v>
      </c>
      <c r="F667" s="191">
        <v>8</v>
      </c>
      <c r="G667" s="191">
        <v>8</v>
      </c>
      <c r="H667" s="187" t="s">
        <v>4316</v>
      </c>
      <c r="I667" s="340">
        <v>361008</v>
      </c>
      <c r="J667" s="183" t="s">
        <v>5350</v>
      </c>
      <c r="K667" s="183" t="s">
        <v>4246</v>
      </c>
      <c r="L667" s="302">
        <v>4</v>
      </c>
      <c r="M667" s="304">
        <v>4</v>
      </c>
      <c r="N667" s="208">
        <v>39424</v>
      </c>
      <c r="O667" s="331">
        <v>24</v>
      </c>
      <c r="P667" s="330">
        <f t="shared" si="129"/>
        <v>20.74</v>
      </c>
      <c r="Q667" s="190" t="s">
        <v>4248</v>
      </c>
      <c r="R667" s="191">
        <v>0</v>
      </c>
      <c r="S667" s="191" t="s">
        <v>4253</v>
      </c>
      <c r="T667" s="191"/>
      <c r="U667" s="216"/>
      <c r="V667" s="191" t="s">
        <v>123</v>
      </c>
      <c r="W667" s="191" t="s">
        <v>129</v>
      </c>
      <c r="X667" s="187"/>
      <c r="Z667" s="184" t="str">
        <f t="shared" si="130"/>
        <v>insert into G3E_POINTSTYLE(G3E_SNO,G3E_USERNAME,G3E_FONTNAME,G3E_SYMBOL,G3E_COLOR,G3E_SIZE,G3E_ALIGNMENT,G3E_ROTATION,G3E_USEMASK,G3E_MASKSYMBOL,G3E_PLOTREDLINE,G3E_STYLEUNITS) values (361008,'Voltage Regulator Symbol - KV5','AEGIS Device',CHR(52),39424,24,0,0,0,null,0,1);</v>
      </c>
      <c r="AA667" s="184" t="str">
        <f t="shared" si="131"/>
        <v>insert into G3E_STYLERULE(G3E_SRROWNO,G3E_SRNO,G3E_RULE,G3E_FILTER,G3E_FILTERORDINAL,G3E_SNO,G3E_DESCRIPTION) values (3610108,36101,'Voltage Regulator Symbol','VOLT_1_Q = 24.9',8,361008,'Voltage Regulator Symbol - KV5');</v>
      </c>
      <c r="AB667" s="184" t="str">
        <f t="shared" si="132"/>
        <v>insert into G3E_STYLERULE(G3E_SRROWNO,G3E_SRNO,G3E_RULE,G3E_FILTER,G3E_FILTERORDINAL,G3E_SNO,G3E_DESCRIPTION) values (3620108,36201,'Voltage Regulator Symbol - OMS','VOLT_1_Q = 24.9',8,361008,'Voltage Regulator Symbol - KV5');</v>
      </c>
    </row>
    <row r="668" spans="1:28" ht="47.25">
      <c r="A668" s="184">
        <v>36101</v>
      </c>
      <c r="B668" s="184" t="str">
        <f t="shared" si="123"/>
        <v>3610109</v>
      </c>
      <c r="C668" s="184">
        <v>36201</v>
      </c>
      <c r="D668" s="184" t="str">
        <f t="shared" si="124"/>
        <v>3620109</v>
      </c>
      <c r="E668" s="183" t="s">
        <v>288</v>
      </c>
      <c r="F668" s="191">
        <v>9</v>
      </c>
      <c r="G668" s="191">
        <v>9</v>
      </c>
      <c r="H668" s="187" t="s">
        <v>4318</v>
      </c>
      <c r="I668" s="340">
        <v>361009</v>
      </c>
      <c r="J668" s="183" t="s">
        <v>5351</v>
      </c>
      <c r="K668" s="183" t="s">
        <v>4246</v>
      </c>
      <c r="L668" s="302">
        <v>4</v>
      </c>
      <c r="M668" s="304">
        <v>4</v>
      </c>
      <c r="N668" s="291">
        <v>19200</v>
      </c>
      <c r="O668" s="331">
        <v>24</v>
      </c>
      <c r="P668" s="330">
        <f t="shared" si="129"/>
        <v>20.74</v>
      </c>
      <c r="Q668" s="190" t="s">
        <v>4248</v>
      </c>
      <c r="R668" s="191">
        <v>0</v>
      </c>
      <c r="S668" s="191" t="s">
        <v>4253</v>
      </c>
      <c r="T668" s="191"/>
      <c r="U668" s="216"/>
      <c r="V668" s="191" t="s">
        <v>123</v>
      </c>
      <c r="W668" s="191" t="s">
        <v>129</v>
      </c>
      <c r="X668" s="187"/>
      <c r="Z668" s="184" t="str">
        <f t="shared" si="130"/>
        <v>insert into G3E_POINTSTYLE(G3E_SNO,G3E_USERNAME,G3E_FONTNAME,G3E_SYMBOL,G3E_COLOR,G3E_SIZE,G3E_ALIGNMENT,G3E_ROTATION,G3E_USEMASK,G3E_MASKSYMBOL,G3E_PLOTREDLINE,G3E_STYLEUNITS) values (361009,'Voltage Regulator Symbol - KV6','AEGIS Device',CHR(52),19200,24,0,0,0,null,0,1);</v>
      </c>
      <c r="AA668" s="184" t="str">
        <f t="shared" si="131"/>
        <v>insert into G3E_STYLERULE(G3E_SRROWNO,G3E_SRNO,G3E_RULE,G3E_FILTER,G3E_FILTERORDINAL,G3E_SNO,G3E_DESCRIPTION) values (3610109,36101,'Voltage Regulator Symbol','VOLT_1_Q = 33',9,361009,'Voltage Regulator Symbol - KV6');</v>
      </c>
      <c r="AB668" s="184" t="str">
        <f t="shared" si="132"/>
        <v>insert into G3E_STYLERULE(G3E_SRROWNO,G3E_SRNO,G3E_RULE,G3E_FILTER,G3E_FILTERORDINAL,G3E_SNO,G3E_DESCRIPTION) values (3620109,36201,'Voltage Regulator Symbol - OMS','VOLT_1_Q = 33',9,361009,'Voltage Regulator Symbol - KV6');</v>
      </c>
    </row>
    <row r="669" spans="1:28" ht="47.25">
      <c r="A669" s="184">
        <v>36101</v>
      </c>
      <c r="B669" s="184" t="str">
        <f t="shared" si="123"/>
        <v>3610199</v>
      </c>
      <c r="C669" s="184">
        <v>36201</v>
      </c>
      <c r="D669" s="184" t="str">
        <f t="shared" si="124"/>
        <v>3620199</v>
      </c>
      <c r="E669" s="183" t="s">
        <v>288</v>
      </c>
      <c r="F669" s="191">
        <v>99</v>
      </c>
      <c r="G669" s="191">
        <v>99</v>
      </c>
      <c r="H669" s="187"/>
      <c r="I669" s="340">
        <v>361099</v>
      </c>
      <c r="J669" s="183" t="s">
        <v>5352</v>
      </c>
      <c r="K669" s="183" t="s">
        <v>4246</v>
      </c>
      <c r="L669" s="302">
        <v>4</v>
      </c>
      <c r="M669" s="304">
        <v>4</v>
      </c>
      <c r="N669" s="211">
        <v>65535</v>
      </c>
      <c r="O669" s="331">
        <v>24</v>
      </c>
      <c r="P669" s="330">
        <f t="shared" si="129"/>
        <v>20.74</v>
      </c>
      <c r="Q669" s="190" t="s">
        <v>4248</v>
      </c>
      <c r="R669" s="191">
        <v>0</v>
      </c>
      <c r="S669" s="191" t="s">
        <v>4253</v>
      </c>
      <c r="T669" s="191"/>
      <c r="U669" s="216"/>
      <c r="V669" s="191" t="s">
        <v>123</v>
      </c>
      <c r="W669" s="191" t="s">
        <v>129</v>
      </c>
      <c r="X669" s="187"/>
      <c r="Z669" s="184" t="str">
        <f t="shared" si="130"/>
        <v>insert into G3E_POINTSTYLE(G3E_SNO,G3E_USERNAME,G3E_FONTNAME,G3E_SYMBOL,G3E_COLOR,G3E_SIZE,G3E_ALIGNMENT,G3E_ROTATION,G3E_USEMASK,G3E_MASKSYMBOL,G3E_PLOTREDLINE,G3E_STYLEUNITS) values (361099,'Voltage Regulator Symbol - default','AEGIS Device',CHR(52),65535,24,0,0,0,null,0,1);</v>
      </c>
      <c r="AA669" s="184" t="str">
        <f t="shared" si="131"/>
        <v>insert into G3E_STYLERULE(G3E_SRROWNO,G3E_SRNO,G3E_RULE,G3E_FILTER,G3E_FILTERORDINAL,G3E_SNO,G3E_DESCRIPTION) values (3610199,36101,'Voltage Regulator Symbol','',99,361099,'Voltage Regulator Symbol - default');</v>
      </c>
      <c r="AB669" s="184" t="str">
        <f t="shared" si="132"/>
        <v>insert into G3E_STYLERULE(G3E_SRROWNO,G3E_SRNO,G3E_RULE,G3E_FILTER,G3E_FILTERORDINAL,G3E_SNO,G3E_DESCRIPTION) values (3620199,36201,'Voltage Regulator Symbol - OMS','',99,361099,'Voltage Regulator Symbol - default');</v>
      </c>
    </row>
    <row r="670" spans="1:28" s="326" customFormat="1" ht="42.75" thickBot="1">
      <c r="B670" s="184" t="str">
        <f t="shared" si="123"/>
        <v/>
      </c>
      <c r="D670" s="184" t="str">
        <f t="shared" si="124"/>
        <v/>
      </c>
      <c r="E670" s="297" t="s">
        <v>5353</v>
      </c>
      <c r="F670" s="185"/>
      <c r="G670" s="185"/>
      <c r="H670" s="185"/>
      <c r="I670" s="185"/>
      <c r="J670" s="185"/>
      <c r="K670" s="185"/>
      <c r="L670" s="225"/>
      <c r="M670" s="225"/>
      <c r="N670" s="185"/>
      <c r="O670" s="185"/>
      <c r="P670" s="332"/>
      <c r="Q670" s="225"/>
      <c r="R670" s="225"/>
      <c r="S670" s="225"/>
      <c r="T670" s="225"/>
      <c r="U670" s="225"/>
      <c r="V670" s="185"/>
      <c r="W670" s="185"/>
      <c r="X670" s="185"/>
      <c r="Y670" s="300"/>
      <c r="Z670" s="184" t="str">
        <f t="shared" si="130"/>
        <v/>
      </c>
      <c r="AA670" s="184" t="str">
        <f t="shared" si="131"/>
        <v/>
      </c>
      <c r="AB670" s="184" t="str">
        <f t="shared" si="132"/>
        <v/>
      </c>
    </row>
    <row r="671" spans="1:28" ht="48" thickTop="1">
      <c r="A671" s="184">
        <v>184101</v>
      </c>
      <c r="B671" s="184" t="str">
        <f t="shared" si="123"/>
        <v>18410101</v>
      </c>
      <c r="D671" s="184" t="str">
        <f t="shared" si="124"/>
        <v/>
      </c>
      <c r="E671" s="183" t="s">
        <v>719</v>
      </c>
      <c r="F671" s="191">
        <v>1</v>
      </c>
      <c r="G671" s="191"/>
      <c r="H671" s="187" t="s">
        <v>5354</v>
      </c>
      <c r="I671" s="187">
        <v>184101</v>
      </c>
      <c r="J671" s="183" t="s">
        <v>5355</v>
      </c>
      <c r="K671" s="183" t="s">
        <v>4264</v>
      </c>
      <c r="L671" s="302" t="s">
        <v>5220</v>
      </c>
      <c r="M671" s="306" t="s">
        <v>5220</v>
      </c>
      <c r="N671" s="378">
        <v>16711935</v>
      </c>
      <c r="O671" s="331">
        <v>24</v>
      </c>
      <c r="P671" s="330">
        <f t="shared" si="129"/>
        <v>20.74</v>
      </c>
      <c r="Q671" s="190" t="s">
        <v>4248</v>
      </c>
      <c r="R671" s="191">
        <v>0</v>
      </c>
      <c r="S671" s="191" t="s">
        <v>4253</v>
      </c>
      <c r="T671" s="191"/>
      <c r="U671" s="195"/>
      <c r="V671" s="191" t="s">
        <v>123</v>
      </c>
      <c r="W671" s="191" t="s">
        <v>129</v>
      </c>
      <c r="X671" s="187"/>
      <c r="Z671" s="184" t="str">
        <f t="shared" si="130"/>
        <v>insert into G3E_POINTSTYLE(G3E_SNO,G3E_USERNAME,G3E_FONTNAME,G3E_SYMBOL,G3E_COLOR,G3E_SIZE,G3E_ALIGNMENT,G3E_ROTATION,G3E_USEMASK,G3E_MASKSYMBOL,G3E_PLOTREDLINE,G3E_STYLEUNITS) values (184101,'Corrections Tag Symbol - Pending','AEGIS Misc',CHR(64),16711935,24,0,0,0,null,0,1);</v>
      </c>
      <c r="AA671" s="184" t="str">
        <f t="shared" si="131"/>
        <v>insert into G3E_STYLERULE(G3E_SRROWNO,G3E_SRNO,G3E_RULE,G3E_FILTER,G3E_FILTERORDINAL,G3E_SNO,G3E_DESCRIPTION) values (18410101,184101,'Corrections Tag Symbol','TAG_STATUS_C = ''PENDING''',1,184101,'Corrections Tag Symbol - Pending');</v>
      </c>
      <c r="AB671" s="184" t="str">
        <f t="shared" si="132"/>
        <v/>
      </c>
    </row>
    <row r="672" spans="1:28" ht="47.25">
      <c r="A672" s="184">
        <v>184101</v>
      </c>
      <c r="B672" s="184" t="str">
        <f t="shared" si="123"/>
        <v>18410102</v>
      </c>
      <c r="D672" s="184" t="str">
        <f t="shared" si="124"/>
        <v/>
      </c>
      <c r="E672" s="183" t="s">
        <v>719</v>
      </c>
      <c r="F672" s="191">
        <v>2</v>
      </c>
      <c r="G672" s="191"/>
      <c r="H672" s="187" t="s">
        <v>5356</v>
      </c>
      <c r="I672" s="187">
        <v>184102</v>
      </c>
      <c r="J672" s="183" t="s">
        <v>5357</v>
      </c>
      <c r="K672" s="183" t="s">
        <v>4264</v>
      </c>
      <c r="L672" s="302" t="s">
        <v>5220</v>
      </c>
      <c r="M672" s="306" t="s">
        <v>5220</v>
      </c>
      <c r="N672" s="211">
        <v>65535</v>
      </c>
      <c r="O672" s="331">
        <v>24</v>
      </c>
      <c r="P672" s="330">
        <f t="shared" si="129"/>
        <v>20.74</v>
      </c>
      <c r="Q672" s="190" t="s">
        <v>4248</v>
      </c>
      <c r="R672" s="191">
        <v>0</v>
      </c>
      <c r="S672" s="191" t="s">
        <v>4253</v>
      </c>
      <c r="T672" s="191"/>
      <c r="U672" s="195"/>
      <c r="V672" s="191" t="s">
        <v>123</v>
      </c>
      <c r="W672" s="191" t="s">
        <v>129</v>
      </c>
      <c r="X672" s="187"/>
      <c r="Z672" s="184" t="str">
        <f t="shared" si="130"/>
        <v>insert into G3E_POINTSTYLE(G3E_SNO,G3E_USERNAME,G3E_FONTNAME,G3E_SYMBOL,G3E_COLOR,G3E_SIZE,G3E_ALIGNMENT,G3E_ROTATION,G3E_USEMASK,G3E_MASKSYMBOL,G3E_PLOTREDLINE,G3E_STYLEUNITS) values (184102,'Corrections Tag Symbol - In Progress','AEGIS Misc',CHR(64),65535,24,0,0,0,null,0,1);</v>
      </c>
      <c r="AA672" s="184" t="str">
        <f t="shared" si="131"/>
        <v>insert into G3E_STYLERULE(G3E_SRROWNO,G3E_SRNO,G3E_RULE,G3E_FILTER,G3E_FILTERORDINAL,G3E_SNO,G3E_DESCRIPTION) values (18410102,184101,'Corrections Tag Symbol','TAG_STATUS_C = ''INPROGRESS''',2,184102,'Corrections Tag Symbol - In Progress');</v>
      </c>
      <c r="AB672" s="184" t="str">
        <f t="shared" si="132"/>
        <v/>
      </c>
    </row>
    <row r="673" spans="1:28" ht="47.25">
      <c r="A673" s="184">
        <v>184101</v>
      </c>
      <c r="B673" s="184" t="str">
        <f t="shared" si="123"/>
        <v>18410199</v>
      </c>
      <c r="D673" s="184" t="str">
        <f t="shared" si="124"/>
        <v/>
      </c>
      <c r="E673" s="183" t="s">
        <v>719</v>
      </c>
      <c r="F673" s="191">
        <v>99</v>
      </c>
      <c r="G673" s="191"/>
      <c r="H673" s="187"/>
      <c r="I673" s="187">
        <v>184103</v>
      </c>
      <c r="J673" s="183" t="s">
        <v>5358</v>
      </c>
      <c r="K673" s="183" t="s">
        <v>4264</v>
      </c>
      <c r="L673" s="302" t="s">
        <v>5220</v>
      </c>
      <c r="M673" s="306" t="s">
        <v>5220</v>
      </c>
      <c r="N673" s="203">
        <v>65280</v>
      </c>
      <c r="O673" s="331">
        <v>24</v>
      </c>
      <c r="P673" s="330">
        <f t="shared" si="129"/>
        <v>20.74</v>
      </c>
      <c r="Q673" s="190" t="s">
        <v>4248</v>
      </c>
      <c r="R673" s="191">
        <v>0</v>
      </c>
      <c r="S673" s="191" t="s">
        <v>4253</v>
      </c>
      <c r="T673" s="191"/>
      <c r="U673" s="195"/>
      <c r="V673" s="191" t="s">
        <v>123</v>
      </c>
      <c r="W673" s="191" t="s">
        <v>129</v>
      </c>
      <c r="X673" s="187"/>
      <c r="Z673" s="184" t="str">
        <f t="shared" si="130"/>
        <v>insert into G3E_POINTSTYLE(G3E_SNO,G3E_USERNAME,G3E_FONTNAME,G3E_SYMBOL,G3E_COLOR,G3E_SIZE,G3E_ALIGNMENT,G3E_ROTATION,G3E_USEMASK,G3E_MASKSYMBOL,G3E_PLOTREDLINE,G3E_STYLEUNITS) values (184103,'Corrections Tag Symbol - Closed','AEGIS Misc',CHR(64),65280,24,0,0,0,null,0,1);</v>
      </c>
      <c r="AA673" s="184" t="str">
        <f t="shared" si="131"/>
        <v>insert into G3E_STYLERULE(G3E_SRROWNO,G3E_SRNO,G3E_RULE,G3E_FILTER,G3E_FILTERORDINAL,G3E_SNO,G3E_DESCRIPTION) values (18410199,184101,'Corrections Tag Symbol','',99,184103,'Corrections Tag Symbol - Closed');</v>
      </c>
      <c r="AB673" s="184" t="str">
        <f t="shared" si="132"/>
        <v/>
      </c>
    </row>
    <row r="674" spans="1:28" ht="47.25">
      <c r="A674" s="184">
        <v>187101</v>
      </c>
      <c r="B674" s="184" t="str">
        <f t="shared" si="123"/>
        <v>18710101</v>
      </c>
      <c r="D674" s="184" t="str">
        <f t="shared" si="124"/>
        <v/>
      </c>
      <c r="E674" s="183" t="s">
        <v>748</v>
      </c>
      <c r="F674" s="191">
        <v>1</v>
      </c>
      <c r="G674" s="191"/>
      <c r="H674" s="187"/>
      <c r="I674" s="187">
        <v>187101</v>
      </c>
      <c r="J674" s="183" t="s">
        <v>5359</v>
      </c>
      <c r="K674" s="183" t="s">
        <v>4264</v>
      </c>
      <c r="L674" s="302" t="s">
        <v>4377</v>
      </c>
      <c r="M674" s="306" t="s">
        <v>4377</v>
      </c>
      <c r="N674" s="203">
        <v>65280</v>
      </c>
      <c r="O674" s="331">
        <v>24</v>
      </c>
      <c r="P674" s="330">
        <f t="shared" si="129"/>
        <v>20.74</v>
      </c>
      <c r="Q674" s="190" t="s">
        <v>4248</v>
      </c>
      <c r="R674" s="191">
        <v>0</v>
      </c>
      <c r="S674" s="191" t="s">
        <v>4253</v>
      </c>
      <c r="T674" s="191"/>
      <c r="U674" s="202"/>
      <c r="V674" s="191" t="s">
        <v>123</v>
      </c>
      <c r="W674" s="191" t="s">
        <v>129</v>
      </c>
      <c r="X674" s="187"/>
      <c r="Z674" s="184" t="str">
        <f t="shared" si="130"/>
        <v>insert into G3E_POINTSTYLE(G3E_SNO,G3E_USERNAME,G3E_FONTNAME,G3E_SYMBOL,G3E_COLOR,G3E_SIZE,G3E_ALIGNMENT,G3E_ROTATION,G3E_USEMASK,G3E_MASKSYMBOL,G3E_PLOTREDLINE,G3E_STYLEUNITS) values (187101,'Maximo Work Order Symbol - default','AEGIS Misc',CHR(78),65280,24,0,0,0,null,0,1);</v>
      </c>
      <c r="AA674" s="184" t="str">
        <f t="shared" si="131"/>
        <v>insert into G3E_STYLERULE(G3E_SRROWNO,G3E_SRNO,G3E_RULE,G3E_FILTER,G3E_FILTERORDINAL,G3E_SNO,G3E_DESCRIPTION) values (18710101,187101,'Maximo Work Order Symbol','',1,187101,'Maximo Work Order Symbol - default');</v>
      </c>
      <c r="AB674" s="184" t="str">
        <f t="shared" si="132"/>
        <v/>
      </c>
    </row>
    <row r="675" spans="1:28" ht="47.25">
      <c r="A675" s="184">
        <v>191101</v>
      </c>
      <c r="B675" s="184" t="str">
        <f t="shared" si="123"/>
        <v>19110199</v>
      </c>
      <c r="D675" s="184" t="str">
        <f t="shared" si="124"/>
        <v/>
      </c>
      <c r="E675" s="183" t="s">
        <v>767</v>
      </c>
      <c r="F675" s="191">
        <v>99</v>
      </c>
      <c r="G675" s="191"/>
      <c r="H675" s="187"/>
      <c r="I675" s="187">
        <v>191101</v>
      </c>
      <c r="J675" s="183" t="s">
        <v>767</v>
      </c>
      <c r="K675" s="183" t="s">
        <v>4264</v>
      </c>
      <c r="L675" s="302" t="s">
        <v>5360</v>
      </c>
      <c r="M675" s="306" t="s">
        <v>5360</v>
      </c>
      <c r="N675" s="197">
        <v>10158079</v>
      </c>
      <c r="O675" s="331">
        <v>35</v>
      </c>
      <c r="P675" s="330">
        <f t="shared" si="129"/>
        <v>30.24</v>
      </c>
      <c r="Q675" s="190" t="s">
        <v>4248</v>
      </c>
      <c r="R675" s="191">
        <v>0</v>
      </c>
      <c r="S675" s="191" t="s">
        <v>4253</v>
      </c>
      <c r="T675" s="191"/>
      <c r="U675" s="195"/>
      <c r="V675" s="191" t="s">
        <v>123</v>
      </c>
      <c r="W675" s="191" t="s">
        <v>129</v>
      </c>
      <c r="X675" s="187"/>
      <c r="Z675" s="184" t="str">
        <f t="shared" si="130"/>
        <v>insert into G3E_POINTSTYLE(G3E_SNO,G3E_USERNAME,G3E_FONTNAME,G3E_SYMBOL,G3E_COLOR,G3E_SIZE,G3E_ALIGNMENT,G3E_ROTATION,G3E_USEMASK,G3E_MASKSYMBOL,G3E_PLOTREDLINE,G3E_STYLEUNITS) values (191101,'Work Point Symbol','AEGIS Misc',CHR(63),10158079,35,0,0,0,null,0,1);</v>
      </c>
      <c r="AA675" s="184" t="str">
        <f t="shared" si="131"/>
        <v>insert into G3E_STYLERULE(G3E_SRROWNO,G3E_SRNO,G3E_RULE,G3E_FILTER,G3E_FILTERORDINAL,G3E_SNO,G3E_DESCRIPTION) values (19110199,191101,'Work Point Symbol','',99,191101,'Work Point Symbol');</v>
      </c>
      <c r="AB675" s="184" t="str">
        <f t="shared" si="132"/>
        <v/>
      </c>
    </row>
    <row r="676" spans="1:28" s="326" customFormat="1" ht="21.75" thickBot="1">
      <c r="B676" s="184" t="str">
        <f t="shared" si="123"/>
        <v/>
      </c>
      <c r="D676" s="184" t="str">
        <f t="shared" si="124"/>
        <v/>
      </c>
      <c r="E676" s="297" t="s">
        <v>5361</v>
      </c>
      <c r="F676" s="185"/>
      <c r="G676" s="185"/>
      <c r="H676" s="185"/>
      <c r="I676" s="185"/>
      <c r="J676" s="185"/>
      <c r="K676" s="185"/>
      <c r="L676" s="225"/>
      <c r="M676" s="225"/>
      <c r="N676" s="185"/>
      <c r="O676" s="185"/>
      <c r="P676" s="332"/>
      <c r="Q676" s="225"/>
      <c r="R676" s="225"/>
      <c r="S676" s="225"/>
      <c r="T676" s="225"/>
      <c r="U676" s="225"/>
      <c r="V676" s="185"/>
      <c r="W676" s="185"/>
      <c r="X676" s="185"/>
      <c r="Y676" s="300"/>
      <c r="Z676" s="184" t="str">
        <f t="shared" si="130"/>
        <v/>
      </c>
      <c r="AA676" s="184" t="str">
        <f t="shared" si="131"/>
        <v/>
      </c>
      <c r="AB676" s="184" t="str">
        <f t="shared" si="132"/>
        <v/>
      </c>
    </row>
    <row r="677" spans="1:28" ht="35.25" thickTop="1">
      <c r="B677" s="184" t="str">
        <f t="shared" si="123"/>
        <v>01</v>
      </c>
      <c r="D677" s="184" t="str">
        <f t="shared" si="124"/>
        <v/>
      </c>
      <c r="E677" s="183" t="s">
        <v>5362</v>
      </c>
      <c r="F677" s="191">
        <v>1</v>
      </c>
      <c r="G677" s="191"/>
      <c r="H677" s="183" t="s">
        <v>4244</v>
      </c>
      <c r="I677" s="183"/>
      <c r="J677" s="183" t="s">
        <v>5363</v>
      </c>
      <c r="K677" s="307" t="s">
        <v>5364</v>
      </c>
      <c r="L677" s="303" t="s">
        <v>5365</v>
      </c>
      <c r="M677" s="262" t="s">
        <v>5365</v>
      </c>
      <c r="N677" s="315">
        <v>39423</v>
      </c>
      <c r="O677" s="331">
        <v>29</v>
      </c>
      <c r="P677" s="330">
        <f t="shared" si="129"/>
        <v>25.06</v>
      </c>
      <c r="Q677" s="190" t="s">
        <v>4248</v>
      </c>
      <c r="R677" s="191">
        <v>0</v>
      </c>
      <c r="S677" s="191" t="s">
        <v>4249</v>
      </c>
      <c r="T677" s="191"/>
      <c r="U677" s="316" t="s">
        <v>4412</v>
      </c>
      <c r="V677" s="191" t="s">
        <v>129</v>
      </c>
      <c r="W677" s="191" t="s">
        <v>129</v>
      </c>
      <c r="X677" s="183"/>
      <c r="Z677" s="184" t="str">
        <f t="shared" si="130"/>
        <v/>
      </c>
      <c r="AA677" s="184" t="str">
        <f t="shared" si="131"/>
        <v>insert into G3E_STYLERULE(G3E_SRROWNO,G3E_SRNO,G3E_RULE,G3E_FILTER,G3E_FILTERORDINAL,G3E_SNO,G3E_DESCRIPTION) values (01,,'Fiber Cable Slack Loop Symbol','FEATURE_STATE_C in (''PPI'',''ABI'')',1,,'Fiber Cable Slack Loop Symbol PPI');</v>
      </c>
      <c r="AB677" s="184" t="str">
        <f t="shared" si="132"/>
        <v/>
      </c>
    </row>
    <row r="678" spans="1:28" ht="34.5">
      <c r="B678" s="184" t="str">
        <f t="shared" si="123"/>
        <v>99</v>
      </c>
      <c r="D678" s="184" t="str">
        <f t="shared" si="124"/>
        <v/>
      </c>
      <c r="E678" s="183" t="s">
        <v>5362</v>
      </c>
      <c r="F678" s="191">
        <v>99</v>
      </c>
      <c r="G678" s="191"/>
      <c r="H678" s="183"/>
      <c r="I678" s="183"/>
      <c r="J678" s="183" t="s">
        <v>5366</v>
      </c>
      <c r="K678" s="307" t="s">
        <v>5364</v>
      </c>
      <c r="L678" s="303" t="s">
        <v>5365</v>
      </c>
      <c r="M678" s="262" t="s">
        <v>5365</v>
      </c>
      <c r="N678" s="317">
        <v>16711680</v>
      </c>
      <c r="O678" s="331">
        <v>29</v>
      </c>
      <c r="P678" s="330">
        <f t="shared" si="129"/>
        <v>25.06</v>
      </c>
      <c r="Q678" s="190" t="s">
        <v>4248</v>
      </c>
      <c r="R678" s="191">
        <v>0</v>
      </c>
      <c r="S678" s="191" t="s">
        <v>4249</v>
      </c>
      <c r="T678" s="191"/>
      <c r="U678" s="316" t="s">
        <v>4412</v>
      </c>
      <c r="V678" s="191" t="s">
        <v>129</v>
      </c>
      <c r="W678" s="191" t="s">
        <v>129</v>
      </c>
      <c r="X678" s="183"/>
      <c r="Z678" s="184" t="str">
        <f t="shared" si="130"/>
        <v/>
      </c>
      <c r="AA678" s="184" t="str">
        <f t="shared" si="131"/>
        <v>insert into G3E_STYLERULE(G3E_SRROWNO,G3E_SRNO,G3E_RULE,G3E_FILTER,G3E_FILTERORDINAL,G3E_SNO,G3E_DESCRIPTION) values (99,,'Fiber Cable Slack Loop Symbol','',99,,'Fiber Cable Slack Loop Symbol Default');</v>
      </c>
      <c r="AB678" s="184" t="str">
        <f t="shared" si="132"/>
        <v/>
      </c>
    </row>
    <row r="679" spans="1:28" ht="34.5">
      <c r="B679" s="184" t="str">
        <f t="shared" si="123"/>
        <v>01</v>
      </c>
      <c r="D679" s="184" t="str">
        <f t="shared" si="124"/>
        <v/>
      </c>
      <c r="E679" s="183" t="s">
        <v>5367</v>
      </c>
      <c r="F679" s="191">
        <v>1</v>
      </c>
      <c r="G679" s="191"/>
      <c r="H679" s="183" t="s">
        <v>4244</v>
      </c>
      <c r="I679" s="183"/>
      <c r="J679" s="183" t="s">
        <v>5368</v>
      </c>
      <c r="K679" s="307" t="s">
        <v>5364</v>
      </c>
      <c r="L679" s="303" t="s">
        <v>5369</v>
      </c>
      <c r="M679" s="262" t="s">
        <v>5369</v>
      </c>
      <c r="N679" s="315">
        <v>39423</v>
      </c>
      <c r="O679" s="331">
        <v>12</v>
      </c>
      <c r="P679" s="330">
        <f t="shared" si="129"/>
        <v>10.37</v>
      </c>
      <c r="Q679" s="190" t="s">
        <v>4248</v>
      </c>
      <c r="R679" s="191">
        <v>0</v>
      </c>
      <c r="S679" s="191" t="s">
        <v>4249</v>
      </c>
      <c r="T679" s="191"/>
      <c r="U679" s="316" t="s">
        <v>4519</v>
      </c>
      <c r="V679" s="191" t="s">
        <v>129</v>
      </c>
      <c r="W679" s="191" t="s">
        <v>129</v>
      </c>
      <c r="X679" s="183"/>
      <c r="Z679" s="184" t="str">
        <f t="shared" si="130"/>
        <v/>
      </c>
      <c r="AA679" s="184" t="str">
        <f t="shared" si="131"/>
        <v>insert into G3E_STYLERULE(G3E_SRROWNO,G3E_SRNO,G3E_RULE,G3E_FILTER,G3E_FILTERORDINAL,G3E_SNO,G3E_DESCRIPTION) values (01,,'Fiber Rack Symbol','FEATURE_STATE_C in (''PPI'',''ABI'')',1,,'Fiber Rack Symbol PPI');</v>
      </c>
      <c r="AB679" s="184" t="str">
        <f t="shared" si="132"/>
        <v/>
      </c>
    </row>
    <row r="680" spans="1:28" ht="34.5">
      <c r="B680" s="184" t="str">
        <f t="shared" si="123"/>
        <v>02</v>
      </c>
      <c r="D680" s="184" t="str">
        <f t="shared" si="124"/>
        <v/>
      </c>
      <c r="E680" s="183" t="s">
        <v>5367</v>
      </c>
      <c r="F680" s="191">
        <v>2</v>
      </c>
      <c r="G680" s="191"/>
      <c r="H680" s="183"/>
      <c r="I680" s="183"/>
      <c r="J680" s="183" t="s">
        <v>5370</v>
      </c>
      <c r="K680" s="307" t="s">
        <v>5364</v>
      </c>
      <c r="L680" s="303" t="s">
        <v>5369</v>
      </c>
      <c r="M680" s="262" t="s">
        <v>5369</v>
      </c>
      <c r="N680" s="317">
        <v>16711680</v>
      </c>
      <c r="O680" s="331">
        <v>12</v>
      </c>
      <c r="P680" s="330">
        <f t="shared" si="129"/>
        <v>10.37</v>
      </c>
      <c r="Q680" s="190" t="s">
        <v>4248</v>
      </c>
      <c r="R680" s="191">
        <v>0</v>
      </c>
      <c r="S680" s="191" t="s">
        <v>4249</v>
      </c>
      <c r="T680" s="191"/>
      <c r="U680" s="316" t="s">
        <v>4377</v>
      </c>
      <c r="V680" s="191" t="s">
        <v>129</v>
      </c>
      <c r="W680" s="191" t="s">
        <v>129</v>
      </c>
      <c r="X680" s="183"/>
      <c r="Z680" s="184" t="str">
        <f t="shared" si="130"/>
        <v/>
      </c>
      <c r="AA680" s="184" t="str">
        <f t="shared" si="131"/>
        <v>insert into G3E_STYLERULE(G3E_SRROWNO,G3E_SRNO,G3E_RULE,G3E_FILTER,G3E_FILTERORDINAL,G3E_SNO,G3E_DESCRIPTION) values (02,,'Fiber Rack Symbol','',2,,'Fiber Rack Symbol Default');</v>
      </c>
      <c r="AB680" s="184" t="str">
        <f t="shared" si="132"/>
        <v/>
      </c>
    </row>
    <row r="681" spans="1:28" ht="44.25">
      <c r="B681" s="184" t="str">
        <f t="shared" si="123"/>
        <v>01</v>
      </c>
      <c r="D681" s="184" t="str">
        <f t="shared" si="124"/>
        <v/>
      </c>
      <c r="E681" s="183" t="s">
        <v>5371</v>
      </c>
      <c r="F681" s="191">
        <v>1</v>
      </c>
      <c r="G681" s="191"/>
      <c r="H681" s="183" t="s">
        <v>4244</v>
      </c>
      <c r="I681" s="183"/>
      <c r="J681" s="183" t="s">
        <v>5372</v>
      </c>
      <c r="K681" s="307" t="s">
        <v>5364</v>
      </c>
      <c r="L681" s="303" t="s">
        <v>5373</v>
      </c>
      <c r="M681" s="263" t="s">
        <v>5373</v>
      </c>
      <c r="N681" s="315">
        <v>39423</v>
      </c>
      <c r="O681" s="331">
        <v>47</v>
      </c>
      <c r="P681" s="330">
        <f t="shared" si="129"/>
        <v>40.61</v>
      </c>
      <c r="Q681" s="190" t="s">
        <v>4248</v>
      </c>
      <c r="R681" s="191">
        <v>0</v>
      </c>
      <c r="S681" s="191" t="s">
        <v>4249</v>
      </c>
      <c r="T681" s="191"/>
      <c r="U681" s="316" t="s">
        <v>5374</v>
      </c>
      <c r="V681" s="191" t="s">
        <v>123</v>
      </c>
      <c r="W681" s="191" t="s">
        <v>129</v>
      </c>
      <c r="X681" s="183"/>
      <c r="Z681" s="184" t="str">
        <f t="shared" si="130"/>
        <v/>
      </c>
      <c r="AA681" s="184" t="str">
        <f t="shared" si="131"/>
        <v>insert into G3E_STYLERULE(G3E_SRROWNO,G3E_SRNO,G3E_RULE,G3E_FILTER,G3E_FILTERORDINAL,G3E_SNO,G3E_DESCRIPTION) values (01,,'Fiber Splice Enclosure Symbol','FEATURE_STATE_C in (''PPI'',''ABI'')',1,,'Fiber Splice Enclosure Symbol PPI');</v>
      </c>
      <c r="AB681" s="184" t="str">
        <f t="shared" si="132"/>
        <v/>
      </c>
    </row>
    <row r="682" spans="1:28" ht="44.25">
      <c r="B682" s="184" t="str">
        <f t="shared" si="123"/>
        <v>99</v>
      </c>
      <c r="D682" s="184" t="str">
        <f t="shared" si="124"/>
        <v/>
      </c>
      <c r="E682" s="183" t="s">
        <v>5371</v>
      </c>
      <c r="F682" s="191">
        <v>99</v>
      </c>
      <c r="G682" s="191"/>
      <c r="H682" s="183"/>
      <c r="I682" s="183"/>
      <c r="J682" s="183" t="s">
        <v>5375</v>
      </c>
      <c r="K682" s="307" t="s">
        <v>5364</v>
      </c>
      <c r="L682" s="303" t="s">
        <v>5373</v>
      </c>
      <c r="M682" s="263" t="s">
        <v>5373</v>
      </c>
      <c r="N682" s="318">
        <v>65280</v>
      </c>
      <c r="O682" s="331">
        <v>47</v>
      </c>
      <c r="P682" s="330">
        <f t="shared" si="129"/>
        <v>40.61</v>
      </c>
      <c r="Q682" s="190" t="s">
        <v>4248</v>
      </c>
      <c r="R682" s="191">
        <v>0</v>
      </c>
      <c r="S682" s="191" t="s">
        <v>4249</v>
      </c>
      <c r="T682" s="191"/>
      <c r="U682" s="316" t="s">
        <v>5374</v>
      </c>
      <c r="V682" s="191" t="s">
        <v>123</v>
      </c>
      <c r="W682" s="191" t="s">
        <v>129</v>
      </c>
      <c r="X682" s="183"/>
      <c r="Z682" s="184" t="str">
        <f t="shared" si="130"/>
        <v/>
      </c>
      <c r="AA682" s="184" t="str">
        <f t="shared" si="131"/>
        <v>insert into G3E_STYLERULE(G3E_SRROWNO,G3E_SRNO,G3E_RULE,G3E_FILTER,G3E_FILTERORDINAL,G3E_SNO,G3E_DESCRIPTION) values (99,,'Fiber Splice Enclosure Symbol','',99,,'Fiber Splice Enclosure Symbol Default');</v>
      </c>
      <c r="AB682" s="184" t="str">
        <f t="shared" si="132"/>
        <v/>
      </c>
    </row>
    <row r="683" spans="1:28" ht="47.25">
      <c r="B683" s="184" t="str">
        <f t="shared" si="123"/>
        <v>01</v>
      </c>
      <c r="D683" s="184" t="str">
        <f t="shared" si="124"/>
        <v/>
      </c>
      <c r="E683" s="183" t="s">
        <v>5376</v>
      </c>
      <c r="F683" s="191">
        <v>1</v>
      </c>
      <c r="G683" s="191"/>
      <c r="H683" s="183" t="s">
        <v>4244</v>
      </c>
      <c r="I683" s="183"/>
      <c r="J683" s="183" t="s">
        <v>5377</v>
      </c>
      <c r="K683" s="183" t="s">
        <v>4367</v>
      </c>
      <c r="L683" s="302" t="s">
        <v>5032</v>
      </c>
      <c r="M683" s="305" t="s">
        <v>5032</v>
      </c>
      <c r="N683" s="315">
        <v>39423</v>
      </c>
      <c r="O683" s="331">
        <v>24</v>
      </c>
      <c r="P683" s="330">
        <f t="shared" si="129"/>
        <v>20.74</v>
      </c>
      <c r="Q683" s="190" t="s">
        <v>4248</v>
      </c>
      <c r="R683" s="191">
        <v>0</v>
      </c>
      <c r="S683" s="191" t="s">
        <v>4253</v>
      </c>
      <c r="T683" s="191"/>
      <c r="U683" s="216"/>
      <c r="V683" s="191" t="s">
        <v>123</v>
      </c>
      <c r="W683" s="191" t="s">
        <v>129</v>
      </c>
      <c r="X683" s="183"/>
      <c r="Z683" s="184" t="str">
        <f t="shared" si="130"/>
        <v/>
      </c>
      <c r="AA683" s="184" t="str">
        <f t="shared" si="131"/>
        <v>insert into G3E_STYLERULE(G3E_SRROWNO,G3E_SRNO,G3E_RULE,G3E_FILTER,G3E_FILTERORDINAL,G3E_SNO,G3E_DESCRIPTION) values (01,,'Fiber Riser Detail Symbol','FEATURE_STATE_C in (''PPI'',''ABI'')',1,,'Fiber Riser Detail Symbol PPI');</v>
      </c>
      <c r="AB683" s="184" t="str">
        <f t="shared" si="132"/>
        <v/>
      </c>
    </row>
    <row r="684" spans="1:28" ht="47.25">
      <c r="B684" s="184" t="str">
        <f t="shared" si="123"/>
        <v>99</v>
      </c>
      <c r="D684" s="184" t="str">
        <f t="shared" si="124"/>
        <v/>
      </c>
      <c r="E684" s="183" t="s">
        <v>5376</v>
      </c>
      <c r="F684" s="191">
        <v>99</v>
      </c>
      <c r="G684" s="191"/>
      <c r="H684" s="183"/>
      <c r="I684" s="183"/>
      <c r="J684" s="183" t="s">
        <v>5378</v>
      </c>
      <c r="K684" s="183" t="s">
        <v>4367</v>
      </c>
      <c r="L684" s="302" t="s">
        <v>5032</v>
      </c>
      <c r="M684" s="305" t="s">
        <v>5032</v>
      </c>
      <c r="N684" s="319">
        <v>0</v>
      </c>
      <c r="O684" s="331">
        <v>12</v>
      </c>
      <c r="P684" s="330">
        <f t="shared" si="129"/>
        <v>10.37</v>
      </c>
      <c r="Q684" s="190" t="s">
        <v>4248</v>
      </c>
      <c r="R684" s="191">
        <v>0</v>
      </c>
      <c r="S684" s="191" t="s">
        <v>4253</v>
      </c>
      <c r="T684" s="191"/>
      <c r="U684" s="216"/>
      <c r="V684" s="191" t="s">
        <v>123</v>
      </c>
      <c r="W684" s="191" t="s">
        <v>129</v>
      </c>
      <c r="X684" s="183"/>
      <c r="Z684" s="184" t="str">
        <f t="shared" si="130"/>
        <v/>
      </c>
      <c r="AA684" s="184" t="str">
        <f t="shared" si="131"/>
        <v>insert into G3E_STYLERULE(G3E_SRROWNO,G3E_SRNO,G3E_RULE,G3E_FILTER,G3E_FILTERORDINAL,G3E_SNO,G3E_DESCRIPTION) values (99,,'Fiber Riser Detail Symbol','',99,,'Fiber Riser Detail Symbol Default');</v>
      </c>
      <c r="AB684" s="184" t="str">
        <f t="shared" si="132"/>
        <v/>
      </c>
    </row>
    <row r="685" spans="1:28" ht="47.25">
      <c r="B685" s="184" t="str">
        <f t="shared" si="123"/>
        <v>01</v>
      </c>
      <c r="D685" s="184" t="str">
        <f t="shared" si="124"/>
        <v/>
      </c>
      <c r="E685" s="183" t="s">
        <v>3164</v>
      </c>
      <c r="F685" s="191">
        <v>1</v>
      </c>
      <c r="G685" s="191"/>
      <c r="H685" s="183" t="s">
        <v>4244</v>
      </c>
      <c r="I685" s="183"/>
      <c r="J685" s="183" t="s">
        <v>5379</v>
      </c>
      <c r="K685" s="183" t="s">
        <v>4367</v>
      </c>
      <c r="L685" s="302" t="s">
        <v>5032</v>
      </c>
      <c r="M685" s="305" t="s">
        <v>5032</v>
      </c>
      <c r="N685" s="315">
        <v>39423</v>
      </c>
      <c r="O685" s="331">
        <v>24</v>
      </c>
      <c r="P685" s="330">
        <f t="shared" si="129"/>
        <v>20.74</v>
      </c>
      <c r="Q685" s="190" t="s">
        <v>4248</v>
      </c>
      <c r="R685" s="191">
        <v>0</v>
      </c>
      <c r="S685" s="191" t="s">
        <v>4253</v>
      </c>
      <c r="T685" s="191"/>
      <c r="U685" s="216"/>
      <c r="V685" s="191" t="s">
        <v>123</v>
      </c>
      <c r="W685" s="191" t="s">
        <v>129</v>
      </c>
      <c r="X685" s="183"/>
      <c r="Z685" s="184" t="str">
        <f t="shared" si="130"/>
        <v/>
      </c>
      <c r="AA685" s="184" t="str">
        <f t="shared" si="131"/>
        <v>insert into G3E_STYLERULE(G3E_SRROWNO,G3E_SRNO,G3E_RULE,G3E_FILTER,G3E_FILTERORDINAL,G3E_SNO,G3E_DESCRIPTION) values (01,,'Fiber Riser Symbol','FEATURE_STATE_C in (''PPI'',''ABI'')',1,,'Fiber Riser Symbol PPI');</v>
      </c>
      <c r="AB685" s="184" t="str">
        <f t="shared" si="132"/>
        <v/>
      </c>
    </row>
    <row r="686" spans="1:28" ht="47.25">
      <c r="B686" s="184" t="str">
        <f t="shared" si="123"/>
        <v>99</v>
      </c>
      <c r="D686" s="184" t="str">
        <f t="shared" si="124"/>
        <v/>
      </c>
      <c r="E686" s="183" t="s">
        <v>3164</v>
      </c>
      <c r="F686" s="191">
        <v>99</v>
      </c>
      <c r="G686" s="191"/>
      <c r="H686" s="183"/>
      <c r="I686" s="183"/>
      <c r="J686" s="183" t="s">
        <v>5380</v>
      </c>
      <c r="K686" s="183" t="s">
        <v>4367</v>
      </c>
      <c r="L686" s="302" t="s">
        <v>5032</v>
      </c>
      <c r="M686" s="305" t="s">
        <v>5032</v>
      </c>
      <c r="N686" s="320">
        <v>65535</v>
      </c>
      <c r="O686" s="331">
        <v>12</v>
      </c>
      <c r="P686" s="330">
        <f t="shared" si="129"/>
        <v>10.37</v>
      </c>
      <c r="Q686" s="190" t="s">
        <v>4248</v>
      </c>
      <c r="R686" s="191">
        <v>0</v>
      </c>
      <c r="S686" s="191" t="s">
        <v>4253</v>
      </c>
      <c r="T686" s="191"/>
      <c r="U686" s="216"/>
      <c r="V686" s="191" t="s">
        <v>123</v>
      </c>
      <c r="W686" s="191" t="s">
        <v>129</v>
      </c>
      <c r="X686" s="183"/>
      <c r="Z686" s="184" t="str">
        <f t="shared" si="130"/>
        <v/>
      </c>
      <c r="AA686" s="184" t="str">
        <f t="shared" si="131"/>
        <v>insert into G3E_STYLERULE(G3E_SRROWNO,G3E_SRNO,G3E_RULE,G3E_FILTER,G3E_FILTERORDINAL,G3E_SNO,G3E_DESCRIPTION) values (99,,'Fiber Riser Symbol','',99,,'Fiber Riser Symbol Default');</v>
      </c>
      <c r="AB686" s="184" t="str">
        <f t="shared" si="132"/>
        <v/>
      </c>
    </row>
    <row r="687" spans="1:28" ht="47.25">
      <c r="B687" s="184" t="str">
        <f t="shared" si="123"/>
        <v>01</v>
      </c>
      <c r="D687" s="184" t="str">
        <f t="shared" si="124"/>
        <v/>
      </c>
      <c r="E687" s="183" t="s">
        <v>5381</v>
      </c>
      <c r="F687" s="191">
        <v>1</v>
      </c>
      <c r="G687" s="191"/>
      <c r="H687" s="183"/>
      <c r="I687" s="183"/>
      <c r="J687" s="183" t="s">
        <v>5381</v>
      </c>
      <c r="K687" s="183" t="s">
        <v>4264</v>
      </c>
      <c r="L687" s="302" t="s">
        <v>5382</v>
      </c>
      <c r="M687" s="306" t="s">
        <v>5382</v>
      </c>
      <c r="N687" s="308">
        <v>10158079</v>
      </c>
      <c r="O687" s="331">
        <v>12</v>
      </c>
      <c r="P687" s="330">
        <f t="shared" si="129"/>
        <v>10.37</v>
      </c>
      <c r="Q687" s="190" t="s">
        <v>4248</v>
      </c>
      <c r="R687" s="191">
        <v>0</v>
      </c>
      <c r="S687" s="191" t="s">
        <v>4253</v>
      </c>
      <c r="T687" s="191"/>
      <c r="U687" s="314"/>
      <c r="V687" s="191" t="s">
        <v>123</v>
      </c>
      <c r="W687" s="191" t="s">
        <v>129</v>
      </c>
      <c r="X687" s="183"/>
      <c r="Z687" s="184" t="str">
        <f t="shared" si="130"/>
        <v/>
      </c>
      <c r="AA687" s="184" t="str">
        <f t="shared" si="131"/>
        <v>insert into G3E_STYLERULE(G3E_SRROWNO,G3E_SRNO,G3E_RULE,G3E_FILTER,G3E_FILTERORDINAL,G3E_SNO,G3E_DESCRIPTION) values (01,,'Fiber Note Symbol','',1,,'Fiber Note Symbol');</v>
      </c>
      <c r="AB687" s="184" t="str">
        <f t="shared" si="132"/>
        <v/>
      </c>
    </row>
    <row r="688" spans="1:28" ht="44.25">
      <c r="B688" s="184" t="str">
        <f t="shared" si="123"/>
        <v>01</v>
      </c>
      <c r="D688" s="184" t="str">
        <f t="shared" si="124"/>
        <v/>
      </c>
      <c r="E688" s="182" t="s">
        <v>5383</v>
      </c>
      <c r="F688" s="190">
        <v>1</v>
      </c>
      <c r="G688" s="190"/>
      <c r="H688" s="182"/>
      <c r="I688" s="182"/>
      <c r="J688" s="182" t="s">
        <v>5384</v>
      </c>
      <c r="K688" s="307" t="s">
        <v>5364</v>
      </c>
      <c r="L688" s="303" t="s">
        <v>4615</v>
      </c>
      <c r="M688" s="263" t="s">
        <v>4615</v>
      </c>
      <c r="N688" s="321">
        <v>4747513</v>
      </c>
      <c r="O688" s="362">
        <v>29</v>
      </c>
      <c r="P688" s="330">
        <f t="shared" si="129"/>
        <v>25.06</v>
      </c>
      <c r="Q688" s="190" t="s">
        <v>4413</v>
      </c>
      <c r="R688" s="190">
        <v>0</v>
      </c>
      <c r="S688" s="190" t="s">
        <v>4253</v>
      </c>
      <c r="T688" s="190"/>
      <c r="U688" s="322"/>
      <c r="V688" s="190" t="s">
        <v>123</v>
      </c>
      <c r="W688" s="190" t="s">
        <v>129</v>
      </c>
      <c r="X688" s="182"/>
      <c r="Z688" s="184" t="str">
        <f t="shared" si="130"/>
        <v/>
      </c>
      <c r="AA688" s="184" t="str">
        <f t="shared" si="131"/>
        <v>insert into G3E_STYLERULE(G3E_SRROWNO,G3E_SRNO,G3E_RULE,G3E_FILTER,G3E_FILTERORDINAL,G3E_SNO,G3E_DESCRIPTION) values (01,,'Schematic Symbol','',1,,'30015 Schematic Point');</v>
      </c>
      <c r="AB688" s="184" t="str">
        <f t="shared" si="132"/>
        <v/>
      </c>
    </row>
    <row r="689" spans="1:28" s="326" customFormat="1" ht="21.75" thickBot="1">
      <c r="B689" s="184" t="str">
        <f t="shared" si="123"/>
        <v/>
      </c>
      <c r="D689" s="184" t="str">
        <f t="shared" si="124"/>
        <v/>
      </c>
      <c r="E689" s="297" t="s">
        <v>5385</v>
      </c>
      <c r="F689" s="185"/>
      <c r="G689" s="185"/>
      <c r="H689" s="185"/>
      <c r="I689" s="185"/>
      <c r="J689" s="185"/>
      <c r="K689" s="185"/>
      <c r="L689" s="225"/>
      <c r="M689" s="225"/>
      <c r="N689" s="185"/>
      <c r="O689" s="185"/>
      <c r="P689" s="332"/>
      <c r="Q689" s="225"/>
      <c r="R689" s="225"/>
      <c r="S689" s="225"/>
      <c r="T689" s="225"/>
      <c r="U689" s="225"/>
      <c r="V689" s="185"/>
      <c r="W689" s="185"/>
      <c r="X689" s="185"/>
      <c r="Y689" s="300"/>
      <c r="Z689" s="184" t="str">
        <f t="shared" si="130"/>
        <v/>
      </c>
      <c r="AA689" s="184" t="str">
        <f t="shared" si="131"/>
        <v/>
      </c>
      <c r="AB689" s="184" t="str">
        <f t="shared" si="132"/>
        <v/>
      </c>
    </row>
    <row r="690" spans="1:28" ht="48" thickTop="1">
      <c r="A690" s="184">
        <v>203101</v>
      </c>
      <c r="B690" s="184" t="str">
        <f t="shared" ref="B690:B693" si="137">IF(ISBLANK(F690),"",A690&amp;TEXT(F690,"00"))</f>
        <v>20310101</v>
      </c>
      <c r="D690" s="184" t="str">
        <f t="shared" ref="D690:D693" si="138">IF(ISBLANK(G690),"",C690&amp;TEXT(G690,"00"))</f>
        <v/>
      </c>
      <c r="E690" s="182" t="s">
        <v>879</v>
      </c>
      <c r="F690" s="190">
        <v>1</v>
      </c>
      <c r="G690" s="190"/>
      <c r="H690" s="182"/>
      <c r="I690" s="182">
        <v>203101</v>
      </c>
      <c r="J690" s="182" t="s">
        <v>879</v>
      </c>
      <c r="K690" s="183" t="s">
        <v>4264</v>
      </c>
      <c r="L690" s="302" t="s">
        <v>4295</v>
      </c>
      <c r="M690" s="306" t="s">
        <v>4295</v>
      </c>
      <c r="N690" s="193">
        <v>10158079</v>
      </c>
      <c r="O690" s="362">
        <v>12</v>
      </c>
      <c r="P690" s="330">
        <f t="shared" si="129"/>
        <v>10.37</v>
      </c>
      <c r="Q690" s="190" t="s">
        <v>4248</v>
      </c>
      <c r="R690" s="190">
        <v>0</v>
      </c>
      <c r="S690" s="190" t="s">
        <v>4253</v>
      </c>
      <c r="T690" s="190"/>
      <c r="U690" s="313"/>
      <c r="V690" s="190" t="s">
        <v>123</v>
      </c>
      <c r="W690" s="190" t="s">
        <v>129</v>
      </c>
      <c r="X690" s="182"/>
      <c r="Z690" s="184" t="str">
        <f t="shared" si="130"/>
        <v>insert into G3E_POINTSTYLE(G3E_SNO,G3E_USERNAME,G3E_FONTNAME,G3E_SYMBOL,G3E_COLOR,G3E_SIZE,G3E_ALIGNMENT,G3E_ROTATION,G3E_USEMASK,G3E_MASKSYMBOL,G3E_PLOTREDLINE,G3E_STYLEUNITS) values (203101,'Institution Symbol','AEGIS Misc',CHR(79),10158079,12,0,0,0,null,0,1);</v>
      </c>
      <c r="AA690" s="184" t="str">
        <f t="shared" si="131"/>
        <v>insert into G3E_STYLERULE(G3E_SRROWNO,G3E_SRNO,G3E_RULE,G3E_FILTER,G3E_FILTERORDINAL,G3E_SNO,G3E_DESCRIPTION) values (20310101,203101,'Institution Symbol','',1,203101,'Institution Symbol');</v>
      </c>
      <c r="AB690" s="184" t="str">
        <f t="shared" si="132"/>
        <v/>
      </c>
    </row>
    <row r="691" spans="1:28" ht="47.25">
      <c r="A691" s="184">
        <v>223102</v>
      </c>
      <c r="B691" s="184" t="str">
        <f t="shared" si="137"/>
        <v>22310201</v>
      </c>
      <c r="D691" s="184" t="str">
        <f t="shared" si="138"/>
        <v/>
      </c>
      <c r="E691" s="183" t="s">
        <v>907</v>
      </c>
      <c r="F691" s="191">
        <v>1</v>
      </c>
      <c r="G691" s="191"/>
      <c r="H691" s="183"/>
      <c r="I691" s="183">
        <v>223102</v>
      </c>
      <c r="J691" s="183" t="s">
        <v>907</v>
      </c>
      <c r="K691" s="183" t="s">
        <v>4264</v>
      </c>
      <c r="L691" s="302" t="s">
        <v>4519</v>
      </c>
      <c r="M691" s="306" t="s">
        <v>4519</v>
      </c>
      <c r="N691" s="197">
        <v>10158079</v>
      </c>
      <c r="O691" s="362">
        <v>12</v>
      </c>
      <c r="P691" s="330">
        <f t="shared" si="129"/>
        <v>10.37</v>
      </c>
      <c r="Q691" s="190" t="s">
        <v>4248</v>
      </c>
      <c r="R691" s="191">
        <v>0</v>
      </c>
      <c r="S691" s="191" t="s">
        <v>4253</v>
      </c>
      <c r="T691" s="191"/>
      <c r="U691" s="314"/>
      <c r="V691" s="191" t="s">
        <v>123</v>
      </c>
      <c r="W691" s="191" t="s">
        <v>129</v>
      </c>
      <c r="X691" s="183"/>
      <c r="Z691" s="184" t="str">
        <f t="shared" si="130"/>
        <v>insert into G3E_POINTSTYLE(G3E_SNO,G3E_USERNAME,G3E_FONTNAME,G3E_SYMBOL,G3E_COLOR,G3E_SIZE,G3E_ALIGNMENT,G3E_ROTATION,G3E_USEMASK,G3E_MASKSYMBOL,G3E_PLOTREDLINE,G3E_STYLEUNITS) values (223102,'Parcel Centroid - CL Symbol','AEGIS Misc',CHR(81),10158079,12,0,0,0,null,0,1);</v>
      </c>
      <c r="AA691" s="184" t="str">
        <f t="shared" si="131"/>
        <v>insert into G3E_STYLERULE(G3E_SRROWNO,G3E_SRNO,G3E_RULE,G3E_FILTER,G3E_FILTERORDINAL,G3E_SNO,G3E_DESCRIPTION) values (22310201,223102,'Parcel Centroid - CL Symbol','',1,223102,'Parcel Centroid - CL Symbol');</v>
      </c>
      <c r="AB691" s="184" t="str">
        <f t="shared" si="132"/>
        <v/>
      </c>
    </row>
    <row r="692" spans="1:28" ht="47.25">
      <c r="A692" s="184">
        <v>224102</v>
      </c>
      <c r="B692" s="184" t="str">
        <f t="shared" si="137"/>
        <v>22410202</v>
      </c>
      <c r="D692" s="184" t="str">
        <f t="shared" si="138"/>
        <v/>
      </c>
      <c r="E692" s="183" t="s">
        <v>917</v>
      </c>
      <c r="F692" s="191">
        <v>2</v>
      </c>
      <c r="G692" s="191"/>
      <c r="H692" s="183"/>
      <c r="I692" s="183">
        <v>224102</v>
      </c>
      <c r="J692" s="183" t="s">
        <v>917</v>
      </c>
      <c r="K692" s="183" t="s">
        <v>4264</v>
      </c>
      <c r="L692" s="302" t="s">
        <v>4519</v>
      </c>
      <c r="M692" s="306" t="s">
        <v>4519</v>
      </c>
      <c r="N692" s="197">
        <v>10158079</v>
      </c>
      <c r="O692" s="362">
        <v>12</v>
      </c>
      <c r="P692" s="330">
        <f t="shared" si="129"/>
        <v>10.37</v>
      </c>
      <c r="Q692" s="190" t="s">
        <v>4248</v>
      </c>
      <c r="R692" s="191">
        <v>0</v>
      </c>
      <c r="S692" s="191" t="s">
        <v>4253</v>
      </c>
      <c r="T692" s="191"/>
      <c r="U692" s="314"/>
      <c r="V692" s="191" t="s">
        <v>123</v>
      </c>
      <c r="W692" s="191" t="s">
        <v>129</v>
      </c>
      <c r="X692" s="183"/>
      <c r="Z692" s="184" t="str">
        <f t="shared" si="130"/>
        <v>insert into G3E_POINTSTYLE(G3E_SNO,G3E_USERNAME,G3E_FONTNAME,G3E_SYMBOL,G3E_COLOR,G3E_SIZE,G3E_ALIGNMENT,G3E_ROTATION,G3E_USEMASK,G3E_MASKSYMBOL,G3E_PLOTREDLINE,G3E_STYLEUNITS) values (224102,'Parcel Centroid - ML Symbol','AEGIS Misc',CHR(81),10158079,12,0,0,0,null,0,1);</v>
      </c>
      <c r="AA692" s="184" t="str">
        <f t="shared" si="131"/>
        <v>insert into G3E_STYLERULE(G3E_SRROWNO,G3E_SRNO,G3E_RULE,G3E_FILTER,G3E_FILTERORDINAL,G3E_SNO,G3E_DESCRIPTION) values (22410202,224102,'Parcel Centroid - ML Symbol','',2,224102,'Parcel Centroid - ML Symbol');</v>
      </c>
      <c r="AB692" s="184" t="str">
        <f t="shared" si="132"/>
        <v/>
      </c>
    </row>
    <row r="693" spans="1:28" ht="47.25">
      <c r="A693" s="183">
        <v>206101</v>
      </c>
      <c r="B693" s="184" t="str">
        <f t="shared" si="137"/>
        <v>20610101</v>
      </c>
      <c r="D693" s="184" t="str">
        <f t="shared" si="138"/>
        <v/>
      </c>
      <c r="E693" s="183" t="s">
        <v>981</v>
      </c>
      <c r="F693" s="191">
        <v>1</v>
      </c>
      <c r="G693" s="191"/>
      <c r="H693" s="183"/>
      <c r="I693" s="183">
        <v>206101</v>
      </c>
      <c r="J693" s="183" t="s">
        <v>981</v>
      </c>
      <c r="K693" s="183" t="s">
        <v>4264</v>
      </c>
      <c r="L693" s="302" t="s">
        <v>5032</v>
      </c>
      <c r="M693" s="306" t="s">
        <v>5032</v>
      </c>
      <c r="N693" s="197">
        <v>10158079</v>
      </c>
      <c r="O693" s="362">
        <v>12</v>
      </c>
      <c r="P693" s="330">
        <f t="shared" si="129"/>
        <v>10.37</v>
      </c>
      <c r="Q693" s="190" t="s">
        <v>4248</v>
      </c>
      <c r="R693" s="191">
        <v>0</v>
      </c>
      <c r="S693" s="191" t="s">
        <v>4253</v>
      </c>
      <c r="T693" s="191"/>
      <c r="U693" s="314"/>
      <c r="V693" s="191" t="s">
        <v>123</v>
      </c>
      <c r="W693" s="191" t="s">
        <v>129</v>
      </c>
      <c r="X693" s="183"/>
      <c r="Z693" s="184" t="str">
        <f t="shared" si="130"/>
        <v>insert into G3E_POINTSTYLE(G3E_SNO,G3E_USERNAME,G3E_FONTNAME,G3E_SYMBOL,G3E_COLOR,G3E_SIZE,G3E_ALIGNMENT,G3E_ROTATION,G3E_USEMASK,G3E_MASKSYMBOL,G3E_PLOTREDLINE,G3E_STYLEUNITS) values (206101,'Transit Symbol','AEGIS Misc',CHR(80),10158079,12,0,0,0,null,0,1);</v>
      </c>
      <c r="AA693" s="184" t="str">
        <f t="shared" si="131"/>
        <v>insert into G3E_STYLERULE(G3E_SRROWNO,G3E_SRNO,G3E_RULE,G3E_FILTER,G3E_FILTERORDINAL,G3E_SNO,G3E_DESCRIPTION) values (20610101,206101,'Transit Symbol','',1,206101,'Transit Symbol');</v>
      </c>
      <c r="AB693" s="184" t="str">
        <f t="shared" si="132"/>
        <v/>
      </c>
    </row>
    <row r="694" spans="1:28" s="326" customFormat="1" ht="21.75" thickBot="1">
      <c r="E694" s="297" t="s">
        <v>5386</v>
      </c>
      <c r="F694" s="185"/>
      <c r="G694" s="185"/>
      <c r="H694" s="185"/>
      <c r="I694" s="185"/>
      <c r="J694" s="185"/>
      <c r="K694" s="185"/>
      <c r="L694" s="225"/>
      <c r="M694" s="225"/>
      <c r="N694" s="185"/>
      <c r="O694" s="185"/>
      <c r="P694" s="332"/>
      <c r="Q694" s="225"/>
      <c r="R694" s="225"/>
      <c r="S694" s="225"/>
      <c r="T694" s="225"/>
      <c r="U694" s="225"/>
      <c r="V694" s="185"/>
      <c r="W694" s="185"/>
      <c r="X694" s="185"/>
      <c r="Y694" s="300"/>
      <c r="Z694" s="184" t="str">
        <f t="shared" si="130"/>
        <v/>
      </c>
      <c r="AA694" s="184" t="str">
        <f t="shared" si="131"/>
        <v/>
      </c>
      <c r="AB694" s="184" t="str">
        <f t="shared" si="132"/>
        <v/>
      </c>
    </row>
    <row r="695" spans="1:28" ht="48" thickTop="1">
      <c r="I695" s="188">
        <v>101</v>
      </c>
      <c r="J695" s="327" t="s">
        <v>5387</v>
      </c>
      <c r="K695" s="183" t="s">
        <v>4367</v>
      </c>
      <c r="L695" s="302">
        <v>4</v>
      </c>
      <c r="M695" s="305">
        <v>4</v>
      </c>
      <c r="N695" s="197">
        <v>10158079</v>
      </c>
      <c r="O695" s="363">
        <v>3</v>
      </c>
      <c r="P695" s="330">
        <f t="shared" si="129"/>
        <v>2.59</v>
      </c>
      <c r="Q695" s="190" t="s">
        <v>4248</v>
      </c>
      <c r="R695" s="192">
        <v>0</v>
      </c>
      <c r="S695" s="192" t="s">
        <v>4253</v>
      </c>
      <c r="V695" s="192" t="s">
        <v>123</v>
      </c>
      <c r="W695" s="192" t="s">
        <v>129</v>
      </c>
      <c r="Z695" s="184" t="str">
        <f t="shared" si="130"/>
        <v>insert into G3E_POINTSTYLE(G3E_SNO,G3E_USERNAME,G3E_FONTNAME,G3E_SYMBOL,G3E_COLOR,G3E_SIZE,G3E_ALIGNMENT,G3E_ROTATION,G3E_USEMASK,G3E_MASKSYMBOL,G3E_PLOTREDLINE,G3E_STYLEUNITS) values (101,'Stroke Symbol - Conduit PPI','AEGIS Structure',CHR(52),10158079,3,0,0,0,null,0,1);</v>
      </c>
      <c r="AA695" s="184" t="str">
        <f t="shared" si="131"/>
        <v/>
      </c>
      <c r="AB695" s="184" t="str">
        <f t="shared" si="132"/>
        <v/>
      </c>
    </row>
    <row r="696" spans="1:28" ht="47.25">
      <c r="I696" s="188">
        <v>102</v>
      </c>
      <c r="J696" s="327" t="s">
        <v>5388</v>
      </c>
      <c r="K696" s="183" t="s">
        <v>4367</v>
      </c>
      <c r="L696" s="302">
        <v>4</v>
      </c>
      <c r="M696" s="305">
        <v>4</v>
      </c>
      <c r="N696" s="366">
        <v>14540253</v>
      </c>
      <c r="O696" s="363">
        <v>1.5</v>
      </c>
      <c r="P696" s="330">
        <f t="shared" si="129"/>
        <v>1.3</v>
      </c>
      <c r="Q696" s="190" t="s">
        <v>4248</v>
      </c>
      <c r="R696" s="192">
        <v>0</v>
      </c>
      <c r="S696" s="192" t="s">
        <v>4253</v>
      </c>
      <c r="V696" s="192" t="s">
        <v>123</v>
      </c>
      <c r="W696" s="192" t="s">
        <v>129</v>
      </c>
      <c r="Z696" s="184" t="str">
        <f t="shared" si="130"/>
        <v>insert into G3E_POINTSTYLE(G3E_SNO,G3E_USERNAME,G3E_FONTNAME,G3E_SYMBOL,G3E_COLOR,G3E_SIZE,G3E_ALIGNMENT,G3E_ROTATION,G3E_USEMASK,G3E_MASKSYMBOL,G3E_PLOTREDLINE,G3E_STYLEUNITS) values (102,'Stroke Symbol - Conduit PPR','AEGIS Structure',CHR(52),14540253,1.5,0,0,0,null,0,1);</v>
      </c>
      <c r="AA696" s="184" t="str">
        <f t="shared" si="131"/>
        <v/>
      </c>
      <c r="AB696" s="184" t="str">
        <f t="shared" si="132"/>
        <v/>
      </c>
    </row>
    <row r="697" spans="1:28" ht="47.25">
      <c r="I697" s="188">
        <v>103</v>
      </c>
      <c r="J697" s="327" t="s">
        <v>5389</v>
      </c>
      <c r="K697" s="183" t="s">
        <v>4367</v>
      </c>
      <c r="L697" s="302">
        <v>4</v>
      </c>
      <c r="M697" s="305">
        <v>4</v>
      </c>
      <c r="N697" s="364">
        <v>5921370</v>
      </c>
      <c r="O697" s="363">
        <v>1.5</v>
      </c>
      <c r="P697" s="330">
        <f t="shared" si="129"/>
        <v>1.3</v>
      </c>
      <c r="Q697" s="190" t="s">
        <v>4248</v>
      </c>
      <c r="R697" s="192">
        <v>0</v>
      </c>
      <c r="S697" s="192" t="s">
        <v>4253</v>
      </c>
      <c r="V697" s="192" t="s">
        <v>123</v>
      </c>
      <c r="W697" s="192" t="s">
        <v>129</v>
      </c>
      <c r="Z697" s="184" t="str">
        <f t="shared" si="130"/>
        <v>insert into G3E_POINTSTYLE(G3E_SNO,G3E_USERNAME,G3E_FONTNAME,G3E_SYMBOL,G3E_COLOR,G3E_SIZE,G3E_ALIGNMENT,G3E_ROTATION,G3E_USEMASK,G3E_MASKSYMBOL,G3E_PLOTREDLINE,G3E_STYLEUNITS) values (103,'Stroke Symbol - Conduit OSR','AEGIS Structure',CHR(52),5921370,1.5,0,0,0,null,0,1);</v>
      </c>
      <c r="AA697" s="184" t="str">
        <f t="shared" si="131"/>
        <v/>
      </c>
      <c r="AB697" s="184" t="str">
        <f t="shared" si="132"/>
        <v/>
      </c>
    </row>
    <row r="698" spans="1:28" ht="47.25">
      <c r="I698" s="188">
        <v>104</v>
      </c>
      <c r="J698" s="327" t="s">
        <v>5390</v>
      </c>
      <c r="K698" s="183" t="s">
        <v>4367</v>
      </c>
      <c r="L698" s="302">
        <v>4</v>
      </c>
      <c r="M698" s="305">
        <v>4</v>
      </c>
      <c r="N698" s="207">
        <v>8453982</v>
      </c>
      <c r="O698" s="363">
        <v>1.5</v>
      </c>
      <c r="P698" s="330">
        <f t="shared" si="129"/>
        <v>1.3</v>
      </c>
      <c r="Q698" s="190" t="s">
        <v>4248</v>
      </c>
      <c r="R698" s="192">
        <v>0</v>
      </c>
      <c r="S698" s="192" t="s">
        <v>4253</v>
      </c>
      <c r="V698" s="192" t="s">
        <v>123</v>
      </c>
      <c r="W698" s="192" t="s">
        <v>129</v>
      </c>
      <c r="Z698" s="184" t="str">
        <f t="shared" si="130"/>
        <v>insert into G3E_POINTSTYLE(G3E_SNO,G3E_USERNAME,G3E_FONTNAME,G3E_SYMBOL,G3E_COLOR,G3E_SIZE,G3E_ALIGNMENT,G3E_ROTATION,G3E_USEMASK,G3E_MASKSYMBOL,G3E_PLOTREDLINE,G3E_STYLEUNITS) values (104,'Stroke Symbol - Conduit default','AEGIS Structure',CHR(52),8453982,1.5,0,0,0,null,0,1);</v>
      </c>
      <c r="AA698" s="184" t="str">
        <f t="shared" si="131"/>
        <v/>
      </c>
      <c r="AB698" s="184" t="str">
        <f t="shared" si="132"/>
        <v/>
      </c>
    </row>
    <row r="699" spans="1:28" ht="47.25">
      <c r="I699" s="188">
        <v>151</v>
      </c>
      <c r="J699" s="327" t="s">
        <v>5391</v>
      </c>
      <c r="K699" s="183" t="s">
        <v>4367</v>
      </c>
      <c r="L699" s="302">
        <v>5</v>
      </c>
      <c r="M699" s="305">
        <v>5</v>
      </c>
      <c r="N699" s="197">
        <v>10158079</v>
      </c>
      <c r="O699" s="363">
        <v>3</v>
      </c>
      <c r="P699" s="330">
        <f t="shared" si="129"/>
        <v>2.59</v>
      </c>
      <c r="Q699" s="190" t="s">
        <v>4248</v>
      </c>
      <c r="R699" s="192">
        <v>0</v>
      </c>
      <c r="S699" s="192" t="s">
        <v>4253</v>
      </c>
      <c r="V699" s="192" t="s">
        <v>123</v>
      </c>
      <c r="W699" s="192" t="s">
        <v>129</v>
      </c>
      <c r="Z699" s="184" t="str">
        <f t="shared" si="130"/>
        <v>insert into G3E_POINTSTYLE(G3E_SNO,G3E_USERNAME,G3E_FONTNAME,G3E_SYMBOL,G3E_COLOR,G3E_SIZE,G3E_ALIGNMENT,G3E_ROTATION,G3E_USEMASK,G3E_MASKSYMBOL,G3E_PLOTREDLINE,G3E_STYLEUNITS) values (151,'Stroke Symbol - Duct Bank PPI','AEGIS Structure',CHR(53),10158079,3,0,0,0,null,0,1);</v>
      </c>
      <c r="AA699" s="184" t="str">
        <f t="shared" si="131"/>
        <v/>
      </c>
      <c r="AB699" s="184" t="str">
        <f t="shared" si="132"/>
        <v/>
      </c>
    </row>
    <row r="700" spans="1:28" ht="47.25">
      <c r="I700" s="188">
        <v>152</v>
      </c>
      <c r="J700" s="327" t="s">
        <v>5392</v>
      </c>
      <c r="K700" s="183" t="s">
        <v>4367</v>
      </c>
      <c r="L700" s="302">
        <v>5</v>
      </c>
      <c r="M700" s="305">
        <v>5</v>
      </c>
      <c r="N700" s="366">
        <v>14540253</v>
      </c>
      <c r="O700" s="363">
        <v>1.5</v>
      </c>
      <c r="P700" s="330">
        <f t="shared" si="129"/>
        <v>1.3</v>
      </c>
      <c r="Q700" s="190" t="s">
        <v>4248</v>
      </c>
      <c r="R700" s="192">
        <v>0</v>
      </c>
      <c r="S700" s="192" t="s">
        <v>4253</v>
      </c>
      <c r="V700" s="192" t="s">
        <v>123</v>
      </c>
      <c r="W700" s="192" t="s">
        <v>129</v>
      </c>
      <c r="Z700" s="184" t="str">
        <f t="shared" si="130"/>
        <v>insert into G3E_POINTSTYLE(G3E_SNO,G3E_USERNAME,G3E_FONTNAME,G3E_SYMBOL,G3E_COLOR,G3E_SIZE,G3E_ALIGNMENT,G3E_ROTATION,G3E_USEMASK,G3E_MASKSYMBOL,G3E_PLOTREDLINE,G3E_STYLEUNITS) values (152,'Stroke Symbol - Duct Bank PPR','AEGIS Structure',CHR(53),14540253,1.5,0,0,0,null,0,1);</v>
      </c>
      <c r="AA700" s="184" t="str">
        <f t="shared" si="131"/>
        <v/>
      </c>
      <c r="AB700" s="184" t="str">
        <f t="shared" si="132"/>
        <v/>
      </c>
    </row>
    <row r="701" spans="1:28" ht="47.25">
      <c r="I701" s="188">
        <v>153</v>
      </c>
      <c r="J701" s="327" t="s">
        <v>5393</v>
      </c>
      <c r="K701" s="183" t="s">
        <v>4367</v>
      </c>
      <c r="L701" s="302">
        <v>5</v>
      </c>
      <c r="M701" s="305">
        <v>5</v>
      </c>
      <c r="N701" s="364">
        <v>5921370</v>
      </c>
      <c r="O701" s="363">
        <v>1.5</v>
      </c>
      <c r="P701" s="330">
        <f t="shared" si="129"/>
        <v>1.3</v>
      </c>
      <c r="Q701" s="190" t="s">
        <v>4248</v>
      </c>
      <c r="R701" s="192">
        <v>0</v>
      </c>
      <c r="S701" s="192" t="s">
        <v>4253</v>
      </c>
      <c r="V701" s="192" t="s">
        <v>123</v>
      </c>
      <c r="W701" s="192" t="s">
        <v>129</v>
      </c>
      <c r="Z701" s="184" t="str">
        <f t="shared" si="130"/>
        <v>insert into G3E_POINTSTYLE(G3E_SNO,G3E_USERNAME,G3E_FONTNAME,G3E_SYMBOL,G3E_COLOR,G3E_SIZE,G3E_ALIGNMENT,G3E_ROTATION,G3E_USEMASK,G3E_MASKSYMBOL,G3E_PLOTREDLINE,G3E_STYLEUNITS) values (153,'Stroke Symbol - Duct Bank OSR','AEGIS Structure',CHR(53),5921370,1.5,0,0,0,null,0,1);</v>
      </c>
      <c r="AA701" s="184" t="str">
        <f t="shared" si="131"/>
        <v/>
      </c>
      <c r="AB701" s="184" t="str">
        <f t="shared" si="132"/>
        <v/>
      </c>
    </row>
    <row r="702" spans="1:28" ht="47.25">
      <c r="I702" s="188">
        <v>154</v>
      </c>
      <c r="J702" s="327" t="s">
        <v>5394</v>
      </c>
      <c r="K702" s="183" t="s">
        <v>4367</v>
      </c>
      <c r="L702" s="302">
        <v>5</v>
      </c>
      <c r="M702" s="305">
        <v>5</v>
      </c>
      <c r="N702" s="207">
        <v>8453982</v>
      </c>
      <c r="O702" s="363">
        <v>1.5</v>
      </c>
      <c r="P702" s="330">
        <f t="shared" si="129"/>
        <v>1.3</v>
      </c>
      <c r="Q702" s="190" t="s">
        <v>4248</v>
      </c>
      <c r="R702" s="192">
        <v>0</v>
      </c>
      <c r="S702" s="192" t="s">
        <v>4253</v>
      </c>
      <c r="V702" s="192" t="s">
        <v>123</v>
      </c>
      <c r="W702" s="192" t="s">
        <v>129</v>
      </c>
      <c r="Z702" s="184" t="str">
        <f t="shared" si="130"/>
        <v>insert into G3E_POINTSTYLE(G3E_SNO,G3E_USERNAME,G3E_FONTNAME,G3E_SYMBOL,G3E_COLOR,G3E_SIZE,G3E_ALIGNMENT,G3E_ROTATION,G3E_USEMASK,G3E_MASKSYMBOL,G3E_PLOTREDLINE,G3E_STYLEUNITS) values (154,'Stroke Symbol - Duct Bank default','AEGIS Structure',CHR(53),8453982,1.5,0,0,0,null,0,1);</v>
      </c>
      <c r="AA702" s="184" t="str">
        <f t="shared" si="131"/>
        <v/>
      </c>
      <c r="AB702" s="184" t="str">
        <f t="shared" si="132"/>
        <v/>
      </c>
    </row>
    <row r="703" spans="1:28" ht="47.25">
      <c r="I703" s="188">
        <v>201</v>
      </c>
      <c r="J703" s="327" t="s">
        <v>5395</v>
      </c>
      <c r="K703" s="183" t="s">
        <v>4264</v>
      </c>
      <c r="L703" s="302" t="s">
        <v>5396</v>
      </c>
      <c r="M703" s="306" t="s">
        <v>5396</v>
      </c>
      <c r="N703" s="197">
        <v>10158079</v>
      </c>
      <c r="O703" s="363">
        <v>7</v>
      </c>
      <c r="P703" s="330">
        <f t="shared" si="129"/>
        <v>6.05</v>
      </c>
      <c r="Q703" s="190" t="s">
        <v>4248</v>
      </c>
      <c r="R703" s="192">
        <v>0</v>
      </c>
      <c r="S703" s="192" t="s">
        <v>4253</v>
      </c>
      <c r="V703" s="192" t="s">
        <v>123</v>
      </c>
      <c r="W703" s="192" t="s">
        <v>129</v>
      </c>
      <c r="Z703" s="184" t="str">
        <f t="shared" si="130"/>
        <v>insert into G3E_POINTSTYLE(G3E_SNO,G3E_USERNAME,G3E_FONTNAME,G3E_SYMBOL,G3E_COLOR,G3E_SIZE,G3E_ALIGNMENT,G3E_ROTATION,G3E_USEMASK,G3E_MASKSYMBOL,G3E_PLOTREDLINE,G3E_STYLEUNITS) values (201,'Stroke Symbol - Primary Conductor UG 1-phase PPI','AEGIS Misc',CHR(118),10158079,7,0,0,0,null,0,1);</v>
      </c>
      <c r="AA703" s="184" t="str">
        <f t="shared" si="131"/>
        <v/>
      </c>
      <c r="AB703" s="184" t="str">
        <f t="shared" si="132"/>
        <v/>
      </c>
    </row>
    <row r="704" spans="1:28" ht="47.25">
      <c r="I704" s="188">
        <v>202</v>
      </c>
      <c r="J704" s="327" t="s">
        <v>5397</v>
      </c>
      <c r="K704" s="183" t="s">
        <v>4264</v>
      </c>
      <c r="L704" s="302" t="s">
        <v>5396</v>
      </c>
      <c r="M704" s="306" t="s">
        <v>5396</v>
      </c>
      <c r="N704" s="366">
        <v>14540253</v>
      </c>
      <c r="O704" s="328">
        <v>7</v>
      </c>
      <c r="P704" s="330">
        <f t="shared" si="129"/>
        <v>6.05</v>
      </c>
      <c r="Q704" s="190" t="s">
        <v>4248</v>
      </c>
      <c r="R704" s="192">
        <v>0</v>
      </c>
      <c r="S704" s="192" t="s">
        <v>4253</v>
      </c>
      <c r="V704" s="192" t="s">
        <v>123</v>
      </c>
      <c r="W704" s="192" t="s">
        <v>129</v>
      </c>
      <c r="Z704" s="184" t="str">
        <f t="shared" si="130"/>
        <v>insert into G3E_POINTSTYLE(G3E_SNO,G3E_USERNAME,G3E_FONTNAME,G3E_SYMBOL,G3E_COLOR,G3E_SIZE,G3E_ALIGNMENT,G3E_ROTATION,G3E_USEMASK,G3E_MASKSYMBOL,G3E_PLOTREDLINE,G3E_STYLEUNITS) values (202,'Stroke Symbol - Primary Conductor UG 1-phase PPR','AEGIS Misc',CHR(118),14540253,7,0,0,0,null,0,1);</v>
      </c>
      <c r="AA704" s="184" t="str">
        <f t="shared" si="131"/>
        <v/>
      </c>
      <c r="AB704" s="184" t="str">
        <f t="shared" si="132"/>
        <v/>
      </c>
    </row>
    <row r="705" spans="9:28" ht="47.25">
      <c r="I705" s="188">
        <v>203</v>
      </c>
      <c r="J705" s="327" t="s">
        <v>5398</v>
      </c>
      <c r="K705" s="183" t="s">
        <v>4264</v>
      </c>
      <c r="L705" s="302" t="s">
        <v>5396</v>
      </c>
      <c r="M705" s="306" t="s">
        <v>5396</v>
      </c>
      <c r="N705" s="364">
        <v>5921370</v>
      </c>
      <c r="O705" s="328">
        <v>7</v>
      </c>
      <c r="P705" s="330">
        <f t="shared" ref="P705:P752" si="139">ROUND((O705*12*72)/1000,2)</f>
        <v>6.05</v>
      </c>
      <c r="Q705" s="190" t="s">
        <v>4248</v>
      </c>
      <c r="R705" s="192">
        <v>0</v>
      </c>
      <c r="S705" s="192" t="s">
        <v>4253</v>
      </c>
      <c r="V705" s="192" t="s">
        <v>123</v>
      </c>
      <c r="W705" s="192" t="s">
        <v>129</v>
      </c>
      <c r="Z705" s="184" t="str">
        <f t="shared" si="130"/>
        <v>insert into G3E_POINTSTYLE(G3E_SNO,G3E_USERNAME,G3E_FONTNAME,G3E_SYMBOL,G3E_COLOR,G3E_SIZE,G3E_ALIGNMENT,G3E_ROTATION,G3E_USEMASK,G3E_MASKSYMBOL,G3E_PLOTREDLINE,G3E_STYLEUNITS) values (203,'Stroke Symbol - Primary Conductor UG 1-phase OSR','AEGIS Misc',CHR(118),5921370,7,0,0,0,null,0,1);</v>
      </c>
      <c r="AA705" s="184" t="str">
        <f t="shared" si="131"/>
        <v/>
      </c>
      <c r="AB705" s="184" t="str">
        <f t="shared" si="132"/>
        <v/>
      </c>
    </row>
    <row r="706" spans="9:28" ht="47.25">
      <c r="I706" s="188">
        <v>204</v>
      </c>
      <c r="J706" s="327" t="s">
        <v>5399</v>
      </c>
      <c r="K706" s="183" t="s">
        <v>4264</v>
      </c>
      <c r="L706" s="302" t="s">
        <v>5396</v>
      </c>
      <c r="M706" s="306" t="s">
        <v>5396</v>
      </c>
      <c r="N706" s="204">
        <v>3956378</v>
      </c>
      <c r="O706" s="328">
        <v>7</v>
      </c>
      <c r="P706" s="330">
        <f t="shared" si="139"/>
        <v>6.05</v>
      </c>
      <c r="Q706" s="190" t="s">
        <v>4248</v>
      </c>
      <c r="R706" s="192">
        <v>0</v>
      </c>
      <c r="S706" s="192" t="s">
        <v>4253</v>
      </c>
      <c r="V706" s="192" t="s">
        <v>123</v>
      </c>
      <c r="W706" s="192" t="s">
        <v>129</v>
      </c>
      <c r="Z706" s="184" t="str">
        <f t="shared" ref="Z706:Z752" si="140">IF(I706="","","insert into G3E_POINTSTYLE(G3E_SNO,G3E_USERNAME,G3E_FONTNAME,G3E_SYMBOL,G3E_COLOR,G3E_SIZE,G3E_ALIGNMENT,G3E_ROTATION,G3E_USEMASK,G3E_MASKSYMBOL,G3E_PLOTREDLINE,G3E_STYLEUNITS) values ("&amp;I706&amp;",'"&amp;J706&amp;"','"&amp;K706&amp;"',CHR("&amp;CODE(L706)&amp;"),"&amp;N706&amp;","&amp;O706&amp;","&amp;VLOOKUP(Q706,G3E_ALIGNMENT,2,FALSE)&amp;","&amp;R706&amp;","&amp;IF(S706="None",0,1)&amp;","&amp;IF(S706="None","null","CHR("&amp;CODE(T706)&amp;")")&amp;","&amp;IF(V706="No",0,1)&amp;","&amp;IF(W706="No",3,1)&amp;");")</f>
        <v>insert into G3E_POINTSTYLE(G3E_SNO,G3E_USERNAME,G3E_FONTNAME,G3E_SYMBOL,G3E_COLOR,G3E_SIZE,G3E_ALIGNMENT,G3E_ROTATION,G3E_USEMASK,G3E_MASKSYMBOL,G3E_PLOTREDLINE,G3E_STYLEUNITS) values (204,'Stroke Symbol - Primary Conductor UG 1-phase KV1','AEGIS Misc',CHR(118),3956378,7,0,0,0,null,0,1);</v>
      </c>
      <c r="AA706" s="184" t="str">
        <f t="shared" ref="AA706:AA751" si="141">IF(B706="","","insert into G3E_STYLERULE(G3E_SRROWNO,G3E_SRNO,G3E_RULE,G3E_FILTER,G3E_FILTERORDINAL,G3E_SNO,G3E_DESCRIPTION) values ("&amp;B706&amp;","&amp;A706&amp;",'"&amp;E706&amp;"','"&amp;SUBSTITUTE(H706,"'","''")&amp;"',"&amp;F706&amp;","&amp;I706&amp;",'"&amp;J706&amp;"');")</f>
        <v/>
      </c>
      <c r="AB706" s="184" t="str">
        <f t="shared" ref="AB706:AB751" si="142">IF(D706="","","insert into G3E_STYLERULE(G3E_SRROWNO,G3E_SRNO,G3E_RULE,G3E_FILTER,G3E_FILTERORDINAL,G3E_SNO,G3E_DESCRIPTION) values ("&amp;D706&amp;","&amp;C706&amp;",'"&amp;E706&amp;" - OMS','"&amp;SUBSTITUTE(H706,"'","''")&amp;"',"&amp;G706&amp;","&amp;I706&amp;",'"&amp;J706&amp;"');")</f>
        <v/>
      </c>
    </row>
    <row r="707" spans="9:28" ht="47.25">
      <c r="I707" s="188">
        <v>205</v>
      </c>
      <c r="J707" s="327" t="s">
        <v>5400</v>
      </c>
      <c r="K707" s="183" t="s">
        <v>4264</v>
      </c>
      <c r="L707" s="302" t="s">
        <v>5396</v>
      </c>
      <c r="M707" s="306" t="s">
        <v>5396</v>
      </c>
      <c r="N707" s="205">
        <v>24285</v>
      </c>
      <c r="O707" s="328">
        <v>7</v>
      </c>
      <c r="P707" s="330">
        <f t="shared" si="139"/>
        <v>6.05</v>
      </c>
      <c r="Q707" s="190" t="s">
        <v>4248</v>
      </c>
      <c r="R707" s="192">
        <v>0</v>
      </c>
      <c r="S707" s="192" t="s">
        <v>4253</v>
      </c>
      <c r="V707" s="192" t="s">
        <v>123</v>
      </c>
      <c r="W707" s="192" t="s">
        <v>129</v>
      </c>
      <c r="Z707" s="184" t="str">
        <f t="shared" si="140"/>
        <v>insert into G3E_POINTSTYLE(G3E_SNO,G3E_USERNAME,G3E_FONTNAME,G3E_SYMBOL,G3E_COLOR,G3E_SIZE,G3E_ALIGNMENT,G3E_ROTATION,G3E_USEMASK,G3E_MASKSYMBOL,G3E_PLOTREDLINE,G3E_STYLEUNITS) values (205,'Stroke Symbol - Primary Conductor UG 1-phase KV2','AEGIS Misc',CHR(118),24285,7,0,0,0,null,0,1);</v>
      </c>
      <c r="AA707" s="184" t="str">
        <f t="shared" si="141"/>
        <v/>
      </c>
      <c r="AB707" s="184" t="str">
        <f t="shared" si="142"/>
        <v/>
      </c>
    </row>
    <row r="708" spans="9:28" ht="47.25">
      <c r="I708" s="188">
        <v>206</v>
      </c>
      <c r="J708" s="327" t="s">
        <v>5401</v>
      </c>
      <c r="K708" s="183" t="s">
        <v>4264</v>
      </c>
      <c r="L708" s="302" t="s">
        <v>5396</v>
      </c>
      <c r="M708" s="306" t="s">
        <v>5396</v>
      </c>
      <c r="N708" s="206">
        <v>39679</v>
      </c>
      <c r="O708" s="328">
        <v>7</v>
      </c>
      <c r="P708" s="330">
        <f t="shared" si="139"/>
        <v>6.05</v>
      </c>
      <c r="Q708" s="190" t="s">
        <v>4248</v>
      </c>
      <c r="R708" s="192">
        <v>0</v>
      </c>
      <c r="S708" s="192" t="s">
        <v>4253</v>
      </c>
      <c r="V708" s="192" t="s">
        <v>123</v>
      </c>
      <c r="W708" s="192" t="s">
        <v>129</v>
      </c>
      <c r="Z708" s="184" t="str">
        <f t="shared" si="140"/>
        <v>insert into G3E_POINTSTYLE(G3E_SNO,G3E_USERNAME,G3E_FONTNAME,G3E_SYMBOL,G3E_COLOR,G3E_SIZE,G3E_ALIGNMENT,G3E_ROTATION,G3E_USEMASK,G3E_MASKSYMBOL,G3E_PLOTREDLINE,G3E_STYLEUNITS) values (206,'Stroke Symbol - Primary Conductor UG 1-phase KV3','AEGIS Misc',CHR(118),39679,7,0,0,0,null,0,1);</v>
      </c>
      <c r="AA708" s="184" t="str">
        <f t="shared" si="141"/>
        <v/>
      </c>
      <c r="AB708" s="184" t="str">
        <f t="shared" si="142"/>
        <v/>
      </c>
    </row>
    <row r="709" spans="9:28" ht="47.25">
      <c r="I709" s="188">
        <v>207</v>
      </c>
      <c r="J709" s="327" t="s">
        <v>5402</v>
      </c>
      <c r="K709" s="183" t="s">
        <v>4264</v>
      </c>
      <c r="L709" s="302" t="s">
        <v>5396</v>
      </c>
      <c r="M709" s="306" t="s">
        <v>5396</v>
      </c>
      <c r="N709" s="207">
        <v>8453982</v>
      </c>
      <c r="O709" s="328">
        <v>7</v>
      </c>
      <c r="P709" s="330">
        <f t="shared" si="139"/>
        <v>6.05</v>
      </c>
      <c r="Q709" s="190" t="s">
        <v>4248</v>
      </c>
      <c r="R709" s="192">
        <v>0</v>
      </c>
      <c r="S709" s="192" t="s">
        <v>4253</v>
      </c>
      <c r="V709" s="192" t="s">
        <v>123</v>
      </c>
      <c r="W709" s="192" t="s">
        <v>129</v>
      </c>
      <c r="Z709" s="184" t="str">
        <f t="shared" si="140"/>
        <v>insert into G3E_POINTSTYLE(G3E_SNO,G3E_USERNAME,G3E_FONTNAME,G3E_SYMBOL,G3E_COLOR,G3E_SIZE,G3E_ALIGNMENT,G3E_ROTATION,G3E_USEMASK,G3E_MASKSYMBOL,G3E_PLOTREDLINE,G3E_STYLEUNITS) values (207,'Stroke Symbol - Primary Conductor UG 1-phase KV4','AEGIS Misc',CHR(118),8453982,7,0,0,0,null,0,1);</v>
      </c>
      <c r="AA709" s="184" t="str">
        <f t="shared" si="141"/>
        <v/>
      </c>
      <c r="AB709" s="184" t="str">
        <f t="shared" si="142"/>
        <v/>
      </c>
    </row>
    <row r="710" spans="9:28" ht="47.25">
      <c r="I710" s="188">
        <v>208</v>
      </c>
      <c r="J710" s="327" t="s">
        <v>5403</v>
      </c>
      <c r="K710" s="183" t="s">
        <v>4264</v>
      </c>
      <c r="L710" s="302" t="s">
        <v>5396</v>
      </c>
      <c r="M710" s="306" t="s">
        <v>5396</v>
      </c>
      <c r="N710" s="208">
        <v>39424</v>
      </c>
      <c r="O710" s="328">
        <v>7</v>
      </c>
      <c r="P710" s="330">
        <f t="shared" si="139"/>
        <v>6.05</v>
      </c>
      <c r="Q710" s="190" t="s">
        <v>4248</v>
      </c>
      <c r="R710" s="192">
        <v>0</v>
      </c>
      <c r="S710" s="192" t="s">
        <v>4253</v>
      </c>
      <c r="V710" s="192" t="s">
        <v>123</v>
      </c>
      <c r="W710" s="192" t="s">
        <v>129</v>
      </c>
      <c r="Z710" s="184" t="str">
        <f t="shared" si="140"/>
        <v>insert into G3E_POINTSTYLE(G3E_SNO,G3E_USERNAME,G3E_FONTNAME,G3E_SYMBOL,G3E_COLOR,G3E_SIZE,G3E_ALIGNMENT,G3E_ROTATION,G3E_USEMASK,G3E_MASKSYMBOL,G3E_PLOTREDLINE,G3E_STYLEUNITS) values (208,'Stroke Symbol - Primary Conductor UG 1-phase KV5','AEGIS Misc',CHR(118),39424,7,0,0,0,null,0,1);</v>
      </c>
      <c r="AA710" s="184" t="str">
        <f t="shared" si="141"/>
        <v/>
      </c>
      <c r="AB710" s="184" t="str">
        <f t="shared" si="142"/>
        <v/>
      </c>
    </row>
    <row r="711" spans="9:28" ht="47.25">
      <c r="I711" s="188">
        <v>209</v>
      </c>
      <c r="J711" s="327" t="s">
        <v>5404</v>
      </c>
      <c r="K711" s="183" t="s">
        <v>4264</v>
      </c>
      <c r="L711" s="302" t="s">
        <v>5396</v>
      </c>
      <c r="M711" s="306" t="s">
        <v>5396</v>
      </c>
      <c r="N711" s="291">
        <v>19200</v>
      </c>
      <c r="O711" s="328">
        <v>7</v>
      </c>
      <c r="P711" s="330">
        <f t="shared" si="139"/>
        <v>6.05</v>
      </c>
      <c r="Q711" s="190" t="s">
        <v>4248</v>
      </c>
      <c r="R711" s="192">
        <v>0</v>
      </c>
      <c r="S711" s="192" t="s">
        <v>4253</v>
      </c>
      <c r="V711" s="192" t="s">
        <v>123</v>
      </c>
      <c r="W711" s="192" t="s">
        <v>129</v>
      </c>
      <c r="Z711" s="184" t="str">
        <f t="shared" si="140"/>
        <v>insert into G3E_POINTSTYLE(G3E_SNO,G3E_USERNAME,G3E_FONTNAME,G3E_SYMBOL,G3E_COLOR,G3E_SIZE,G3E_ALIGNMENT,G3E_ROTATION,G3E_USEMASK,G3E_MASKSYMBOL,G3E_PLOTREDLINE,G3E_STYLEUNITS) values (209,'Stroke Symbol - Primary Conductor UG 1-phase KV6','AEGIS Misc',CHR(118),19200,7,0,0,0,null,0,1);</v>
      </c>
      <c r="AA711" s="184" t="str">
        <f t="shared" si="141"/>
        <v/>
      </c>
      <c r="AB711" s="184" t="str">
        <f t="shared" si="142"/>
        <v/>
      </c>
    </row>
    <row r="712" spans="9:28" ht="47.25">
      <c r="I712" s="188">
        <v>210</v>
      </c>
      <c r="J712" s="327" t="s">
        <v>5405</v>
      </c>
      <c r="K712" s="183" t="s">
        <v>4264</v>
      </c>
      <c r="L712" s="302" t="s">
        <v>5406</v>
      </c>
      <c r="M712" s="306" t="s">
        <v>5406</v>
      </c>
      <c r="N712" s="197">
        <v>10158079</v>
      </c>
      <c r="O712" s="328">
        <v>7</v>
      </c>
      <c r="P712" s="330">
        <f t="shared" si="139"/>
        <v>6.05</v>
      </c>
      <c r="Q712" s="190" t="s">
        <v>4248</v>
      </c>
      <c r="R712" s="192">
        <v>0</v>
      </c>
      <c r="S712" s="192" t="s">
        <v>4253</v>
      </c>
      <c r="V712" s="192" t="s">
        <v>123</v>
      </c>
      <c r="W712" s="192" t="s">
        <v>129</v>
      </c>
      <c r="Z712" s="184" t="str">
        <f t="shared" si="140"/>
        <v>insert into G3E_POINTSTYLE(G3E_SNO,G3E_USERNAME,G3E_FONTNAME,G3E_SYMBOL,G3E_COLOR,G3E_SIZE,G3E_ALIGNMENT,G3E_ROTATION,G3E_USEMASK,G3E_MASKSYMBOL,G3E_PLOTREDLINE,G3E_STYLEUNITS) values (210,'Stroke Symbol - Primary Conductor UG 2-phase PPI','AEGIS Misc',CHR(119),10158079,7,0,0,0,null,0,1);</v>
      </c>
      <c r="AA712" s="184" t="str">
        <f t="shared" si="141"/>
        <v/>
      </c>
      <c r="AB712" s="184" t="str">
        <f t="shared" si="142"/>
        <v/>
      </c>
    </row>
    <row r="713" spans="9:28" ht="47.25">
      <c r="I713" s="188">
        <v>211</v>
      </c>
      <c r="J713" s="327" t="s">
        <v>5407</v>
      </c>
      <c r="K713" s="183" t="s">
        <v>4264</v>
      </c>
      <c r="L713" s="302" t="s">
        <v>5406</v>
      </c>
      <c r="M713" s="306" t="s">
        <v>5406</v>
      </c>
      <c r="N713" s="366">
        <v>14540253</v>
      </c>
      <c r="O713" s="328">
        <v>2</v>
      </c>
      <c r="P713" s="330">
        <f t="shared" si="139"/>
        <v>1.73</v>
      </c>
      <c r="Q713" s="190" t="s">
        <v>4248</v>
      </c>
      <c r="R713" s="192">
        <v>0</v>
      </c>
      <c r="S713" s="192" t="s">
        <v>4253</v>
      </c>
      <c r="V713" s="192" t="s">
        <v>123</v>
      </c>
      <c r="W713" s="192" t="s">
        <v>129</v>
      </c>
      <c r="Z713" s="184" t="str">
        <f t="shared" si="140"/>
        <v>insert into G3E_POINTSTYLE(G3E_SNO,G3E_USERNAME,G3E_FONTNAME,G3E_SYMBOL,G3E_COLOR,G3E_SIZE,G3E_ALIGNMENT,G3E_ROTATION,G3E_USEMASK,G3E_MASKSYMBOL,G3E_PLOTREDLINE,G3E_STYLEUNITS) values (211,'Stroke Symbol - Primary Conductor UG 2-phase PPR','AEGIS Misc',CHR(119),14540253,2,0,0,0,null,0,1);</v>
      </c>
      <c r="AA713" s="184" t="str">
        <f t="shared" si="141"/>
        <v/>
      </c>
      <c r="AB713" s="184" t="str">
        <f t="shared" si="142"/>
        <v/>
      </c>
    </row>
    <row r="714" spans="9:28" ht="47.25">
      <c r="I714" s="188">
        <v>212</v>
      </c>
      <c r="J714" s="327" t="s">
        <v>5408</v>
      </c>
      <c r="K714" s="183" t="s">
        <v>4264</v>
      </c>
      <c r="L714" s="302" t="s">
        <v>5406</v>
      </c>
      <c r="M714" s="306" t="s">
        <v>5406</v>
      </c>
      <c r="N714" s="364">
        <v>5921370</v>
      </c>
      <c r="O714" s="328">
        <v>7</v>
      </c>
      <c r="P714" s="330">
        <f t="shared" si="139"/>
        <v>6.05</v>
      </c>
      <c r="Q714" s="190" t="s">
        <v>4248</v>
      </c>
      <c r="R714" s="192">
        <v>0</v>
      </c>
      <c r="S714" s="192" t="s">
        <v>4253</v>
      </c>
      <c r="V714" s="192" t="s">
        <v>123</v>
      </c>
      <c r="W714" s="192" t="s">
        <v>129</v>
      </c>
      <c r="Z714" s="184" t="str">
        <f t="shared" si="140"/>
        <v>insert into G3E_POINTSTYLE(G3E_SNO,G3E_USERNAME,G3E_FONTNAME,G3E_SYMBOL,G3E_COLOR,G3E_SIZE,G3E_ALIGNMENT,G3E_ROTATION,G3E_USEMASK,G3E_MASKSYMBOL,G3E_PLOTREDLINE,G3E_STYLEUNITS) values (212,'Stroke Symbol - Primary Conductor UG 2-phase OSR','AEGIS Misc',CHR(119),5921370,7,0,0,0,null,0,1);</v>
      </c>
      <c r="AA714" s="184" t="str">
        <f t="shared" si="141"/>
        <v/>
      </c>
      <c r="AB714" s="184" t="str">
        <f t="shared" si="142"/>
        <v/>
      </c>
    </row>
    <row r="715" spans="9:28" ht="47.25">
      <c r="I715" s="188">
        <v>213</v>
      </c>
      <c r="J715" s="327" t="s">
        <v>5409</v>
      </c>
      <c r="K715" s="183" t="s">
        <v>4264</v>
      </c>
      <c r="L715" s="302" t="s">
        <v>5406</v>
      </c>
      <c r="M715" s="306" t="s">
        <v>5406</v>
      </c>
      <c r="N715" s="204">
        <v>3956378</v>
      </c>
      <c r="O715" s="328">
        <v>7</v>
      </c>
      <c r="P715" s="330">
        <f t="shared" si="139"/>
        <v>6.05</v>
      </c>
      <c r="Q715" s="190" t="s">
        <v>4248</v>
      </c>
      <c r="R715" s="192">
        <v>0</v>
      </c>
      <c r="S715" s="192" t="s">
        <v>4253</v>
      </c>
      <c r="V715" s="192" t="s">
        <v>123</v>
      </c>
      <c r="W715" s="192" t="s">
        <v>129</v>
      </c>
      <c r="Z715" s="184" t="str">
        <f t="shared" si="140"/>
        <v>insert into G3E_POINTSTYLE(G3E_SNO,G3E_USERNAME,G3E_FONTNAME,G3E_SYMBOL,G3E_COLOR,G3E_SIZE,G3E_ALIGNMENT,G3E_ROTATION,G3E_USEMASK,G3E_MASKSYMBOL,G3E_PLOTREDLINE,G3E_STYLEUNITS) values (213,'Stroke Symbol - Primary Conductor UG 2-phase KV1','AEGIS Misc',CHR(119),3956378,7,0,0,0,null,0,1);</v>
      </c>
      <c r="AA715" s="184" t="str">
        <f t="shared" si="141"/>
        <v/>
      </c>
      <c r="AB715" s="184" t="str">
        <f t="shared" si="142"/>
        <v/>
      </c>
    </row>
    <row r="716" spans="9:28" ht="47.25">
      <c r="I716" s="188">
        <v>214</v>
      </c>
      <c r="J716" s="327" t="s">
        <v>5410</v>
      </c>
      <c r="K716" s="183" t="s">
        <v>4264</v>
      </c>
      <c r="L716" s="302" t="s">
        <v>5406</v>
      </c>
      <c r="M716" s="306" t="s">
        <v>5406</v>
      </c>
      <c r="N716" s="205">
        <v>24285</v>
      </c>
      <c r="O716" s="328">
        <v>7</v>
      </c>
      <c r="P716" s="330">
        <f t="shared" si="139"/>
        <v>6.05</v>
      </c>
      <c r="Q716" s="190" t="s">
        <v>4248</v>
      </c>
      <c r="R716" s="192">
        <v>0</v>
      </c>
      <c r="S716" s="192" t="s">
        <v>4253</v>
      </c>
      <c r="V716" s="192" t="s">
        <v>123</v>
      </c>
      <c r="W716" s="192" t="s">
        <v>129</v>
      </c>
      <c r="Z716" s="184" t="str">
        <f t="shared" si="140"/>
        <v>insert into G3E_POINTSTYLE(G3E_SNO,G3E_USERNAME,G3E_FONTNAME,G3E_SYMBOL,G3E_COLOR,G3E_SIZE,G3E_ALIGNMENT,G3E_ROTATION,G3E_USEMASK,G3E_MASKSYMBOL,G3E_PLOTREDLINE,G3E_STYLEUNITS) values (214,'Stroke Symbol - Primary Conductor UG 2-phase KV2','AEGIS Misc',CHR(119),24285,7,0,0,0,null,0,1);</v>
      </c>
      <c r="AA716" s="184" t="str">
        <f t="shared" si="141"/>
        <v/>
      </c>
      <c r="AB716" s="184" t="str">
        <f t="shared" si="142"/>
        <v/>
      </c>
    </row>
    <row r="717" spans="9:28" ht="47.25">
      <c r="I717" s="188">
        <v>215</v>
      </c>
      <c r="J717" s="327" t="s">
        <v>5411</v>
      </c>
      <c r="K717" s="183" t="s">
        <v>4264</v>
      </c>
      <c r="L717" s="302" t="s">
        <v>5406</v>
      </c>
      <c r="M717" s="306" t="s">
        <v>5406</v>
      </c>
      <c r="N717" s="206">
        <v>39679</v>
      </c>
      <c r="O717" s="328">
        <v>7</v>
      </c>
      <c r="P717" s="330">
        <f t="shared" si="139"/>
        <v>6.05</v>
      </c>
      <c r="Q717" s="190" t="s">
        <v>4248</v>
      </c>
      <c r="R717" s="192">
        <v>0</v>
      </c>
      <c r="S717" s="192" t="s">
        <v>4253</v>
      </c>
      <c r="V717" s="192" t="s">
        <v>123</v>
      </c>
      <c r="W717" s="192" t="s">
        <v>129</v>
      </c>
      <c r="Z717" s="184" t="str">
        <f t="shared" si="140"/>
        <v>insert into G3E_POINTSTYLE(G3E_SNO,G3E_USERNAME,G3E_FONTNAME,G3E_SYMBOL,G3E_COLOR,G3E_SIZE,G3E_ALIGNMENT,G3E_ROTATION,G3E_USEMASK,G3E_MASKSYMBOL,G3E_PLOTREDLINE,G3E_STYLEUNITS) values (215,'Stroke Symbol - Primary Conductor UG 2-phase KV3','AEGIS Misc',CHR(119),39679,7,0,0,0,null,0,1);</v>
      </c>
      <c r="AA717" s="184" t="str">
        <f t="shared" si="141"/>
        <v/>
      </c>
      <c r="AB717" s="184" t="str">
        <f t="shared" si="142"/>
        <v/>
      </c>
    </row>
    <row r="718" spans="9:28" ht="47.25">
      <c r="I718" s="188">
        <v>216</v>
      </c>
      <c r="J718" s="327" t="s">
        <v>5412</v>
      </c>
      <c r="K718" s="183" t="s">
        <v>4264</v>
      </c>
      <c r="L718" s="302" t="s">
        <v>5406</v>
      </c>
      <c r="M718" s="306" t="s">
        <v>5406</v>
      </c>
      <c r="N718" s="207">
        <v>8453982</v>
      </c>
      <c r="O718" s="328">
        <v>7</v>
      </c>
      <c r="P718" s="330">
        <f t="shared" si="139"/>
        <v>6.05</v>
      </c>
      <c r="Q718" s="190" t="s">
        <v>4248</v>
      </c>
      <c r="R718" s="192">
        <v>0</v>
      </c>
      <c r="S718" s="192" t="s">
        <v>4253</v>
      </c>
      <c r="V718" s="192" t="s">
        <v>123</v>
      </c>
      <c r="W718" s="192" t="s">
        <v>129</v>
      </c>
      <c r="Z718" s="184" t="str">
        <f t="shared" si="140"/>
        <v>insert into G3E_POINTSTYLE(G3E_SNO,G3E_USERNAME,G3E_FONTNAME,G3E_SYMBOL,G3E_COLOR,G3E_SIZE,G3E_ALIGNMENT,G3E_ROTATION,G3E_USEMASK,G3E_MASKSYMBOL,G3E_PLOTREDLINE,G3E_STYLEUNITS) values (216,'Stroke Symbol - Primary Conductor UG 2-phase KV4','AEGIS Misc',CHR(119),8453982,7,0,0,0,null,0,1);</v>
      </c>
      <c r="AA718" s="184" t="str">
        <f t="shared" si="141"/>
        <v/>
      </c>
      <c r="AB718" s="184" t="str">
        <f t="shared" si="142"/>
        <v/>
      </c>
    </row>
    <row r="719" spans="9:28" ht="47.25">
      <c r="I719" s="188">
        <v>217</v>
      </c>
      <c r="J719" s="327" t="s">
        <v>5413</v>
      </c>
      <c r="K719" s="183" t="s">
        <v>4264</v>
      </c>
      <c r="L719" s="302" t="s">
        <v>5406</v>
      </c>
      <c r="M719" s="306" t="s">
        <v>5406</v>
      </c>
      <c r="N719" s="208">
        <v>39424</v>
      </c>
      <c r="O719" s="328">
        <v>7</v>
      </c>
      <c r="P719" s="330">
        <f t="shared" si="139"/>
        <v>6.05</v>
      </c>
      <c r="Q719" s="190" t="s">
        <v>4248</v>
      </c>
      <c r="R719" s="192">
        <v>0</v>
      </c>
      <c r="S719" s="192" t="s">
        <v>4253</v>
      </c>
      <c r="V719" s="192" t="s">
        <v>123</v>
      </c>
      <c r="W719" s="192" t="s">
        <v>129</v>
      </c>
      <c r="Z719" s="184" t="str">
        <f t="shared" si="140"/>
        <v>insert into G3E_POINTSTYLE(G3E_SNO,G3E_USERNAME,G3E_FONTNAME,G3E_SYMBOL,G3E_COLOR,G3E_SIZE,G3E_ALIGNMENT,G3E_ROTATION,G3E_USEMASK,G3E_MASKSYMBOL,G3E_PLOTREDLINE,G3E_STYLEUNITS) values (217,'Stroke Symbol - Primary Conductor UG 2-phase KV5','AEGIS Misc',CHR(119),39424,7,0,0,0,null,0,1);</v>
      </c>
      <c r="AA719" s="184" t="str">
        <f t="shared" si="141"/>
        <v/>
      </c>
      <c r="AB719" s="184" t="str">
        <f t="shared" si="142"/>
        <v/>
      </c>
    </row>
    <row r="720" spans="9:28" ht="47.25">
      <c r="I720" s="188">
        <v>218</v>
      </c>
      <c r="J720" s="327" t="s">
        <v>5414</v>
      </c>
      <c r="K720" s="183" t="s">
        <v>4264</v>
      </c>
      <c r="L720" s="302" t="s">
        <v>5406</v>
      </c>
      <c r="M720" s="306" t="s">
        <v>5406</v>
      </c>
      <c r="N720" s="291">
        <v>19200</v>
      </c>
      <c r="O720" s="328">
        <v>7</v>
      </c>
      <c r="P720" s="330">
        <f t="shared" si="139"/>
        <v>6.05</v>
      </c>
      <c r="Q720" s="190" t="s">
        <v>4248</v>
      </c>
      <c r="R720" s="192">
        <v>0</v>
      </c>
      <c r="S720" s="192" t="s">
        <v>4253</v>
      </c>
      <c r="V720" s="192" t="s">
        <v>123</v>
      </c>
      <c r="W720" s="192" t="s">
        <v>129</v>
      </c>
      <c r="Z720" s="184" t="str">
        <f t="shared" si="140"/>
        <v>insert into G3E_POINTSTYLE(G3E_SNO,G3E_USERNAME,G3E_FONTNAME,G3E_SYMBOL,G3E_COLOR,G3E_SIZE,G3E_ALIGNMENT,G3E_ROTATION,G3E_USEMASK,G3E_MASKSYMBOL,G3E_PLOTREDLINE,G3E_STYLEUNITS) values (218,'Stroke Symbol - Primary Conductor UG 2-phase KV6','AEGIS Misc',CHR(119),19200,7,0,0,0,null,0,1);</v>
      </c>
      <c r="AA720" s="184" t="str">
        <f t="shared" si="141"/>
        <v/>
      </c>
      <c r="AB720" s="184" t="str">
        <f t="shared" si="142"/>
        <v/>
      </c>
    </row>
    <row r="721" spans="9:28" ht="47.25">
      <c r="I721" s="188">
        <v>219</v>
      </c>
      <c r="J721" s="327" t="s">
        <v>5415</v>
      </c>
      <c r="K721" s="183" t="s">
        <v>4264</v>
      </c>
      <c r="L721" s="302" t="s">
        <v>4250</v>
      </c>
      <c r="M721" s="306" t="s">
        <v>4250</v>
      </c>
      <c r="N721" s="197">
        <v>10158079</v>
      </c>
      <c r="O721" s="328">
        <v>7</v>
      </c>
      <c r="P721" s="330">
        <f t="shared" si="139"/>
        <v>6.05</v>
      </c>
      <c r="Q721" s="190" t="s">
        <v>4248</v>
      </c>
      <c r="R721" s="192">
        <v>0</v>
      </c>
      <c r="S721" s="192" t="s">
        <v>4253</v>
      </c>
      <c r="V721" s="192" t="s">
        <v>123</v>
      </c>
      <c r="W721" s="192" t="s">
        <v>129</v>
      </c>
      <c r="Z721" s="184" t="str">
        <f t="shared" si="140"/>
        <v>insert into G3E_POINTSTYLE(G3E_SNO,G3E_USERNAME,G3E_FONTNAME,G3E_SYMBOL,G3E_COLOR,G3E_SIZE,G3E_ALIGNMENT,G3E_ROTATION,G3E_USEMASK,G3E_MASKSYMBOL,G3E_PLOTREDLINE,G3E_STYLEUNITS) values (219,'Stroke Symbol - Primary Conductor UG 3-phase PPI','AEGIS Misc',CHR(120),10158079,7,0,0,0,null,0,1);</v>
      </c>
      <c r="AA721" s="184" t="str">
        <f t="shared" si="141"/>
        <v/>
      </c>
      <c r="AB721" s="184" t="str">
        <f t="shared" si="142"/>
        <v/>
      </c>
    </row>
    <row r="722" spans="9:28" ht="47.25">
      <c r="I722" s="188">
        <v>220</v>
      </c>
      <c r="J722" s="327" t="s">
        <v>5416</v>
      </c>
      <c r="K722" s="183" t="s">
        <v>4264</v>
      </c>
      <c r="L722" s="302" t="s">
        <v>4250</v>
      </c>
      <c r="M722" s="306" t="s">
        <v>4250</v>
      </c>
      <c r="N722" s="366">
        <v>14540253</v>
      </c>
      <c r="O722" s="328">
        <v>7</v>
      </c>
      <c r="P722" s="330">
        <f t="shared" si="139"/>
        <v>6.05</v>
      </c>
      <c r="Q722" s="190" t="s">
        <v>4248</v>
      </c>
      <c r="R722" s="192">
        <v>0</v>
      </c>
      <c r="S722" s="192" t="s">
        <v>4253</v>
      </c>
      <c r="V722" s="192" t="s">
        <v>123</v>
      </c>
      <c r="W722" s="192" t="s">
        <v>129</v>
      </c>
      <c r="Z722" s="184" t="str">
        <f t="shared" si="140"/>
        <v>insert into G3E_POINTSTYLE(G3E_SNO,G3E_USERNAME,G3E_FONTNAME,G3E_SYMBOL,G3E_COLOR,G3E_SIZE,G3E_ALIGNMENT,G3E_ROTATION,G3E_USEMASK,G3E_MASKSYMBOL,G3E_PLOTREDLINE,G3E_STYLEUNITS) values (220,'Stroke Symbol - Primary Conductor UG 3-phase PPR','AEGIS Misc',CHR(120),14540253,7,0,0,0,null,0,1);</v>
      </c>
      <c r="AA722" s="184" t="str">
        <f t="shared" si="141"/>
        <v/>
      </c>
      <c r="AB722" s="184" t="str">
        <f t="shared" si="142"/>
        <v/>
      </c>
    </row>
    <row r="723" spans="9:28" ht="47.25">
      <c r="I723" s="188">
        <v>221</v>
      </c>
      <c r="J723" s="327" t="s">
        <v>5417</v>
      </c>
      <c r="K723" s="183" t="s">
        <v>4264</v>
      </c>
      <c r="L723" s="302" t="s">
        <v>4250</v>
      </c>
      <c r="M723" s="306" t="s">
        <v>4250</v>
      </c>
      <c r="N723" s="364">
        <v>5921370</v>
      </c>
      <c r="O723" s="328">
        <v>7</v>
      </c>
      <c r="P723" s="330">
        <f t="shared" si="139"/>
        <v>6.05</v>
      </c>
      <c r="Q723" s="190" t="s">
        <v>4248</v>
      </c>
      <c r="R723" s="192">
        <v>0</v>
      </c>
      <c r="S723" s="192" t="s">
        <v>4253</v>
      </c>
      <c r="V723" s="192" t="s">
        <v>123</v>
      </c>
      <c r="W723" s="192" t="s">
        <v>129</v>
      </c>
      <c r="Z723" s="184" t="str">
        <f t="shared" si="140"/>
        <v>insert into G3E_POINTSTYLE(G3E_SNO,G3E_USERNAME,G3E_FONTNAME,G3E_SYMBOL,G3E_COLOR,G3E_SIZE,G3E_ALIGNMENT,G3E_ROTATION,G3E_USEMASK,G3E_MASKSYMBOL,G3E_PLOTREDLINE,G3E_STYLEUNITS) values (221,'Stroke Symbol - Primary Conductor UG 3-phase OSR','AEGIS Misc',CHR(120),5921370,7,0,0,0,null,0,1);</v>
      </c>
      <c r="AA723" s="184" t="str">
        <f t="shared" si="141"/>
        <v/>
      </c>
      <c r="AB723" s="184" t="str">
        <f t="shared" si="142"/>
        <v/>
      </c>
    </row>
    <row r="724" spans="9:28" ht="47.25">
      <c r="I724" s="188">
        <v>222</v>
      </c>
      <c r="J724" s="327" t="s">
        <v>5418</v>
      </c>
      <c r="K724" s="183" t="s">
        <v>4264</v>
      </c>
      <c r="L724" s="302" t="s">
        <v>4250</v>
      </c>
      <c r="M724" s="306" t="s">
        <v>4250</v>
      </c>
      <c r="N724" s="204">
        <v>3956378</v>
      </c>
      <c r="O724" s="328">
        <v>7</v>
      </c>
      <c r="P724" s="330">
        <f t="shared" si="139"/>
        <v>6.05</v>
      </c>
      <c r="Q724" s="190" t="s">
        <v>4248</v>
      </c>
      <c r="R724" s="192">
        <v>0</v>
      </c>
      <c r="S724" s="192" t="s">
        <v>4253</v>
      </c>
      <c r="V724" s="192" t="s">
        <v>123</v>
      </c>
      <c r="W724" s="192" t="s">
        <v>129</v>
      </c>
      <c r="Z724" s="184" t="str">
        <f t="shared" si="140"/>
        <v>insert into G3E_POINTSTYLE(G3E_SNO,G3E_USERNAME,G3E_FONTNAME,G3E_SYMBOL,G3E_COLOR,G3E_SIZE,G3E_ALIGNMENT,G3E_ROTATION,G3E_USEMASK,G3E_MASKSYMBOL,G3E_PLOTREDLINE,G3E_STYLEUNITS) values (222,'Stroke Symbol - Primary Conductor UG 3-phase KV1','AEGIS Misc',CHR(120),3956378,7,0,0,0,null,0,1);</v>
      </c>
      <c r="AA724" s="184" t="str">
        <f t="shared" si="141"/>
        <v/>
      </c>
      <c r="AB724" s="184" t="str">
        <f t="shared" si="142"/>
        <v/>
      </c>
    </row>
    <row r="725" spans="9:28" ht="47.25">
      <c r="I725" s="188">
        <v>223</v>
      </c>
      <c r="J725" s="327" t="s">
        <v>5419</v>
      </c>
      <c r="K725" s="183" t="s">
        <v>4264</v>
      </c>
      <c r="L725" s="302" t="s">
        <v>4250</v>
      </c>
      <c r="M725" s="306" t="s">
        <v>4250</v>
      </c>
      <c r="N725" s="205">
        <v>24285</v>
      </c>
      <c r="O725" s="328">
        <v>7</v>
      </c>
      <c r="P725" s="330">
        <f t="shared" si="139"/>
        <v>6.05</v>
      </c>
      <c r="Q725" s="190" t="s">
        <v>4248</v>
      </c>
      <c r="R725" s="192">
        <v>0</v>
      </c>
      <c r="S725" s="192" t="s">
        <v>4253</v>
      </c>
      <c r="V725" s="192" t="s">
        <v>123</v>
      </c>
      <c r="W725" s="192" t="s">
        <v>129</v>
      </c>
      <c r="Z725" s="184" t="str">
        <f t="shared" si="140"/>
        <v>insert into G3E_POINTSTYLE(G3E_SNO,G3E_USERNAME,G3E_FONTNAME,G3E_SYMBOL,G3E_COLOR,G3E_SIZE,G3E_ALIGNMENT,G3E_ROTATION,G3E_USEMASK,G3E_MASKSYMBOL,G3E_PLOTREDLINE,G3E_STYLEUNITS) values (223,'Stroke Symbol - Primary Conductor UG 3-phase KV2','AEGIS Misc',CHR(120),24285,7,0,0,0,null,0,1);</v>
      </c>
      <c r="AA725" s="184" t="str">
        <f t="shared" si="141"/>
        <v/>
      </c>
      <c r="AB725" s="184" t="str">
        <f t="shared" si="142"/>
        <v/>
      </c>
    </row>
    <row r="726" spans="9:28" ht="47.25">
      <c r="I726" s="188">
        <v>224</v>
      </c>
      <c r="J726" s="327" t="s">
        <v>5420</v>
      </c>
      <c r="K726" s="183" t="s">
        <v>4264</v>
      </c>
      <c r="L726" s="302" t="s">
        <v>4250</v>
      </c>
      <c r="M726" s="306" t="s">
        <v>4250</v>
      </c>
      <c r="N726" s="206">
        <v>39679</v>
      </c>
      <c r="O726" s="328">
        <v>7</v>
      </c>
      <c r="P726" s="330">
        <f t="shared" si="139"/>
        <v>6.05</v>
      </c>
      <c r="Q726" s="190" t="s">
        <v>4248</v>
      </c>
      <c r="R726" s="192">
        <v>0</v>
      </c>
      <c r="S726" s="192" t="s">
        <v>4253</v>
      </c>
      <c r="V726" s="192" t="s">
        <v>123</v>
      </c>
      <c r="W726" s="192" t="s">
        <v>129</v>
      </c>
      <c r="Z726" s="184" t="str">
        <f t="shared" si="140"/>
        <v>insert into G3E_POINTSTYLE(G3E_SNO,G3E_USERNAME,G3E_FONTNAME,G3E_SYMBOL,G3E_COLOR,G3E_SIZE,G3E_ALIGNMENT,G3E_ROTATION,G3E_USEMASK,G3E_MASKSYMBOL,G3E_PLOTREDLINE,G3E_STYLEUNITS) values (224,'Stroke Symbol - Primary Conductor UG 3-phase KV3','AEGIS Misc',CHR(120),39679,7,0,0,0,null,0,1);</v>
      </c>
      <c r="AA726" s="184" t="str">
        <f t="shared" si="141"/>
        <v/>
      </c>
      <c r="AB726" s="184" t="str">
        <f t="shared" si="142"/>
        <v/>
      </c>
    </row>
    <row r="727" spans="9:28" ht="47.25">
      <c r="I727" s="188">
        <v>225</v>
      </c>
      <c r="J727" s="327" t="s">
        <v>5421</v>
      </c>
      <c r="K727" s="183" t="s">
        <v>4264</v>
      </c>
      <c r="L727" s="302" t="s">
        <v>4250</v>
      </c>
      <c r="M727" s="306" t="s">
        <v>4250</v>
      </c>
      <c r="N727" s="207">
        <v>8453982</v>
      </c>
      <c r="O727" s="328">
        <v>7</v>
      </c>
      <c r="P727" s="330">
        <f t="shared" si="139"/>
        <v>6.05</v>
      </c>
      <c r="Q727" s="190" t="s">
        <v>4248</v>
      </c>
      <c r="R727" s="192">
        <v>0</v>
      </c>
      <c r="S727" s="192" t="s">
        <v>4253</v>
      </c>
      <c r="V727" s="192" t="s">
        <v>123</v>
      </c>
      <c r="W727" s="192" t="s">
        <v>129</v>
      </c>
      <c r="Z727" s="184" t="str">
        <f t="shared" si="140"/>
        <v>insert into G3E_POINTSTYLE(G3E_SNO,G3E_USERNAME,G3E_FONTNAME,G3E_SYMBOL,G3E_COLOR,G3E_SIZE,G3E_ALIGNMENT,G3E_ROTATION,G3E_USEMASK,G3E_MASKSYMBOL,G3E_PLOTREDLINE,G3E_STYLEUNITS) values (225,'Stroke Symbol - Primary Conductor UG 3-phase KV4','AEGIS Misc',CHR(120),8453982,7,0,0,0,null,0,1);</v>
      </c>
      <c r="AA727" s="184" t="str">
        <f t="shared" si="141"/>
        <v/>
      </c>
      <c r="AB727" s="184" t="str">
        <f t="shared" si="142"/>
        <v/>
      </c>
    </row>
    <row r="728" spans="9:28" ht="47.25">
      <c r="I728" s="188">
        <v>226</v>
      </c>
      <c r="J728" s="327" t="s">
        <v>5422</v>
      </c>
      <c r="K728" s="183" t="s">
        <v>4264</v>
      </c>
      <c r="L728" s="302" t="s">
        <v>4250</v>
      </c>
      <c r="M728" s="306" t="s">
        <v>4250</v>
      </c>
      <c r="N728" s="208">
        <v>39424</v>
      </c>
      <c r="O728" s="328">
        <v>7</v>
      </c>
      <c r="P728" s="330">
        <f t="shared" si="139"/>
        <v>6.05</v>
      </c>
      <c r="Q728" s="190" t="s">
        <v>4248</v>
      </c>
      <c r="R728" s="192">
        <v>0</v>
      </c>
      <c r="S728" s="192" t="s">
        <v>4253</v>
      </c>
      <c r="V728" s="192" t="s">
        <v>123</v>
      </c>
      <c r="W728" s="192" t="s">
        <v>129</v>
      </c>
      <c r="Z728" s="184" t="str">
        <f t="shared" si="140"/>
        <v>insert into G3E_POINTSTYLE(G3E_SNO,G3E_USERNAME,G3E_FONTNAME,G3E_SYMBOL,G3E_COLOR,G3E_SIZE,G3E_ALIGNMENT,G3E_ROTATION,G3E_USEMASK,G3E_MASKSYMBOL,G3E_PLOTREDLINE,G3E_STYLEUNITS) values (226,'Stroke Symbol - Primary Conductor UG 3-phase KV5','AEGIS Misc',CHR(120),39424,7,0,0,0,null,0,1);</v>
      </c>
      <c r="AA728" s="184" t="str">
        <f t="shared" si="141"/>
        <v/>
      </c>
      <c r="AB728" s="184" t="str">
        <f t="shared" si="142"/>
        <v/>
      </c>
    </row>
    <row r="729" spans="9:28" ht="47.25">
      <c r="I729" s="188">
        <v>227</v>
      </c>
      <c r="J729" s="327" t="s">
        <v>5423</v>
      </c>
      <c r="K729" s="183" t="s">
        <v>4264</v>
      </c>
      <c r="L729" s="302" t="s">
        <v>4250</v>
      </c>
      <c r="M729" s="306" t="s">
        <v>4250</v>
      </c>
      <c r="N729" s="291">
        <v>19200</v>
      </c>
      <c r="O729" s="328">
        <v>7</v>
      </c>
      <c r="P729" s="330">
        <f t="shared" si="139"/>
        <v>6.05</v>
      </c>
      <c r="Q729" s="190" t="s">
        <v>4248</v>
      </c>
      <c r="R729" s="192">
        <v>0</v>
      </c>
      <c r="S729" s="192" t="s">
        <v>4253</v>
      </c>
      <c r="V729" s="192" t="s">
        <v>123</v>
      </c>
      <c r="W729" s="192" t="s">
        <v>129</v>
      </c>
      <c r="Z729" s="184" t="str">
        <f t="shared" si="140"/>
        <v>insert into G3E_POINTSTYLE(G3E_SNO,G3E_USERNAME,G3E_FONTNAME,G3E_SYMBOL,G3E_COLOR,G3E_SIZE,G3E_ALIGNMENT,G3E_ROTATION,G3E_USEMASK,G3E_MASKSYMBOL,G3E_PLOTREDLINE,G3E_STYLEUNITS) values (227,'Stroke Symbol - Primary Conductor UG 3-phase KV6','AEGIS Misc',CHR(120),19200,7,0,0,0,null,0,1);</v>
      </c>
      <c r="AA729" s="184" t="str">
        <f t="shared" si="141"/>
        <v/>
      </c>
      <c r="AB729" s="184" t="str">
        <f t="shared" si="142"/>
        <v/>
      </c>
    </row>
    <row r="730" spans="9:28" ht="47.25">
      <c r="I730" s="188">
        <v>228</v>
      </c>
      <c r="J730" s="327" t="s">
        <v>5424</v>
      </c>
      <c r="K730" s="183" t="s">
        <v>4264</v>
      </c>
      <c r="L730" s="302" t="s">
        <v>5425</v>
      </c>
      <c r="M730" s="306" t="s">
        <v>5425</v>
      </c>
      <c r="N730" s="204">
        <v>3956378</v>
      </c>
      <c r="O730" s="328">
        <v>7</v>
      </c>
      <c r="P730" s="330">
        <f t="shared" si="139"/>
        <v>6.05</v>
      </c>
      <c r="Q730" s="190" t="s">
        <v>4248</v>
      </c>
      <c r="R730" s="192">
        <v>0</v>
      </c>
      <c r="S730" s="192" t="s">
        <v>4253</v>
      </c>
      <c r="V730" s="192" t="s">
        <v>123</v>
      </c>
      <c r="W730" s="192" t="s">
        <v>129</v>
      </c>
      <c r="Z730" s="184" t="str">
        <f t="shared" si="140"/>
        <v>insert into G3E_POINTSTYLE(G3E_SNO,G3E_USERNAME,G3E_FONTNAME,G3E_SYMBOL,G3E_COLOR,G3E_SIZE,G3E_ALIGNMENT,G3E_ROTATION,G3E_USEMASK,G3E_MASKSYMBOL,G3E_PLOTREDLINE,G3E_STYLEUNITS) values (228,'Stroke Symbol - Primary Conductor Changeout KV1','AEGIS Misc',CHR(121),3956378,7,0,0,0,null,0,1);</v>
      </c>
      <c r="AA730" s="184" t="str">
        <f t="shared" si="141"/>
        <v/>
      </c>
      <c r="AB730" s="184" t="str">
        <f t="shared" si="142"/>
        <v/>
      </c>
    </row>
    <row r="731" spans="9:28" ht="47.25">
      <c r="I731" s="188">
        <v>229</v>
      </c>
      <c r="J731" s="327" t="s">
        <v>5426</v>
      </c>
      <c r="K731" s="183" t="s">
        <v>4264</v>
      </c>
      <c r="L731" s="302" t="s">
        <v>5425</v>
      </c>
      <c r="M731" s="306" t="s">
        <v>5425</v>
      </c>
      <c r="N731" s="205">
        <v>24285</v>
      </c>
      <c r="O731" s="328">
        <v>7</v>
      </c>
      <c r="P731" s="330">
        <f t="shared" si="139"/>
        <v>6.05</v>
      </c>
      <c r="Q731" s="190" t="s">
        <v>4248</v>
      </c>
      <c r="R731" s="192">
        <v>0</v>
      </c>
      <c r="S731" s="192" t="s">
        <v>4253</v>
      </c>
      <c r="V731" s="192" t="s">
        <v>123</v>
      </c>
      <c r="W731" s="192" t="s">
        <v>129</v>
      </c>
      <c r="Z731" s="184" t="str">
        <f t="shared" si="140"/>
        <v>insert into G3E_POINTSTYLE(G3E_SNO,G3E_USERNAME,G3E_FONTNAME,G3E_SYMBOL,G3E_COLOR,G3E_SIZE,G3E_ALIGNMENT,G3E_ROTATION,G3E_USEMASK,G3E_MASKSYMBOL,G3E_PLOTREDLINE,G3E_STYLEUNITS) values (229,'Stroke Symbol - Primary Conductor Changeout KV2','AEGIS Misc',CHR(121),24285,7,0,0,0,null,0,1);</v>
      </c>
      <c r="AA731" s="184" t="str">
        <f t="shared" si="141"/>
        <v/>
      </c>
      <c r="AB731" s="184" t="str">
        <f t="shared" si="142"/>
        <v/>
      </c>
    </row>
    <row r="732" spans="9:28" ht="47.25">
      <c r="I732" s="188">
        <v>230</v>
      </c>
      <c r="J732" s="327" t="s">
        <v>5427</v>
      </c>
      <c r="K732" s="183" t="s">
        <v>4264</v>
      </c>
      <c r="L732" s="302" t="s">
        <v>5425</v>
      </c>
      <c r="M732" s="306" t="s">
        <v>5425</v>
      </c>
      <c r="N732" s="206">
        <v>39679</v>
      </c>
      <c r="O732" s="328">
        <v>7</v>
      </c>
      <c r="P732" s="330">
        <f t="shared" si="139"/>
        <v>6.05</v>
      </c>
      <c r="Q732" s="190" t="s">
        <v>4248</v>
      </c>
      <c r="R732" s="192">
        <v>0</v>
      </c>
      <c r="S732" s="192" t="s">
        <v>4253</v>
      </c>
      <c r="V732" s="192" t="s">
        <v>123</v>
      </c>
      <c r="W732" s="192" t="s">
        <v>129</v>
      </c>
      <c r="Z732" s="184" t="str">
        <f t="shared" si="140"/>
        <v>insert into G3E_POINTSTYLE(G3E_SNO,G3E_USERNAME,G3E_FONTNAME,G3E_SYMBOL,G3E_COLOR,G3E_SIZE,G3E_ALIGNMENT,G3E_ROTATION,G3E_USEMASK,G3E_MASKSYMBOL,G3E_PLOTREDLINE,G3E_STYLEUNITS) values (230,'Stroke Symbol - Primary Conductor Changeout KV3','AEGIS Misc',CHR(121),39679,7,0,0,0,null,0,1);</v>
      </c>
      <c r="AA732" s="184" t="str">
        <f t="shared" si="141"/>
        <v/>
      </c>
      <c r="AB732" s="184" t="str">
        <f t="shared" si="142"/>
        <v/>
      </c>
    </row>
    <row r="733" spans="9:28" ht="47.25">
      <c r="I733" s="188">
        <v>231</v>
      </c>
      <c r="J733" s="327" t="s">
        <v>5428</v>
      </c>
      <c r="K733" s="183" t="s">
        <v>4264</v>
      </c>
      <c r="L733" s="302" t="s">
        <v>5425</v>
      </c>
      <c r="M733" s="306" t="s">
        <v>5425</v>
      </c>
      <c r="N733" s="207">
        <v>8453982</v>
      </c>
      <c r="O733" s="328">
        <v>7</v>
      </c>
      <c r="P733" s="330">
        <f t="shared" si="139"/>
        <v>6.05</v>
      </c>
      <c r="Q733" s="190" t="s">
        <v>4248</v>
      </c>
      <c r="R733" s="192">
        <v>0</v>
      </c>
      <c r="S733" s="192" t="s">
        <v>4253</v>
      </c>
      <c r="V733" s="192" t="s">
        <v>123</v>
      </c>
      <c r="W733" s="192" t="s">
        <v>129</v>
      </c>
      <c r="Z733" s="184" t="str">
        <f t="shared" si="140"/>
        <v>insert into G3E_POINTSTYLE(G3E_SNO,G3E_USERNAME,G3E_FONTNAME,G3E_SYMBOL,G3E_COLOR,G3E_SIZE,G3E_ALIGNMENT,G3E_ROTATION,G3E_USEMASK,G3E_MASKSYMBOL,G3E_PLOTREDLINE,G3E_STYLEUNITS) values (231,'Stroke Symbol - Primary Conductor Changeout KV4','AEGIS Misc',CHR(121),8453982,7,0,0,0,null,0,1);</v>
      </c>
      <c r="AA733" s="184" t="str">
        <f t="shared" si="141"/>
        <v/>
      </c>
      <c r="AB733" s="184" t="str">
        <f t="shared" si="142"/>
        <v/>
      </c>
    </row>
    <row r="734" spans="9:28" ht="47.25">
      <c r="I734" s="188">
        <v>232</v>
      </c>
      <c r="J734" s="327" t="s">
        <v>5429</v>
      </c>
      <c r="K734" s="183" t="s">
        <v>4264</v>
      </c>
      <c r="L734" s="302" t="s">
        <v>5425</v>
      </c>
      <c r="M734" s="306" t="s">
        <v>5425</v>
      </c>
      <c r="N734" s="208">
        <v>39424</v>
      </c>
      <c r="O734" s="328">
        <v>7</v>
      </c>
      <c r="P734" s="330">
        <f t="shared" si="139"/>
        <v>6.05</v>
      </c>
      <c r="Q734" s="190" t="s">
        <v>4248</v>
      </c>
      <c r="R734" s="192">
        <v>0</v>
      </c>
      <c r="S734" s="192" t="s">
        <v>4253</v>
      </c>
      <c r="V734" s="192" t="s">
        <v>123</v>
      </c>
      <c r="W734" s="192" t="s">
        <v>129</v>
      </c>
      <c r="Z734" s="184" t="str">
        <f t="shared" si="140"/>
        <v>insert into G3E_POINTSTYLE(G3E_SNO,G3E_USERNAME,G3E_FONTNAME,G3E_SYMBOL,G3E_COLOR,G3E_SIZE,G3E_ALIGNMENT,G3E_ROTATION,G3E_USEMASK,G3E_MASKSYMBOL,G3E_PLOTREDLINE,G3E_STYLEUNITS) values (232,'Stroke Symbol - Primary Conductor Changeout KV5','AEGIS Misc',CHR(121),39424,7,0,0,0,null,0,1);</v>
      </c>
      <c r="AA734" s="184" t="str">
        <f t="shared" si="141"/>
        <v/>
      </c>
      <c r="AB734" s="184" t="str">
        <f t="shared" si="142"/>
        <v/>
      </c>
    </row>
    <row r="735" spans="9:28" ht="47.25">
      <c r="I735" s="188">
        <v>233</v>
      </c>
      <c r="J735" s="327" t="s">
        <v>5430</v>
      </c>
      <c r="K735" s="183" t="s">
        <v>4264</v>
      </c>
      <c r="L735" s="302" t="s">
        <v>5425</v>
      </c>
      <c r="M735" s="306" t="s">
        <v>5425</v>
      </c>
      <c r="N735" s="291">
        <v>19200</v>
      </c>
      <c r="O735" s="328">
        <v>7</v>
      </c>
      <c r="P735" s="330">
        <f t="shared" si="139"/>
        <v>6.05</v>
      </c>
      <c r="Q735" s="190" t="s">
        <v>4248</v>
      </c>
      <c r="R735" s="192">
        <v>0</v>
      </c>
      <c r="S735" s="192" t="s">
        <v>4253</v>
      </c>
      <c r="V735" s="192" t="s">
        <v>123</v>
      </c>
      <c r="W735" s="192" t="s">
        <v>129</v>
      </c>
      <c r="Z735" s="184" t="str">
        <f t="shared" si="140"/>
        <v>insert into G3E_POINTSTYLE(G3E_SNO,G3E_USERNAME,G3E_FONTNAME,G3E_SYMBOL,G3E_COLOR,G3E_SIZE,G3E_ALIGNMENT,G3E_ROTATION,G3E_USEMASK,G3E_MASKSYMBOL,G3E_PLOTREDLINE,G3E_STYLEUNITS) values (233,'Stroke Symbol - Primary Conductor Changeout KV6','AEGIS Misc',CHR(121),19200,7,0,0,0,null,0,1);</v>
      </c>
      <c r="AA735" s="184" t="str">
        <f t="shared" si="141"/>
        <v/>
      </c>
      <c r="AB735" s="184" t="str">
        <f t="shared" si="142"/>
        <v/>
      </c>
    </row>
    <row r="736" spans="9:28" ht="47.25">
      <c r="I736" s="188">
        <v>234</v>
      </c>
      <c r="J736" s="327" t="s">
        <v>5431</v>
      </c>
      <c r="K736" s="183" t="s">
        <v>4264</v>
      </c>
      <c r="L736" s="302" t="s">
        <v>5425</v>
      </c>
      <c r="M736" s="306" t="s">
        <v>5425</v>
      </c>
      <c r="N736" s="209">
        <v>12829635</v>
      </c>
      <c r="O736" s="328">
        <v>7</v>
      </c>
      <c r="P736" s="330">
        <f t="shared" si="139"/>
        <v>6.05</v>
      </c>
      <c r="Q736" s="190" t="s">
        <v>4248</v>
      </c>
      <c r="R736" s="192">
        <v>0</v>
      </c>
      <c r="S736" s="192" t="s">
        <v>4253</v>
      </c>
      <c r="V736" s="192" t="s">
        <v>123</v>
      </c>
      <c r="W736" s="192" t="s">
        <v>129</v>
      </c>
      <c r="Z736" s="184" t="str">
        <f t="shared" si="140"/>
        <v>insert into G3E_POINTSTYLE(G3E_SNO,G3E_USERNAME,G3E_FONTNAME,G3E_SYMBOL,G3E_COLOR,G3E_SIZE,G3E_ALIGNMENT,G3E_ROTATION,G3E_USEMASK,G3E_MASKSYMBOL,G3E_PLOTREDLINE,G3E_STYLEUNITS) values (234,'Stroke Symbol - Primary Conductor Changeout default','AEGIS Misc',CHR(121),12829635,7,0,0,0,null,0,1);</v>
      </c>
      <c r="AA736" s="184" t="str">
        <f t="shared" si="141"/>
        <v/>
      </c>
      <c r="AB736" s="184" t="str">
        <f t="shared" si="142"/>
        <v/>
      </c>
    </row>
    <row r="737" spans="9:28" ht="47.25">
      <c r="I737" s="188">
        <v>235</v>
      </c>
      <c r="J737" s="327" t="s">
        <v>5432</v>
      </c>
      <c r="K737" s="183" t="s">
        <v>4264</v>
      </c>
      <c r="L737" s="302" t="s">
        <v>5433</v>
      </c>
      <c r="M737" s="306" t="s">
        <v>5433</v>
      </c>
      <c r="N737" s="197">
        <v>10158079</v>
      </c>
      <c r="O737" s="328">
        <v>7</v>
      </c>
      <c r="P737" s="330">
        <f t="shared" si="139"/>
        <v>6.05</v>
      </c>
      <c r="Q737" s="190" t="s">
        <v>4248</v>
      </c>
      <c r="R737" s="192">
        <v>0</v>
      </c>
      <c r="S737" s="192" t="s">
        <v>4253</v>
      </c>
      <c r="V737" s="192" t="s">
        <v>123</v>
      </c>
      <c r="W737" s="192" t="s">
        <v>129</v>
      </c>
      <c r="Z737" s="184" t="str">
        <f t="shared" si="140"/>
        <v>insert into G3E_POINTSTYLE(G3E_SNO,G3E_USERNAME,G3E_FONTNAME,G3E_SYMBOL,G3E_COLOR,G3E_SIZE,G3E_ALIGNMENT,G3E_ROTATION,G3E_USEMASK,G3E_MASKSYMBOL,G3E_PLOTREDLINE,G3E_STYLEUNITS) values (235,'Stroke Symbol - Primary Conductor Neutral PPI','AEGIS Misc',CHR(122),10158079,7,0,0,0,null,0,1);</v>
      </c>
      <c r="AA737" s="184" t="str">
        <f t="shared" si="141"/>
        <v/>
      </c>
      <c r="AB737" s="184" t="str">
        <f t="shared" si="142"/>
        <v/>
      </c>
    </row>
    <row r="738" spans="9:28" ht="47.25">
      <c r="I738" s="188">
        <v>236</v>
      </c>
      <c r="J738" s="327" t="s">
        <v>5434</v>
      </c>
      <c r="K738" s="183" t="s">
        <v>4264</v>
      </c>
      <c r="L738" s="302" t="s">
        <v>5433</v>
      </c>
      <c r="M738" s="306" t="s">
        <v>5433</v>
      </c>
      <c r="N738" s="366">
        <v>14540253</v>
      </c>
      <c r="O738" s="328">
        <v>7</v>
      </c>
      <c r="P738" s="330">
        <f t="shared" si="139"/>
        <v>6.05</v>
      </c>
      <c r="Q738" s="190" t="s">
        <v>4248</v>
      </c>
      <c r="R738" s="192">
        <v>0</v>
      </c>
      <c r="S738" s="192" t="s">
        <v>4253</v>
      </c>
      <c r="V738" s="192" t="s">
        <v>123</v>
      </c>
      <c r="W738" s="192" t="s">
        <v>129</v>
      </c>
      <c r="Z738" s="184" t="str">
        <f t="shared" si="140"/>
        <v>insert into G3E_POINTSTYLE(G3E_SNO,G3E_USERNAME,G3E_FONTNAME,G3E_SYMBOL,G3E_COLOR,G3E_SIZE,G3E_ALIGNMENT,G3E_ROTATION,G3E_USEMASK,G3E_MASKSYMBOL,G3E_PLOTREDLINE,G3E_STYLEUNITS) values (236,'Stroke Symbol - Primary Conductor Neutral PPR','AEGIS Misc',CHR(122),14540253,7,0,0,0,null,0,1);</v>
      </c>
      <c r="AA738" s="184" t="str">
        <f t="shared" si="141"/>
        <v/>
      </c>
      <c r="AB738" s="184" t="str">
        <f t="shared" si="142"/>
        <v/>
      </c>
    </row>
    <row r="739" spans="9:28" ht="47.25">
      <c r="I739" s="188">
        <v>237</v>
      </c>
      <c r="J739" s="327" t="s">
        <v>5435</v>
      </c>
      <c r="K739" s="183" t="s">
        <v>4264</v>
      </c>
      <c r="L739" s="302" t="s">
        <v>5433</v>
      </c>
      <c r="M739" s="306" t="s">
        <v>5433</v>
      </c>
      <c r="N739" s="364">
        <v>5921370</v>
      </c>
      <c r="O739" s="328">
        <v>7</v>
      </c>
      <c r="P739" s="330">
        <f t="shared" si="139"/>
        <v>6.05</v>
      </c>
      <c r="Q739" s="190" t="s">
        <v>4248</v>
      </c>
      <c r="R739" s="192">
        <v>0</v>
      </c>
      <c r="S739" s="192" t="s">
        <v>4253</v>
      </c>
      <c r="V739" s="192" t="s">
        <v>123</v>
      </c>
      <c r="W739" s="192" t="s">
        <v>129</v>
      </c>
      <c r="Z739" s="184" t="str">
        <f t="shared" si="140"/>
        <v>insert into G3E_POINTSTYLE(G3E_SNO,G3E_USERNAME,G3E_FONTNAME,G3E_SYMBOL,G3E_COLOR,G3E_SIZE,G3E_ALIGNMENT,G3E_ROTATION,G3E_USEMASK,G3E_MASKSYMBOL,G3E_PLOTREDLINE,G3E_STYLEUNITS) values (237,'Stroke Symbol - Primary Conductor Neutral OSR','AEGIS Misc',CHR(122),5921370,7,0,0,0,null,0,1);</v>
      </c>
      <c r="AA739" s="184" t="str">
        <f t="shared" si="141"/>
        <v/>
      </c>
      <c r="AB739" s="184" t="str">
        <f t="shared" si="142"/>
        <v/>
      </c>
    </row>
    <row r="740" spans="9:28" ht="47.25">
      <c r="I740" s="188">
        <v>238</v>
      </c>
      <c r="J740" s="327" t="s">
        <v>5436</v>
      </c>
      <c r="K740" s="183" t="s">
        <v>4264</v>
      </c>
      <c r="L740" s="302" t="s">
        <v>5433</v>
      </c>
      <c r="M740" s="306" t="s">
        <v>5433</v>
      </c>
      <c r="N740" s="209">
        <v>12829635</v>
      </c>
      <c r="O740" s="328">
        <v>7</v>
      </c>
      <c r="P740" s="330">
        <f t="shared" si="139"/>
        <v>6.05</v>
      </c>
      <c r="Q740" s="190" t="s">
        <v>4248</v>
      </c>
      <c r="R740" s="192">
        <v>0</v>
      </c>
      <c r="S740" s="192" t="s">
        <v>4253</v>
      </c>
      <c r="V740" s="192" t="s">
        <v>123</v>
      </c>
      <c r="W740" s="192" t="s">
        <v>129</v>
      </c>
      <c r="Z740" s="184" t="str">
        <f t="shared" si="140"/>
        <v>insert into G3E_POINTSTYLE(G3E_SNO,G3E_USERNAME,G3E_FONTNAME,G3E_SYMBOL,G3E_COLOR,G3E_SIZE,G3E_ALIGNMENT,G3E_ROTATION,G3E_USEMASK,G3E_MASKSYMBOL,G3E_PLOTREDLINE,G3E_STYLEUNITS) values (238,'Stroke Symbol - Primary Conductor Neutral default','AEGIS Misc',CHR(122),12829635,7,0,0,0,null,0,1);</v>
      </c>
      <c r="AA740" s="184" t="str">
        <f t="shared" si="141"/>
        <v/>
      </c>
      <c r="AB740" s="184" t="str">
        <f t="shared" si="142"/>
        <v/>
      </c>
    </row>
    <row r="741" spans="9:28" ht="47.25">
      <c r="I741" s="188">
        <v>301</v>
      </c>
      <c r="J741" s="327" t="s">
        <v>5437</v>
      </c>
      <c r="K741" s="183" t="s">
        <v>4264</v>
      </c>
      <c r="L741" s="302" t="s">
        <v>5438</v>
      </c>
      <c r="M741" s="306" t="s">
        <v>5438</v>
      </c>
      <c r="N741" s="197">
        <v>10158079</v>
      </c>
      <c r="O741" s="328">
        <v>7</v>
      </c>
      <c r="P741" s="330">
        <f t="shared" si="139"/>
        <v>6.05</v>
      </c>
      <c r="Q741" s="190" t="s">
        <v>4248</v>
      </c>
      <c r="R741" s="192">
        <v>0</v>
      </c>
      <c r="S741" s="192" t="s">
        <v>4253</v>
      </c>
      <c r="V741" s="192" t="s">
        <v>123</v>
      </c>
      <c r="W741" s="192" t="s">
        <v>129</v>
      </c>
      <c r="Z741" s="184" t="str">
        <f t="shared" si="140"/>
        <v>insert into G3E_POINTSTYLE(G3E_SNO,G3E_USERNAME,G3E_FONTNAME,G3E_SYMBOL,G3E_COLOR,G3E_SIZE,G3E_ALIGNMENT,G3E_ROTATION,G3E_USEMASK,G3E_MASKSYMBOL,G3E_PLOTREDLINE,G3E_STYLEUNITS) values (301,'Stroke Symbol - Secondary Conductor 2-wire PPI','AEGIS Misc',CHR(124),10158079,7,0,0,0,null,0,1);</v>
      </c>
      <c r="AA741" s="184" t="str">
        <f t="shared" si="141"/>
        <v/>
      </c>
      <c r="AB741" s="184" t="str">
        <f t="shared" si="142"/>
        <v/>
      </c>
    </row>
    <row r="742" spans="9:28" ht="47.25">
      <c r="I742" s="188">
        <v>302</v>
      </c>
      <c r="J742" s="327" t="s">
        <v>5439</v>
      </c>
      <c r="K742" s="183" t="s">
        <v>4264</v>
      </c>
      <c r="L742" s="302" t="s">
        <v>5438</v>
      </c>
      <c r="M742" s="306" t="s">
        <v>5438</v>
      </c>
      <c r="N742" s="366">
        <v>14540253</v>
      </c>
      <c r="O742" s="328">
        <v>7</v>
      </c>
      <c r="P742" s="330">
        <f t="shared" si="139"/>
        <v>6.05</v>
      </c>
      <c r="Q742" s="190" t="s">
        <v>4248</v>
      </c>
      <c r="R742" s="192">
        <v>0</v>
      </c>
      <c r="S742" s="192" t="s">
        <v>4253</v>
      </c>
      <c r="V742" s="192" t="s">
        <v>123</v>
      </c>
      <c r="W742" s="192" t="s">
        <v>129</v>
      </c>
      <c r="Z742" s="184" t="str">
        <f t="shared" si="140"/>
        <v>insert into G3E_POINTSTYLE(G3E_SNO,G3E_USERNAME,G3E_FONTNAME,G3E_SYMBOL,G3E_COLOR,G3E_SIZE,G3E_ALIGNMENT,G3E_ROTATION,G3E_USEMASK,G3E_MASKSYMBOL,G3E_PLOTREDLINE,G3E_STYLEUNITS) values (302,'Stroke Symbol - Secondary Conductor 2-wire PPR','AEGIS Misc',CHR(124),14540253,7,0,0,0,null,0,1);</v>
      </c>
      <c r="AA742" s="184" t="str">
        <f t="shared" si="141"/>
        <v/>
      </c>
      <c r="AB742" s="184" t="str">
        <f t="shared" si="142"/>
        <v/>
      </c>
    </row>
    <row r="743" spans="9:28" ht="47.25">
      <c r="I743" s="188">
        <v>303</v>
      </c>
      <c r="J743" s="327" t="s">
        <v>5440</v>
      </c>
      <c r="K743" s="183" t="s">
        <v>4264</v>
      </c>
      <c r="L743" s="302" t="s">
        <v>5438</v>
      </c>
      <c r="M743" s="306" t="s">
        <v>5438</v>
      </c>
      <c r="N743" s="364">
        <v>5921370</v>
      </c>
      <c r="O743" s="328">
        <v>7</v>
      </c>
      <c r="P743" s="330">
        <f t="shared" si="139"/>
        <v>6.05</v>
      </c>
      <c r="Q743" s="190" t="s">
        <v>4248</v>
      </c>
      <c r="R743" s="192">
        <v>0</v>
      </c>
      <c r="S743" s="192" t="s">
        <v>4253</v>
      </c>
      <c r="V743" s="192" t="s">
        <v>123</v>
      </c>
      <c r="W743" s="192" t="s">
        <v>129</v>
      </c>
      <c r="Z743" s="184" t="str">
        <f t="shared" si="140"/>
        <v>insert into G3E_POINTSTYLE(G3E_SNO,G3E_USERNAME,G3E_FONTNAME,G3E_SYMBOL,G3E_COLOR,G3E_SIZE,G3E_ALIGNMENT,G3E_ROTATION,G3E_USEMASK,G3E_MASKSYMBOL,G3E_PLOTREDLINE,G3E_STYLEUNITS) values (303,'Stroke Symbol - Secondary Conductor 2-wire OSR','AEGIS Misc',CHR(124),5921370,7,0,0,0,null,0,1);</v>
      </c>
      <c r="AA743" s="184" t="str">
        <f t="shared" si="141"/>
        <v/>
      </c>
      <c r="AB743" s="184" t="str">
        <f t="shared" si="142"/>
        <v/>
      </c>
    </row>
    <row r="744" spans="9:28" ht="47.25">
      <c r="I744" s="188">
        <v>304</v>
      </c>
      <c r="J744" s="327" t="s">
        <v>5441</v>
      </c>
      <c r="K744" s="183" t="s">
        <v>4264</v>
      </c>
      <c r="L744" s="302" t="s">
        <v>5438</v>
      </c>
      <c r="M744" s="306" t="s">
        <v>5438</v>
      </c>
      <c r="N744" s="201">
        <v>16768256</v>
      </c>
      <c r="O744" s="328">
        <v>7</v>
      </c>
      <c r="P744" s="330">
        <f t="shared" si="139"/>
        <v>6.05</v>
      </c>
      <c r="Q744" s="190" t="s">
        <v>4248</v>
      </c>
      <c r="R744" s="192">
        <v>0</v>
      </c>
      <c r="S744" s="192" t="s">
        <v>4253</v>
      </c>
      <c r="V744" s="192" t="s">
        <v>123</v>
      </c>
      <c r="W744" s="192" t="s">
        <v>129</v>
      </c>
      <c r="Z744" s="184" t="str">
        <f t="shared" si="140"/>
        <v>insert into G3E_POINTSTYLE(G3E_SNO,G3E_USERNAME,G3E_FONTNAME,G3E_SYMBOL,G3E_COLOR,G3E_SIZE,G3E_ALIGNMENT,G3E_ROTATION,G3E_USEMASK,G3E_MASKSYMBOL,G3E_PLOTREDLINE,G3E_STYLEUNITS) values (304,'Stroke Symbol - Secondary Conductor 2-wire default','AEGIS Misc',CHR(124),16768256,7,0,0,0,null,0,1);</v>
      </c>
      <c r="AA744" s="184" t="str">
        <f t="shared" si="141"/>
        <v/>
      </c>
      <c r="AB744" s="184" t="str">
        <f t="shared" si="142"/>
        <v/>
      </c>
    </row>
    <row r="745" spans="9:28" ht="47.25">
      <c r="I745" s="188">
        <v>305</v>
      </c>
      <c r="J745" s="327" t="s">
        <v>5442</v>
      </c>
      <c r="K745" s="183" t="s">
        <v>4264</v>
      </c>
      <c r="L745" s="302" t="s">
        <v>5443</v>
      </c>
      <c r="M745" s="306" t="s">
        <v>5443</v>
      </c>
      <c r="N745" s="197">
        <v>10158079</v>
      </c>
      <c r="O745" s="328">
        <v>7</v>
      </c>
      <c r="P745" s="330">
        <f t="shared" si="139"/>
        <v>6.05</v>
      </c>
      <c r="Q745" s="190" t="s">
        <v>4248</v>
      </c>
      <c r="R745" s="192">
        <v>0</v>
      </c>
      <c r="S745" s="192" t="s">
        <v>4253</v>
      </c>
      <c r="V745" s="192" t="s">
        <v>123</v>
      </c>
      <c r="W745" s="192" t="s">
        <v>129</v>
      </c>
      <c r="Z745" s="184" t="str">
        <f t="shared" si="140"/>
        <v>insert into G3E_POINTSTYLE(G3E_SNO,G3E_USERNAME,G3E_FONTNAME,G3E_SYMBOL,G3E_COLOR,G3E_SIZE,G3E_ALIGNMENT,G3E_ROTATION,G3E_USEMASK,G3E_MASKSYMBOL,G3E_PLOTREDLINE,G3E_STYLEUNITS) values (305,'Stroke Symbol - Secondary Conductor 3-wire PPI','AEGIS Misc',CHR(125),10158079,7,0,0,0,null,0,1);</v>
      </c>
      <c r="AA745" s="184" t="str">
        <f t="shared" si="141"/>
        <v/>
      </c>
      <c r="AB745" s="184" t="str">
        <f t="shared" si="142"/>
        <v/>
      </c>
    </row>
    <row r="746" spans="9:28" ht="47.25">
      <c r="I746" s="188">
        <v>306</v>
      </c>
      <c r="J746" s="327" t="s">
        <v>5444</v>
      </c>
      <c r="K746" s="183" t="s">
        <v>4264</v>
      </c>
      <c r="L746" s="302" t="s">
        <v>5443</v>
      </c>
      <c r="M746" s="306" t="s">
        <v>5443</v>
      </c>
      <c r="N746" s="366">
        <v>14540253</v>
      </c>
      <c r="O746" s="328">
        <v>7</v>
      </c>
      <c r="P746" s="330">
        <f t="shared" si="139"/>
        <v>6.05</v>
      </c>
      <c r="Q746" s="190" t="s">
        <v>4248</v>
      </c>
      <c r="R746" s="192">
        <v>0</v>
      </c>
      <c r="S746" s="192" t="s">
        <v>4253</v>
      </c>
      <c r="V746" s="192" t="s">
        <v>123</v>
      </c>
      <c r="W746" s="192" t="s">
        <v>129</v>
      </c>
      <c r="Z746" s="184" t="str">
        <f t="shared" si="140"/>
        <v>insert into G3E_POINTSTYLE(G3E_SNO,G3E_USERNAME,G3E_FONTNAME,G3E_SYMBOL,G3E_COLOR,G3E_SIZE,G3E_ALIGNMENT,G3E_ROTATION,G3E_USEMASK,G3E_MASKSYMBOL,G3E_PLOTREDLINE,G3E_STYLEUNITS) values (306,'Stroke Symbol - Secondary Conductor 3-wire PPR','AEGIS Misc',CHR(125),14540253,7,0,0,0,null,0,1);</v>
      </c>
      <c r="AA746" s="184" t="str">
        <f t="shared" si="141"/>
        <v/>
      </c>
      <c r="AB746" s="184" t="str">
        <f t="shared" si="142"/>
        <v/>
      </c>
    </row>
    <row r="747" spans="9:28" ht="47.25">
      <c r="I747" s="188">
        <v>307</v>
      </c>
      <c r="J747" s="327" t="s">
        <v>5445</v>
      </c>
      <c r="K747" s="183" t="s">
        <v>4264</v>
      </c>
      <c r="L747" s="302" t="s">
        <v>5443</v>
      </c>
      <c r="M747" s="306" t="s">
        <v>5443</v>
      </c>
      <c r="N747" s="364">
        <v>5921370</v>
      </c>
      <c r="O747" s="328">
        <v>7</v>
      </c>
      <c r="P747" s="330">
        <f t="shared" si="139"/>
        <v>6.05</v>
      </c>
      <c r="Q747" s="190" t="s">
        <v>4248</v>
      </c>
      <c r="R747" s="192">
        <v>0</v>
      </c>
      <c r="S747" s="192" t="s">
        <v>4253</v>
      </c>
      <c r="V747" s="192" t="s">
        <v>123</v>
      </c>
      <c r="W747" s="192" t="s">
        <v>129</v>
      </c>
      <c r="Z747" s="184" t="str">
        <f t="shared" si="140"/>
        <v>insert into G3E_POINTSTYLE(G3E_SNO,G3E_USERNAME,G3E_FONTNAME,G3E_SYMBOL,G3E_COLOR,G3E_SIZE,G3E_ALIGNMENT,G3E_ROTATION,G3E_USEMASK,G3E_MASKSYMBOL,G3E_PLOTREDLINE,G3E_STYLEUNITS) values (307,'Stroke Symbol - Secondary Conductor 3-wire OSR','AEGIS Misc',CHR(125),5921370,7,0,0,0,null,0,1);</v>
      </c>
      <c r="AA747" s="184" t="str">
        <f t="shared" si="141"/>
        <v/>
      </c>
      <c r="AB747" s="184" t="str">
        <f t="shared" si="142"/>
        <v/>
      </c>
    </row>
    <row r="748" spans="9:28" ht="47.25">
      <c r="I748" s="188">
        <v>308</v>
      </c>
      <c r="J748" s="327" t="s">
        <v>5446</v>
      </c>
      <c r="K748" s="183" t="s">
        <v>4264</v>
      </c>
      <c r="L748" s="302" t="s">
        <v>5443</v>
      </c>
      <c r="M748" s="306" t="s">
        <v>5443</v>
      </c>
      <c r="N748" s="201">
        <v>16768256</v>
      </c>
      <c r="O748" s="328">
        <v>7</v>
      </c>
      <c r="P748" s="330">
        <f t="shared" si="139"/>
        <v>6.05</v>
      </c>
      <c r="Q748" s="190" t="s">
        <v>4248</v>
      </c>
      <c r="R748" s="192">
        <v>0</v>
      </c>
      <c r="S748" s="192" t="s">
        <v>4253</v>
      </c>
      <c r="V748" s="192" t="s">
        <v>123</v>
      </c>
      <c r="W748" s="192" t="s">
        <v>129</v>
      </c>
      <c r="Z748" s="184" t="str">
        <f t="shared" si="140"/>
        <v>insert into G3E_POINTSTYLE(G3E_SNO,G3E_USERNAME,G3E_FONTNAME,G3E_SYMBOL,G3E_COLOR,G3E_SIZE,G3E_ALIGNMENT,G3E_ROTATION,G3E_USEMASK,G3E_MASKSYMBOL,G3E_PLOTREDLINE,G3E_STYLEUNITS) values (308,'Stroke Symbol - Secondary Conductor 3-wire default','AEGIS Misc',CHR(125),16768256,7,0,0,0,null,0,1);</v>
      </c>
      <c r="AA748" s="184" t="str">
        <f t="shared" si="141"/>
        <v/>
      </c>
      <c r="AB748" s="184" t="str">
        <f t="shared" si="142"/>
        <v/>
      </c>
    </row>
    <row r="749" spans="9:28" ht="47.25">
      <c r="I749" s="188">
        <v>309</v>
      </c>
      <c r="J749" s="327" t="s">
        <v>5447</v>
      </c>
      <c r="K749" s="183" t="s">
        <v>4264</v>
      </c>
      <c r="L749" s="302" t="s">
        <v>5448</v>
      </c>
      <c r="M749" s="306" t="s">
        <v>5448</v>
      </c>
      <c r="N749" s="197">
        <v>10158079</v>
      </c>
      <c r="O749" s="328">
        <v>7</v>
      </c>
      <c r="P749" s="330">
        <f t="shared" si="139"/>
        <v>6.05</v>
      </c>
      <c r="Q749" s="190" t="s">
        <v>4248</v>
      </c>
      <c r="R749" s="192">
        <v>0</v>
      </c>
      <c r="S749" s="192" t="s">
        <v>4253</v>
      </c>
      <c r="V749" s="192" t="s">
        <v>123</v>
      </c>
      <c r="W749" s="192" t="s">
        <v>129</v>
      </c>
      <c r="Z749" s="184" t="str">
        <f t="shared" si="140"/>
        <v>insert into G3E_POINTSTYLE(G3E_SNO,G3E_USERNAME,G3E_FONTNAME,G3E_SYMBOL,G3E_COLOR,G3E_SIZE,G3E_ALIGNMENT,G3E_ROTATION,G3E_USEMASK,G3E_MASKSYMBOL,G3E_PLOTREDLINE,G3E_STYLEUNITS) values (309,'Stroke Symbol - Secondary Conductor Neutral PPI','AEGIS Misc',CHR(126),10158079,7,0,0,0,null,0,1);</v>
      </c>
      <c r="AA749" s="184" t="str">
        <f t="shared" si="141"/>
        <v/>
      </c>
      <c r="AB749" s="184" t="str">
        <f t="shared" si="142"/>
        <v/>
      </c>
    </row>
    <row r="750" spans="9:28" ht="47.25">
      <c r="I750" s="188">
        <v>310</v>
      </c>
      <c r="J750" s="327" t="s">
        <v>5449</v>
      </c>
      <c r="K750" s="183" t="s">
        <v>4264</v>
      </c>
      <c r="L750" s="302" t="s">
        <v>5448</v>
      </c>
      <c r="M750" s="306" t="s">
        <v>5448</v>
      </c>
      <c r="N750" s="366">
        <v>14540253</v>
      </c>
      <c r="O750" s="328">
        <v>7</v>
      </c>
      <c r="P750" s="330">
        <f t="shared" si="139"/>
        <v>6.05</v>
      </c>
      <c r="Q750" s="190" t="s">
        <v>4248</v>
      </c>
      <c r="R750" s="192">
        <v>0</v>
      </c>
      <c r="S750" s="192" t="s">
        <v>4253</v>
      </c>
      <c r="V750" s="192" t="s">
        <v>123</v>
      </c>
      <c r="W750" s="192" t="s">
        <v>129</v>
      </c>
      <c r="Z750" s="184" t="str">
        <f t="shared" si="140"/>
        <v>insert into G3E_POINTSTYLE(G3E_SNO,G3E_USERNAME,G3E_FONTNAME,G3E_SYMBOL,G3E_COLOR,G3E_SIZE,G3E_ALIGNMENT,G3E_ROTATION,G3E_USEMASK,G3E_MASKSYMBOL,G3E_PLOTREDLINE,G3E_STYLEUNITS) values (310,'Stroke Symbol - Secondary Conductor Neutral PPR','AEGIS Misc',CHR(126),14540253,7,0,0,0,null,0,1);</v>
      </c>
      <c r="AA750" s="184" t="str">
        <f t="shared" si="141"/>
        <v/>
      </c>
      <c r="AB750" s="184" t="str">
        <f t="shared" si="142"/>
        <v/>
      </c>
    </row>
    <row r="751" spans="9:28" ht="47.25">
      <c r="I751" s="188">
        <v>311</v>
      </c>
      <c r="J751" s="327" t="s">
        <v>5450</v>
      </c>
      <c r="K751" s="183" t="s">
        <v>4264</v>
      </c>
      <c r="L751" s="302" t="s">
        <v>5448</v>
      </c>
      <c r="M751" s="306" t="s">
        <v>5448</v>
      </c>
      <c r="N751" s="364">
        <v>5921370</v>
      </c>
      <c r="O751" s="328">
        <v>7</v>
      </c>
      <c r="P751" s="330">
        <f t="shared" si="139"/>
        <v>6.05</v>
      </c>
      <c r="Q751" s="190" t="s">
        <v>4248</v>
      </c>
      <c r="R751" s="192">
        <v>0</v>
      </c>
      <c r="S751" s="192" t="s">
        <v>4253</v>
      </c>
      <c r="V751" s="192" t="s">
        <v>123</v>
      </c>
      <c r="W751" s="192" t="s">
        <v>129</v>
      </c>
      <c r="Z751" s="184" t="str">
        <f t="shared" si="140"/>
        <v>insert into G3E_POINTSTYLE(G3E_SNO,G3E_USERNAME,G3E_FONTNAME,G3E_SYMBOL,G3E_COLOR,G3E_SIZE,G3E_ALIGNMENT,G3E_ROTATION,G3E_USEMASK,G3E_MASKSYMBOL,G3E_PLOTREDLINE,G3E_STYLEUNITS) values (311,'Stroke Symbol - Secondary Conductor Neutral OSR','AEGIS Misc',CHR(126),5921370,7,0,0,0,null,0,1);</v>
      </c>
      <c r="AA751" s="184" t="str">
        <f t="shared" si="141"/>
        <v/>
      </c>
      <c r="AB751" s="184" t="str">
        <f t="shared" si="142"/>
        <v/>
      </c>
    </row>
    <row r="752" spans="9:28" ht="47.25">
      <c r="I752" s="188">
        <v>312</v>
      </c>
      <c r="J752" s="327" t="s">
        <v>5451</v>
      </c>
      <c r="K752" s="183" t="s">
        <v>4264</v>
      </c>
      <c r="L752" s="302" t="s">
        <v>5448</v>
      </c>
      <c r="M752" s="306" t="s">
        <v>5448</v>
      </c>
      <c r="N752" s="201">
        <v>16768256</v>
      </c>
      <c r="O752" s="328">
        <v>7</v>
      </c>
      <c r="P752" s="330">
        <f t="shared" si="139"/>
        <v>6.05</v>
      </c>
      <c r="Q752" s="190" t="s">
        <v>4248</v>
      </c>
      <c r="R752" s="192">
        <v>0</v>
      </c>
      <c r="S752" s="192" t="s">
        <v>4253</v>
      </c>
      <c r="V752" s="192" t="s">
        <v>123</v>
      </c>
      <c r="W752" s="192" t="s">
        <v>129</v>
      </c>
      <c r="Z752" s="184" t="str">
        <f t="shared" si="140"/>
        <v>insert into G3E_POINTSTYLE(G3E_SNO,G3E_USERNAME,G3E_FONTNAME,G3E_SYMBOL,G3E_COLOR,G3E_SIZE,G3E_ALIGNMENT,G3E_ROTATION,G3E_USEMASK,G3E_MASKSYMBOL,G3E_PLOTREDLINE,G3E_STYLEUNITS) values (312,'Stroke Symbol - Secondary Conductor Neutral default','AEGIS Misc',CHR(126),16768256,7,0,0,0,null,0,1);</v>
      </c>
      <c r="AA752" s="184" t="str">
        <f t="shared" ref="AA752" si="143">IF(B752="","","insert into G3E_STYLERULE(G3E_SRROWNO,G3E_SRNO,G3E_RULE,G3E_FILTER,G3E_FILTERORDINAL,G3E_SNO,G3E_DESCRIPTION) values ("&amp;B752&amp;","&amp;A752&amp;",'"&amp;E752&amp;"','"&amp;SUBSTITUTE(H752,"'","''")&amp;"',"&amp;F752&amp;","&amp;I752&amp;",'"&amp;J752&amp;"');")</f>
        <v/>
      </c>
      <c r="AB752" s="184" t="str">
        <f t="shared" ref="AB752" si="144">IF(D752="","","insert into G3E_STYLERULE(G3E_SRROWNO,G3E_SRNO,G3E_RULE,G3E_FILTER,G3E_FILTERORDINAL,G3E_SNO,G3E_DESCRIPTION) values ("&amp;D752&amp;","&amp;C752&amp;",'"&amp;E752&amp;" - OMS','"&amp;SUBSTITUTE(H752,"'","''")&amp;"',"&amp;G752&amp;","&amp;I752&amp;",'"&amp;J752&amp;"');")</f>
        <v/>
      </c>
    </row>
  </sheetData>
  <autoFilter ref="E2:Z750" xr:uid="{00000000-0009-0000-0000-00000A000000}"/>
  <mergeCells count="6">
    <mergeCell ref="F1:G1"/>
    <mergeCell ref="K1:M1"/>
    <mergeCell ref="S1:U1"/>
    <mergeCell ref="A1:B1"/>
    <mergeCell ref="C1:D1"/>
    <mergeCell ref="O1:P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B200"/>
  <sheetViews>
    <sheetView zoomScale="80" zoomScaleNormal="80" workbookViewId="0">
      <pane xSplit="6" ySplit="2" topLeftCell="G27" activePane="bottomRight" state="frozen"/>
      <selection pane="topRight" activeCell="D1" sqref="D1"/>
      <selection pane="bottomLeft" activeCell="A3" sqref="A3"/>
      <selection pane="bottomRight" activeCell="A46" sqref="A46"/>
    </sheetView>
  </sheetViews>
  <sheetFormatPr defaultRowHeight="15"/>
  <cols>
    <col min="1" max="3" width="9.140625" style="241"/>
    <col min="4" max="4" width="11.7109375" bestFit="1" customWidth="1"/>
    <col min="5" max="5" width="50.28515625" style="184" bestFit="1" customWidth="1"/>
    <col min="6" max="6" width="8.7109375" style="192" bestFit="1" customWidth="1"/>
    <col min="7" max="7" width="60" style="184" bestFit="1" customWidth="1"/>
    <col min="8" max="8" width="9.85546875" style="184" bestFit="1" customWidth="1"/>
    <col min="9" max="9" width="50.28515625" style="184" bestFit="1" customWidth="1"/>
    <col min="10" max="10" width="14.42578125" style="184" bestFit="1" customWidth="1"/>
    <col min="11" max="11" width="12.85546875" style="184" customWidth="1"/>
    <col min="12" max="13" width="9.140625" style="192" customWidth="1"/>
    <col min="14" max="14" width="12.85546875" style="192" bestFit="1" customWidth="1"/>
    <col min="15" max="17" width="12.140625" style="192" bestFit="1" customWidth="1"/>
    <col min="18" max="18" width="15.140625" style="184" bestFit="1" customWidth="1"/>
    <col min="19" max="19" width="12" style="184" bestFit="1" customWidth="1"/>
    <col min="20" max="20" width="14" style="192" bestFit="1" customWidth="1"/>
    <col min="21" max="21" width="14" style="192" customWidth="1"/>
    <col min="22" max="22" width="12.7109375" style="184" bestFit="1" customWidth="1"/>
    <col min="23" max="24" width="13.42578125" style="192" bestFit="1" customWidth="1"/>
    <col min="25" max="25" width="17.7109375" style="192" bestFit="1" customWidth="1"/>
  </cols>
  <sheetData>
    <row r="1" spans="1:27" ht="15.75" thickBot="1">
      <c r="A1" s="395" t="s">
        <v>4219</v>
      </c>
      <c r="B1" s="396"/>
      <c r="C1" s="395" t="s">
        <v>4220</v>
      </c>
      <c r="D1" s="396"/>
      <c r="L1" s="392" t="s">
        <v>4234</v>
      </c>
      <c r="M1" s="393"/>
      <c r="S1" s="373" t="s">
        <v>6090</v>
      </c>
      <c r="T1" s="374"/>
      <c r="U1" s="374"/>
      <c r="V1" s="374"/>
      <c r="W1" s="374"/>
    </row>
    <row r="2" spans="1:27" ht="16.5" thickTop="1" thickBot="1">
      <c r="A2" s="337" t="s">
        <v>4224</v>
      </c>
      <c r="B2" s="337" t="s">
        <v>4225</v>
      </c>
      <c r="C2" s="337" t="s">
        <v>4224</v>
      </c>
      <c r="D2" s="337" t="s">
        <v>4225</v>
      </c>
      <c r="E2" s="181" t="s">
        <v>3176</v>
      </c>
      <c r="F2" s="189" t="s">
        <v>5452</v>
      </c>
      <c r="G2" s="181" t="s">
        <v>4227</v>
      </c>
      <c r="H2" s="181" t="s">
        <v>4228</v>
      </c>
      <c r="I2" s="181" t="s">
        <v>4229</v>
      </c>
      <c r="J2" s="181" t="s">
        <v>5453</v>
      </c>
      <c r="K2" s="181" t="s">
        <v>4233</v>
      </c>
      <c r="L2" s="189" t="s">
        <v>6081</v>
      </c>
      <c r="M2" s="189" t="s">
        <v>6082</v>
      </c>
      <c r="N2" s="189" t="s">
        <v>5454</v>
      </c>
      <c r="O2" s="189" t="s">
        <v>5494</v>
      </c>
      <c r="P2" s="189" t="s">
        <v>6088</v>
      </c>
      <c r="Q2" s="189" t="s">
        <v>6089</v>
      </c>
      <c r="R2" s="181" t="s">
        <v>5455</v>
      </c>
      <c r="S2" s="371" t="s">
        <v>6090</v>
      </c>
      <c r="T2" s="372" t="s">
        <v>6091</v>
      </c>
      <c r="U2" s="372" t="s">
        <v>6092</v>
      </c>
      <c r="V2" s="371" t="s">
        <v>5456</v>
      </c>
      <c r="W2" s="372" t="s">
        <v>5457</v>
      </c>
      <c r="X2" s="189" t="s">
        <v>4238</v>
      </c>
      <c r="Y2" s="189" t="s">
        <v>4239</v>
      </c>
      <c r="AA2" s="241" t="s">
        <v>6093</v>
      </c>
    </row>
    <row r="3" spans="1:27" ht="15.75" thickTop="1">
      <c r="A3" s="184">
        <v>150102</v>
      </c>
      <c r="C3" s="184">
        <v>150202</v>
      </c>
      <c r="D3" s="241"/>
      <c r="E3" s="182" t="s">
        <v>559</v>
      </c>
      <c r="F3" s="190">
        <v>1</v>
      </c>
      <c r="G3" s="182"/>
      <c r="H3" s="182">
        <v>15010301</v>
      </c>
      <c r="I3" s="182" t="s">
        <v>559</v>
      </c>
      <c r="J3" s="219" t="s">
        <v>5459</v>
      </c>
      <c r="K3" s="367">
        <v>16777215</v>
      </c>
      <c r="L3" s="190">
        <v>10</v>
      </c>
      <c r="M3" s="190">
        <f>ROUND((L3*12*72)/1000,2)</f>
        <v>8.64</v>
      </c>
      <c r="N3" s="190" t="s">
        <v>5458</v>
      </c>
      <c r="O3" s="243" t="s">
        <v>123</v>
      </c>
      <c r="P3" s="243" t="s">
        <v>123</v>
      </c>
      <c r="Q3" s="243" t="s">
        <v>123</v>
      </c>
      <c r="R3" s="182"/>
      <c r="S3" s="243" t="s">
        <v>123</v>
      </c>
      <c r="T3" s="190"/>
      <c r="U3" s="190"/>
      <c r="V3" s="182"/>
      <c r="W3" s="190"/>
      <c r="X3" s="190" t="s">
        <v>123</v>
      </c>
      <c r="Y3" s="190" t="s">
        <v>129</v>
      </c>
    </row>
    <row r="4" spans="1:27">
      <c r="A4" s="241">
        <v>61102</v>
      </c>
      <c r="C4" s="241">
        <v>61202</v>
      </c>
      <c r="D4" s="241"/>
      <c r="E4" s="183" t="s">
        <v>300</v>
      </c>
      <c r="F4" s="191">
        <v>1</v>
      </c>
      <c r="G4" s="183"/>
      <c r="H4" s="183">
        <v>61202</v>
      </c>
      <c r="I4" s="183" t="s">
        <v>300</v>
      </c>
      <c r="J4" s="219" t="s">
        <v>5459</v>
      </c>
      <c r="K4" s="201">
        <v>16768256</v>
      </c>
      <c r="L4" s="191">
        <v>10</v>
      </c>
      <c r="M4" s="190">
        <f t="shared" ref="M4:M67" si="0">ROUND((L4*12*72)/1000,2)</f>
        <v>8.64</v>
      </c>
      <c r="N4" s="191" t="s">
        <v>5460</v>
      </c>
      <c r="O4" s="243" t="s">
        <v>123</v>
      </c>
      <c r="P4" s="243" t="s">
        <v>123</v>
      </c>
      <c r="Q4" s="243" t="s">
        <v>123</v>
      </c>
      <c r="R4" s="183"/>
      <c r="S4" s="243" t="s">
        <v>123</v>
      </c>
      <c r="T4" s="191"/>
      <c r="U4" s="191"/>
      <c r="V4" s="183"/>
      <c r="W4" s="191"/>
      <c r="X4" s="190" t="s">
        <v>123</v>
      </c>
      <c r="Y4" s="191" t="s">
        <v>129</v>
      </c>
    </row>
    <row r="5" spans="1:27">
      <c r="D5" s="241"/>
      <c r="E5" s="183" t="s">
        <v>137</v>
      </c>
      <c r="F5" s="191">
        <v>1</v>
      </c>
      <c r="G5" s="183" t="s">
        <v>5461</v>
      </c>
      <c r="H5" s="183">
        <v>34210</v>
      </c>
      <c r="I5" s="183" t="s">
        <v>5462</v>
      </c>
      <c r="J5" s="219" t="s">
        <v>5459</v>
      </c>
      <c r="K5" s="197">
        <v>10158079</v>
      </c>
      <c r="L5" s="191">
        <v>3.5</v>
      </c>
      <c r="M5" s="190">
        <f t="shared" si="0"/>
        <v>3.02</v>
      </c>
      <c r="N5" s="191" t="s">
        <v>5458</v>
      </c>
      <c r="O5" s="243" t="s">
        <v>123</v>
      </c>
      <c r="P5" s="243" t="s">
        <v>123</v>
      </c>
      <c r="Q5" s="243" t="s">
        <v>123</v>
      </c>
      <c r="R5" s="183"/>
      <c r="S5" s="243" t="s">
        <v>123</v>
      </c>
      <c r="T5" s="191"/>
      <c r="U5" s="191"/>
      <c r="V5" s="183"/>
      <c r="W5" s="191"/>
      <c r="X5" s="190" t="s">
        <v>123</v>
      </c>
      <c r="Y5" s="191" t="s">
        <v>129</v>
      </c>
    </row>
    <row r="6" spans="1:27">
      <c r="D6" s="241"/>
      <c r="E6" s="183" t="s">
        <v>137</v>
      </c>
      <c r="F6" s="191">
        <v>2</v>
      </c>
      <c r="G6" s="183" t="s">
        <v>5463</v>
      </c>
      <c r="H6" s="183">
        <v>34211</v>
      </c>
      <c r="I6" s="183" t="s">
        <v>5464</v>
      </c>
      <c r="J6" s="219" t="s">
        <v>5459</v>
      </c>
      <c r="K6" s="200">
        <v>15658734</v>
      </c>
      <c r="L6" s="191">
        <v>3.5</v>
      </c>
      <c r="M6" s="190">
        <f t="shared" si="0"/>
        <v>3.02</v>
      </c>
      <c r="N6" s="191" t="s">
        <v>5458</v>
      </c>
      <c r="O6" s="243" t="s">
        <v>123</v>
      </c>
      <c r="P6" s="243" t="s">
        <v>123</v>
      </c>
      <c r="Q6" s="243" t="s">
        <v>123</v>
      </c>
      <c r="R6" s="183"/>
      <c r="S6" s="243" t="s">
        <v>123</v>
      </c>
      <c r="T6" s="191"/>
      <c r="U6" s="191"/>
      <c r="V6" s="183"/>
      <c r="W6" s="191"/>
      <c r="X6" s="190" t="s">
        <v>123</v>
      </c>
      <c r="Y6" s="191" t="s">
        <v>129</v>
      </c>
    </row>
    <row r="7" spans="1:27">
      <c r="D7" s="241"/>
      <c r="E7" s="183" t="s">
        <v>137</v>
      </c>
      <c r="F7" s="191">
        <v>3</v>
      </c>
      <c r="G7" s="183" t="s">
        <v>5465</v>
      </c>
      <c r="H7" s="183">
        <v>34212</v>
      </c>
      <c r="I7" s="183" t="s">
        <v>5466</v>
      </c>
      <c r="J7" s="219" t="s">
        <v>5459</v>
      </c>
      <c r="K7" s="196">
        <v>14540253</v>
      </c>
      <c r="L7" s="191">
        <v>3.5</v>
      </c>
      <c r="M7" s="190">
        <f t="shared" si="0"/>
        <v>3.02</v>
      </c>
      <c r="N7" s="191" t="s">
        <v>5458</v>
      </c>
      <c r="O7" s="243" t="s">
        <v>123</v>
      </c>
      <c r="P7" s="243" t="s">
        <v>123</v>
      </c>
      <c r="Q7" s="243" t="s">
        <v>123</v>
      </c>
      <c r="R7" s="183"/>
      <c r="S7" s="243" t="s">
        <v>123</v>
      </c>
      <c r="T7" s="191"/>
      <c r="U7" s="191"/>
      <c r="V7" s="183"/>
      <c r="W7" s="191"/>
      <c r="X7" s="190" t="s">
        <v>123</v>
      </c>
      <c r="Y7" s="191" t="s">
        <v>129</v>
      </c>
    </row>
    <row r="8" spans="1:27">
      <c r="D8" s="241"/>
      <c r="E8" s="183" t="s">
        <v>137</v>
      </c>
      <c r="F8" s="191">
        <v>99</v>
      </c>
      <c r="G8" s="183"/>
      <c r="H8" s="183">
        <v>34213</v>
      </c>
      <c r="I8" s="183" t="s">
        <v>5467</v>
      </c>
      <c r="J8" s="219" t="s">
        <v>5459</v>
      </c>
      <c r="K8" s="367">
        <v>16777215</v>
      </c>
      <c r="L8" s="191">
        <v>7</v>
      </c>
      <c r="M8" s="190">
        <f t="shared" si="0"/>
        <v>6.05</v>
      </c>
      <c r="N8" s="191" t="s">
        <v>5458</v>
      </c>
      <c r="O8" s="243" t="s">
        <v>123</v>
      </c>
      <c r="P8" s="243" t="s">
        <v>123</v>
      </c>
      <c r="Q8" s="243" t="s">
        <v>123</v>
      </c>
      <c r="R8" s="183"/>
      <c r="S8" s="243" t="s">
        <v>123</v>
      </c>
      <c r="T8" s="191"/>
      <c r="U8" s="191"/>
      <c r="V8" s="183"/>
      <c r="W8" s="191"/>
      <c r="X8" s="190" t="s">
        <v>123</v>
      </c>
      <c r="Y8" s="191" t="s">
        <v>129</v>
      </c>
    </row>
    <row r="9" spans="1:27">
      <c r="D9" s="241"/>
      <c r="E9" s="183" t="s">
        <v>2766</v>
      </c>
      <c r="F9" s="191">
        <v>1</v>
      </c>
      <c r="G9" s="183" t="s">
        <v>5461</v>
      </c>
      <c r="H9" s="183">
        <v>4201</v>
      </c>
      <c r="I9" s="183" t="s">
        <v>5468</v>
      </c>
      <c r="J9" s="219" t="s">
        <v>5459</v>
      </c>
      <c r="K9" s="197">
        <v>10158079</v>
      </c>
      <c r="L9" s="191">
        <v>3.5</v>
      </c>
      <c r="M9" s="190">
        <f t="shared" si="0"/>
        <v>3.02</v>
      </c>
      <c r="N9" s="191" t="s">
        <v>5458</v>
      </c>
      <c r="O9" s="243" t="s">
        <v>123</v>
      </c>
      <c r="P9" s="243" t="s">
        <v>123</v>
      </c>
      <c r="Q9" s="243" t="s">
        <v>123</v>
      </c>
      <c r="R9" s="183"/>
      <c r="S9" s="243" t="s">
        <v>123</v>
      </c>
      <c r="T9" s="191"/>
      <c r="U9" s="191"/>
      <c r="V9" s="183"/>
      <c r="W9" s="191"/>
      <c r="X9" s="190" t="s">
        <v>123</v>
      </c>
      <c r="Y9" s="191" t="s">
        <v>129</v>
      </c>
    </row>
    <row r="10" spans="1:27" s="241" customFormat="1">
      <c r="E10" s="183" t="s">
        <v>2766</v>
      </c>
      <c r="F10" s="191">
        <v>2</v>
      </c>
      <c r="G10" s="183" t="s">
        <v>5463</v>
      </c>
      <c r="I10" s="183" t="s">
        <v>5469</v>
      </c>
      <c r="J10" s="219" t="s">
        <v>5459</v>
      </c>
      <c r="K10" s="200">
        <v>15658734</v>
      </c>
      <c r="L10" s="191">
        <v>3.5</v>
      </c>
      <c r="M10" s="190">
        <f t="shared" si="0"/>
        <v>3.02</v>
      </c>
      <c r="N10" s="191" t="s">
        <v>5458</v>
      </c>
      <c r="O10" s="243" t="s">
        <v>123</v>
      </c>
      <c r="P10" s="243" t="s">
        <v>123</v>
      </c>
      <c r="Q10" s="243" t="s">
        <v>123</v>
      </c>
      <c r="R10" s="183"/>
      <c r="S10" s="243" t="s">
        <v>123</v>
      </c>
      <c r="T10" s="191"/>
      <c r="U10" s="191"/>
      <c r="V10" s="183"/>
      <c r="W10" s="191"/>
      <c r="X10" s="190" t="s">
        <v>123</v>
      </c>
      <c r="Y10" s="191" t="s">
        <v>129</v>
      </c>
    </row>
    <row r="11" spans="1:27" s="241" customFormat="1">
      <c r="E11" s="183" t="s">
        <v>2766</v>
      </c>
      <c r="F11" s="191">
        <v>3</v>
      </c>
      <c r="G11" s="183" t="s">
        <v>5465</v>
      </c>
      <c r="I11" s="183" t="s">
        <v>5470</v>
      </c>
      <c r="J11" s="219" t="s">
        <v>5459</v>
      </c>
      <c r="K11" s="196">
        <v>14540253</v>
      </c>
      <c r="L11" s="191">
        <v>3.5</v>
      </c>
      <c r="M11" s="190">
        <f t="shared" si="0"/>
        <v>3.02</v>
      </c>
      <c r="N11" s="191" t="s">
        <v>5458</v>
      </c>
      <c r="O11" s="243" t="s">
        <v>123</v>
      </c>
      <c r="P11" s="243" t="s">
        <v>123</v>
      </c>
      <c r="Q11" s="243" t="s">
        <v>123</v>
      </c>
      <c r="R11" s="183"/>
      <c r="S11" s="243" t="s">
        <v>123</v>
      </c>
      <c r="T11" s="191"/>
      <c r="U11" s="191"/>
      <c r="V11" s="183"/>
      <c r="W11" s="191"/>
      <c r="X11" s="190" t="s">
        <v>123</v>
      </c>
      <c r="Y11" s="191" t="s">
        <v>129</v>
      </c>
    </row>
    <row r="12" spans="1:27">
      <c r="D12" s="241"/>
      <c r="E12" s="183" t="s">
        <v>2766</v>
      </c>
      <c r="F12" s="191">
        <v>4</v>
      </c>
      <c r="G12" s="183" t="s">
        <v>5471</v>
      </c>
      <c r="H12" s="183">
        <v>4202</v>
      </c>
      <c r="I12" s="183" t="s">
        <v>5472</v>
      </c>
      <c r="J12" s="219" t="s">
        <v>5459</v>
      </c>
      <c r="K12" s="204">
        <v>3956378</v>
      </c>
      <c r="L12" s="191">
        <v>3.5</v>
      </c>
      <c r="M12" s="190">
        <f t="shared" si="0"/>
        <v>3.02</v>
      </c>
      <c r="N12" s="191" t="s">
        <v>5458</v>
      </c>
      <c r="O12" s="243" t="s">
        <v>123</v>
      </c>
      <c r="P12" s="243" t="s">
        <v>123</v>
      </c>
      <c r="Q12" s="243" t="s">
        <v>123</v>
      </c>
      <c r="R12" s="183"/>
      <c r="S12" s="243" t="s">
        <v>123</v>
      </c>
      <c r="T12" s="191"/>
      <c r="U12" s="191"/>
      <c r="V12" s="183"/>
      <c r="W12" s="191"/>
      <c r="X12" s="190" t="s">
        <v>123</v>
      </c>
      <c r="Y12" s="191" t="s">
        <v>129</v>
      </c>
    </row>
    <row r="13" spans="1:27">
      <c r="D13" s="241"/>
      <c r="E13" s="183" t="s">
        <v>2766</v>
      </c>
      <c r="F13" s="191">
        <v>5</v>
      </c>
      <c r="G13" s="183" t="s">
        <v>5473</v>
      </c>
      <c r="H13" s="183">
        <v>4203</v>
      </c>
      <c r="I13" s="183" t="s">
        <v>5474</v>
      </c>
      <c r="J13" s="219" t="s">
        <v>5459</v>
      </c>
      <c r="K13" s="205">
        <v>24285</v>
      </c>
      <c r="L13" s="191">
        <v>3.5</v>
      </c>
      <c r="M13" s="190">
        <f t="shared" si="0"/>
        <v>3.02</v>
      </c>
      <c r="N13" s="191" t="s">
        <v>5458</v>
      </c>
      <c r="O13" s="243" t="s">
        <v>123</v>
      </c>
      <c r="P13" s="243" t="s">
        <v>123</v>
      </c>
      <c r="Q13" s="243" t="s">
        <v>123</v>
      </c>
      <c r="R13" s="183"/>
      <c r="S13" s="243" t="s">
        <v>123</v>
      </c>
      <c r="T13" s="191"/>
      <c r="U13" s="191"/>
      <c r="V13" s="183"/>
      <c r="W13" s="191"/>
      <c r="X13" s="190" t="s">
        <v>123</v>
      </c>
      <c r="Y13" s="191" t="s">
        <v>129</v>
      </c>
    </row>
    <row r="14" spans="1:27">
      <c r="D14" s="241"/>
      <c r="E14" s="183" t="s">
        <v>2766</v>
      </c>
      <c r="F14" s="191">
        <v>6</v>
      </c>
      <c r="G14" s="183" t="s">
        <v>5475</v>
      </c>
      <c r="H14" s="183">
        <v>4204</v>
      </c>
      <c r="I14" s="183" t="s">
        <v>5476</v>
      </c>
      <c r="J14" s="219" t="s">
        <v>5459</v>
      </c>
      <c r="K14" s="220">
        <v>39659</v>
      </c>
      <c r="L14" s="191">
        <v>3.5</v>
      </c>
      <c r="M14" s="190">
        <f t="shared" si="0"/>
        <v>3.02</v>
      </c>
      <c r="N14" s="191" t="s">
        <v>5458</v>
      </c>
      <c r="O14" s="243" t="s">
        <v>123</v>
      </c>
      <c r="P14" s="243" t="s">
        <v>123</v>
      </c>
      <c r="Q14" s="243" t="s">
        <v>123</v>
      </c>
      <c r="R14" s="183"/>
      <c r="S14" s="243" t="s">
        <v>123</v>
      </c>
      <c r="T14" s="191"/>
      <c r="U14" s="191"/>
      <c r="V14" s="183"/>
      <c r="W14" s="191"/>
      <c r="X14" s="190" t="s">
        <v>123</v>
      </c>
      <c r="Y14" s="191" t="s">
        <v>129</v>
      </c>
    </row>
    <row r="15" spans="1:27">
      <c r="D15" s="241"/>
      <c r="E15" s="183" t="s">
        <v>2766</v>
      </c>
      <c r="F15" s="191">
        <v>7</v>
      </c>
      <c r="G15" s="183" t="s">
        <v>5477</v>
      </c>
      <c r="H15" s="183">
        <v>4205</v>
      </c>
      <c r="I15" s="183" t="s">
        <v>5478</v>
      </c>
      <c r="J15" s="219" t="s">
        <v>5459</v>
      </c>
      <c r="K15" s="207">
        <v>8453982</v>
      </c>
      <c r="L15" s="191">
        <v>3.5</v>
      </c>
      <c r="M15" s="190">
        <f t="shared" si="0"/>
        <v>3.02</v>
      </c>
      <c r="N15" s="191" t="s">
        <v>5458</v>
      </c>
      <c r="O15" s="243" t="s">
        <v>123</v>
      </c>
      <c r="P15" s="243" t="s">
        <v>123</v>
      </c>
      <c r="Q15" s="243" t="s">
        <v>123</v>
      </c>
      <c r="R15" s="183"/>
      <c r="S15" s="243" t="s">
        <v>123</v>
      </c>
      <c r="T15" s="191"/>
      <c r="U15" s="191"/>
      <c r="V15" s="183"/>
      <c r="W15" s="191"/>
      <c r="X15" s="190" t="s">
        <v>123</v>
      </c>
      <c r="Y15" s="191" t="s">
        <v>129</v>
      </c>
    </row>
    <row r="16" spans="1:27">
      <c r="D16" s="241"/>
      <c r="E16" s="183" t="s">
        <v>2766</v>
      </c>
      <c r="F16" s="191">
        <v>8</v>
      </c>
      <c r="G16" s="183" t="s">
        <v>5479</v>
      </c>
      <c r="H16" s="183">
        <v>4206</v>
      </c>
      <c r="I16" s="183" t="s">
        <v>5480</v>
      </c>
      <c r="J16" s="219" t="s">
        <v>5459</v>
      </c>
      <c r="K16" s="208">
        <v>39424</v>
      </c>
      <c r="L16" s="191">
        <v>3.5</v>
      </c>
      <c r="M16" s="190">
        <f t="shared" si="0"/>
        <v>3.02</v>
      </c>
      <c r="N16" s="191" t="s">
        <v>5458</v>
      </c>
      <c r="O16" s="243" t="s">
        <v>123</v>
      </c>
      <c r="P16" s="243" t="s">
        <v>123</v>
      </c>
      <c r="Q16" s="243" t="s">
        <v>123</v>
      </c>
      <c r="R16" s="183"/>
      <c r="S16" s="243" t="s">
        <v>123</v>
      </c>
      <c r="T16" s="191"/>
      <c r="U16" s="191"/>
      <c r="V16" s="183"/>
      <c r="W16" s="191"/>
      <c r="X16" s="190" t="s">
        <v>123</v>
      </c>
      <c r="Y16" s="191" t="s">
        <v>129</v>
      </c>
    </row>
    <row r="17" spans="5:25" s="241" customFormat="1">
      <c r="E17" s="183" t="s">
        <v>2766</v>
      </c>
      <c r="F17" s="191">
        <v>9</v>
      </c>
      <c r="G17" s="183" t="s">
        <v>5481</v>
      </c>
      <c r="H17" s="183">
        <v>4207</v>
      </c>
      <c r="I17" s="183" t="s">
        <v>5482</v>
      </c>
      <c r="J17" s="219" t="s">
        <v>5459</v>
      </c>
      <c r="K17" s="291">
        <v>19200</v>
      </c>
      <c r="L17" s="191">
        <v>3.5</v>
      </c>
      <c r="M17" s="190">
        <f t="shared" si="0"/>
        <v>3.02</v>
      </c>
      <c r="N17" s="191" t="s">
        <v>5458</v>
      </c>
      <c r="O17" s="243" t="s">
        <v>123</v>
      </c>
      <c r="P17" s="243" t="s">
        <v>123</v>
      </c>
      <c r="Q17" s="243" t="s">
        <v>123</v>
      </c>
      <c r="R17" s="183"/>
      <c r="S17" s="243" t="s">
        <v>123</v>
      </c>
      <c r="T17" s="191"/>
      <c r="U17" s="191"/>
      <c r="V17" s="183"/>
      <c r="W17" s="191"/>
      <c r="X17" s="190" t="s">
        <v>123</v>
      </c>
      <c r="Y17" s="191" t="s">
        <v>129</v>
      </c>
    </row>
    <row r="18" spans="5:25">
      <c r="E18" s="183" t="s">
        <v>2766</v>
      </c>
      <c r="F18" s="191">
        <v>99</v>
      </c>
      <c r="G18" s="183"/>
      <c r="I18" s="183" t="s">
        <v>5483</v>
      </c>
      <c r="J18" s="219" t="s">
        <v>5459</v>
      </c>
      <c r="K18" s="208">
        <v>39424</v>
      </c>
      <c r="L18" s="191">
        <v>7</v>
      </c>
      <c r="M18" s="190">
        <f t="shared" si="0"/>
        <v>6.05</v>
      </c>
      <c r="N18" s="191" t="s">
        <v>5458</v>
      </c>
      <c r="O18" s="243" t="s">
        <v>123</v>
      </c>
      <c r="P18" s="243" t="s">
        <v>123</v>
      </c>
      <c r="Q18" s="243" t="s">
        <v>123</v>
      </c>
      <c r="R18" s="183"/>
      <c r="S18" s="243" t="s">
        <v>123</v>
      </c>
      <c r="T18" s="191"/>
      <c r="U18" s="191"/>
      <c r="V18" s="183"/>
      <c r="W18" s="191"/>
      <c r="X18" s="190" t="s">
        <v>123</v>
      </c>
      <c r="Y18" s="191" t="s">
        <v>129</v>
      </c>
    </row>
    <row r="19" spans="5:25">
      <c r="E19" s="183" t="s">
        <v>144</v>
      </c>
      <c r="F19" s="191">
        <v>1</v>
      </c>
      <c r="G19" s="183" t="s">
        <v>5461</v>
      </c>
      <c r="H19" s="183">
        <v>4208</v>
      </c>
      <c r="I19" s="183" t="s">
        <v>5484</v>
      </c>
      <c r="J19" s="219" t="s">
        <v>5459</v>
      </c>
      <c r="K19" s="197">
        <v>10158079</v>
      </c>
      <c r="L19" s="191">
        <v>3.5</v>
      </c>
      <c r="M19" s="190">
        <f t="shared" si="0"/>
        <v>3.02</v>
      </c>
      <c r="N19" s="191" t="s">
        <v>5458</v>
      </c>
      <c r="O19" s="243" t="s">
        <v>123</v>
      </c>
      <c r="P19" s="243" t="s">
        <v>123</v>
      </c>
      <c r="Q19" s="243" t="s">
        <v>123</v>
      </c>
      <c r="R19" s="183"/>
      <c r="S19" s="243" t="s">
        <v>123</v>
      </c>
      <c r="T19" s="191"/>
      <c r="U19" s="191"/>
      <c r="V19" s="183"/>
      <c r="W19" s="191"/>
      <c r="X19" s="190" t="s">
        <v>123</v>
      </c>
      <c r="Y19" s="191" t="s">
        <v>129</v>
      </c>
    </row>
    <row r="20" spans="5:25" s="241" customFormat="1">
      <c r="E20" s="183" t="s">
        <v>2766</v>
      </c>
      <c r="F20" s="191">
        <v>2</v>
      </c>
      <c r="G20" s="183" t="s">
        <v>5463</v>
      </c>
      <c r="I20" s="183" t="s">
        <v>5485</v>
      </c>
      <c r="J20" s="219" t="s">
        <v>5459</v>
      </c>
      <c r="K20" s="200">
        <v>15658734</v>
      </c>
      <c r="L20" s="191">
        <v>3.5</v>
      </c>
      <c r="M20" s="190">
        <f t="shared" si="0"/>
        <v>3.02</v>
      </c>
      <c r="N20" s="191" t="s">
        <v>5458</v>
      </c>
      <c r="O20" s="243" t="s">
        <v>123</v>
      </c>
      <c r="P20" s="243" t="s">
        <v>123</v>
      </c>
      <c r="Q20" s="243" t="s">
        <v>123</v>
      </c>
      <c r="R20" s="183"/>
      <c r="S20" s="243" t="s">
        <v>123</v>
      </c>
      <c r="T20" s="191"/>
      <c r="U20" s="191"/>
      <c r="V20" s="183"/>
      <c r="W20" s="191"/>
      <c r="X20" s="190" t="s">
        <v>123</v>
      </c>
      <c r="Y20" s="191" t="s">
        <v>129</v>
      </c>
    </row>
    <row r="21" spans="5:25" s="241" customFormat="1">
      <c r="E21" s="183" t="s">
        <v>2766</v>
      </c>
      <c r="F21" s="191">
        <v>3</v>
      </c>
      <c r="G21" s="183" t="s">
        <v>5465</v>
      </c>
      <c r="I21" s="183" t="s">
        <v>5486</v>
      </c>
      <c r="J21" s="219" t="s">
        <v>5459</v>
      </c>
      <c r="K21" s="196">
        <v>14540253</v>
      </c>
      <c r="L21" s="191">
        <v>3.5</v>
      </c>
      <c r="M21" s="190">
        <f t="shared" si="0"/>
        <v>3.02</v>
      </c>
      <c r="N21" s="191" t="s">
        <v>5458</v>
      </c>
      <c r="O21" s="243" t="s">
        <v>123</v>
      </c>
      <c r="P21" s="243" t="s">
        <v>123</v>
      </c>
      <c r="Q21" s="243" t="s">
        <v>123</v>
      </c>
      <c r="R21" s="183"/>
      <c r="S21" s="243" t="s">
        <v>123</v>
      </c>
      <c r="T21" s="191"/>
      <c r="U21" s="191"/>
      <c r="V21" s="183"/>
      <c r="W21" s="191"/>
      <c r="X21" s="190" t="s">
        <v>123</v>
      </c>
      <c r="Y21" s="191" t="s">
        <v>129</v>
      </c>
    </row>
    <row r="22" spans="5:25">
      <c r="E22" s="183" t="s">
        <v>144</v>
      </c>
      <c r="F22" s="191">
        <v>4</v>
      </c>
      <c r="G22" s="183" t="s">
        <v>5471</v>
      </c>
      <c r="H22" s="183">
        <v>4209</v>
      </c>
      <c r="I22" s="183" t="s">
        <v>5487</v>
      </c>
      <c r="J22" s="219" t="s">
        <v>5459</v>
      </c>
      <c r="K22" s="204">
        <v>3956378</v>
      </c>
      <c r="L22" s="191">
        <v>3.5</v>
      </c>
      <c r="M22" s="190">
        <f t="shared" si="0"/>
        <v>3.02</v>
      </c>
      <c r="N22" s="191" t="s">
        <v>5458</v>
      </c>
      <c r="O22" s="243" t="s">
        <v>123</v>
      </c>
      <c r="P22" s="243" t="s">
        <v>123</v>
      </c>
      <c r="Q22" s="243" t="s">
        <v>123</v>
      </c>
      <c r="R22" s="183"/>
      <c r="S22" s="243" t="s">
        <v>123</v>
      </c>
      <c r="T22" s="191"/>
      <c r="U22" s="191"/>
      <c r="V22" s="183"/>
      <c r="W22" s="191"/>
      <c r="X22" s="190" t="s">
        <v>123</v>
      </c>
      <c r="Y22" s="191" t="s">
        <v>129</v>
      </c>
    </row>
    <row r="23" spans="5:25">
      <c r="E23" s="183" t="s">
        <v>144</v>
      </c>
      <c r="F23" s="191">
        <v>5</v>
      </c>
      <c r="G23" s="183" t="s">
        <v>5473</v>
      </c>
      <c r="H23" s="183">
        <v>4210</v>
      </c>
      <c r="I23" s="183" t="s">
        <v>5488</v>
      </c>
      <c r="J23" s="219" t="s">
        <v>5459</v>
      </c>
      <c r="K23" s="205">
        <v>24285</v>
      </c>
      <c r="L23" s="191">
        <v>3.5</v>
      </c>
      <c r="M23" s="190">
        <f t="shared" si="0"/>
        <v>3.02</v>
      </c>
      <c r="N23" s="191" t="s">
        <v>5458</v>
      </c>
      <c r="O23" s="243" t="s">
        <v>123</v>
      </c>
      <c r="P23" s="243" t="s">
        <v>123</v>
      </c>
      <c r="Q23" s="243" t="s">
        <v>123</v>
      </c>
      <c r="R23" s="183"/>
      <c r="S23" s="243" t="s">
        <v>123</v>
      </c>
      <c r="T23" s="191"/>
      <c r="U23" s="191"/>
      <c r="V23" s="183"/>
      <c r="W23" s="191"/>
      <c r="X23" s="190" t="s">
        <v>123</v>
      </c>
      <c r="Y23" s="191" t="s">
        <v>129</v>
      </c>
    </row>
    <row r="24" spans="5:25">
      <c r="E24" s="183" t="s">
        <v>144</v>
      </c>
      <c r="F24" s="191">
        <v>6</v>
      </c>
      <c r="G24" s="183" t="s">
        <v>5475</v>
      </c>
      <c r="H24" s="183">
        <v>4211</v>
      </c>
      <c r="I24" s="183" t="s">
        <v>5489</v>
      </c>
      <c r="J24" s="219" t="s">
        <v>5459</v>
      </c>
      <c r="K24" s="220">
        <v>39659</v>
      </c>
      <c r="L24" s="191">
        <v>3.5</v>
      </c>
      <c r="M24" s="190">
        <f t="shared" si="0"/>
        <v>3.02</v>
      </c>
      <c r="N24" s="191" t="s">
        <v>5458</v>
      </c>
      <c r="O24" s="243" t="s">
        <v>123</v>
      </c>
      <c r="P24" s="243" t="s">
        <v>123</v>
      </c>
      <c r="Q24" s="243" t="s">
        <v>123</v>
      </c>
      <c r="R24" s="183"/>
      <c r="S24" s="243" t="s">
        <v>123</v>
      </c>
      <c r="T24" s="191"/>
      <c r="U24" s="191"/>
      <c r="V24" s="183"/>
      <c r="W24" s="191"/>
      <c r="X24" s="190" t="s">
        <v>123</v>
      </c>
      <c r="Y24" s="191" t="s">
        <v>129</v>
      </c>
    </row>
    <row r="25" spans="5:25">
      <c r="E25" s="183" t="s">
        <v>144</v>
      </c>
      <c r="F25" s="191">
        <v>7</v>
      </c>
      <c r="G25" s="183" t="s">
        <v>5477</v>
      </c>
      <c r="H25" s="183">
        <v>4212</v>
      </c>
      <c r="I25" s="183" t="s">
        <v>5490</v>
      </c>
      <c r="J25" s="219" t="s">
        <v>5459</v>
      </c>
      <c r="K25" s="207">
        <v>8453982</v>
      </c>
      <c r="L25" s="191">
        <v>3.5</v>
      </c>
      <c r="M25" s="190">
        <f t="shared" si="0"/>
        <v>3.02</v>
      </c>
      <c r="N25" s="191" t="s">
        <v>5458</v>
      </c>
      <c r="O25" s="243" t="s">
        <v>123</v>
      </c>
      <c r="P25" s="243" t="s">
        <v>123</v>
      </c>
      <c r="Q25" s="243" t="s">
        <v>123</v>
      </c>
      <c r="R25" s="183"/>
      <c r="S25" s="243" t="s">
        <v>123</v>
      </c>
      <c r="T25" s="191"/>
      <c r="U25" s="191"/>
      <c r="V25" s="183"/>
      <c r="W25" s="191"/>
      <c r="X25" s="190" t="s">
        <v>123</v>
      </c>
      <c r="Y25" s="191" t="s">
        <v>129</v>
      </c>
    </row>
    <row r="26" spans="5:25">
      <c r="E26" s="183" t="s">
        <v>144</v>
      </c>
      <c r="F26" s="191">
        <v>8</v>
      </c>
      <c r="G26" s="183" t="s">
        <v>5479</v>
      </c>
      <c r="H26" s="183">
        <v>4213</v>
      </c>
      <c r="I26" s="183" t="s">
        <v>5491</v>
      </c>
      <c r="J26" s="219" t="s">
        <v>5459</v>
      </c>
      <c r="K26" s="208">
        <v>39424</v>
      </c>
      <c r="L26" s="191">
        <v>3.5</v>
      </c>
      <c r="M26" s="190">
        <f t="shared" si="0"/>
        <v>3.02</v>
      </c>
      <c r="N26" s="191" t="s">
        <v>5458</v>
      </c>
      <c r="O26" s="243" t="s">
        <v>123</v>
      </c>
      <c r="P26" s="243" t="s">
        <v>123</v>
      </c>
      <c r="Q26" s="243" t="s">
        <v>123</v>
      </c>
      <c r="R26" s="183"/>
      <c r="S26" s="243" t="s">
        <v>123</v>
      </c>
      <c r="T26" s="191"/>
      <c r="U26" s="191"/>
      <c r="V26" s="183"/>
      <c r="W26" s="191"/>
      <c r="X26" s="190" t="s">
        <v>123</v>
      </c>
      <c r="Y26" s="191" t="s">
        <v>129</v>
      </c>
    </row>
    <row r="27" spans="5:25" s="241" customFormat="1">
      <c r="E27" s="183" t="s">
        <v>144</v>
      </c>
      <c r="F27" s="191">
        <v>9</v>
      </c>
      <c r="G27" s="183" t="s">
        <v>5481</v>
      </c>
      <c r="H27" s="183">
        <v>4214</v>
      </c>
      <c r="I27" s="183" t="s">
        <v>5492</v>
      </c>
      <c r="J27" s="219" t="s">
        <v>5459</v>
      </c>
      <c r="K27" s="291">
        <v>19200</v>
      </c>
      <c r="L27" s="191">
        <v>3.5</v>
      </c>
      <c r="M27" s="190">
        <f t="shared" si="0"/>
        <v>3.02</v>
      </c>
      <c r="N27" s="191" t="s">
        <v>5458</v>
      </c>
      <c r="O27" s="243" t="s">
        <v>123</v>
      </c>
      <c r="P27" s="243" t="s">
        <v>123</v>
      </c>
      <c r="Q27" s="243" t="s">
        <v>123</v>
      </c>
      <c r="R27" s="183"/>
      <c r="S27" s="243" t="s">
        <v>123</v>
      </c>
      <c r="T27" s="191"/>
      <c r="U27" s="191"/>
      <c r="V27" s="183"/>
      <c r="W27" s="191"/>
      <c r="X27" s="190" t="s">
        <v>123</v>
      </c>
      <c r="Y27" s="191" t="s">
        <v>129</v>
      </c>
    </row>
    <row r="28" spans="5:25">
      <c r="E28" s="183" t="s">
        <v>144</v>
      </c>
      <c r="F28" s="191">
        <v>99</v>
      </c>
      <c r="G28" s="183"/>
      <c r="H28" s="183"/>
      <c r="I28" s="183" t="s">
        <v>5493</v>
      </c>
      <c r="J28" s="219" t="s">
        <v>5459</v>
      </c>
      <c r="K28" s="208">
        <v>39424</v>
      </c>
      <c r="L28" s="191">
        <v>7</v>
      </c>
      <c r="M28" s="190">
        <f t="shared" si="0"/>
        <v>6.05</v>
      </c>
      <c r="N28" s="191" t="s">
        <v>5458</v>
      </c>
      <c r="O28" s="243" t="s">
        <v>123</v>
      </c>
      <c r="P28" s="243" t="s">
        <v>123</v>
      </c>
      <c r="Q28" s="243" t="s">
        <v>123</v>
      </c>
      <c r="R28" s="183"/>
      <c r="S28" s="243" t="s">
        <v>123</v>
      </c>
      <c r="T28" s="191"/>
      <c r="U28" s="191"/>
      <c r="V28" s="183"/>
      <c r="W28" s="191"/>
      <c r="X28" s="190" t="s">
        <v>123</v>
      </c>
      <c r="Y28" s="191" t="s">
        <v>129</v>
      </c>
    </row>
    <row r="29" spans="5:25">
      <c r="E29" s="183" t="s">
        <v>2839</v>
      </c>
      <c r="F29" s="191">
        <v>1</v>
      </c>
      <c r="G29" s="183"/>
      <c r="H29" s="183"/>
      <c r="I29" s="183" t="s">
        <v>2839</v>
      </c>
      <c r="J29" s="219" t="s">
        <v>5459</v>
      </c>
      <c r="K29" s="367">
        <v>16777215</v>
      </c>
      <c r="L29" s="191">
        <v>10</v>
      </c>
      <c r="M29" s="190">
        <f t="shared" si="0"/>
        <v>8.64</v>
      </c>
      <c r="N29" s="191" t="s">
        <v>5458</v>
      </c>
      <c r="O29" s="243" t="s">
        <v>123</v>
      </c>
      <c r="P29" s="243" t="s">
        <v>123</v>
      </c>
      <c r="Q29" s="243" t="s">
        <v>123</v>
      </c>
      <c r="R29" s="183"/>
      <c r="S29" s="243" t="s">
        <v>123</v>
      </c>
      <c r="T29" s="191"/>
      <c r="U29" s="191"/>
      <c r="V29" s="183"/>
      <c r="W29" s="191"/>
      <c r="X29" s="190" t="s">
        <v>123</v>
      </c>
      <c r="Y29" s="191" t="s">
        <v>129</v>
      </c>
    </row>
    <row r="30" spans="5:25">
      <c r="E30" s="183" t="s">
        <v>388</v>
      </c>
      <c r="F30" s="191">
        <v>1</v>
      </c>
      <c r="G30" s="183"/>
      <c r="H30" s="183"/>
      <c r="I30" s="183" t="s">
        <v>388</v>
      </c>
      <c r="J30" s="219" t="s">
        <v>5459</v>
      </c>
      <c r="K30" s="367">
        <v>16777215</v>
      </c>
      <c r="L30" s="191">
        <v>10</v>
      </c>
      <c r="M30" s="190">
        <f t="shared" si="0"/>
        <v>8.64</v>
      </c>
      <c r="N30" s="191" t="s">
        <v>5458</v>
      </c>
      <c r="O30" s="243" t="s">
        <v>123</v>
      </c>
      <c r="P30" s="243" t="s">
        <v>123</v>
      </c>
      <c r="Q30" s="243" t="s">
        <v>123</v>
      </c>
      <c r="R30" s="183"/>
      <c r="S30" s="243" t="s">
        <v>123</v>
      </c>
      <c r="T30" s="191"/>
      <c r="U30" s="191"/>
      <c r="V30" s="183"/>
      <c r="W30" s="191"/>
      <c r="X30" s="190" t="s">
        <v>123</v>
      </c>
      <c r="Y30" s="191" t="s">
        <v>129</v>
      </c>
    </row>
    <row r="31" spans="5:25">
      <c r="E31" s="183" t="s">
        <v>723</v>
      </c>
      <c r="F31" s="191">
        <v>1</v>
      </c>
      <c r="G31" s="183"/>
      <c r="H31" s="183"/>
      <c r="I31" s="183" t="s">
        <v>723</v>
      </c>
      <c r="J31" s="219" t="s">
        <v>5459</v>
      </c>
      <c r="K31" s="251">
        <v>16711913</v>
      </c>
      <c r="L31" s="191">
        <v>10</v>
      </c>
      <c r="M31" s="190">
        <f t="shared" si="0"/>
        <v>8.64</v>
      </c>
      <c r="N31" s="191" t="s">
        <v>5458</v>
      </c>
      <c r="O31" s="243" t="s">
        <v>123</v>
      </c>
      <c r="P31" s="243" t="s">
        <v>123</v>
      </c>
      <c r="Q31" s="243" t="s">
        <v>123</v>
      </c>
      <c r="R31" s="183"/>
      <c r="S31" s="243" t="s">
        <v>123</v>
      </c>
      <c r="T31" s="191"/>
      <c r="U31" s="191"/>
      <c r="V31" s="183"/>
      <c r="W31" s="191"/>
      <c r="X31" s="190" t="s">
        <v>123</v>
      </c>
      <c r="Y31" s="191" t="s">
        <v>129</v>
      </c>
    </row>
    <row r="32" spans="5:25">
      <c r="E32" s="183" t="s">
        <v>730</v>
      </c>
      <c r="F32" s="191">
        <v>1</v>
      </c>
      <c r="G32" s="183"/>
      <c r="H32" s="183"/>
      <c r="I32" s="183" t="s">
        <v>730</v>
      </c>
      <c r="J32" s="219" t="s">
        <v>5459</v>
      </c>
      <c r="K32" s="367">
        <v>16777215</v>
      </c>
      <c r="L32" s="191">
        <v>10</v>
      </c>
      <c r="M32" s="190">
        <f t="shared" si="0"/>
        <v>8.64</v>
      </c>
      <c r="N32" s="191" t="s">
        <v>5460</v>
      </c>
      <c r="O32" s="191" t="s">
        <v>129</v>
      </c>
      <c r="P32" s="243" t="s">
        <v>123</v>
      </c>
      <c r="Q32" s="243" t="s">
        <v>123</v>
      </c>
      <c r="R32" s="183"/>
      <c r="S32" s="243" t="s">
        <v>123</v>
      </c>
      <c r="T32" s="191"/>
      <c r="U32" s="191"/>
      <c r="V32" s="183"/>
      <c r="W32" s="191"/>
      <c r="X32" s="190" t="s">
        <v>123</v>
      </c>
      <c r="Y32" s="191" t="s">
        <v>129</v>
      </c>
    </row>
    <row r="33" spans="5:25">
      <c r="E33" s="183" t="s">
        <v>741</v>
      </c>
      <c r="F33" s="191">
        <v>1</v>
      </c>
      <c r="G33" s="183"/>
      <c r="H33" s="183"/>
      <c r="I33" s="183" t="s">
        <v>741</v>
      </c>
      <c r="J33" s="219" t="s">
        <v>5459</v>
      </c>
      <c r="K33" s="367">
        <v>16777215</v>
      </c>
      <c r="L33" s="191">
        <v>10</v>
      </c>
      <c r="M33" s="190">
        <f t="shared" si="0"/>
        <v>8.64</v>
      </c>
      <c r="N33" s="191" t="s">
        <v>5460</v>
      </c>
      <c r="O33" s="191" t="s">
        <v>129</v>
      </c>
      <c r="P33" s="243" t="s">
        <v>123</v>
      </c>
      <c r="Q33" s="243" t="s">
        <v>123</v>
      </c>
      <c r="R33" s="183"/>
      <c r="S33" s="243" t="s">
        <v>123</v>
      </c>
      <c r="T33" s="191"/>
      <c r="U33" s="191"/>
      <c r="V33" s="183"/>
      <c r="W33" s="191"/>
      <c r="X33" s="190" t="s">
        <v>123</v>
      </c>
      <c r="Y33" s="191" t="s">
        <v>129</v>
      </c>
    </row>
    <row r="34" spans="5:25">
      <c r="E34" s="183" t="s">
        <v>2774</v>
      </c>
      <c r="F34" s="191">
        <v>1</v>
      </c>
      <c r="G34" s="183"/>
      <c r="H34" s="183"/>
      <c r="I34" s="183" t="s">
        <v>2774</v>
      </c>
      <c r="J34" s="219" t="s">
        <v>5459</v>
      </c>
      <c r="K34" s="221">
        <v>4227327</v>
      </c>
      <c r="L34" s="191">
        <v>10</v>
      </c>
      <c r="M34" s="190">
        <f t="shared" si="0"/>
        <v>8.64</v>
      </c>
      <c r="N34" s="191" t="s">
        <v>5458</v>
      </c>
      <c r="O34" s="243" t="s">
        <v>123</v>
      </c>
      <c r="P34" s="243" t="s">
        <v>123</v>
      </c>
      <c r="Q34" s="243" t="s">
        <v>123</v>
      </c>
      <c r="R34" s="183"/>
      <c r="S34" s="243" t="s">
        <v>123</v>
      </c>
      <c r="T34" s="191"/>
      <c r="U34" s="191"/>
      <c r="V34" s="183"/>
      <c r="W34" s="191"/>
      <c r="X34" s="190" t="s">
        <v>123</v>
      </c>
      <c r="Y34" s="191" t="s">
        <v>129</v>
      </c>
    </row>
    <row r="35" spans="5:25">
      <c r="E35" s="183" t="s">
        <v>151</v>
      </c>
      <c r="F35" s="191">
        <v>1</v>
      </c>
      <c r="G35" s="183"/>
      <c r="H35" s="183"/>
      <c r="I35" s="183" t="s">
        <v>151</v>
      </c>
      <c r="J35" s="219" t="s">
        <v>5459</v>
      </c>
      <c r="K35" s="221">
        <v>4227327</v>
      </c>
      <c r="L35" s="191">
        <v>10</v>
      </c>
      <c r="M35" s="190">
        <f t="shared" si="0"/>
        <v>8.64</v>
      </c>
      <c r="N35" s="191" t="s">
        <v>5458</v>
      </c>
      <c r="O35" s="243" t="s">
        <v>123</v>
      </c>
      <c r="P35" s="243" t="s">
        <v>123</v>
      </c>
      <c r="Q35" s="243" t="s">
        <v>123</v>
      </c>
      <c r="R35" s="183"/>
      <c r="S35" s="243" t="s">
        <v>123</v>
      </c>
      <c r="T35" s="191"/>
      <c r="U35" s="191"/>
      <c r="V35" s="183"/>
      <c r="W35" s="191"/>
      <c r="X35" s="190" t="s">
        <v>123</v>
      </c>
      <c r="Y35" s="191" t="s">
        <v>129</v>
      </c>
    </row>
    <row r="36" spans="5:25">
      <c r="E36" s="183" t="s">
        <v>745</v>
      </c>
      <c r="F36" s="191">
        <v>1</v>
      </c>
      <c r="G36" s="183"/>
      <c r="H36" s="183"/>
      <c r="I36" s="183" t="s">
        <v>745</v>
      </c>
      <c r="J36" s="219" t="s">
        <v>5459</v>
      </c>
      <c r="K36" s="221">
        <v>4227327</v>
      </c>
      <c r="L36" s="191">
        <v>10</v>
      </c>
      <c r="M36" s="190">
        <f t="shared" si="0"/>
        <v>8.64</v>
      </c>
      <c r="N36" s="191" t="s">
        <v>5458</v>
      </c>
      <c r="O36" s="243" t="s">
        <v>123</v>
      </c>
      <c r="P36" s="243" t="s">
        <v>123</v>
      </c>
      <c r="Q36" s="243" t="s">
        <v>123</v>
      </c>
      <c r="R36" s="183"/>
      <c r="S36" s="243" t="s">
        <v>123</v>
      </c>
      <c r="T36" s="191"/>
      <c r="U36" s="191"/>
      <c r="V36" s="183"/>
      <c r="W36" s="191"/>
      <c r="X36" s="190" t="s">
        <v>123</v>
      </c>
      <c r="Y36" s="191" t="s">
        <v>129</v>
      </c>
    </row>
    <row r="37" spans="5:25">
      <c r="E37" s="183" t="s">
        <v>4203</v>
      </c>
      <c r="F37" s="191">
        <v>1</v>
      </c>
      <c r="G37" s="183"/>
      <c r="H37" s="183"/>
      <c r="I37" s="183" t="s">
        <v>4203</v>
      </c>
      <c r="J37" s="219" t="s">
        <v>5459</v>
      </c>
      <c r="K37" s="367">
        <v>16777215</v>
      </c>
      <c r="L37" s="191">
        <v>10</v>
      </c>
      <c r="M37" s="190">
        <f t="shared" si="0"/>
        <v>8.64</v>
      </c>
      <c r="N37" s="191" t="s">
        <v>5458</v>
      </c>
      <c r="O37" s="243" t="s">
        <v>123</v>
      </c>
      <c r="P37" s="243" t="s">
        <v>123</v>
      </c>
      <c r="Q37" s="243" t="s">
        <v>123</v>
      </c>
      <c r="R37" s="183"/>
      <c r="S37" s="243" t="s">
        <v>123</v>
      </c>
      <c r="T37" s="191"/>
      <c r="U37" s="191"/>
      <c r="V37" s="183"/>
      <c r="W37" s="191"/>
      <c r="X37" s="190" t="s">
        <v>123</v>
      </c>
      <c r="Y37" s="191" t="s">
        <v>129</v>
      </c>
    </row>
    <row r="38" spans="5:25">
      <c r="E38" s="183" t="s">
        <v>2957</v>
      </c>
      <c r="F38" s="191">
        <v>1</v>
      </c>
      <c r="G38" s="183"/>
      <c r="H38" s="183"/>
      <c r="I38" s="183" t="s">
        <v>2957</v>
      </c>
      <c r="J38" s="323" t="s">
        <v>5495</v>
      </c>
      <c r="K38" s="214">
        <v>6416383</v>
      </c>
      <c r="L38" s="191">
        <v>8</v>
      </c>
      <c r="M38" s="190">
        <f t="shared" si="0"/>
        <v>6.91</v>
      </c>
      <c r="N38" s="191" t="s">
        <v>5458</v>
      </c>
      <c r="O38" s="243" t="s">
        <v>123</v>
      </c>
      <c r="P38" s="243" t="s">
        <v>123</v>
      </c>
      <c r="Q38" s="243" t="s">
        <v>123</v>
      </c>
      <c r="R38" s="183"/>
      <c r="S38" s="243" t="s">
        <v>123</v>
      </c>
      <c r="T38" s="191"/>
      <c r="U38" s="191"/>
      <c r="V38" s="183"/>
      <c r="W38" s="191"/>
      <c r="X38" s="190" t="s">
        <v>123</v>
      </c>
      <c r="Y38" s="191" t="s">
        <v>129</v>
      </c>
    </row>
    <row r="39" spans="5:25">
      <c r="E39" s="183" t="s">
        <v>2959</v>
      </c>
      <c r="F39" s="191">
        <v>1</v>
      </c>
      <c r="G39" s="183"/>
      <c r="H39" s="183"/>
      <c r="I39" s="183" t="s">
        <v>2959</v>
      </c>
      <c r="J39" s="219" t="s">
        <v>5459</v>
      </c>
      <c r="K39" s="221">
        <v>4227327</v>
      </c>
      <c r="L39" s="191">
        <v>3.5</v>
      </c>
      <c r="M39" s="190">
        <f t="shared" si="0"/>
        <v>3.02</v>
      </c>
      <c r="N39" s="191" t="s">
        <v>5458</v>
      </c>
      <c r="O39" s="243" t="s">
        <v>123</v>
      </c>
      <c r="P39" s="243" t="s">
        <v>123</v>
      </c>
      <c r="Q39" s="243" t="s">
        <v>123</v>
      </c>
      <c r="R39" s="183"/>
      <c r="S39" s="243" t="s">
        <v>123</v>
      </c>
      <c r="T39" s="191"/>
      <c r="U39" s="191"/>
      <c r="V39" s="183"/>
      <c r="W39" s="191"/>
      <c r="X39" s="190" t="s">
        <v>123</v>
      </c>
      <c r="Y39" s="191" t="s">
        <v>129</v>
      </c>
    </row>
    <row r="40" spans="5:25">
      <c r="E40" s="183" t="s">
        <v>445</v>
      </c>
      <c r="F40" s="191">
        <v>1</v>
      </c>
      <c r="G40" s="183"/>
      <c r="H40" s="183"/>
      <c r="I40" s="183" t="s">
        <v>445</v>
      </c>
      <c r="J40" s="219" t="s">
        <v>5459</v>
      </c>
      <c r="K40" s="367">
        <v>16777215</v>
      </c>
      <c r="L40" s="191">
        <v>6</v>
      </c>
      <c r="M40" s="190">
        <f t="shared" si="0"/>
        <v>5.18</v>
      </c>
      <c r="N40" s="191" t="s">
        <v>5458</v>
      </c>
      <c r="O40" s="191" t="s">
        <v>129</v>
      </c>
      <c r="P40" s="243" t="s">
        <v>123</v>
      </c>
      <c r="Q40" s="243" t="s">
        <v>123</v>
      </c>
      <c r="R40" s="183"/>
      <c r="S40" s="243" t="s">
        <v>123</v>
      </c>
      <c r="T40" s="191"/>
      <c r="U40" s="191"/>
      <c r="V40" s="183"/>
      <c r="W40" s="191"/>
      <c r="X40" s="190" t="s">
        <v>123</v>
      </c>
      <c r="Y40" s="191" t="s">
        <v>129</v>
      </c>
    </row>
    <row r="41" spans="5:25" ht="14.25" customHeight="1">
      <c r="E41" s="183" t="s">
        <v>443</v>
      </c>
      <c r="F41" s="191">
        <v>1</v>
      </c>
      <c r="G41" s="183"/>
      <c r="H41" s="183"/>
      <c r="I41" s="183" t="s">
        <v>443</v>
      </c>
      <c r="J41" s="323" t="s">
        <v>5495</v>
      </c>
      <c r="K41" s="214">
        <v>6416383</v>
      </c>
      <c r="L41" s="191">
        <v>8</v>
      </c>
      <c r="M41" s="190">
        <f t="shared" si="0"/>
        <v>6.91</v>
      </c>
      <c r="N41" s="191" t="s">
        <v>5458</v>
      </c>
      <c r="O41" s="191" t="s">
        <v>129</v>
      </c>
      <c r="P41" s="243" t="s">
        <v>123</v>
      </c>
      <c r="Q41" s="243" t="s">
        <v>123</v>
      </c>
      <c r="R41" s="183"/>
      <c r="S41" s="243" t="s">
        <v>123</v>
      </c>
      <c r="T41" s="191"/>
      <c r="U41" s="191"/>
      <c r="V41" s="183"/>
      <c r="W41" s="191"/>
      <c r="X41" s="190" t="s">
        <v>123</v>
      </c>
      <c r="Y41" s="191" t="s">
        <v>129</v>
      </c>
    </row>
    <row r="42" spans="5:25">
      <c r="E42" s="183" t="s">
        <v>455</v>
      </c>
      <c r="F42" s="191">
        <v>1</v>
      </c>
      <c r="G42" s="183"/>
      <c r="H42" s="183"/>
      <c r="I42" s="183" t="s">
        <v>455</v>
      </c>
      <c r="J42" s="323" t="s">
        <v>5495</v>
      </c>
      <c r="K42" s="214">
        <v>6416383</v>
      </c>
      <c r="L42" s="191">
        <v>8</v>
      </c>
      <c r="M42" s="190">
        <f t="shared" si="0"/>
        <v>6.91</v>
      </c>
      <c r="N42" s="191" t="s">
        <v>5458</v>
      </c>
      <c r="O42" s="243" t="s">
        <v>123</v>
      </c>
      <c r="P42" s="243" t="s">
        <v>123</v>
      </c>
      <c r="Q42" s="243" t="s">
        <v>123</v>
      </c>
      <c r="R42" s="183"/>
      <c r="S42" s="243" t="s">
        <v>123</v>
      </c>
      <c r="T42" s="191"/>
      <c r="U42" s="191"/>
      <c r="V42" s="183"/>
      <c r="W42" s="191"/>
      <c r="X42" s="190" t="s">
        <v>123</v>
      </c>
      <c r="Y42" s="191" t="s">
        <v>129</v>
      </c>
    </row>
    <row r="43" spans="5:25">
      <c r="E43" s="183" t="s">
        <v>462</v>
      </c>
      <c r="F43" s="191">
        <v>1</v>
      </c>
      <c r="G43" s="183"/>
      <c r="H43" s="183"/>
      <c r="I43" s="183" t="s">
        <v>462</v>
      </c>
      <c r="J43" s="323" t="s">
        <v>5495</v>
      </c>
      <c r="K43" s="214">
        <v>6416383</v>
      </c>
      <c r="L43" s="191">
        <v>8</v>
      </c>
      <c r="M43" s="190">
        <f t="shared" si="0"/>
        <v>6.91</v>
      </c>
      <c r="N43" s="191" t="s">
        <v>5458</v>
      </c>
      <c r="O43" s="243" t="s">
        <v>123</v>
      </c>
      <c r="P43" s="243" t="s">
        <v>123</v>
      </c>
      <c r="Q43" s="243" t="s">
        <v>123</v>
      </c>
      <c r="R43" s="183"/>
      <c r="S43" s="243" t="s">
        <v>123</v>
      </c>
      <c r="T43" s="191"/>
      <c r="U43" s="191"/>
      <c r="V43" s="183"/>
      <c r="W43" s="191"/>
      <c r="X43" s="190" t="s">
        <v>123</v>
      </c>
      <c r="Y43" s="191" t="s">
        <v>129</v>
      </c>
    </row>
    <row r="44" spans="5:25">
      <c r="E44" s="183" t="s">
        <v>750</v>
      </c>
      <c r="F44" s="191">
        <v>1</v>
      </c>
      <c r="G44" s="183"/>
      <c r="H44" s="183"/>
      <c r="I44" s="183" t="s">
        <v>750</v>
      </c>
      <c r="J44" s="219" t="s">
        <v>5459</v>
      </c>
      <c r="K44" s="367">
        <v>16777215</v>
      </c>
      <c r="L44" s="191">
        <v>10</v>
      </c>
      <c r="M44" s="190">
        <f t="shared" si="0"/>
        <v>8.64</v>
      </c>
      <c r="N44" s="191" t="s">
        <v>5460</v>
      </c>
      <c r="O44" s="191" t="s">
        <v>129</v>
      </c>
      <c r="P44" s="243" t="s">
        <v>123</v>
      </c>
      <c r="Q44" s="243" t="s">
        <v>123</v>
      </c>
      <c r="R44" s="183"/>
      <c r="S44" s="243" t="s">
        <v>123</v>
      </c>
      <c r="T44" s="191"/>
      <c r="U44" s="191"/>
      <c r="V44" s="183"/>
      <c r="W44" s="191"/>
      <c r="X44" s="190" t="s">
        <v>123</v>
      </c>
      <c r="Y44" s="191" t="s">
        <v>129</v>
      </c>
    </row>
    <row r="45" spans="5:25">
      <c r="E45" s="183" t="s">
        <v>755</v>
      </c>
      <c r="F45" s="191">
        <v>1</v>
      </c>
      <c r="G45" s="183"/>
      <c r="H45" s="183"/>
      <c r="I45" s="183" t="s">
        <v>755</v>
      </c>
      <c r="J45" s="219" t="s">
        <v>5459</v>
      </c>
      <c r="K45" s="367">
        <v>16777215</v>
      </c>
      <c r="L45" s="191">
        <v>10</v>
      </c>
      <c r="M45" s="190">
        <f t="shared" si="0"/>
        <v>8.64</v>
      </c>
      <c r="N45" s="191" t="s">
        <v>5460</v>
      </c>
      <c r="O45" s="191" t="s">
        <v>129</v>
      </c>
      <c r="P45" s="243" t="s">
        <v>123</v>
      </c>
      <c r="Q45" s="243" t="s">
        <v>123</v>
      </c>
      <c r="R45" s="183"/>
      <c r="S45" s="243" t="s">
        <v>123</v>
      </c>
      <c r="T45" s="191"/>
      <c r="U45" s="191"/>
      <c r="V45" s="183"/>
      <c r="W45" s="191"/>
      <c r="X45" s="190" t="s">
        <v>123</v>
      </c>
      <c r="Y45" s="191" t="s">
        <v>129</v>
      </c>
    </row>
    <row r="46" spans="5:25">
      <c r="E46" s="183" t="s">
        <v>4137</v>
      </c>
      <c r="F46" s="191">
        <v>1</v>
      </c>
      <c r="G46" s="183"/>
      <c r="H46" s="183"/>
      <c r="I46" s="183" t="s">
        <v>4137</v>
      </c>
      <c r="J46" s="219" t="s">
        <v>5459</v>
      </c>
      <c r="K46" s="367">
        <v>16777215</v>
      </c>
      <c r="L46" s="191">
        <v>2000</v>
      </c>
      <c r="M46" s="190">
        <f t="shared" si="0"/>
        <v>1728</v>
      </c>
      <c r="N46" s="191" t="s">
        <v>5460</v>
      </c>
      <c r="O46" s="243" t="s">
        <v>123</v>
      </c>
      <c r="P46" s="243" t="s">
        <v>123</v>
      </c>
      <c r="Q46" s="243" t="s">
        <v>123</v>
      </c>
      <c r="R46" s="183"/>
      <c r="S46" s="243" t="s">
        <v>123</v>
      </c>
      <c r="T46" s="191"/>
      <c r="U46" s="191"/>
      <c r="V46" s="183"/>
      <c r="W46" s="191"/>
      <c r="X46" s="190" t="s">
        <v>123</v>
      </c>
      <c r="Y46" s="191" t="s">
        <v>129</v>
      </c>
    </row>
    <row r="47" spans="5:25">
      <c r="E47" s="183" t="s">
        <v>474</v>
      </c>
      <c r="F47" s="191">
        <v>1</v>
      </c>
      <c r="G47" s="183"/>
      <c r="H47" s="183"/>
      <c r="I47" s="183" t="s">
        <v>474</v>
      </c>
      <c r="J47" s="323" t="s">
        <v>5495</v>
      </c>
      <c r="K47" s="214">
        <v>6416383</v>
      </c>
      <c r="L47" s="191">
        <v>10</v>
      </c>
      <c r="M47" s="190">
        <f t="shared" si="0"/>
        <v>8.64</v>
      </c>
      <c r="N47" s="191" t="s">
        <v>5458</v>
      </c>
      <c r="O47" s="243" t="s">
        <v>123</v>
      </c>
      <c r="P47" s="243" t="s">
        <v>123</v>
      </c>
      <c r="Q47" s="243" t="s">
        <v>123</v>
      </c>
      <c r="R47" s="183"/>
      <c r="S47" s="243" t="s">
        <v>123</v>
      </c>
      <c r="T47" s="191"/>
      <c r="U47" s="191"/>
      <c r="V47" s="183"/>
      <c r="W47" s="191"/>
      <c r="X47" s="190" t="s">
        <v>123</v>
      </c>
      <c r="Y47" s="191" t="s">
        <v>129</v>
      </c>
    </row>
    <row r="48" spans="5:25">
      <c r="E48" s="183" t="s">
        <v>476</v>
      </c>
      <c r="F48" s="191">
        <v>1</v>
      </c>
      <c r="G48" s="183"/>
      <c r="H48" s="183"/>
      <c r="I48" s="183" t="s">
        <v>476</v>
      </c>
      <c r="J48" s="323" t="s">
        <v>5495</v>
      </c>
      <c r="K48" s="214">
        <v>6416383</v>
      </c>
      <c r="L48" s="191">
        <v>8</v>
      </c>
      <c r="M48" s="190">
        <f t="shared" si="0"/>
        <v>6.91</v>
      </c>
      <c r="N48" s="191" t="s">
        <v>5458</v>
      </c>
      <c r="O48" s="243" t="s">
        <v>123</v>
      </c>
      <c r="P48" s="243" t="s">
        <v>123</v>
      </c>
      <c r="Q48" s="243" t="s">
        <v>123</v>
      </c>
      <c r="R48" s="183"/>
      <c r="S48" s="243" t="s">
        <v>123</v>
      </c>
      <c r="T48" s="191"/>
      <c r="U48" s="191"/>
      <c r="V48" s="183"/>
      <c r="W48" s="191"/>
      <c r="X48" s="190" t="s">
        <v>123</v>
      </c>
      <c r="Y48" s="191" t="s">
        <v>129</v>
      </c>
    </row>
    <row r="49" spans="5:25">
      <c r="E49" s="183" t="s">
        <v>163</v>
      </c>
      <c r="F49" s="191">
        <v>1</v>
      </c>
      <c r="G49" s="183"/>
      <c r="H49" s="183"/>
      <c r="I49" s="183" t="s">
        <v>163</v>
      </c>
      <c r="J49" s="219" t="s">
        <v>5459</v>
      </c>
      <c r="K49" s="213">
        <v>16711935</v>
      </c>
      <c r="L49" s="312">
        <v>6</v>
      </c>
      <c r="M49" s="190">
        <f t="shared" si="0"/>
        <v>5.18</v>
      </c>
      <c r="N49" s="191" t="s">
        <v>5460</v>
      </c>
      <c r="O49" s="191" t="s">
        <v>129</v>
      </c>
      <c r="P49" s="243" t="s">
        <v>123</v>
      </c>
      <c r="Q49" s="243" t="s">
        <v>123</v>
      </c>
      <c r="R49" s="183"/>
      <c r="S49" s="243" t="s">
        <v>123</v>
      </c>
      <c r="T49" s="191"/>
      <c r="U49" s="191"/>
      <c r="V49" s="183"/>
      <c r="W49" s="191"/>
      <c r="X49" s="190" t="s">
        <v>123</v>
      </c>
      <c r="Y49" s="191" t="s">
        <v>129</v>
      </c>
    </row>
    <row r="50" spans="5:25">
      <c r="E50" s="183" t="s">
        <v>2782</v>
      </c>
      <c r="F50" s="191">
        <v>1</v>
      </c>
      <c r="G50" s="183"/>
      <c r="H50" s="183"/>
      <c r="I50" s="183" t="s">
        <v>2782</v>
      </c>
      <c r="J50" s="219" t="s">
        <v>5459</v>
      </c>
      <c r="K50" s="213">
        <v>16711935</v>
      </c>
      <c r="L50" s="312">
        <v>10</v>
      </c>
      <c r="M50" s="190">
        <f t="shared" si="0"/>
        <v>8.64</v>
      </c>
      <c r="N50" s="191" t="s">
        <v>5460</v>
      </c>
      <c r="O50" s="191" t="s">
        <v>129</v>
      </c>
      <c r="P50" s="243" t="s">
        <v>123</v>
      </c>
      <c r="Q50" s="243" t="s">
        <v>123</v>
      </c>
      <c r="R50" s="183"/>
      <c r="S50" s="243" t="s">
        <v>123</v>
      </c>
      <c r="T50" s="191"/>
      <c r="U50" s="191"/>
      <c r="V50" s="183"/>
      <c r="W50" s="191"/>
      <c r="X50" s="190" t="s">
        <v>123</v>
      </c>
      <c r="Y50" s="191" t="s">
        <v>129</v>
      </c>
    </row>
    <row r="51" spans="5:25">
      <c r="E51" s="183" t="s">
        <v>2780</v>
      </c>
      <c r="F51" s="191">
        <v>1</v>
      </c>
      <c r="G51" s="183"/>
      <c r="H51" s="183"/>
      <c r="I51" s="183" t="s">
        <v>2780</v>
      </c>
      <c r="J51" s="219" t="s">
        <v>5459</v>
      </c>
      <c r="K51" s="213">
        <v>16711935</v>
      </c>
      <c r="L51" s="312">
        <v>6</v>
      </c>
      <c r="M51" s="190">
        <f t="shared" si="0"/>
        <v>5.18</v>
      </c>
      <c r="N51" s="191" t="s">
        <v>5460</v>
      </c>
      <c r="O51" s="191" t="s">
        <v>129</v>
      </c>
      <c r="P51" s="243" t="s">
        <v>123</v>
      </c>
      <c r="Q51" s="243" t="s">
        <v>123</v>
      </c>
      <c r="R51" s="183"/>
      <c r="S51" s="243" t="s">
        <v>123</v>
      </c>
      <c r="T51" s="191"/>
      <c r="U51" s="191"/>
      <c r="V51" s="183"/>
      <c r="W51" s="191"/>
      <c r="X51" s="190" t="s">
        <v>123</v>
      </c>
      <c r="Y51" s="191" t="s">
        <v>129</v>
      </c>
    </row>
    <row r="52" spans="5:25">
      <c r="E52" s="183" t="s">
        <v>2784</v>
      </c>
      <c r="F52" s="191">
        <v>1</v>
      </c>
      <c r="G52" s="183"/>
      <c r="H52" s="183"/>
      <c r="I52" s="183" t="s">
        <v>2784</v>
      </c>
      <c r="J52" s="219" t="s">
        <v>5459</v>
      </c>
      <c r="K52" s="222">
        <v>12615935</v>
      </c>
      <c r="L52" s="312">
        <v>6</v>
      </c>
      <c r="M52" s="190">
        <f t="shared" si="0"/>
        <v>5.18</v>
      </c>
      <c r="N52" s="191" t="s">
        <v>5458</v>
      </c>
      <c r="O52" s="191" t="s">
        <v>129</v>
      </c>
      <c r="P52" s="243" t="s">
        <v>123</v>
      </c>
      <c r="Q52" s="243" t="s">
        <v>123</v>
      </c>
      <c r="R52" s="183"/>
      <c r="S52" s="243" t="s">
        <v>123</v>
      </c>
      <c r="T52" s="191"/>
      <c r="U52" s="191"/>
      <c r="V52" s="183"/>
      <c r="W52" s="191"/>
      <c r="X52" s="190" t="s">
        <v>123</v>
      </c>
      <c r="Y52" s="191" t="s">
        <v>129</v>
      </c>
    </row>
    <row r="53" spans="5:25">
      <c r="E53" s="183" t="s">
        <v>2786</v>
      </c>
      <c r="F53" s="191">
        <v>1</v>
      </c>
      <c r="G53" s="183"/>
      <c r="H53" s="183"/>
      <c r="I53" s="183" t="s">
        <v>2786</v>
      </c>
      <c r="J53" s="219" t="s">
        <v>5459</v>
      </c>
      <c r="K53" s="213">
        <v>16711935</v>
      </c>
      <c r="L53" s="312">
        <v>10</v>
      </c>
      <c r="M53" s="190">
        <f t="shared" si="0"/>
        <v>8.64</v>
      </c>
      <c r="N53" s="191" t="s">
        <v>5460</v>
      </c>
      <c r="O53" s="191" t="s">
        <v>129</v>
      </c>
      <c r="P53" s="243" t="s">
        <v>123</v>
      </c>
      <c r="Q53" s="243" t="s">
        <v>123</v>
      </c>
      <c r="R53" s="183"/>
      <c r="S53" s="243" t="s">
        <v>129</v>
      </c>
      <c r="T53" s="191">
        <v>-3</v>
      </c>
      <c r="U53" s="191" t="s">
        <v>129</v>
      </c>
      <c r="V53" s="213">
        <v>16711935</v>
      </c>
      <c r="W53" s="191">
        <v>3</v>
      </c>
      <c r="X53" s="190" t="s">
        <v>123</v>
      </c>
      <c r="Y53" s="191" t="s">
        <v>129</v>
      </c>
    </row>
    <row r="54" spans="5:25">
      <c r="E54" s="183" t="s">
        <v>165</v>
      </c>
      <c r="F54" s="191">
        <v>1</v>
      </c>
      <c r="G54" s="183"/>
      <c r="H54" s="183"/>
      <c r="I54" s="183" t="s">
        <v>165</v>
      </c>
      <c r="J54" s="219" t="s">
        <v>5459</v>
      </c>
      <c r="K54" s="213">
        <v>16711935</v>
      </c>
      <c r="L54" s="312">
        <v>10</v>
      </c>
      <c r="M54" s="190">
        <f t="shared" si="0"/>
        <v>8.64</v>
      </c>
      <c r="N54" s="191" t="s">
        <v>5460</v>
      </c>
      <c r="O54" s="191" t="s">
        <v>129</v>
      </c>
      <c r="P54" s="243" t="s">
        <v>123</v>
      </c>
      <c r="Q54" s="243" t="s">
        <v>123</v>
      </c>
      <c r="R54" s="183"/>
      <c r="S54" s="243" t="s">
        <v>123</v>
      </c>
      <c r="T54" s="191"/>
      <c r="U54" s="191"/>
      <c r="V54" s="183"/>
      <c r="W54" s="191"/>
      <c r="X54" s="190" t="s">
        <v>123</v>
      </c>
      <c r="Y54" s="191" t="s">
        <v>129</v>
      </c>
    </row>
    <row r="55" spans="5:25">
      <c r="E55" s="183" t="s">
        <v>581</v>
      </c>
      <c r="F55" s="191">
        <v>1</v>
      </c>
      <c r="G55" s="183"/>
      <c r="H55" s="183"/>
      <c r="I55" s="183" t="s">
        <v>581</v>
      </c>
      <c r="J55" s="219" t="s">
        <v>5459</v>
      </c>
      <c r="K55" s="213">
        <v>16711935</v>
      </c>
      <c r="L55" s="312">
        <v>6</v>
      </c>
      <c r="M55" s="190">
        <f t="shared" si="0"/>
        <v>5.18</v>
      </c>
      <c r="N55" s="191" t="s">
        <v>5460</v>
      </c>
      <c r="O55" s="191" t="s">
        <v>129</v>
      </c>
      <c r="P55" s="243" t="s">
        <v>123</v>
      </c>
      <c r="Q55" s="243" t="s">
        <v>123</v>
      </c>
      <c r="R55" s="183"/>
      <c r="S55" s="243" t="s">
        <v>123</v>
      </c>
      <c r="T55" s="191"/>
      <c r="U55" s="191"/>
      <c r="V55" s="183"/>
      <c r="W55" s="191"/>
      <c r="X55" s="190" t="s">
        <v>123</v>
      </c>
      <c r="Y55" s="191" t="s">
        <v>129</v>
      </c>
    </row>
    <row r="56" spans="5:25">
      <c r="E56" s="183" t="s">
        <v>2983</v>
      </c>
      <c r="F56" s="191">
        <v>1</v>
      </c>
      <c r="G56" s="183"/>
      <c r="H56" s="183"/>
      <c r="I56" s="183" t="s">
        <v>2983</v>
      </c>
      <c r="J56" s="219" t="s">
        <v>5459</v>
      </c>
      <c r="K56" s="213">
        <v>16711935</v>
      </c>
      <c r="L56" s="312">
        <v>10</v>
      </c>
      <c r="M56" s="190">
        <f t="shared" si="0"/>
        <v>8.64</v>
      </c>
      <c r="N56" s="191" t="s">
        <v>5460</v>
      </c>
      <c r="O56" s="191" t="s">
        <v>129</v>
      </c>
      <c r="P56" s="243" t="s">
        <v>123</v>
      </c>
      <c r="Q56" s="243" t="s">
        <v>123</v>
      </c>
      <c r="R56" s="183"/>
      <c r="S56" s="243" t="s">
        <v>123</v>
      </c>
      <c r="T56" s="191"/>
      <c r="U56" s="191"/>
      <c r="V56" s="183"/>
      <c r="W56" s="191"/>
      <c r="X56" s="190" t="s">
        <v>123</v>
      </c>
      <c r="Y56" s="191" t="s">
        <v>129</v>
      </c>
    </row>
    <row r="57" spans="5:25">
      <c r="E57" s="183" t="s">
        <v>2981</v>
      </c>
      <c r="F57" s="191">
        <v>1</v>
      </c>
      <c r="G57" s="183"/>
      <c r="H57" s="183"/>
      <c r="I57" s="183" t="s">
        <v>2981</v>
      </c>
      <c r="J57" s="219" t="s">
        <v>5459</v>
      </c>
      <c r="K57" s="213">
        <v>16711935</v>
      </c>
      <c r="L57" s="312">
        <v>6</v>
      </c>
      <c r="M57" s="190">
        <f t="shared" si="0"/>
        <v>5.18</v>
      </c>
      <c r="N57" s="191" t="s">
        <v>5460</v>
      </c>
      <c r="O57" s="191" t="s">
        <v>129</v>
      </c>
      <c r="P57" s="243" t="s">
        <v>123</v>
      </c>
      <c r="Q57" s="243" t="s">
        <v>123</v>
      </c>
      <c r="R57" s="183"/>
      <c r="S57" s="243" t="s">
        <v>123</v>
      </c>
      <c r="T57" s="191"/>
      <c r="U57" s="191"/>
      <c r="V57" s="183"/>
      <c r="W57" s="191"/>
      <c r="X57" s="190" t="s">
        <v>123</v>
      </c>
      <c r="Y57" s="191" t="s">
        <v>129</v>
      </c>
    </row>
    <row r="58" spans="5:25">
      <c r="E58" s="183" t="s">
        <v>2985</v>
      </c>
      <c r="F58" s="191">
        <v>1</v>
      </c>
      <c r="G58" s="183"/>
      <c r="H58" s="183"/>
      <c r="I58" s="183" t="s">
        <v>2985</v>
      </c>
      <c r="J58" s="219" t="s">
        <v>5459</v>
      </c>
      <c r="K58" s="222">
        <v>12615935</v>
      </c>
      <c r="L58" s="312">
        <v>6</v>
      </c>
      <c r="M58" s="190">
        <f t="shared" si="0"/>
        <v>5.18</v>
      </c>
      <c r="N58" s="191" t="s">
        <v>5458</v>
      </c>
      <c r="O58" s="191" t="s">
        <v>129</v>
      </c>
      <c r="P58" s="243" t="s">
        <v>123</v>
      </c>
      <c r="Q58" s="243" t="s">
        <v>123</v>
      </c>
      <c r="R58" s="183"/>
      <c r="S58" s="243" t="s">
        <v>123</v>
      </c>
      <c r="T58" s="191"/>
      <c r="U58" s="191"/>
      <c r="V58" s="183"/>
      <c r="W58" s="191"/>
      <c r="X58" s="190" t="s">
        <v>123</v>
      </c>
      <c r="Y58" s="191" t="s">
        <v>129</v>
      </c>
    </row>
    <row r="59" spans="5:25">
      <c r="E59" s="183" t="s">
        <v>2987</v>
      </c>
      <c r="F59" s="191">
        <v>1</v>
      </c>
      <c r="G59" s="183"/>
      <c r="H59" s="183"/>
      <c r="I59" s="183" t="s">
        <v>2987</v>
      </c>
      <c r="J59" s="219" t="s">
        <v>5459</v>
      </c>
      <c r="K59" s="213">
        <v>16711935</v>
      </c>
      <c r="L59" s="312">
        <v>10</v>
      </c>
      <c r="M59" s="190">
        <f t="shared" si="0"/>
        <v>8.64</v>
      </c>
      <c r="N59" s="191" t="s">
        <v>5460</v>
      </c>
      <c r="O59" s="191" t="s">
        <v>129</v>
      </c>
      <c r="P59" s="243" t="s">
        <v>123</v>
      </c>
      <c r="Q59" s="243" t="s">
        <v>123</v>
      </c>
      <c r="R59" s="183"/>
      <c r="S59" s="243" t="s">
        <v>129</v>
      </c>
      <c r="T59" s="191">
        <v>-3</v>
      </c>
      <c r="U59" s="191" t="s">
        <v>129</v>
      </c>
      <c r="V59" s="213">
        <v>16711935</v>
      </c>
      <c r="W59" s="191">
        <v>3</v>
      </c>
      <c r="X59" s="190" t="s">
        <v>123</v>
      </c>
      <c r="Y59" s="191" t="s">
        <v>129</v>
      </c>
    </row>
    <row r="60" spans="5:25">
      <c r="E60" s="183" t="s">
        <v>583</v>
      </c>
      <c r="F60" s="191">
        <v>1</v>
      </c>
      <c r="G60" s="183"/>
      <c r="H60" s="183"/>
      <c r="I60" s="183" t="s">
        <v>583</v>
      </c>
      <c r="J60" s="219" t="s">
        <v>5459</v>
      </c>
      <c r="K60" s="213">
        <v>16711935</v>
      </c>
      <c r="L60" s="312">
        <v>10</v>
      </c>
      <c r="M60" s="190">
        <f t="shared" si="0"/>
        <v>8.64</v>
      </c>
      <c r="N60" s="191" t="s">
        <v>5460</v>
      </c>
      <c r="O60" s="191" t="s">
        <v>129</v>
      </c>
      <c r="P60" s="243" t="s">
        <v>123</v>
      </c>
      <c r="Q60" s="243" t="s">
        <v>123</v>
      </c>
      <c r="R60" s="183"/>
      <c r="S60" s="243" t="s">
        <v>123</v>
      </c>
      <c r="T60" s="191"/>
      <c r="U60" s="191"/>
      <c r="V60" s="183"/>
      <c r="W60" s="191"/>
      <c r="X60" s="190" t="s">
        <v>123</v>
      </c>
      <c r="Y60" s="191" t="s">
        <v>129</v>
      </c>
    </row>
    <row r="61" spans="5:25">
      <c r="E61" s="183" t="s">
        <v>585</v>
      </c>
      <c r="F61" s="191">
        <v>1</v>
      </c>
      <c r="G61" s="183"/>
      <c r="H61" s="183"/>
      <c r="I61" s="183" t="s">
        <v>585</v>
      </c>
      <c r="J61" s="219" t="s">
        <v>5459</v>
      </c>
      <c r="K61" s="222">
        <v>12615935</v>
      </c>
      <c r="L61" s="312">
        <v>6</v>
      </c>
      <c r="M61" s="190">
        <f t="shared" si="0"/>
        <v>5.18</v>
      </c>
      <c r="N61" s="191" t="s">
        <v>5458</v>
      </c>
      <c r="O61" s="191" t="s">
        <v>129</v>
      </c>
      <c r="P61" s="243" t="s">
        <v>123</v>
      </c>
      <c r="Q61" s="243" t="s">
        <v>123</v>
      </c>
      <c r="R61" s="183"/>
      <c r="S61" s="243" t="s">
        <v>123</v>
      </c>
      <c r="T61" s="191"/>
      <c r="U61" s="191"/>
      <c r="V61" s="183"/>
      <c r="W61" s="191"/>
      <c r="X61" s="190" t="s">
        <v>123</v>
      </c>
      <c r="Y61" s="191" t="s">
        <v>129</v>
      </c>
    </row>
    <row r="62" spans="5:25">
      <c r="E62" s="183" t="s">
        <v>587</v>
      </c>
      <c r="F62" s="191">
        <v>1</v>
      </c>
      <c r="G62" s="183"/>
      <c r="H62" s="183"/>
      <c r="I62" s="183" t="s">
        <v>587</v>
      </c>
      <c r="J62" s="219" t="s">
        <v>5459</v>
      </c>
      <c r="K62" s="213">
        <v>16711935</v>
      </c>
      <c r="L62" s="312">
        <v>10</v>
      </c>
      <c r="M62" s="190">
        <f t="shared" si="0"/>
        <v>8.64</v>
      </c>
      <c r="N62" s="191" t="s">
        <v>5460</v>
      </c>
      <c r="O62" s="191" t="s">
        <v>129</v>
      </c>
      <c r="P62" s="243" t="s">
        <v>123</v>
      </c>
      <c r="Q62" s="243" t="s">
        <v>123</v>
      </c>
      <c r="R62" s="183"/>
      <c r="S62" s="243" t="s">
        <v>129</v>
      </c>
      <c r="T62" s="191">
        <v>-3</v>
      </c>
      <c r="U62" s="191" t="s">
        <v>129</v>
      </c>
      <c r="V62" s="213">
        <v>16711935</v>
      </c>
      <c r="W62" s="191">
        <v>3</v>
      </c>
      <c r="X62" s="190" t="s">
        <v>123</v>
      </c>
      <c r="Y62" s="191" t="s">
        <v>129</v>
      </c>
    </row>
    <row r="63" spans="5:25">
      <c r="E63" s="183" t="s">
        <v>167</v>
      </c>
      <c r="F63" s="191">
        <v>1</v>
      </c>
      <c r="G63" s="183"/>
      <c r="H63" s="183"/>
      <c r="I63" s="183" t="s">
        <v>167</v>
      </c>
      <c r="J63" s="219" t="s">
        <v>5459</v>
      </c>
      <c r="K63" s="222">
        <v>12615935</v>
      </c>
      <c r="L63" s="312">
        <v>6</v>
      </c>
      <c r="M63" s="190">
        <f t="shared" si="0"/>
        <v>5.18</v>
      </c>
      <c r="N63" s="191" t="s">
        <v>5458</v>
      </c>
      <c r="O63" s="191" t="s">
        <v>129</v>
      </c>
      <c r="P63" s="243" t="s">
        <v>123</v>
      </c>
      <c r="Q63" s="243" t="s">
        <v>123</v>
      </c>
      <c r="R63" s="183"/>
      <c r="S63" s="243" t="s">
        <v>123</v>
      </c>
      <c r="T63" s="191"/>
      <c r="U63" s="191"/>
      <c r="V63" s="183"/>
      <c r="W63" s="191"/>
      <c r="X63" s="190" t="s">
        <v>123</v>
      </c>
      <c r="Y63" s="191" t="s">
        <v>129</v>
      </c>
    </row>
    <row r="64" spans="5:25">
      <c r="E64" s="183" t="s">
        <v>169</v>
      </c>
      <c r="F64" s="191">
        <v>1</v>
      </c>
      <c r="G64" s="183"/>
      <c r="H64" s="183"/>
      <c r="I64" s="183" t="s">
        <v>169</v>
      </c>
      <c r="J64" s="219" t="s">
        <v>5459</v>
      </c>
      <c r="K64" s="213">
        <v>16711935</v>
      </c>
      <c r="L64" s="312">
        <v>10</v>
      </c>
      <c r="M64" s="190">
        <f t="shared" si="0"/>
        <v>8.64</v>
      </c>
      <c r="N64" s="191" t="s">
        <v>5460</v>
      </c>
      <c r="O64" s="191" t="s">
        <v>129</v>
      </c>
      <c r="P64" s="243" t="s">
        <v>123</v>
      </c>
      <c r="Q64" s="243" t="s">
        <v>123</v>
      </c>
      <c r="R64" s="183"/>
      <c r="S64" s="243" t="s">
        <v>129</v>
      </c>
      <c r="T64" s="191">
        <v>-3</v>
      </c>
      <c r="U64" s="191" t="s">
        <v>129</v>
      </c>
      <c r="V64" s="213">
        <v>16711935</v>
      </c>
      <c r="W64" s="191">
        <v>3</v>
      </c>
      <c r="X64" s="190" t="s">
        <v>123</v>
      </c>
      <c r="Y64" s="191" t="s">
        <v>129</v>
      </c>
    </row>
    <row r="65" spans="5:25">
      <c r="E65" s="183" t="s">
        <v>176</v>
      </c>
      <c r="F65" s="191">
        <v>1</v>
      </c>
      <c r="G65" s="183"/>
      <c r="H65" s="183"/>
      <c r="I65" s="183" t="s">
        <v>176</v>
      </c>
      <c r="J65" s="219" t="s">
        <v>5459</v>
      </c>
      <c r="K65" s="213">
        <v>16711935</v>
      </c>
      <c r="L65" s="312">
        <v>6</v>
      </c>
      <c r="M65" s="190">
        <f t="shared" si="0"/>
        <v>5.18</v>
      </c>
      <c r="N65" s="191" t="s">
        <v>5460</v>
      </c>
      <c r="O65" s="191" t="s">
        <v>129</v>
      </c>
      <c r="P65" s="243" t="s">
        <v>123</v>
      </c>
      <c r="Q65" s="243" t="s">
        <v>123</v>
      </c>
      <c r="R65" s="183"/>
      <c r="S65" s="243" t="s">
        <v>123</v>
      </c>
      <c r="T65" s="191"/>
      <c r="U65" s="191"/>
      <c r="V65" s="183"/>
      <c r="W65" s="191"/>
      <c r="X65" s="190" t="s">
        <v>123</v>
      </c>
      <c r="Y65" s="191" t="s">
        <v>129</v>
      </c>
    </row>
    <row r="66" spans="5:25">
      <c r="E66" s="183" t="s">
        <v>2794</v>
      </c>
      <c r="F66" s="191">
        <v>1</v>
      </c>
      <c r="G66" s="183"/>
      <c r="H66" s="183"/>
      <c r="I66" s="183" t="s">
        <v>2794</v>
      </c>
      <c r="J66" s="219" t="s">
        <v>5459</v>
      </c>
      <c r="K66" s="213">
        <v>16711935</v>
      </c>
      <c r="L66" s="312">
        <v>10</v>
      </c>
      <c r="M66" s="190">
        <f t="shared" si="0"/>
        <v>8.64</v>
      </c>
      <c r="N66" s="191" t="s">
        <v>5460</v>
      </c>
      <c r="O66" s="191" t="s">
        <v>129</v>
      </c>
      <c r="P66" s="243" t="s">
        <v>123</v>
      </c>
      <c r="Q66" s="243" t="s">
        <v>123</v>
      </c>
      <c r="R66" s="183"/>
      <c r="S66" s="243" t="s">
        <v>123</v>
      </c>
      <c r="T66" s="191"/>
      <c r="U66" s="191"/>
      <c r="V66" s="183"/>
      <c r="W66" s="191"/>
      <c r="X66" s="190" t="s">
        <v>123</v>
      </c>
      <c r="Y66" s="191" t="s">
        <v>129</v>
      </c>
    </row>
    <row r="67" spans="5:25">
      <c r="E67" s="183" t="s">
        <v>2792</v>
      </c>
      <c r="F67" s="191">
        <v>1</v>
      </c>
      <c r="G67" s="183"/>
      <c r="H67" s="183"/>
      <c r="I67" s="183" t="s">
        <v>2792</v>
      </c>
      <c r="J67" s="219" t="s">
        <v>5459</v>
      </c>
      <c r="K67" s="213">
        <v>16711935</v>
      </c>
      <c r="L67" s="312">
        <v>6</v>
      </c>
      <c r="M67" s="190">
        <f t="shared" si="0"/>
        <v>5.18</v>
      </c>
      <c r="N67" s="191" t="s">
        <v>5460</v>
      </c>
      <c r="O67" s="191" t="s">
        <v>129</v>
      </c>
      <c r="P67" s="243" t="s">
        <v>123</v>
      </c>
      <c r="Q67" s="243" t="s">
        <v>123</v>
      </c>
      <c r="R67" s="183"/>
      <c r="S67" s="243" t="s">
        <v>123</v>
      </c>
      <c r="T67" s="191"/>
      <c r="U67" s="191"/>
      <c r="V67" s="183"/>
      <c r="W67" s="191"/>
      <c r="X67" s="190" t="s">
        <v>123</v>
      </c>
      <c r="Y67" s="191" t="s">
        <v>129</v>
      </c>
    </row>
    <row r="68" spans="5:25">
      <c r="E68" s="183" t="s">
        <v>2796</v>
      </c>
      <c r="F68" s="191">
        <v>1</v>
      </c>
      <c r="G68" s="183"/>
      <c r="H68" s="183"/>
      <c r="I68" s="183" t="s">
        <v>2796</v>
      </c>
      <c r="J68" s="219" t="s">
        <v>5459</v>
      </c>
      <c r="K68" s="222">
        <v>12615935</v>
      </c>
      <c r="L68" s="312">
        <v>6</v>
      </c>
      <c r="M68" s="190">
        <f t="shared" ref="M68:M131" si="1">ROUND((L68*12*72)/1000,2)</f>
        <v>5.18</v>
      </c>
      <c r="N68" s="191" t="s">
        <v>5458</v>
      </c>
      <c r="O68" s="191" t="s">
        <v>129</v>
      </c>
      <c r="P68" s="243" t="s">
        <v>123</v>
      </c>
      <c r="Q68" s="243" t="s">
        <v>123</v>
      </c>
      <c r="R68" s="183"/>
      <c r="S68" s="243" t="s">
        <v>123</v>
      </c>
      <c r="T68" s="191"/>
      <c r="U68" s="191"/>
      <c r="V68" s="183"/>
      <c r="W68" s="191"/>
      <c r="X68" s="190" t="s">
        <v>123</v>
      </c>
      <c r="Y68" s="191" t="s">
        <v>129</v>
      </c>
    </row>
    <row r="69" spans="5:25">
      <c r="E69" s="183" t="s">
        <v>2798</v>
      </c>
      <c r="F69" s="191">
        <v>1</v>
      </c>
      <c r="G69" s="183"/>
      <c r="H69" s="183"/>
      <c r="I69" s="183" t="s">
        <v>2798</v>
      </c>
      <c r="J69" s="219" t="s">
        <v>5459</v>
      </c>
      <c r="K69" s="213">
        <v>16711935</v>
      </c>
      <c r="L69" s="312">
        <v>10</v>
      </c>
      <c r="M69" s="190">
        <f t="shared" si="1"/>
        <v>8.64</v>
      </c>
      <c r="N69" s="191" t="s">
        <v>5460</v>
      </c>
      <c r="O69" s="191" t="s">
        <v>129</v>
      </c>
      <c r="P69" s="243" t="s">
        <v>123</v>
      </c>
      <c r="Q69" s="243" t="s">
        <v>123</v>
      </c>
      <c r="R69" s="183"/>
      <c r="S69" s="243" t="s">
        <v>129</v>
      </c>
      <c r="T69" s="191">
        <v>-3</v>
      </c>
      <c r="U69" s="191" t="s">
        <v>129</v>
      </c>
      <c r="V69" s="213">
        <v>16711935</v>
      </c>
      <c r="W69" s="191">
        <v>3</v>
      </c>
      <c r="X69" s="190" t="s">
        <v>123</v>
      </c>
      <c r="Y69" s="191" t="s">
        <v>129</v>
      </c>
    </row>
    <row r="70" spans="5:25">
      <c r="E70" s="183" t="s">
        <v>178</v>
      </c>
      <c r="F70" s="191">
        <v>1</v>
      </c>
      <c r="G70" s="183"/>
      <c r="H70" s="183"/>
      <c r="I70" s="183" t="s">
        <v>178</v>
      </c>
      <c r="J70" s="219" t="s">
        <v>5459</v>
      </c>
      <c r="K70" s="213">
        <v>16711935</v>
      </c>
      <c r="L70" s="312">
        <v>10</v>
      </c>
      <c r="M70" s="190">
        <f t="shared" si="1"/>
        <v>8.64</v>
      </c>
      <c r="N70" s="191" t="s">
        <v>5460</v>
      </c>
      <c r="O70" s="191" t="s">
        <v>129</v>
      </c>
      <c r="P70" s="243" t="s">
        <v>123</v>
      </c>
      <c r="Q70" s="243" t="s">
        <v>123</v>
      </c>
      <c r="R70" s="183"/>
      <c r="S70" s="243" t="s">
        <v>123</v>
      </c>
      <c r="T70" s="191"/>
      <c r="U70" s="191"/>
      <c r="V70" s="183"/>
      <c r="W70" s="191"/>
      <c r="X70" s="190" t="s">
        <v>123</v>
      </c>
      <c r="Y70" s="191" t="s">
        <v>129</v>
      </c>
    </row>
    <row r="71" spans="5:25">
      <c r="E71" s="183" t="s">
        <v>594</v>
      </c>
      <c r="F71" s="191">
        <v>1</v>
      </c>
      <c r="G71" s="183"/>
      <c r="H71" s="183"/>
      <c r="I71" s="183" t="s">
        <v>594</v>
      </c>
      <c r="J71" s="219" t="s">
        <v>5459</v>
      </c>
      <c r="K71" s="213">
        <v>16711935</v>
      </c>
      <c r="L71" s="312">
        <v>6</v>
      </c>
      <c r="M71" s="190">
        <f t="shared" si="1"/>
        <v>5.18</v>
      </c>
      <c r="N71" s="191" t="s">
        <v>5460</v>
      </c>
      <c r="O71" s="191" t="s">
        <v>129</v>
      </c>
      <c r="P71" s="243" t="s">
        <v>123</v>
      </c>
      <c r="Q71" s="243" t="s">
        <v>123</v>
      </c>
      <c r="R71" s="183"/>
      <c r="S71" s="243" t="s">
        <v>123</v>
      </c>
      <c r="T71" s="191"/>
      <c r="U71" s="191"/>
      <c r="V71" s="183"/>
      <c r="W71" s="191"/>
      <c r="X71" s="190" t="s">
        <v>123</v>
      </c>
      <c r="Y71" s="191" t="s">
        <v>129</v>
      </c>
    </row>
    <row r="72" spans="5:25">
      <c r="E72" s="183" t="s">
        <v>2995</v>
      </c>
      <c r="F72" s="191">
        <v>1</v>
      </c>
      <c r="G72" s="183"/>
      <c r="H72" s="183"/>
      <c r="I72" s="183" t="s">
        <v>2995</v>
      </c>
      <c r="J72" s="219" t="s">
        <v>5459</v>
      </c>
      <c r="K72" s="213">
        <v>16711935</v>
      </c>
      <c r="L72" s="312">
        <v>10</v>
      </c>
      <c r="M72" s="190">
        <f t="shared" si="1"/>
        <v>8.64</v>
      </c>
      <c r="N72" s="191" t="s">
        <v>5460</v>
      </c>
      <c r="O72" s="191" t="s">
        <v>129</v>
      </c>
      <c r="P72" s="243" t="s">
        <v>123</v>
      </c>
      <c r="Q72" s="243" t="s">
        <v>123</v>
      </c>
      <c r="R72" s="183"/>
      <c r="S72" s="243" t="s">
        <v>123</v>
      </c>
      <c r="T72" s="191"/>
      <c r="U72" s="191"/>
      <c r="V72" s="183"/>
      <c r="W72" s="191"/>
      <c r="X72" s="190" t="s">
        <v>123</v>
      </c>
      <c r="Y72" s="191" t="s">
        <v>129</v>
      </c>
    </row>
    <row r="73" spans="5:25">
      <c r="E73" s="183" t="s">
        <v>2993</v>
      </c>
      <c r="F73" s="191">
        <v>1</v>
      </c>
      <c r="G73" s="183"/>
      <c r="H73" s="183"/>
      <c r="I73" s="183" t="s">
        <v>2993</v>
      </c>
      <c r="J73" s="219" t="s">
        <v>5459</v>
      </c>
      <c r="K73" s="213">
        <v>16711935</v>
      </c>
      <c r="L73" s="312">
        <v>6</v>
      </c>
      <c r="M73" s="190">
        <f t="shared" si="1"/>
        <v>5.18</v>
      </c>
      <c r="N73" s="191" t="s">
        <v>5460</v>
      </c>
      <c r="O73" s="191" t="s">
        <v>129</v>
      </c>
      <c r="P73" s="243" t="s">
        <v>123</v>
      </c>
      <c r="Q73" s="243" t="s">
        <v>123</v>
      </c>
      <c r="R73" s="183"/>
      <c r="S73" s="243" t="s">
        <v>123</v>
      </c>
      <c r="T73" s="191"/>
      <c r="U73" s="191"/>
      <c r="V73" s="183"/>
      <c r="W73" s="191"/>
      <c r="X73" s="190" t="s">
        <v>123</v>
      </c>
      <c r="Y73" s="191" t="s">
        <v>129</v>
      </c>
    </row>
    <row r="74" spans="5:25">
      <c r="E74" s="183" t="s">
        <v>2997</v>
      </c>
      <c r="F74" s="191">
        <v>1</v>
      </c>
      <c r="G74" s="183"/>
      <c r="H74" s="183"/>
      <c r="I74" s="183" t="s">
        <v>2997</v>
      </c>
      <c r="J74" s="219" t="s">
        <v>5459</v>
      </c>
      <c r="K74" s="222">
        <v>12615935</v>
      </c>
      <c r="L74" s="312">
        <v>6</v>
      </c>
      <c r="M74" s="190">
        <f t="shared" si="1"/>
        <v>5.18</v>
      </c>
      <c r="N74" s="191" t="s">
        <v>5458</v>
      </c>
      <c r="O74" s="191" t="s">
        <v>129</v>
      </c>
      <c r="P74" s="243" t="s">
        <v>123</v>
      </c>
      <c r="Q74" s="243" t="s">
        <v>123</v>
      </c>
      <c r="R74" s="183"/>
      <c r="S74" s="243" t="s">
        <v>123</v>
      </c>
      <c r="T74" s="191"/>
      <c r="U74" s="191"/>
      <c r="V74" s="183"/>
      <c r="W74" s="191"/>
      <c r="X74" s="190" t="s">
        <v>123</v>
      </c>
      <c r="Y74" s="191" t="s">
        <v>129</v>
      </c>
    </row>
    <row r="75" spans="5:25">
      <c r="E75" s="183" t="s">
        <v>2999</v>
      </c>
      <c r="F75" s="191">
        <v>1</v>
      </c>
      <c r="G75" s="183"/>
      <c r="H75" s="183"/>
      <c r="I75" s="183" t="s">
        <v>2999</v>
      </c>
      <c r="J75" s="219" t="s">
        <v>5459</v>
      </c>
      <c r="K75" s="213">
        <v>16711935</v>
      </c>
      <c r="L75" s="312">
        <v>10</v>
      </c>
      <c r="M75" s="190">
        <f t="shared" si="1"/>
        <v>8.64</v>
      </c>
      <c r="N75" s="191" t="s">
        <v>5460</v>
      </c>
      <c r="O75" s="191" t="s">
        <v>129</v>
      </c>
      <c r="P75" s="243" t="s">
        <v>123</v>
      </c>
      <c r="Q75" s="243" t="s">
        <v>123</v>
      </c>
      <c r="R75" s="183"/>
      <c r="S75" s="243" t="s">
        <v>129</v>
      </c>
      <c r="T75" s="191">
        <v>-3</v>
      </c>
      <c r="U75" s="191" t="s">
        <v>129</v>
      </c>
      <c r="V75" s="213">
        <v>16711935</v>
      </c>
      <c r="W75" s="191">
        <v>3</v>
      </c>
      <c r="X75" s="190" t="s">
        <v>123</v>
      </c>
      <c r="Y75" s="191" t="s">
        <v>129</v>
      </c>
    </row>
    <row r="76" spans="5:25">
      <c r="E76" s="183" t="s">
        <v>596</v>
      </c>
      <c r="F76" s="191">
        <v>1</v>
      </c>
      <c r="G76" s="183"/>
      <c r="H76" s="183"/>
      <c r="I76" s="183" t="s">
        <v>596</v>
      </c>
      <c r="J76" s="219" t="s">
        <v>5459</v>
      </c>
      <c r="K76" s="213">
        <v>16711935</v>
      </c>
      <c r="L76" s="312">
        <v>10</v>
      </c>
      <c r="M76" s="190">
        <f t="shared" si="1"/>
        <v>8.64</v>
      </c>
      <c r="N76" s="191" t="s">
        <v>5460</v>
      </c>
      <c r="O76" s="191" t="s">
        <v>129</v>
      </c>
      <c r="P76" s="243" t="s">
        <v>123</v>
      </c>
      <c r="Q76" s="243" t="s">
        <v>123</v>
      </c>
      <c r="R76" s="183"/>
      <c r="S76" s="243" t="s">
        <v>123</v>
      </c>
      <c r="T76" s="191"/>
      <c r="U76" s="191"/>
      <c r="V76" s="183"/>
      <c r="W76" s="191"/>
      <c r="X76" s="190" t="s">
        <v>123</v>
      </c>
      <c r="Y76" s="191" t="s">
        <v>129</v>
      </c>
    </row>
    <row r="77" spans="5:25">
      <c r="E77" s="183" t="s">
        <v>598</v>
      </c>
      <c r="F77" s="191">
        <v>1</v>
      </c>
      <c r="G77" s="183"/>
      <c r="H77" s="183"/>
      <c r="I77" s="183" t="s">
        <v>598</v>
      </c>
      <c r="J77" s="219" t="s">
        <v>5459</v>
      </c>
      <c r="K77" s="222">
        <v>12615935</v>
      </c>
      <c r="L77" s="312">
        <v>6</v>
      </c>
      <c r="M77" s="190">
        <f t="shared" si="1"/>
        <v>5.18</v>
      </c>
      <c r="N77" s="191" t="s">
        <v>5458</v>
      </c>
      <c r="O77" s="191" t="s">
        <v>129</v>
      </c>
      <c r="P77" s="243" t="s">
        <v>123</v>
      </c>
      <c r="Q77" s="243" t="s">
        <v>123</v>
      </c>
      <c r="R77" s="183"/>
      <c r="S77" s="243" t="s">
        <v>123</v>
      </c>
      <c r="T77" s="191"/>
      <c r="U77" s="191"/>
      <c r="V77" s="183"/>
      <c r="W77" s="191"/>
      <c r="X77" s="190" t="s">
        <v>123</v>
      </c>
      <c r="Y77" s="191" t="s">
        <v>129</v>
      </c>
    </row>
    <row r="78" spans="5:25">
      <c r="E78" s="183" t="s">
        <v>600</v>
      </c>
      <c r="F78" s="191">
        <v>1</v>
      </c>
      <c r="G78" s="183"/>
      <c r="H78" s="183"/>
      <c r="I78" s="183" t="s">
        <v>600</v>
      </c>
      <c r="J78" s="219" t="s">
        <v>5459</v>
      </c>
      <c r="K78" s="213">
        <v>16711935</v>
      </c>
      <c r="L78" s="312">
        <v>10</v>
      </c>
      <c r="M78" s="190">
        <f t="shared" si="1"/>
        <v>8.64</v>
      </c>
      <c r="N78" s="191" t="s">
        <v>5460</v>
      </c>
      <c r="O78" s="191" t="s">
        <v>129</v>
      </c>
      <c r="P78" s="243" t="s">
        <v>123</v>
      </c>
      <c r="Q78" s="243" t="s">
        <v>123</v>
      </c>
      <c r="R78" s="183"/>
      <c r="S78" s="243" t="s">
        <v>129</v>
      </c>
      <c r="T78" s="191">
        <v>-3</v>
      </c>
      <c r="U78" s="191" t="s">
        <v>129</v>
      </c>
      <c r="V78" s="213">
        <v>16711935</v>
      </c>
      <c r="W78" s="191">
        <v>3</v>
      </c>
      <c r="X78" s="190" t="s">
        <v>123</v>
      </c>
      <c r="Y78" s="191" t="s">
        <v>129</v>
      </c>
    </row>
    <row r="79" spans="5:25">
      <c r="E79" s="183" t="s">
        <v>180</v>
      </c>
      <c r="F79" s="191">
        <v>1</v>
      </c>
      <c r="G79" s="183"/>
      <c r="H79" s="183"/>
      <c r="I79" s="183" t="s">
        <v>180</v>
      </c>
      <c r="J79" s="219" t="s">
        <v>5459</v>
      </c>
      <c r="K79" s="222">
        <v>12615935</v>
      </c>
      <c r="L79" s="312">
        <v>6</v>
      </c>
      <c r="M79" s="190">
        <f t="shared" si="1"/>
        <v>5.18</v>
      </c>
      <c r="N79" s="191" t="s">
        <v>5458</v>
      </c>
      <c r="O79" s="191" t="s">
        <v>129</v>
      </c>
      <c r="P79" s="243" t="s">
        <v>123</v>
      </c>
      <c r="Q79" s="243" t="s">
        <v>123</v>
      </c>
      <c r="R79" s="183"/>
      <c r="S79" s="243" t="s">
        <v>123</v>
      </c>
      <c r="T79" s="191"/>
      <c r="U79" s="191"/>
      <c r="V79" s="183"/>
      <c r="W79" s="191"/>
      <c r="X79" s="190" t="s">
        <v>123</v>
      </c>
      <c r="Y79" s="191" t="s">
        <v>129</v>
      </c>
    </row>
    <row r="80" spans="5:25">
      <c r="E80" s="183" t="s">
        <v>182</v>
      </c>
      <c r="F80" s="191">
        <v>1</v>
      </c>
      <c r="G80" s="183"/>
      <c r="H80" s="183"/>
      <c r="I80" s="183" t="s">
        <v>182</v>
      </c>
      <c r="J80" s="219" t="s">
        <v>5459</v>
      </c>
      <c r="K80" s="213">
        <v>16711935</v>
      </c>
      <c r="L80" s="312">
        <v>10</v>
      </c>
      <c r="M80" s="190">
        <f t="shared" si="1"/>
        <v>8.64</v>
      </c>
      <c r="N80" s="191" t="s">
        <v>5460</v>
      </c>
      <c r="O80" s="191" t="s">
        <v>129</v>
      </c>
      <c r="P80" s="243" t="s">
        <v>123</v>
      </c>
      <c r="Q80" s="243" t="s">
        <v>123</v>
      </c>
      <c r="R80" s="183"/>
      <c r="S80" s="243" t="s">
        <v>129</v>
      </c>
      <c r="T80" s="191">
        <v>-3</v>
      </c>
      <c r="U80" s="191" t="s">
        <v>129</v>
      </c>
      <c r="V80" s="213">
        <v>16711935</v>
      </c>
      <c r="W80" s="191">
        <v>3</v>
      </c>
      <c r="X80" s="190" t="s">
        <v>123</v>
      </c>
      <c r="Y80" s="191" t="s">
        <v>129</v>
      </c>
    </row>
    <row r="81" spans="5:25">
      <c r="E81" s="183" t="s">
        <v>189</v>
      </c>
      <c r="F81" s="191">
        <v>1</v>
      </c>
      <c r="G81" s="183"/>
      <c r="H81" s="183"/>
      <c r="I81" s="183" t="s">
        <v>189</v>
      </c>
      <c r="J81" s="219" t="s">
        <v>5459</v>
      </c>
      <c r="K81" s="367">
        <v>16777215</v>
      </c>
      <c r="L81" s="312">
        <v>6</v>
      </c>
      <c r="M81" s="190">
        <f t="shared" si="1"/>
        <v>5.18</v>
      </c>
      <c r="N81" s="191" t="s">
        <v>5458</v>
      </c>
      <c r="O81" s="191" t="s">
        <v>129</v>
      </c>
      <c r="P81" s="243" t="s">
        <v>123</v>
      </c>
      <c r="Q81" s="243" t="s">
        <v>123</v>
      </c>
      <c r="R81" s="183"/>
      <c r="S81" s="243" t="s">
        <v>123</v>
      </c>
      <c r="T81" s="191"/>
      <c r="U81" s="191"/>
      <c r="V81" s="183"/>
      <c r="W81" s="191"/>
      <c r="X81" s="190" t="s">
        <v>123</v>
      </c>
      <c r="Y81" s="191" t="s">
        <v>129</v>
      </c>
    </row>
    <row r="82" spans="5:25">
      <c r="E82" s="183" t="s">
        <v>2806</v>
      </c>
      <c r="F82" s="191">
        <v>1</v>
      </c>
      <c r="G82" s="183"/>
      <c r="H82" s="183"/>
      <c r="I82" s="183" t="s">
        <v>2806</v>
      </c>
      <c r="J82" s="219" t="s">
        <v>5459</v>
      </c>
      <c r="K82" s="213">
        <v>16711935</v>
      </c>
      <c r="L82" s="312">
        <v>6</v>
      </c>
      <c r="M82" s="190">
        <f t="shared" si="1"/>
        <v>5.18</v>
      </c>
      <c r="N82" s="191" t="s">
        <v>5458</v>
      </c>
      <c r="O82" s="191" t="s">
        <v>129</v>
      </c>
      <c r="P82" s="243" t="s">
        <v>123</v>
      </c>
      <c r="Q82" s="243" t="s">
        <v>123</v>
      </c>
      <c r="R82" s="183"/>
      <c r="S82" s="243" t="s">
        <v>123</v>
      </c>
      <c r="T82" s="191"/>
      <c r="U82" s="191"/>
      <c r="V82" s="183"/>
      <c r="W82" s="191"/>
      <c r="X82" s="190" t="s">
        <v>123</v>
      </c>
      <c r="Y82" s="191" t="s">
        <v>129</v>
      </c>
    </row>
    <row r="83" spans="5:25">
      <c r="E83" s="183" t="s">
        <v>2809</v>
      </c>
      <c r="F83" s="191">
        <v>1</v>
      </c>
      <c r="G83" s="183"/>
      <c r="H83" s="183"/>
      <c r="I83" s="183" t="s">
        <v>2809</v>
      </c>
      <c r="J83" s="219" t="s">
        <v>5459</v>
      </c>
      <c r="K83" s="213">
        <v>16711935</v>
      </c>
      <c r="L83" s="312">
        <v>6</v>
      </c>
      <c r="M83" s="190">
        <f t="shared" si="1"/>
        <v>5.18</v>
      </c>
      <c r="N83" s="191" t="s">
        <v>5458</v>
      </c>
      <c r="O83" s="191" t="s">
        <v>129</v>
      </c>
      <c r="P83" s="243" t="s">
        <v>123</v>
      </c>
      <c r="Q83" s="243" t="s">
        <v>123</v>
      </c>
      <c r="R83" s="183"/>
      <c r="S83" s="243" t="s">
        <v>123</v>
      </c>
      <c r="T83" s="191"/>
      <c r="U83" s="191"/>
      <c r="V83" s="183"/>
      <c r="W83" s="191"/>
      <c r="X83" s="190" t="s">
        <v>123</v>
      </c>
      <c r="Y83" s="191" t="s">
        <v>129</v>
      </c>
    </row>
    <row r="84" spans="5:25">
      <c r="E84" s="183" t="s">
        <v>197</v>
      </c>
      <c r="F84" s="191">
        <v>1</v>
      </c>
      <c r="G84" s="183"/>
      <c r="H84" s="183"/>
      <c r="I84" s="183" t="s">
        <v>197</v>
      </c>
      <c r="J84" s="219" t="s">
        <v>5459</v>
      </c>
      <c r="K84" s="221">
        <v>4227327</v>
      </c>
      <c r="L84" s="312">
        <v>3.5</v>
      </c>
      <c r="M84" s="190">
        <f t="shared" si="1"/>
        <v>3.02</v>
      </c>
      <c r="N84" s="191" t="s">
        <v>5458</v>
      </c>
      <c r="O84" s="243" t="s">
        <v>123</v>
      </c>
      <c r="P84" s="243" t="s">
        <v>123</v>
      </c>
      <c r="Q84" s="243" t="s">
        <v>123</v>
      </c>
      <c r="R84" s="183"/>
      <c r="S84" s="243" t="s">
        <v>123</v>
      </c>
      <c r="T84" s="191"/>
      <c r="U84" s="191"/>
      <c r="V84" s="183"/>
      <c r="W84" s="191"/>
      <c r="X84" s="190" t="s">
        <v>123</v>
      </c>
      <c r="Y84" s="191" t="s">
        <v>129</v>
      </c>
    </row>
    <row r="85" spans="5:25">
      <c r="E85" s="183" t="s">
        <v>3006</v>
      </c>
      <c r="F85" s="191">
        <v>1</v>
      </c>
      <c r="G85" s="183"/>
      <c r="H85" s="183"/>
      <c r="I85" s="183" t="s">
        <v>3006</v>
      </c>
      <c r="J85" s="219" t="s">
        <v>5459</v>
      </c>
      <c r="K85" s="213">
        <v>16711935</v>
      </c>
      <c r="L85" s="312">
        <v>6</v>
      </c>
      <c r="M85" s="190">
        <f t="shared" si="1"/>
        <v>5.18</v>
      </c>
      <c r="N85" s="191" t="s">
        <v>5458</v>
      </c>
      <c r="O85" s="191" t="s">
        <v>129</v>
      </c>
      <c r="P85" s="243" t="s">
        <v>123</v>
      </c>
      <c r="Q85" s="243" t="s">
        <v>123</v>
      </c>
      <c r="R85" s="183"/>
      <c r="S85" s="243" t="s">
        <v>123</v>
      </c>
      <c r="T85" s="191"/>
      <c r="U85" s="191"/>
      <c r="V85" s="183"/>
      <c r="W85" s="191"/>
      <c r="X85" s="190" t="s">
        <v>123</v>
      </c>
      <c r="Y85" s="191" t="s">
        <v>129</v>
      </c>
    </row>
    <row r="86" spans="5:25">
      <c r="E86" s="183" t="s">
        <v>3008</v>
      </c>
      <c r="F86" s="191">
        <v>1</v>
      </c>
      <c r="G86" s="183"/>
      <c r="H86" s="183"/>
      <c r="I86" s="183" t="s">
        <v>3008</v>
      </c>
      <c r="J86" s="219" t="s">
        <v>5459</v>
      </c>
      <c r="K86" s="213">
        <v>16711935</v>
      </c>
      <c r="L86" s="312">
        <v>6</v>
      </c>
      <c r="M86" s="190">
        <f t="shared" si="1"/>
        <v>5.18</v>
      </c>
      <c r="N86" s="191" t="s">
        <v>5458</v>
      </c>
      <c r="O86" s="191" t="s">
        <v>129</v>
      </c>
      <c r="P86" s="243" t="s">
        <v>123</v>
      </c>
      <c r="Q86" s="243" t="s">
        <v>123</v>
      </c>
      <c r="R86" s="183"/>
      <c r="S86" s="243" t="s">
        <v>123</v>
      </c>
      <c r="T86" s="191"/>
      <c r="U86" s="191"/>
      <c r="V86" s="183"/>
      <c r="W86" s="191"/>
      <c r="X86" s="190" t="s">
        <v>123</v>
      </c>
      <c r="Y86" s="191" t="s">
        <v>129</v>
      </c>
    </row>
    <row r="87" spans="5:25">
      <c r="E87" s="183" t="s">
        <v>607</v>
      </c>
      <c r="F87" s="191">
        <v>1</v>
      </c>
      <c r="G87" s="183"/>
      <c r="H87" s="183"/>
      <c r="I87" s="183" t="s">
        <v>607</v>
      </c>
      <c r="J87" s="219" t="s">
        <v>5459</v>
      </c>
      <c r="K87" s="221">
        <v>4227327</v>
      </c>
      <c r="L87" s="191">
        <v>3.5</v>
      </c>
      <c r="M87" s="190">
        <f t="shared" si="1"/>
        <v>3.02</v>
      </c>
      <c r="N87" s="191" t="s">
        <v>5458</v>
      </c>
      <c r="O87" s="243" t="s">
        <v>123</v>
      </c>
      <c r="P87" s="243" t="s">
        <v>123</v>
      </c>
      <c r="Q87" s="243" t="s">
        <v>123</v>
      </c>
      <c r="R87" s="183"/>
      <c r="S87" s="243" t="s">
        <v>123</v>
      </c>
      <c r="T87" s="191"/>
      <c r="U87" s="191"/>
      <c r="V87" s="183"/>
      <c r="W87" s="191"/>
      <c r="X87" s="190" t="s">
        <v>123</v>
      </c>
      <c r="Y87" s="191" t="s">
        <v>129</v>
      </c>
    </row>
    <row r="88" spans="5:25">
      <c r="E88" s="183" t="s">
        <v>609</v>
      </c>
      <c r="F88" s="191">
        <v>1</v>
      </c>
      <c r="G88" s="183"/>
      <c r="H88" s="183"/>
      <c r="I88" s="183" t="s">
        <v>609</v>
      </c>
      <c r="J88" s="219" t="s">
        <v>5459</v>
      </c>
      <c r="K88" s="221">
        <v>4227327</v>
      </c>
      <c r="L88" s="191">
        <v>3.5</v>
      </c>
      <c r="M88" s="190">
        <f t="shared" si="1"/>
        <v>3.02</v>
      </c>
      <c r="N88" s="191" t="s">
        <v>5458</v>
      </c>
      <c r="O88" s="243" t="s">
        <v>123</v>
      </c>
      <c r="P88" s="243" t="s">
        <v>123</v>
      </c>
      <c r="Q88" s="243" t="s">
        <v>123</v>
      </c>
      <c r="R88" s="183"/>
      <c r="S88" s="243" t="s">
        <v>123</v>
      </c>
      <c r="T88" s="191"/>
      <c r="U88" s="191"/>
      <c r="V88" s="183"/>
      <c r="W88" s="191"/>
      <c r="X88" s="190" t="s">
        <v>123</v>
      </c>
      <c r="Y88" s="191" t="s">
        <v>129</v>
      </c>
    </row>
    <row r="89" spans="5:25">
      <c r="E89" s="183" t="s">
        <v>200</v>
      </c>
      <c r="F89" s="191">
        <v>1</v>
      </c>
      <c r="G89" s="183"/>
      <c r="H89" s="183"/>
      <c r="I89" s="183" t="s">
        <v>200</v>
      </c>
      <c r="J89" s="219" t="s">
        <v>5459</v>
      </c>
      <c r="K89" s="221">
        <v>4227327</v>
      </c>
      <c r="L89" s="191">
        <v>3.5</v>
      </c>
      <c r="M89" s="190">
        <f t="shared" si="1"/>
        <v>3.02</v>
      </c>
      <c r="N89" s="191" t="s">
        <v>5458</v>
      </c>
      <c r="O89" s="243" t="s">
        <v>123</v>
      </c>
      <c r="P89" s="243" t="s">
        <v>123</v>
      </c>
      <c r="Q89" s="243" t="s">
        <v>123</v>
      </c>
      <c r="R89" s="183"/>
      <c r="S89" s="243" t="s">
        <v>123</v>
      </c>
      <c r="T89" s="191"/>
      <c r="U89" s="191"/>
      <c r="V89" s="183"/>
      <c r="W89" s="191"/>
      <c r="X89" s="190" t="s">
        <v>123</v>
      </c>
      <c r="Y89" s="191" t="s">
        <v>129</v>
      </c>
    </row>
    <row r="90" spans="5:25">
      <c r="E90" s="183" t="s">
        <v>2816</v>
      </c>
      <c r="F90" s="191">
        <v>1</v>
      </c>
      <c r="G90" s="183"/>
      <c r="H90" s="183"/>
      <c r="I90" s="183" t="s">
        <v>2816</v>
      </c>
      <c r="J90" s="219" t="s">
        <v>5459</v>
      </c>
      <c r="K90" s="213">
        <v>16711935</v>
      </c>
      <c r="L90" s="191">
        <v>6</v>
      </c>
      <c r="M90" s="190">
        <f t="shared" si="1"/>
        <v>5.18</v>
      </c>
      <c r="N90" s="191" t="s">
        <v>5458</v>
      </c>
      <c r="O90" s="191" t="s">
        <v>129</v>
      </c>
      <c r="P90" s="243" t="s">
        <v>123</v>
      </c>
      <c r="Q90" s="243" t="s">
        <v>123</v>
      </c>
      <c r="R90" s="183"/>
      <c r="S90" s="243" t="s">
        <v>123</v>
      </c>
      <c r="T90" s="191"/>
      <c r="U90" s="191"/>
      <c r="V90" s="183"/>
      <c r="W90" s="191"/>
      <c r="X90" s="190" t="s">
        <v>123</v>
      </c>
      <c r="Y90" s="191" t="s">
        <v>129</v>
      </c>
    </row>
    <row r="91" spans="5:25">
      <c r="E91" s="183" t="s">
        <v>2818</v>
      </c>
      <c r="F91" s="191">
        <v>1</v>
      </c>
      <c r="G91" s="183"/>
      <c r="H91" s="183"/>
      <c r="I91" s="183" t="s">
        <v>2818</v>
      </c>
      <c r="J91" s="219" t="s">
        <v>5459</v>
      </c>
      <c r="K91" s="213">
        <v>16711935</v>
      </c>
      <c r="L91" s="191">
        <v>6</v>
      </c>
      <c r="M91" s="190">
        <f t="shared" si="1"/>
        <v>5.18</v>
      </c>
      <c r="N91" s="191" t="s">
        <v>5458</v>
      </c>
      <c r="O91" s="191" t="s">
        <v>129</v>
      </c>
      <c r="P91" s="243" t="s">
        <v>123</v>
      </c>
      <c r="Q91" s="243" t="s">
        <v>123</v>
      </c>
      <c r="R91" s="183"/>
      <c r="S91" s="243" t="s">
        <v>123</v>
      </c>
      <c r="T91" s="191"/>
      <c r="U91" s="191"/>
      <c r="V91" s="183"/>
      <c r="W91" s="191"/>
      <c r="X91" s="190" t="s">
        <v>123</v>
      </c>
      <c r="Y91" s="191" t="s">
        <v>129</v>
      </c>
    </row>
    <row r="92" spans="5:25">
      <c r="E92" s="183" t="s">
        <v>208</v>
      </c>
      <c r="F92" s="191">
        <v>1</v>
      </c>
      <c r="G92" s="183"/>
      <c r="H92" s="183"/>
      <c r="I92" s="183" t="s">
        <v>208</v>
      </c>
      <c r="J92" s="219" t="s">
        <v>5459</v>
      </c>
      <c r="K92" s="221">
        <v>4227327</v>
      </c>
      <c r="L92" s="191">
        <v>3.5</v>
      </c>
      <c r="M92" s="190">
        <f t="shared" si="1"/>
        <v>3.02</v>
      </c>
      <c r="N92" s="191" t="s">
        <v>5458</v>
      </c>
      <c r="O92" s="243" t="s">
        <v>123</v>
      </c>
      <c r="P92" s="243" t="s">
        <v>123</v>
      </c>
      <c r="Q92" s="243" t="s">
        <v>123</v>
      </c>
      <c r="R92" s="183"/>
      <c r="S92" s="243" t="s">
        <v>123</v>
      </c>
      <c r="T92" s="191"/>
      <c r="U92" s="191"/>
      <c r="V92" s="183"/>
      <c r="W92" s="191"/>
      <c r="X92" s="190" t="s">
        <v>123</v>
      </c>
      <c r="Y92" s="191" t="s">
        <v>129</v>
      </c>
    </row>
    <row r="93" spans="5:25">
      <c r="E93" s="183" t="s">
        <v>3014</v>
      </c>
      <c r="F93" s="191">
        <v>1</v>
      </c>
      <c r="G93" s="183"/>
      <c r="H93" s="183"/>
      <c r="I93" s="183" t="s">
        <v>3014</v>
      </c>
      <c r="J93" s="219" t="s">
        <v>5459</v>
      </c>
      <c r="K93" s="213">
        <v>16711935</v>
      </c>
      <c r="L93" s="191">
        <v>6</v>
      </c>
      <c r="M93" s="190">
        <f t="shared" si="1"/>
        <v>5.18</v>
      </c>
      <c r="N93" s="191" t="s">
        <v>5458</v>
      </c>
      <c r="O93" s="191" t="s">
        <v>129</v>
      </c>
      <c r="P93" s="243" t="s">
        <v>123</v>
      </c>
      <c r="Q93" s="243" t="s">
        <v>123</v>
      </c>
      <c r="R93" s="183"/>
      <c r="S93" s="243" t="s">
        <v>123</v>
      </c>
      <c r="T93" s="191"/>
      <c r="U93" s="191"/>
      <c r="V93" s="183"/>
      <c r="W93" s="191"/>
      <c r="X93" s="190" t="s">
        <v>123</v>
      </c>
      <c r="Y93" s="191" t="s">
        <v>129</v>
      </c>
    </row>
    <row r="94" spans="5:25">
      <c r="E94" s="183" t="s">
        <v>3016</v>
      </c>
      <c r="F94" s="191">
        <v>1</v>
      </c>
      <c r="G94" s="183"/>
      <c r="H94" s="183"/>
      <c r="I94" s="183" t="s">
        <v>3016</v>
      </c>
      <c r="J94" s="219" t="s">
        <v>5459</v>
      </c>
      <c r="K94" s="213">
        <v>16711935</v>
      </c>
      <c r="L94" s="191">
        <v>6</v>
      </c>
      <c r="M94" s="190">
        <f t="shared" si="1"/>
        <v>5.18</v>
      </c>
      <c r="N94" s="191" t="s">
        <v>5458</v>
      </c>
      <c r="O94" s="191" t="s">
        <v>129</v>
      </c>
      <c r="P94" s="243" t="s">
        <v>123</v>
      </c>
      <c r="Q94" s="243" t="s">
        <v>123</v>
      </c>
      <c r="R94" s="183"/>
      <c r="S94" s="243" t="s">
        <v>123</v>
      </c>
      <c r="T94" s="191"/>
      <c r="U94" s="191"/>
      <c r="V94" s="183"/>
      <c r="W94" s="191"/>
      <c r="X94" s="190" t="s">
        <v>123</v>
      </c>
      <c r="Y94" s="191" t="s">
        <v>129</v>
      </c>
    </row>
    <row r="95" spans="5:25">
      <c r="E95" s="183" t="s">
        <v>616</v>
      </c>
      <c r="F95" s="191">
        <v>1</v>
      </c>
      <c r="G95" s="183"/>
      <c r="H95" s="183"/>
      <c r="I95" s="183" t="s">
        <v>616</v>
      </c>
      <c r="J95" s="219" t="s">
        <v>5459</v>
      </c>
      <c r="K95" s="221">
        <v>4227327</v>
      </c>
      <c r="L95" s="191">
        <v>3.5</v>
      </c>
      <c r="M95" s="190">
        <f t="shared" si="1"/>
        <v>3.02</v>
      </c>
      <c r="N95" s="191" t="s">
        <v>5458</v>
      </c>
      <c r="O95" s="243" t="s">
        <v>123</v>
      </c>
      <c r="P95" s="243" t="s">
        <v>123</v>
      </c>
      <c r="Q95" s="243" t="s">
        <v>123</v>
      </c>
      <c r="R95" s="183"/>
      <c r="S95" s="243" t="s">
        <v>123</v>
      </c>
      <c r="T95" s="191"/>
      <c r="U95" s="191"/>
      <c r="V95" s="183"/>
      <c r="W95" s="191"/>
      <c r="X95" s="190" t="s">
        <v>123</v>
      </c>
      <c r="Y95" s="191" t="s">
        <v>129</v>
      </c>
    </row>
    <row r="96" spans="5:25">
      <c r="E96" s="183" t="s">
        <v>618</v>
      </c>
      <c r="F96" s="191">
        <v>1</v>
      </c>
      <c r="G96" s="183"/>
      <c r="H96" s="183"/>
      <c r="I96" s="183" t="s">
        <v>618</v>
      </c>
      <c r="J96" s="219" t="s">
        <v>5459</v>
      </c>
      <c r="K96" s="221">
        <v>4227327</v>
      </c>
      <c r="L96" s="191">
        <v>3.5</v>
      </c>
      <c r="M96" s="190">
        <f t="shared" si="1"/>
        <v>3.02</v>
      </c>
      <c r="N96" s="191" t="s">
        <v>5458</v>
      </c>
      <c r="O96" s="243" t="s">
        <v>123</v>
      </c>
      <c r="P96" s="243" t="s">
        <v>123</v>
      </c>
      <c r="Q96" s="243" t="s">
        <v>123</v>
      </c>
      <c r="R96" s="183"/>
      <c r="S96" s="243" t="s">
        <v>123</v>
      </c>
      <c r="T96" s="191"/>
      <c r="U96" s="191"/>
      <c r="V96" s="183"/>
      <c r="W96" s="191"/>
      <c r="X96" s="190" t="s">
        <v>123</v>
      </c>
      <c r="Y96" s="191" t="s">
        <v>129</v>
      </c>
    </row>
    <row r="97" spans="5:25">
      <c r="E97" s="183" t="s">
        <v>210</v>
      </c>
      <c r="F97" s="191">
        <v>1</v>
      </c>
      <c r="G97" s="183"/>
      <c r="H97" s="183"/>
      <c r="I97" s="183" t="s">
        <v>210</v>
      </c>
      <c r="J97" s="219" t="s">
        <v>5459</v>
      </c>
      <c r="K97" s="221">
        <v>4227327</v>
      </c>
      <c r="L97" s="191">
        <v>3.5</v>
      </c>
      <c r="M97" s="190">
        <f t="shared" si="1"/>
        <v>3.02</v>
      </c>
      <c r="N97" s="191" t="s">
        <v>5458</v>
      </c>
      <c r="O97" s="243" t="s">
        <v>123</v>
      </c>
      <c r="P97" s="243" t="s">
        <v>123</v>
      </c>
      <c r="Q97" s="243" t="s">
        <v>123</v>
      </c>
      <c r="R97" s="183"/>
      <c r="S97" s="243" t="s">
        <v>123</v>
      </c>
      <c r="T97" s="191"/>
      <c r="U97" s="191"/>
      <c r="V97" s="183"/>
      <c r="W97" s="191"/>
      <c r="X97" s="190" t="s">
        <v>123</v>
      </c>
      <c r="Y97" s="191" t="s">
        <v>129</v>
      </c>
    </row>
    <row r="98" spans="5:25">
      <c r="E98" s="183" t="s">
        <v>2825</v>
      </c>
      <c r="F98" s="191">
        <v>1</v>
      </c>
      <c r="G98" s="183"/>
      <c r="H98" s="183"/>
      <c r="I98" s="183" t="s">
        <v>2825</v>
      </c>
      <c r="J98" s="219" t="s">
        <v>5459</v>
      </c>
      <c r="K98" s="367">
        <v>16777215</v>
      </c>
      <c r="L98" s="191">
        <v>10</v>
      </c>
      <c r="M98" s="190">
        <f t="shared" si="1"/>
        <v>8.64</v>
      </c>
      <c r="N98" s="191" t="s">
        <v>5458</v>
      </c>
      <c r="O98" s="243" t="s">
        <v>123</v>
      </c>
      <c r="P98" s="243" t="s">
        <v>123</v>
      </c>
      <c r="Q98" s="243" t="s">
        <v>123</v>
      </c>
      <c r="R98" s="183"/>
      <c r="S98" s="243" t="s">
        <v>123</v>
      </c>
      <c r="T98" s="191"/>
      <c r="U98" s="191"/>
      <c r="V98" s="183"/>
      <c r="W98" s="191"/>
      <c r="X98" s="190" t="s">
        <v>123</v>
      </c>
      <c r="Y98" s="191" t="s">
        <v>129</v>
      </c>
    </row>
    <row r="99" spans="5:25">
      <c r="E99" s="183" t="s">
        <v>5498</v>
      </c>
      <c r="F99" s="191">
        <v>1</v>
      </c>
      <c r="G99" s="183"/>
      <c r="H99" s="183"/>
      <c r="I99" s="183" t="s">
        <v>5498</v>
      </c>
      <c r="J99" s="219" t="s">
        <v>5459</v>
      </c>
      <c r="K99" s="367">
        <v>16777215</v>
      </c>
      <c r="L99" s="191">
        <v>10</v>
      </c>
      <c r="M99" s="190">
        <f t="shared" si="1"/>
        <v>8.64</v>
      </c>
      <c r="N99" s="191" t="s">
        <v>5458</v>
      </c>
      <c r="O99" s="243" t="s">
        <v>123</v>
      </c>
      <c r="P99" s="243" t="s">
        <v>123</v>
      </c>
      <c r="Q99" s="243" t="s">
        <v>123</v>
      </c>
      <c r="R99" s="183"/>
      <c r="S99" s="243" t="s">
        <v>123</v>
      </c>
      <c r="T99" s="191"/>
      <c r="U99" s="191"/>
      <c r="V99" s="183"/>
      <c r="W99" s="191"/>
      <c r="X99" s="190" t="s">
        <v>123</v>
      </c>
      <c r="Y99" s="191" t="s">
        <v>129</v>
      </c>
    </row>
    <row r="100" spans="5:25">
      <c r="E100" s="183" t="s">
        <v>232</v>
      </c>
      <c r="F100" s="191">
        <v>1</v>
      </c>
      <c r="G100" s="183"/>
      <c r="H100" s="183"/>
      <c r="I100" s="183" t="s">
        <v>232</v>
      </c>
      <c r="J100" s="219" t="s">
        <v>5459</v>
      </c>
      <c r="K100" s="367">
        <v>16777215</v>
      </c>
      <c r="L100" s="191">
        <v>10</v>
      </c>
      <c r="M100" s="190">
        <f t="shared" si="1"/>
        <v>8.64</v>
      </c>
      <c r="N100" s="191" t="s">
        <v>5458</v>
      </c>
      <c r="O100" s="243" t="s">
        <v>123</v>
      </c>
      <c r="P100" s="243" t="s">
        <v>123</v>
      </c>
      <c r="Q100" s="243" t="s">
        <v>123</v>
      </c>
      <c r="R100" s="183"/>
      <c r="S100" s="243" t="s">
        <v>123</v>
      </c>
      <c r="T100" s="191"/>
      <c r="U100" s="191"/>
      <c r="V100" s="183"/>
      <c r="W100" s="191"/>
      <c r="X100" s="190" t="s">
        <v>123</v>
      </c>
      <c r="Y100" s="191" t="s">
        <v>129</v>
      </c>
    </row>
    <row r="101" spans="5:25">
      <c r="E101" s="183" t="s">
        <v>235</v>
      </c>
      <c r="F101" s="191">
        <v>1</v>
      </c>
      <c r="G101" s="183"/>
      <c r="H101" s="183"/>
      <c r="I101" s="183" t="s">
        <v>235</v>
      </c>
      <c r="J101" s="219" t="s">
        <v>5459</v>
      </c>
      <c r="K101" s="367">
        <v>16777215</v>
      </c>
      <c r="L101" s="191">
        <v>10</v>
      </c>
      <c r="M101" s="190">
        <f t="shared" si="1"/>
        <v>8.64</v>
      </c>
      <c r="N101" s="191" t="s">
        <v>5458</v>
      </c>
      <c r="O101" s="243" t="s">
        <v>123</v>
      </c>
      <c r="P101" s="243" t="s">
        <v>123</v>
      </c>
      <c r="Q101" s="243" t="s">
        <v>123</v>
      </c>
      <c r="R101" s="183"/>
      <c r="S101" s="243" t="s">
        <v>123</v>
      </c>
      <c r="T101" s="191"/>
      <c r="U101" s="191"/>
      <c r="V101" s="183"/>
      <c r="W101" s="191"/>
      <c r="X101" s="190" t="s">
        <v>123</v>
      </c>
      <c r="Y101" s="191" t="s">
        <v>129</v>
      </c>
    </row>
    <row r="102" spans="5:25">
      <c r="E102" s="183" t="s">
        <v>5499</v>
      </c>
      <c r="F102" s="191">
        <v>1</v>
      </c>
      <c r="G102" s="183"/>
      <c r="H102" s="183"/>
      <c r="I102" s="183" t="s">
        <v>5499</v>
      </c>
      <c r="J102" s="219" t="s">
        <v>5459</v>
      </c>
      <c r="K102" s="367">
        <v>16777215</v>
      </c>
      <c r="L102" s="191">
        <v>10</v>
      </c>
      <c r="M102" s="190">
        <f t="shared" si="1"/>
        <v>8.64</v>
      </c>
      <c r="N102" s="191" t="s">
        <v>5458</v>
      </c>
      <c r="O102" s="243" t="s">
        <v>123</v>
      </c>
      <c r="P102" s="243" t="s">
        <v>123</v>
      </c>
      <c r="Q102" s="243" t="s">
        <v>123</v>
      </c>
      <c r="R102" s="183"/>
      <c r="S102" s="243" t="s">
        <v>123</v>
      </c>
      <c r="T102" s="191"/>
      <c r="U102" s="191"/>
      <c r="V102" s="183"/>
      <c r="W102" s="191"/>
      <c r="X102" s="190" t="s">
        <v>123</v>
      </c>
      <c r="Y102" s="191" t="s">
        <v>129</v>
      </c>
    </row>
    <row r="103" spans="5:25">
      <c r="E103" s="183" t="s">
        <v>627</v>
      </c>
      <c r="F103" s="191">
        <v>1</v>
      </c>
      <c r="G103" s="183"/>
      <c r="H103" s="183"/>
      <c r="I103" s="183" t="s">
        <v>627</v>
      </c>
      <c r="J103" s="219" t="s">
        <v>5459</v>
      </c>
      <c r="K103" s="367">
        <v>16777215</v>
      </c>
      <c r="L103" s="191">
        <v>10</v>
      </c>
      <c r="M103" s="190">
        <f t="shared" si="1"/>
        <v>8.64</v>
      </c>
      <c r="N103" s="191" t="s">
        <v>5458</v>
      </c>
      <c r="O103" s="243" t="s">
        <v>123</v>
      </c>
      <c r="P103" s="243" t="s">
        <v>123</v>
      </c>
      <c r="Q103" s="243" t="s">
        <v>123</v>
      </c>
      <c r="R103" s="183"/>
      <c r="S103" s="243" t="s">
        <v>123</v>
      </c>
      <c r="T103" s="191"/>
      <c r="U103" s="191"/>
      <c r="V103" s="183"/>
      <c r="W103" s="191"/>
      <c r="X103" s="190" t="s">
        <v>123</v>
      </c>
      <c r="Y103" s="191" t="s">
        <v>129</v>
      </c>
    </row>
    <row r="104" spans="5:25">
      <c r="E104" s="183" t="s">
        <v>629</v>
      </c>
      <c r="F104" s="191">
        <v>1</v>
      </c>
      <c r="G104" s="183"/>
      <c r="H104" s="183"/>
      <c r="I104" s="183" t="s">
        <v>629</v>
      </c>
      <c r="J104" s="219" t="s">
        <v>5459</v>
      </c>
      <c r="K104" s="367">
        <v>16777215</v>
      </c>
      <c r="L104" s="191">
        <v>10</v>
      </c>
      <c r="M104" s="190">
        <f t="shared" si="1"/>
        <v>8.64</v>
      </c>
      <c r="N104" s="191" t="s">
        <v>5458</v>
      </c>
      <c r="O104" s="243" t="s">
        <v>123</v>
      </c>
      <c r="P104" s="243" t="s">
        <v>123</v>
      </c>
      <c r="Q104" s="243" t="s">
        <v>123</v>
      </c>
      <c r="R104" s="183"/>
      <c r="S104" s="243" t="s">
        <v>123</v>
      </c>
      <c r="T104" s="191"/>
      <c r="U104" s="191"/>
      <c r="V104" s="183"/>
      <c r="W104" s="191"/>
      <c r="X104" s="190" t="s">
        <v>123</v>
      </c>
      <c r="Y104" s="191" t="s">
        <v>129</v>
      </c>
    </row>
    <row r="105" spans="5:25">
      <c r="E105" s="183" t="s">
        <v>2830</v>
      </c>
      <c r="F105" s="191">
        <v>1</v>
      </c>
      <c r="G105" s="183"/>
      <c r="H105" s="183"/>
      <c r="I105" s="183" t="s">
        <v>2830</v>
      </c>
      <c r="J105" s="219" t="s">
        <v>5459</v>
      </c>
      <c r="K105" s="367">
        <v>16777215</v>
      </c>
      <c r="L105" s="191">
        <v>10</v>
      </c>
      <c r="M105" s="190">
        <f t="shared" si="1"/>
        <v>8.64</v>
      </c>
      <c r="N105" s="191" t="s">
        <v>5458</v>
      </c>
      <c r="O105" s="243" t="s">
        <v>123</v>
      </c>
      <c r="P105" s="243" t="s">
        <v>123</v>
      </c>
      <c r="Q105" s="243" t="s">
        <v>123</v>
      </c>
      <c r="R105" s="183"/>
      <c r="S105" s="243" t="s">
        <v>123</v>
      </c>
      <c r="T105" s="191"/>
      <c r="U105" s="191"/>
      <c r="V105" s="183"/>
      <c r="W105" s="191"/>
      <c r="X105" s="190" t="s">
        <v>123</v>
      </c>
      <c r="Y105" s="191" t="s">
        <v>129</v>
      </c>
    </row>
    <row r="106" spans="5:25">
      <c r="E106" s="183" t="s">
        <v>245</v>
      </c>
      <c r="F106" s="191">
        <v>1</v>
      </c>
      <c r="G106" s="183"/>
      <c r="H106" s="183"/>
      <c r="I106" s="183" t="s">
        <v>245</v>
      </c>
      <c r="J106" s="219" t="s">
        <v>5459</v>
      </c>
      <c r="K106" s="367">
        <v>16777215</v>
      </c>
      <c r="L106" s="191">
        <v>10</v>
      </c>
      <c r="M106" s="190">
        <f t="shared" si="1"/>
        <v>8.64</v>
      </c>
      <c r="N106" s="191" t="s">
        <v>5458</v>
      </c>
      <c r="O106" s="243" t="s">
        <v>123</v>
      </c>
      <c r="P106" s="243" t="s">
        <v>123</v>
      </c>
      <c r="Q106" s="243" t="s">
        <v>123</v>
      </c>
      <c r="R106" s="183"/>
      <c r="S106" s="243" t="s">
        <v>123</v>
      </c>
      <c r="T106" s="191"/>
      <c r="U106" s="191"/>
      <c r="V106" s="183"/>
      <c r="W106" s="191"/>
      <c r="X106" s="190" t="s">
        <v>123</v>
      </c>
      <c r="Y106" s="191" t="s">
        <v>129</v>
      </c>
    </row>
    <row r="107" spans="5:25">
      <c r="E107" s="183" t="s">
        <v>247</v>
      </c>
      <c r="F107" s="191">
        <v>1</v>
      </c>
      <c r="G107" s="183"/>
      <c r="H107" s="183"/>
      <c r="I107" s="183" t="s">
        <v>247</v>
      </c>
      <c r="J107" s="219" t="s">
        <v>5459</v>
      </c>
      <c r="K107" s="367">
        <v>16777215</v>
      </c>
      <c r="L107" s="191">
        <v>10</v>
      </c>
      <c r="M107" s="190">
        <f t="shared" si="1"/>
        <v>8.64</v>
      </c>
      <c r="N107" s="191" t="s">
        <v>5458</v>
      </c>
      <c r="O107" s="243" t="s">
        <v>123</v>
      </c>
      <c r="P107" s="243" t="s">
        <v>123</v>
      </c>
      <c r="Q107" s="243" t="s">
        <v>123</v>
      </c>
      <c r="R107" s="183"/>
      <c r="S107" s="243" t="s">
        <v>123</v>
      </c>
      <c r="T107" s="191"/>
      <c r="U107" s="191"/>
      <c r="V107" s="183"/>
      <c r="W107" s="191"/>
      <c r="X107" s="190" t="s">
        <v>123</v>
      </c>
      <c r="Y107" s="191" t="s">
        <v>129</v>
      </c>
    </row>
    <row r="108" spans="5:25">
      <c r="E108" s="183" t="s">
        <v>3027</v>
      </c>
      <c r="F108" s="191">
        <v>1</v>
      </c>
      <c r="G108" s="183"/>
      <c r="H108" s="183"/>
      <c r="I108" s="183" t="s">
        <v>3027</v>
      </c>
      <c r="J108" s="219" t="s">
        <v>5459</v>
      </c>
      <c r="K108" s="367">
        <v>16777215</v>
      </c>
      <c r="L108" s="191">
        <v>10</v>
      </c>
      <c r="M108" s="190">
        <f t="shared" si="1"/>
        <v>8.64</v>
      </c>
      <c r="N108" s="191" t="s">
        <v>5458</v>
      </c>
      <c r="O108" s="243" t="s">
        <v>123</v>
      </c>
      <c r="P108" s="243" t="s">
        <v>123</v>
      </c>
      <c r="Q108" s="243" t="s">
        <v>123</v>
      </c>
      <c r="R108" s="183"/>
      <c r="S108" s="243" t="s">
        <v>123</v>
      </c>
      <c r="T108" s="191"/>
      <c r="U108" s="191"/>
      <c r="V108" s="183"/>
      <c r="W108" s="191"/>
      <c r="X108" s="190" t="s">
        <v>123</v>
      </c>
      <c r="Y108" s="191" t="s">
        <v>129</v>
      </c>
    </row>
    <row r="109" spans="5:25">
      <c r="E109" s="183" t="s">
        <v>638</v>
      </c>
      <c r="F109" s="191">
        <v>1</v>
      </c>
      <c r="G109" s="183"/>
      <c r="H109" s="183"/>
      <c r="I109" s="183" t="s">
        <v>638</v>
      </c>
      <c r="J109" s="219" t="s">
        <v>5459</v>
      </c>
      <c r="K109" s="367">
        <v>16777215</v>
      </c>
      <c r="L109" s="191">
        <v>10</v>
      </c>
      <c r="M109" s="190">
        <f t="shared" si="1"/>
        <v>8.64</v>
      </c>
      <c r="N109" s="191" t="s">
        <v>5458</v>
      </c>
      <c r="O109" s="243" t="s">
        <v>123</v>
      </c>
      <c r="P109" s="243" t="s">
        <v>123</v>
      </c>
      <c r="Q109" s="243" t="s">
        <v>123</v>
      </c>
      <c r="R109" s="183"/>
      <c r="S109" s="243" t="s">
        <v>123</v>
      </c>
      <c r="T109" s="191"/>
      <c r="U109" s="191"/>
      <c r="V109" s="183"/>
      <c r="W109" s="191"/>
      <c r="X109" s="190" t="s">
        <v>123</v>
      </c>
      <c r="Y109" s="191" t="s">
        <v>129</v>
      </c>
    </row>
    <row r="110" spans="5:25">
      <c r="E110" s="183" t="s">
        <v>640</v>
      </c>
      <c r="F110" s="191">
        <v>1</v>
      </c>
      <c r="G110" s="183"/>
      <c r="H110" s="183"/>
      <c r="I110" s="183" t="s">
        <v>640</v>
      </c>
      <c r="J110" s="219" t="s">
        <v>5459</v>
      </c>
      <c r="K110" s="367">
        <v>16777215</v>
      </c>
      <c r="L110" s="191">
        <v>10</v>
      </c>
      <c r="M110" s="190">
        <f t="shared" si="1"/>
        <v>8.64</v>
      </c>
      <c r="N110" s="191" t="s">
        <v>5458</v>
      </c>
      <c r="O110" s="243" t="s">
        <v>123</v>
      </c>
      <c r="P110" s="243" t="s">
        <v>123</v>
      </c>
      <c r="Q110" s="243" t="s">
        <v>123</v>
      </c>
      <c r="R110" s="183"/>
      <c r="S110" s="243" t="s">
        <v>123</v>
      </c>
      <c r="T110" s="191"/>
      <c r="U110" s="191"/>
      <c r="V110" s="183"/>
      <c r="W110" s="191"/>
      <c r="X110" s="190" t="s">
        <v>123</v>
      </c>
      <c r="Y110" s="191" t="s">
        <v>129</v>
      </c>
    </row>
    <row r="111" spans="5:25">
      <c r="E111" s="183" t="s">
        <v>2837</v>
      </c>
      <c r="F111" s="191">
        <v>1</v>
      </c>
      <c r="G111" s="183"/>
      <c r="H111" s="183"/>
      <c r="I111" s="183" t="s">
        <v>2837</v>
      </c>
      <c r="J111" s="219" t="s">
        <v>5459</v>
      </c>
      <c r="K111" s="367">
        <v>16777215</v>
      </c>
      <c r="L111" s="191">
        <v>10</v>
      </c>
      <c r="M111" s="190">
        <f t="shared" si="1"/>
        <v>8.64</v>
      </c>
      <c r="N111" s="191" t="s">
        <v>5458</v>
      </c>
      <c r="O111" s="243" t="s">
        <v>123</v>
      </c>
      <c r="P111" s="243" t="s">
        <v>123</v>
      </c>
      <c r="Q111" s="243" t="s">
        <v>123</v>
      </c>
      <c r="R111" s="183"/>
      <c r="S111" s="243" t="s">
        <v>123</v>
      </c>
      <c r="T111" s="191"/>
      <c r="U111" s="191"/>
      <c r="V111" s="183"/>
      <c r="W111" s="191"/>
      <c r="X111" s="190" t="s">
        <v>123</v>
      </c>
      <c r="Y111" s="191" t="s">
        <v>129</v>
      </c>
    </row>
    <row r="112" spans="5:25">
      <c r="E112" s="183" t="s">
        <v>254</v>
      </c>
      <c r="F112" s="191">
        <v>1</v>
      </c>
      <c r="G112" s="183"/>
      <c r="H112" s="183"/>
      <c r="I112" s="183" t="s">
        <v>254</v>
      </c>
      <c r="J112" s="219" t="s">
        <v>5459</v>
      </c>
      <c r="K112" s="367">
        <v>16777215</v>
      </c>
      <c r="L112" s="191">
        <v>10</v>
      </c>
      <c r="M112" s="190">
        <f t="shared" si="1"/>
        <v>8.64</v>
      </c>
      <c r="N112" s="191" t="s">
        <v>5458</v>
      </c>
      <c r="O112" s="243" t="s">
        <v>123</v>
      </c>
      <c r="P112" s="243" t="s">
        <v>123</v>
      </c>
      <c r="Q112" s="243" t="s">
        <v>123</v>
      </c>
      <c r="R112" s="183"/>
      <c r="S112" s="243" t="s">
        <v>123</v>
      </c>
      <c r="T112" s="191"/>
      <c r="U112" s="191"/>
      <c r="V112" s="183"/>
      <c r="W112" s="191"/>
      <c r="X112" s="190" t="s">
        <v>123</v>
      </c>
      <c r="Y112" s="191" t="s">
        <v>129</v>
      </c>
    </row>
    <row r="113" spans="5:25">
      <c r="E113" s="183" t="s">
        <v>221</v>
      </c>
      <c r="F113" s="191">
        <v>1</v>
      </c>
      <c r="G113" s="183"/>
      <c r="H113" s="183"/>
      <c r="I113" s="183" t="s">
        <v>221</v>
      </c>
      <c r="J113" s="323" t="s">
        <v>5495</v>
      </c>
      <c r="K113" s="214">
        <v>6416383</v>
      </c>
      <c r="L113" s="191">
        <v>8</v>
      </c>
      <c r="M113" s="190">
        <f t="shared" si="1"/>
        <v>6.91</v>
      </c>
      <c r="N113" s="191" t="s">
        <v>5458</v>
      </c>
      <c r="O113" s="243" t="s">
        <v>123</v>
      </c>
      <c r="P113" s="243" t="s">
        <v>123</v>
      </c>
      <c r="Q113" s="243" t="s">
        <v>123</v>
      </c>
      <c r="R113" s="183"/>
      <c r="S113" s="243" t="s">
        <v>123</v>
      </c>
      <c r="T113" s="191"/>
      <c r="U113" s="191"/>
      <c r="V113" s="183"/>
      <c r="W113" s="191"/>
      <c r="X113" s="190" t="s">
        <v>123</v>
      </c>
      <c r="Y113" s="191" t="s">
        <v>129</v>
      </c>
    </row>
    <row r="114" spans="5:25">
      <c r="E114" s="183" t="s">
        <v>270</v>
      </c>
      <c r="F114" s="191">
        <v>1</v>
      </c>
      <c r="G114" s="183"/>
      <c r="H114" s="183"/>
      <c r="I114" s="183" t="s">
        <v>270</v>
      </c>
      <c r="J114" s="219" t="s">
        <v>5459</v>
      </c>
      <c r="K114" s="367">
        <v>16777215</v>
      </c>
      <c r="L114" s="191">
        <v>10</v>
      </c>
      <c r="M114" s="190">
        <f t="shared" si="1"/>
        <v>8.64</v>
      </c>
      <c r="N114" s="191" t="s">
        <v>5458</v>
      </c>
      <c r="O114" s="243" t="s">
        <v>123</v>
      </c>
      <c r="P114" s="243" t="s">
        <v>123</v>
      </c>
      <c r="Q114" s="243" t="s">
        <v>123</v>
      </c>
      <c r="R114" s="183"/>
      <c r="S114" s="243" t="s">
        <v>123</v>
      </c>
      <c r="T114" s="191"/>
      <c r="U114" s="191"/>
      <c r="V114" s="183"/>
      <c r="W114" s="191"/>
      <c r="X114" s="190" t="s">
        <v>123</v>
      </c>
      <c r="Y114" s="191" t="s">
        <v>129</v>
      </c>
    </row>
    <row r="115" spans="5:25">
      <c r="E115" s="183" t="s">
        <v>273</v>
      </c>
      <c r="F115" s="191">
        <v>1</v>
      </c>
      <c r="G115" s="183"/>
      <c r="H115" s="183"/>
      <c r="I115" s="183" t="s">
        <v>273</v>
      </c>
      <c r="J115" s="219" t="s">
        <v>5459</v>
      </c>
      <c r="K115" s="367">
        <v>16777215</v>
      </c>
      <c r="L115" s="191">
        <v>37</v>
      </c>
      <c r="M115" s="190">
        <f t="shared" si="1"/>
        <v>31.97</v>
      </c>
      <c r="N115" s="191" t="s">
        <v>5458</v>
      </c>
      <c r="O115" s="243" t="s">
        <v>123</v>
      </c>
      <c r="P115" s="243" t="s">
        <v>123</v>
      </c>
      <c r="Q115" s="243" t="s">
        <v>123</v>
      </c>
      <c r="R115" s="183"/>
      <c r="S115" s="243" t="s">
        <v>123</v>
      </c>
      <c r="T115" s="191"/>
      <c r="U115" s="191"/>
      <c r="V115" s="183"/>
      <c r="W115" s="191"/>
      <c r="X115" s="190" t="s">
        <v>123</v>
      </c>
      <c r="Y115" s="191" t="s">
        <v>129</v>
      </c>
    </row>
    <row r="116" spans="5:25">
      <c r="E116" s="183" t="s">
        <v>281</v>
      </c>
      <c r="F116" s="191">
        <v>1</v>
      </c>
      <c r="G116" s="183"/>
      <c r="H116" s="183"/>
      <c r="I116" s="183" t="s">
        <v>281</v>
      </c>
      <c r="J116" s="219" t="s">
        <v>5459</v>
      </c>
      <c r="K116" s="367">
        <v>16777215</v>
      </c>
      <c r="L116" s="191">
        <v>10</v>
      </c>
      <c r="M116" s="190">
        <f t="shared" si="1"/>
        <v>8.64</v>
      </c>
      <c r="N116" s="191" t="s">
        <v>5458</v>
      </c>
      <c r="O116" s="243" t="s">
        <v>123</v>
      </c>
      <c r="P116" s="243" t="s">
        <v>123</v>
      </c>
      <c r="Q116" s="243" t="s">
        <v>123</v>
      </c>
      <c r="R116" s="183"/>
      <c r="S116" s="243" t="s">
        <v>123</v>
      </c>
      <c r="T116" s="191"/>
      <c r="U116" s="191"/>
      <c r="V116" s="183"/>
      <c r="W116" s="191"/>
      <c r="X116" s="190" t="s">
        <v>123</v>
      </c>
      <c r="Y116" s="191" t="s">
        <v>129</v>
      </c>
    </row>
    <row r="117" spans="5:25">
      <c r="E117" s="183" t="s">
        <v>283</v>
      </c>
      <c r="F117" s="191">
        <v>1</v>
      </c>
      <c r="G117" s="183"/>
      <c r="H117" s="183"/>
      <c r="I117" s="183" t="s">
        <v>283</v>
      </c>
      <c r="J117" s="219" t="s">
        <v>5459</v>
      </c>
      <c r="K117" s="367">
        <v>16777215</v>
      </c>
      <c r="L117" s="191">
        <v>37</v>
      </c>
      <c r="M117" s="190">
        <f t="shared" si="1"/>
        <v>31.97</v>
      </c>
      <c r="N117" s="191" t="s">
        <v>5458</v>
      </c>
      <c r="O117" s="243" t="s">
        <v>123</v>
      </c>
      <c r="P117" s="243" t="s">
        <v>123</v>
      </c>
      <c r="Q117" s="243" t="s">
        <v>123</v>
      </c>
      <c r="R117" s="183"/>
      <c r="S117" s="243" t="s">
        <v>123</v>
      </c>
      <c r="T117" s="191"/>
      <c r="U117" s="191"/>
      <c r="V117" s="183"/>
      <c r="W117" s="191"/>
      <c r="X117" s="190" t="s">
        <v>123</v>
      </c>
      <c r="Y117" s="191" t="s">
        <v>129</v>
      </c>
    </row>
    <row r="118" spans="5:25">
      <c r="E118" s="183" t="s">
        <v>497</v>
      </c>
      <c r="F118" s="191">
        <v>1</v>
      </c>
      <c r="G118" s="183"/>
      <c r="H118" s="183"/>
      <c r="I118" s="183" t="s">
        <v>497</v>
      </c>
      <c r="J118" s="323" t="s">
        <v>5495</v>
      </c>
      <c r="K118" s="214">
        <v>6416383</v>
      </c>
      <c r="L118" s="191">
        <v>8</v>
      </c>
      <c r="M118" s="190">
        <f t="shared" si="1"/>
        <v>6.91</v>
      </c>
      <c r="N118" s="191" t="s">
        <v>5458</v>
      </c>
      <c r="O118" s="243" t="s">
        <v>123</v>
      </c>
      <c r="P118" s="243" t="s">
        <v>123</v>
      </c>
      <c r="Q118" s="243" t="s">
        <v>123</v>
      </c>
      <c r="R118" s="183"/>
      <c r="S118" s="243" t="s">
        <v>123</v>
      </c>
      <c r="T118" s="191"/>
      <c r="U118" s="191"/>
      <c r="V118" s="183"/>
      <c r="W118" s="191"/>
      <c r="X118" s="190" t="s">
        <v>123</v>
      </c>
      <c r="Y118" s="191" t="s">
        <v>129</v>
      </c>
    </row>
    <row r="119" spans="5:25">
      <c r="E119" s="183" t="s">
        <v>2855</v>
      </c>
      <c r="F119" s="191">
        <v>1</v>
      </c>
      <c r="G119" s="183"/>
      <c r="H119" s="183"/>
      <c r="I119" s="183" t="s">
        <v>2855</v>
      </c>
      <c r="J119" s="219" t="s">
        <v>5459</v>
      </c>
      <c r="K119" s="367">
        <v>16777215</v>
      </c>
      <c r="L119" s="191">
        <v>10</v>
      </c>
      <c r="M119" s="190">
        <f t="shared" si="1"/>
        <v>8.64</v>
      </c>
      <c r="N119" s="191" t="s">
        <v>5458</v>
      </c>
      <c r="O119" s="243" t="s">
        <v>123</v>
      </c>
      <c r="P119" s="243" t="s">
        <v>123</v>
      </c>
      <c r="Q119" s="243" t="s">
        <v>123</v>
      </c>
      <c r="R119" s="183"/>
      <c r="S119" s="243" t="s">
        <v>123</v>
      </c>
      <c r="T119" s="191"/>
      <c r="U119" s="191"/>
      <c r="V119" s="183"/>
      <c r="W119" s="191"/>
      <c r="X119" s="190" t="s">
        <v>123</v>
      </c>
      <c r="Y119" s="191" t="s">
        <v>129</v>
      </c>
    </row>
    <row r="120" spans="5:25">
      <c r="E120" s="183" t="s">
        <v>4182</v>
      </c>
      <c r="F120" s="191">
        <v>1</v>
      </c>
      <c r="G120" s="183"/>
      <c r="H120" s="183"/>
      <c r="I120" s="183" t="s">
        <v>4182</v>
      </c>
      <c r="J120" s="219" t="s">
        <v>5459</v>
      </c>
      <c r="K120" s="367">
        <v>16777215</v>
      </c>
      <c r="L120" s="191">
        <v>10</v>
      </c>
      <c r="M120" s="190">
        <f t="shared" si="1"/>
        <v>8.64</v>
      </c>
      <c r="N120" s="191" t="s">
        <v>5458</v>
      </c>
      <c r="O120" s="243" t="s">
        <v>123</v>
      </c>
      <c r="P120" s="243" t="s">
        <v>123</v>
      </c>
      <c r="Q120" s="243" t="s">
        <v>123</v>
      </c>
      <c r="R120" s="183"/>
      <c r="S120" s="243" t="s">
        <v>123</v>
      </c>
      <c r="T120" s="191"/>
      <c r="U120" s="191"/>
      <c r="V120" s="183"/>
      <c r="W120" s="191"/>
      <c r="X120" s="190" t="s">
        <v>123</v>
      </c>
      <c r="Y120" s="191" t="s">
        <v>129</v>
      </c>
    </row>
    <row r="121" spans="5:25">
      <c r="E121" s="183" t="s">
        <v>2865</v>
      </c>
      <c r="F121" s="191">
        <v>1</v>
      </c>
      <c r="G121" s="183"/>
      <c r="H121" s="183"/>
      <c r="I121" s="183" t="s">
        <v>2865</v>
      </c>
      <c r="J121" s="219" t="s">
        <v>5459</v>
      </c>
      <c r="K121" s="367">
        <v>16777215</v>
      </c>
      <c r="L121" s="191">
        <v>10</v>
      </c>
      <c r="M121" s="190">
        <f t="shared" si="1"/>
        <v>8.64</v>
      </c>
      <c r="N121" s="191" t="s">
        <v>5458</v>
      </c>
      <c r="O121" s="243" t="s">
        <v>123</v>
      </c>
      <c r="P121" s="243" t="s">
        <v>123</v>
      </c>
      <c r="Q121" s="243" t="s">
        <v>123</v>
      </c>
      <c r="R121" s="183"/>
      <c r="S121" s="243" t="s">
        <v>123</v>
      </c>
      <c r="T121" s="191"/>
      <c r="U121" s="191"/>
      <c r="V121" s="183"/>
      <c r="W121" s="191"/>
      <c r="X121" s="190" t="s">
        <v>123</v>
      </c>
      <c r="Y121" s="191" t="s">
        <v>129</v>
      </c>
    </row>
    <row r="122" spans="5:25">
      <c r="E122" s="183" t="s">
        <v>308</v>
      </c>
      <c r="F122" s="191">
        <v>1</v>
      </c>
      <c r="G122" s="183"/>
      <c r="H122" s="183"/>
      <c r="I122" s="183" t="s">
        <v>308</v>
      </c>
      <c r="J122" s="219" t="s">
        <v>5459</v>
      </c>
      <c r="K122" s="367">
        <v>16777215</v>
      </c>
      <c r="L122" s="191">
        <v>10</v>
      </c>
      <c r="M122" s="190">
        <f t="shared" si="1"/>
        <v>8.64</v>
      </c>
      <c r="N122" s="191" t="s">
        <v>5458</v>
      </c>
      <c r="O122" s="243" t="s">
        <v>123</v>
      </c>
      <c r="P122" s="243" t="s">
        <v>123</v>
      </c>
      <c r="Q122" s="243" t="s">
        <v>123</v>
      </c>
      <c r="R122" s="183"/>
      <c r="S122" s="243" t="s">
        <v>123</v>
      </c>
      <c r="T122" s="191"/>
      <c r="U122" s="191"/>
      <c r="V122" s="183"/>
      <c r="W122" s="191"/>
      <c r="X122" s="190" t="s">
        <v>123</v>
      </c>
      <c r="Y122" s="191" t="s">
        <v>129</v>
      </c>
    </row>
    <row r="123" spans="5:25">
      <c r="E123" s="183" t="s">
        <v>4187</v>
      </c>
      <c r="F123" s="191">
        <v>1</v>
      </c>
      <c r="G123" s="183"/>
      <c r="H123" s="183"/>
      <c r="I123" s="183" t="s">
        <v>4187</v>
      </c>
      <c r="J123" s="219" t="s">
        <v>5459</v>
      </c>
      <c r="K123" s="367">
        <v>16777215</v>
      </c>
      <c r="L123" s="191">
        <v>10</v>
      </c>
      <c r="M123" s="190">
        <f t="shared" si="1"/>
        <v>8.64</v>
      </c>
      <c r="N123" s="191" t="s">
        <v>5458</v>
      </c>
      <c r="O123" s="243" t="s">
        <v>123</v>
      </c>
      <c r="P123" s="243" t="s">
        <v>123</v>
      </c>
      <c r="Q123" s="243" t="s">
        <v>123</v>
      </c>
      <c r="R123" s="183"/>
      <c r="S123" s="243" t="s">
        <v>123</v>
      </c>
      <c r="T123" s="191"/>
      <c r="U123" s="191"/>
      <c r="V123" s="183"/>
      <c r="W123" s="191"/>
      <c r="X123" s="190" t="s">
        <v>123</v>
      </c>
      <c r="Y123" s="191" t="s">
        <v>129</v>
      </c>
    </row>
    <row r="124" spans="5:25">
      <c r="E124" s="183" t="s">
        <v>647</v>
      </c>
      <c r="F124" s="191">
        <v>1</v>
      </c>
      <c r="G124" s="183"/>
      <c r="H124" s="183"/>
      <c r="I124" s="183" t="s">
        <v>647</v>
      </c>
      <c r="J124" s="219" t="s">
        <v>5459</v>
      </c>
      <c r="K124" s="367">
        <v>16777215</v>
      </c>
      <c r="L124" s="191">
        <v>10</v>
      </c>
      <c r="M124" s="190">
        <f t="shared" si="1"/>
        <v>8.64</v>
      </c>
      <c r="N124" s="191" t="s">
        <v>5458</v>
      </c>
      <c r="O124" s="243" t="s">
        <v>123</v>
      </c>
      <c r="P124" s="243" t="s">
        <v>123</v>
      </c>
      <c r="Q124" s="243" t="s">
        <v>123</v>
      </c>
      <c r="R124" s="183"/>
      <c r="S124" s="243" t="s">
        <v>123</v>
      </c>
      <c r="T124" s="191"/>
      <c r="U124" s="191"/>
      <c r="V124" s="183"/>
      <c r="W124" s="191"/>
      <c r="X124" s="190" t="s">
        <v>123</v>
      </c>
      <c r="Y124" s="191" t="s">
        <v>129</v>
      </c>
    </row>
    <row r="125" spans="5:25">
      <c r="E125" s="183" t="s">
        <v>2870</v>
      </c>
      <c r="F125" s="191">
        <v>1</v>
      </c>
      <c r="G125" s="183"/>
      <c r="H125" s="183"/>
      <c r="I125" s="183" t="s">
        <v>2870</v>
      </c>
      <c r="J125" s="219" t="s">
        <v>5459</v>
      </c>
      <c r="K125" s="367">
        <v>16777215</v>
      </c>
      <c r="L125" s="191">
        <v>10</v>
      </c>
      <c r="M125" s="190">
        <f t="shared" si="1"/>
        <v>8.64</v>
      </c>
      <c r="N125" s="191" t="s">
        <v>5458</v>
      </c>
      <c r="O125" s="243" t="s">
        <v>123</v>
      </c>
      <c r="P125" s="243" t="s">
        <v>123</v>
      </c>
      <c r="Q125" s="243" t="s">
        <v>123</v>
      </c>
      <c r="R125" s="183"/>
      <c r="S125" s="243" t="s">
        <v>123</v>
      </c>
      <c r="T125" s="191"/>
      <c r="U125" s="191"/>
      <c r="V125" s="183"/>
      <c r="W125" s="191"/>
      <c r="X125" s="190" t="s">
        <v>123</v>
      </c>
      <c r="Y125" s="191" t="s">
        <v>129</v>
      </c>
    </row>
    <row r="126" spans="5:25">
      <c r="E126" s="183" t="s">
        <v>316</v>
      </c>
      <c r="F126" s="191">
        <v>1</v>
      </c>
      <c r="G126" s="183"/>
      <c r="H126" s="183"/>
      <c r="I126" s="183" t="s">
        <v>316</v>
      </c>
      <c r="J126" s="219" t="s">
        <v>5459</v>
      </c>
      <c r="K126" s="367">
        <v>16777215</v>
      </c>
      <c r="L126" s="191">
        <v>10</v>
      </c>
      <c r="M126" s="190">
        <f t="shared" si="1"/>
        <v>8.64</v>
      </c>
      <c r="N126" s="191" t="s">
        <v>5458</v>
      </c>
      <c r="O126" s="243" t="s">
        <v>123</v>
      </c>
      <c r="P126" s="243" t="s">
        <v>123</v>
      </c>
      <c r="Q126" s="243" t="s">
        <v>123</v>
      </c>
      <c r="R126" s="183"/>
      <c r="S126" s="243" t="s">
        <v>123</v>
      </c>
      <c r="T126" s="191"/>
      <c r="U126" s="191"/>
      <c r="V126" s="183"/>
      <c r="W126" s="191"/>
      <c r="X126" s="190" t="s">
        <v>123</v>
      </c>
      <c r="Y126" s="191" t="s">
        <v>129</v>
      </c>
    </row>
    <row r="127" spans="5:25">
      <c r="E127" s="183" t="s">
        <v>4190</v>
      </c>
      <c r="F127" s="191">
        <v>1</v>
      </c>
      <c r="G127" s="183"/>
      <c r="H127" s="183"/>
      <c r="I127" s="183" t="s">
        <v>4190</v>
      </c>
      <c r="J127" s="219" t="s">
        <v>5459</v>
      </c>
      <c r="K127" s="367">
        <v>16777215</v>
      </c>
      <c r="L127" s="191">
        <v>10</v>
      </c>
      <c r="M127" s="190">
        <f t="shared" si="1"/>
        <v>8.64</v>
      </c>
      <c r="N127" s="191" t="s">
        <v>5458</v>
      </c>
      <c r="O127" s="243" t="s">
        <v>123</v>
      </c>
      <c r="P127" s="243" t="s">
        <v>123</v>
      </c>
      <c r="Q127" s="243" t="s">
        <v>123</v>
      </c>
      <c r="R127" s="183"/>
      <c r="S127" s="243" t="s">
        <v>123</v>
      </c>
      <c r="T127" s="191"/>
      <c r="U127" s="191"/>
      <c r="V127" s="183"/>
      <c r="W127" s="191"/>
      <c r="X127" s="190" t="s">
        <v>123</v>
      </c>
      <c r="Y127" s="191" t="s">
        <v>129</v>
      </c>
    </row>
    <row r="128" spans="5:25">
      <c r="E128" s="183" t="s">
        <v>654</v>
      </c>
      <c r="F128" s="191">
        <v>1</v>
      </c>
      <c r="G128" s="183"/>
      <c r="H128" s="183"/>
      <c r="I128" s="183" t="s">
        <v>654</v>
      </c>
      <c r="J128" s="219" t="s">
        <v>5459</v>
      </c>
      <c r="K128" s="367">
        <v>16777215</v>
      </c>
      <c r="L128" s="191">
        <v>10</v>
      </c>
      <c r="M128" s="190">
        <f t="shared" si="1"/>
        <v>8.64</v>
      </c>
      <c r="N128" s="191" t="s">
        <v>5458</v>
      </c>
      <c r="O128" s="243" t="s">
        <v>123</v>
      </c>
      <c r="P128" s="243" t="s">
        <v>123</v>
      </c>
      <c r="Q128" s="243" t="s">
        <v>123</v>
      </c>
      <c r="R128" s="183"/>
      <c r="S128" s="243" t="s">
        <v>123</v>
      </c>
      <c r="T128" s="191"/>
      <c r="U128" s="191"/>
      <c r="V128" s="183"/>
      <c r="W128" s="191"/>
      <c r="X128" s="190" t="s">
        <v>123</v>
      </c>
      <c r="Y128" s="191" t="s">
        <v>129</v>
      </c>
    </row>
    <row r="129" spans="5:25">
      <c r="E129" s="183" t="s">
        <v>323</v>
      </c>
      <c r="F129" s="191">
        <v>1</v>
      </c>
      <c r="G129" s="183"/>
      <c r="H129" s="183"/>
      <c r="I129" s="183" t="s">
        <v>189</v>
      </c>
      <c r="J129" s="219" t="s">
        <v>5459</v>
      </c>
      <c r="K129" s="367">
        <v>16777215</v>
      </c>
      <c r="L129" s="191">
        <v>6</v>
      </c>
      <c r="M129" s="190">
        <f t="shared" si="1"/>
        <v>5.18</v>
      </c>
      <c r="N129" s="191" t="s">
        <v>5458</v>
      </c>
      <c r="O129" s="191" t="s">
        <v>129</v>
      </c>
      <c r="P129" s="243" t="s">
        <v>123</v>
      </c>
      <c r="Q129" s="243" t="s">
        <v>123</v>
      </c>
      <c r="R129" s="183"/>
      <c r="S129" s="243" t="s">
        <v>123</v>
      </c>
      <c r="T129" s="191"/>
      <c r="U129" s="191"/>
      <c r="V129" s="183"/>
      <c r="W129" s="191"/>
      <c r="X129" s="190" t="s">
        <v>123</v>
      </c>
      <c r="Y129" s="191" t="s">
        <v>129</v>
      </c>
    </row>
    <row r="130" spans="5:25">
      <c r="E130" s="183" t="s">
        <v>2875</v>
      </c>
      <c r="F130" s="191">
        <v>1</v>
      </c>
      <c r="G130" s="183"/>
      <c r="H130" s="183"/>
      <c r="I130" s="183" t="s">
        <v>5500</v>
      </c>
      <c r="J130" s="219" t="s">
        <v>5459</v>
      </c>
      <c r="K130" s="213">
        <v>16711935</v>
      </c>
      <c r="L130" s="191">
        <v>6</v>
      </c>
      <c r="M130" s="190">
        <f t="shared" si="1"/>
        <v>5.18</v>
      </c>
      <c r="N130" s="191" t="s">
        <v>5458</v>
      </c>
      <c r="O130" s="191" t="s">
        <v>129</v>
      </c>
      <c r="P130" s="243" t="s">
        <v>123</v>
      </c>
      <c r="Q130" s="243" t="s">
        <v>123</v>
      </c>
      <c r="R130" s="183"/>
      <c r="S130" s="243" t="s">
        <v>123</v>
      </c>
      <c r="T130" s="191"/>
      <c r="U130" s="191"/>
      <c r="V130" s="183"/>
      <c r="W130" s="191"/>
      <c r="X130" s="190" t="s">
        <v>123</v>
      </c>
      <c r="Y130" s="191" t="s">
        <v>129</v>
      </c>
    </row>
    <row r="131" spans="5:25">
      <c r="E131" s="183" t="s">
        <v>2885</v>
      </c>
      <c r="F131" s="191">
        <v>1</v>
      </c>
      <c r="G131" s="183"/>
      <c r="H131" s="183"/>
      <c r="I131" s="183" t="s">
        <v>2885</v>
      </c>
      <c r="J131" s="219" t="s">
        <v>5459</v>
      </c>
      <c r="K131" s="367">
        <v>16777215</v>
      </c>
      <c r="L131" s="191">
        <v>10</v>
      </c>
      <c r="M131" s="190">
        <f t="shared" si="1"/>
        <v>8.64</v>
      </c>
      <c r="N131" s="191" t="s">
        <v>5458</v>
      </c>
      <c r="O131" s="243" t="s">
        <v>123</v>
      </c>
      <c r="P131" s="243" t="s">
        <v>123</v>
      </c>
      <c r="Q131" s="243" t="s">
        <v>123</v>
      </c>
      <c r="R131" s="183"/>
      <c r="S131" s="243" t="s">
        <v>123</v>
      </c>
      <c r="T131" s="191"/>
      <c r="U131" s="191"/>
      <c r="V131" s="183"/>
      <c r="W131" s="191"/>
      <c r="X131" s="190" t="s">
        <v>123</v>
      </c>
      <c r="Y131" s="191" t="s">
        <v>129</v>
      </c>
    </row>
    <row r="132" spans="5:25">
      <c r="E132" s="183" t="s">
        <v>2889</v>
      </c>
      <c r="F132" s="191">
        <v>1</v>
      </c>
      <c r="G132" s="183"/>
      <c r="H132" s="183"/>
      <c r="I132" s="183" t="s">
        <v>2889</v>
      </c>
      <c r="J132" s="219" t="s">
        <v>5459</v>
      </c>
      <c r="K132" s="367">
        <v>16777215</v>
      </c>
      <c r="L132" s="191">
        <v>10</v>
      </c>
      <c r="M132" s="190">
        <f t="shared" ref="M132:M195" si="2">ROUND((L132*12*72)/1000,2)</f>
        <v>8.64</v>
      </c>
      <c r="N132" s="191" t="s">
        <v>5458</v>
      </c>
      <c r="O132" s="243" t="s">
        <v>123</v>
      </c>
      <c r="P132" s="243" t="s">
        <v>123</v>
      </c>
      <c r="Q132" s="243" t="s">
        <v>123</v>
      </c>
      <c r="R132" s="183"/>
      <c r="S132" s="243" t="s">
        <v>123</v>
      </c>
      <c r="T132" s="191"/>
      <c r="U132" s="191"/>
      <c r="V132" s="183"/>
      <c r="W132" s="191"/>
      <c r="X132" s="190" t="s">
        <v>123</v>
      </c>
      <c r="Y132" s="191" t="s">
        <v>129</v>
      </c>
    </row>
    <row r="133" spans="5:25">
      <c r="E133" s="183" t="s">
        <v>329</v>
      </c>
      <c r="F133" s="191">
        <v>1</v>
      </c>
      <c r="G133" s="183"/>
      <c r="H133" s="183"/>
      <c r="I133" s="183" t="s">
        <v>329</v>
      </c>
      <c r="J133" s="219" t="s">
        <v>5459</v>
      </c>
      <c r="K133" s="367">
        <v>16777215</v>
      </c>
      <c r="L133" s="191">
        <v>10</v>
      </c>
      <c r="M133" s="190">
        <f t="shared" si="2"/>
        <v>8.64</v>
      </c>
      <c r="N133" s="191" t="s">
        <v>5458</v>
      </c>
      <c r="O133" s="243" t="s">
        <v>123</v>
      </c>
      <c r="P133" s="243" t="s">
        <v>123</v>
      </c>
      <c r="Q133" s="243" t="s">
        <v>123</v>
      </c>
      <c r="R133" s="183"/>
      <c r="S133" s="243" t="s">
        <v>123</v>
      </c>
      <c r="T133" s="191"/>
      <c r="U133" s="191"/>
      <c r="V133" s="183"/>
      <c r="W133" s="191"/>
      <c r="X133" s="190" t="s">
        <v>123</v>
      </c>
      <c r="Y133" s="191" t="s">
        <v>129</v>
      </c>
    </row>
    <row r="134" spans="5:25">
      <c r="E134" s="183" t="s">
        <v>335</v>
      </c>
      <c r="F134" s="191">
        <v>1</v>
      </c>
      <c r="G134" s="183"/>
      <c r="H134" s="183"/>
      <c r="I134" s="183" t="s">
        <v>335</v>
      </c>
      <c r="J134" s="219" t="s">
        <v>5459</v>
      </c>
      <c r="K134" s="367">
        <v>16777215</v>
      </c>
      <c r="L134" s="191">
        <v>6</v>
      </c>
      <c r="M134" s="190">
        <f t="shared" si="2"/>
        <v>5.18</v>
      </c>
      <c r="N134" s="191" t="s">
        <v>5458</v>
      </c>
      <c r="O134" s="191" t="s">
        <v>129</v>
      </c>
      <c r="P134" s="243" t="s">
        <v>123</v>
      </c>
      <c r="Q134" s="243" t="s">
        <v>123</v>
      </c>
      <c r="R134" s="183"/>
      <c r="S134" s="243" t="s">
        <v>123</v>
      </c>
      <c r="T134" s="191"/>
      <c r="U134" s="191"/>
      <c r="V134" s="183"/>
      <c r="W134" s="191"/>
      <c r="X134" s="190" t="s">
        <v>123</v>
      </c>
      <c r="Y134" s="191" t="s">
        <v>129</v>
      </c>
    </row>
    <row r="135" spans="5:25">
      <c r="E135" s="183" t="s">
        <v>346</v>
      </c>
      <c r="F135" s="191">
        <v>1</v>
      </c>
      <c r="G135" s="183"/>
      <c r="H135" s="183"/>
      <c r="I135" s="183" t="s">
        <v>346</v>
      </c>
      <c r="J135" s="219" t="s">
        <v>5459</v>
      </c>
      <c r="K135" s="367">
        <v>16777215</v>
      </c>
      <c r="L135" s="191">
        <v>10</v>
      </c>
      <c r="M135" s="190">
        <f t="shared" si="2"/>
        <v>8.64</v>
      </c>
      <c r="N135" s="191" t="s">
        <v>5458</v>
      </c>
      <c r="O135" s="243" t="s">
        <v>123</v>
      </c>
      <c r="P135" s="243" t="s">
        <v>123</v>
      </c>
      <c r="Q135" s="243" t="s">
        <v>123</v>
      </c>
      <c r="R135" s="183"/>
      <c r="S135" s="243" t="s">
        <v>123</v>
      </c>
      <c r="T135" s="191"/>
      <c r="U135" s="191"/>
      <c r="V135" s="183"/>
      <c r="W135" s="191"/>
      <c r="X135" s="190" t="s">
        <v>123</v>
      </c>
      <c r="Y135" s="191" t="s">
        <v>129</v>
      </c>
    </row>
    <row r="136" spans="5:25">
      <c r="E136" s="183" t="s">
        <v>512</v>
      </c>
      <c r="F136" s="191">
        <v>1</v>
      </c>
      <c r="G136" s="183"/>
      <c r="H136" s="183"/>
      <c r="I136" s="183" t="s">
        <v>512</v>
      </c>
      <c r="J136" s="323" t="s">
        <v>5495</v>
      </c>
      <c r="K136" s="214">
        <v>6416383</v>
      </c>
      <c r="L136" s="191">
        <v>8</v>
      </c>
      <c r="M136" s="190">
        <f t="shared" si="2"/>
        <v>6.91</v>
      </c>
      <c r="N136" s="191" t="s">
        <v>5458</v>
      </c>
      <c r="O136" s="243" t="s">
        <v>123</v>
      </c>
      <c r="P136" s="243" t="s">
        <v>123</v>
      </c>
      <c r="Q136" s="243" t="s">
        <v>123</v>
      </c>
      <c r="R136" s="183"/>
      <c r="S136" s="243" t="s">
        <v>123</v>
      </c>
      <c r="T136" s="191"/>
      <c r="U136" s="191"/>
      <c r="V136" s="183"/>
      <c r="W136" s="191"/>
      <c r="X136" s="190" t="s">
        <v>123</v>
      </c>
      <c r="Y136" s="191" t="s">
        <v>129</v>
      </c>
    </row>
    <row r="137" spans="5:25">
      <c r="E137" s="183" t="s">
        <v>543</v>
      </c>
      <c r="F137" s="191">
        <v>1</v>
      </c>
      <c r="G137" s="183"/>
      <c r="H137" s="183"/>
      <c r="I137" s="183" t="s">
        <v>543</v>
      </c>
      <c r="J137" s="219" t="s">
        <v>5459</v>
      </c>
      <c r="K137" s="367">
        <v>16777215</v>
      </c>
      <c r="L137" s="191">
        <v>10</v>
      </c>
      <c r="M137" s="190">
        <f t="shared" si="2"/>
        <v>8.64</v>
      </c>
      <c r="N137" s="191" t="s">
        <v>5458</v>
      </c>
      <c r="O137" s="243" t="s">
        <v>123</v>
      </c>
      <c r="P137" s="243" t="s">
        <v>123</v>
      </c>
      <c r="Q137" s="243" t="s">
        <v>123</v>
      </c>
      <c r="R137" s="183"/>
      <c r="S137" s="243" t="s">
        <v>123</v>
      </c>
      <c r="T137" s="191"/>
      <c r="U137" s="191"/>
      <c r="V137" s="183"/>
      <c r="W137" s="191"/>
      <c r="X137" s="190" t="s">
        <v>123</v>
      </c>
      <c r="Y137" s="191" t="s">
        <v>129</v>
      </c>
    </row>
    <row r="138" spans="5:25">
      <c r="E138" s="183" t="s">
        <v>4196</v>
      </c>
      <c r="F138" s="191">
        <v>1</v>
      </c>
      <c r="G138" s="183"/>
      <c r="H138" s="183"/>
      <c r="I138" s="183" t="s">
        <v>4196</v>
      </c>
      <c r="J138" s="219" t="s">
        <v>5459</v>
      </c>
      <c r="K138" s="367">
        <v>16777215</v>
      </c>
      <c r="L138" s="191">
        <v>10</v>
      </c>
      <c r="M138" s="190">
        <f t="shared" si="2"/>
        <v>8.64</v>
      </c>
      <c r="N138" s="191" t="s">
        <v>5458</v>
      </c>
      <c r="O138" s="243" t="s">
        <v>123</v>
      </c>
      <c r="P138" s="243" t="s">
        <v>123</v>
      </c>
      <c r="Q138" s="243" t="s">
        <v>123</v>
      </c>
      <c r="R138" s="183"/>
      <c r="S138" s="243" t="s">
        <v>123</v>
      </c>
      <c r="T138" s="191"/>
      <c r="U138" s="191"/>
      <c r="V138" s="183"/>
      <c r="W138" s="191"/>
      <c r="X138" s="190" t="s">
        <v>123</v>
      </c>
      <c r="Y138" s="191" t="s">
        <v>129</v>
      </c>
    </row>
    <row r="139" spans="5:25">
      <c r="E139" s="183" t="s">
        <v>536</v>
      </c>
      <c r="F139" s="191">
        <v>1</v>
      </c>
      <c r="G139" s="183"/>
      <c r="H139" s="183"/>
      <c r="I139" s="183" t="s">
        <v>536</v>
      </c>
      <c r="J139" s="219" t="s">
        <v>5459</v>
      </c>
      <c r="K139" s="198">
        <v>255</v>
      </c>
      <c r="L139" s="312">
        <v>10</v>
      </c>
      <c r="M139" s="190">
        <f t="shared" si="2"/>
        <v>8.64</v>
      </c>
      <c r="N139" s="191" t="s">
        <v>5458</v>
      </c>
      <c r="O139" s="243" t="s">
        <v>123</v>
      </c>
      <c r="P139" s="243" t="s">
        <v>123</v>
      </c>
      <c r="Q139" s="243" t="s">
        <v>123</v>
      </c>
      <c r="R139" s="183"/>
      <c r="S139" s="243" t="s">
        <v>123</v>
      </c>
      <c r="T139" s="191"/>
      <c r="U139" s="191"/>
      <c r="V139" s="183"/>
      <c r="W139" s="191"/>
      <c r="X139" s="190" t="s">
        <v>123</v>
      </c>
      <c r="Y139" s="191" t="s">
        <v>129</v>
      </c>
    </row>
    <row r="140" spans="5:25">
      <c r="E140" s="183" t="s">
        <v>551</v>
      </c>
      <c r="F140" s="191">
        <v>1</v>
      </c>
      <c r="G140" s="183"/>
      <c r="H140" s="183"/>
      <c r="I140" s="183" t="s">
        <v>551</v>
      </c>
      <c r="J140" s="219" t="s">
        <v>5459</v>
      </c>
      <c r="K140" s="367">
        <v>16777215</v>
      </c>
      <c r="L140" s="191">
        <v>10</v>
      </c>
      <c r="M140" s="190">
        <f t="shared" si="2"/>
        <v>8.64</v>
      </c>
      <c r="N140" s="191" t="s">
        <v>5458</v>
      </c>
      <c r="O140" s="243" t="s">
        <v>123</v>
      </c>
      <c r="P140" s="243" t="s">
        <v>123</v>
      </c>
      <c r="Q140" s="243" t="s">
        <v>123</v>
      </c>
      <c r="R140" s="183"/>
      <c r="S140" s="243" t="s">
        <v>123</v>
      </c>
      <c r="T140" s="191"/>
      <c r="U140" s="191"/>
      <c r="V140" s="183"/>
      <c r="W140" s="191"/>
      <c r="X140" s="190" t="s">
        <v>123</v>
      </c>
      <c r="Y140" s="191" t="s">
        <v>129</v>
      </c>
    </row>
    <row r="141" spans="5:25">
      <c r="E141" s="183" t="s">
        <v>366</v>
      </c>
      <c r="F141" s="191">
        <v>1</v>
      </c>
      <c r="G141" s="183"/>
      <c r="H141" s="183"/>
      <c r="I141" s="183" t="s">
        <v>366</v>
      </c>
      <c r="J141" s="219" t="s">
        <v>5459</v>
      </c>
      <c r="K141" s="367">
        <v>16777215</v>
      </c>
      <c r="L141" s="191">
        <v>10</v>
      </c>
      <c r="M141" s="190">
        <f t="shared" si="2"/>
        <v>8.64</v>
      </c>
      <c r="N141" s="191" t="s">
        <v>5458</v>
      </c>
      <c r="O141" s="243" t="s">
        <v>123</v>
      </c>
      <c r="P141" s="243" t="s">
        <v>123</v>
      </c>
      <c r="Q141" s="243" t="s">
        <v>123</v>
      </c>
      <c r="R141" s="183"/>
      <c r="S141" s="243" t="s">
        <v>123</v>
      </c>
      <c r="T141" s="191"/>
      <c r="U141" s="191"/>
      <c r="V141" s="183"/>
      <c r="W141" s="191"/>
      <c r="X141" s="190" t="s">
        <v>123</v>
      </c>
      <c r="Y141" s="191" t="s">
        <v>129</v>
      </c>
    </row>
    <row r="142" spans="5:25">
      <c r="E142" s="183" t="s">
        <v>2905</v>
      </c>
      <c r="F142" s="191">
        <v>1</v>
      </c>
      <c r="G142" s="183"/>
      <c r="H142" s="183"/>
      <c r="I142" s="183" t="s">
        <v>2905</v>
      </c>
      <c r="J142" s="219" t="s">
        <v>5459</v>
      </c>
      <c r="K142" s="198">
        <v>255</v>
      </c>
      <c r="L142" s="191">
        <v>10</v>
      </c>
      <c r="M142" s="190">
        <f t="shared" si="2"/>
        <v>8.64</v>
      </c>
      <c r="N142" s="191" t="s">
        <v>5458</v>
      </c>
      <c r="O142" s="243" t="s">
        <v>123</v>
      </c>
      <c r="P142" s="243" t="s">
        <v>123</v>
      </c>
      <c r="Q142" s="243" t="s">
        <v>123</v>
      </c>
      <c r="R142" s="183"/>
      <c r="S142" s="243" t="s">
        <v>123</v>
      </c>
      <c r="T142" s="191"/>
      <c r="U142" s="191"/>
      <c r="V142" s="183"/>
      <c r="W142" s="191"/>
      <c r="X142" s="190" t="s">
        <v>123</v>
      </c>
      <c r="Y142" s="191" t="s">
        <v>129</v>
      </c>
    </row>
    <row r="143" spans="5:25">
      <c r="E143" s="183" t="s">
        <v>373</v>
      </c>
      <c r="F143" s="191">
        <v>1</v>
      </c>
      <c r="G143" s="183"/>
      <c r="H143" s="183"/>
      <c r="I143" s="183" t="s">
        <v>373</v>
      </c>
      <c r="J143" s="219" t="s">
        <v>5459</v>
      </c>
      <c r="K143" s="198">
        <v>255</v>
      </c>
      <c r="L143" s="191">
        <v>10</v>
      </c>
      <c r="M143" s="190">
        <f t="shared" si="2"/>
        <v>8.64</v>
      </c>
      <c r="N143" s="191" t="s">
        <v>5458</v>
      </c>
      <c r="O143" s="243" t="s">
        <v>123</v>
      </c>
      <c r="P143" s="243" t="s">
        <v>123</v>
      </c>
      <c r="Q143" s="243" t="s">
        <v>123</v>
      </c>
      <c r="R143" s="183"/>
      <c r="S143" s="243" t="s">
        <v>123</v>
      </c>
      <c r="T143" s="191"/>
      <c r="U143" s="191"/>
      <c r="V143" s="183"/>
      <c r="W143" s="191"/>
      <c r="X143" s="190" t="s">
        <v>123</v>
      </c>
      <c r="Y143" s="191" t="s">
        <v>129</v>
      </c>
    </row>
    <row r="144" spans="5:25">
      <c r="E144" s="183" t="s">
        <v>373</v>
      </c>
      <c r="F144" s="191">
        <v>1</v>
      </c>
      <c r="G144" s="183"/>
      <c r="H144" s="183"/>
      <c r="I144" s="183" t="s">
        <v>666</v>
      </c>
      <c r="J144" s="219" t="s">
        <v>5459</v>
      </c>
      <c r="K144" s="198">
        <v>255</v>
      </c>
      <c r="L144" s="191">
        <v>10</v>
      </c>
      <c r="M144" s="190">
        <f t="shared" si="2"/>
        <v>8.64</v>
      </c>
      <c r="N144" s="191" t="s">
        <v>5458</v>
      </c>
      <c r="O144" s="243" t="s">
        <v>123</v>
      </c>
      <c r="P144" s="243" t="s">
        <v>123</v>
      </c>
      <c r="Q144" s="243" t="s">
        <v>123</v>
      </c>
      <c r="R144" s="183"/>
      <c r="S144" s="243" t="s">
        <v>123</v>
      </c>
      <c r="T144" s="191"/>
      <c r="U144" s="191"/>
      <c r="V144" s="183"/>
      <c r="W144" s="191"/>
      <c r="X144" s="190" t="s">
        <v>123</v>
      </c>
      <c r="Y144" s="191" t="s">
        <v>129</v>
      </c>
    </row>
    <row r="145" spans="5:28">
      <c r="E145" s="183" t="s">
        <v>3048</v>
      </c>
      <c r="F145" s="191">
        <v>1</v>
      </c>
      <c r="G145" s="183"/>
      <c r="H145" s="183"/>
      <c r="I145" s="183" t="s">
        <v>3048</v>
      </c>
      <c r="J145" s="219" t="s">
        <v>5459</v>
      </c>
      <c r="K145" s="198">
        <v>255</v>
      </c>
      <c r="L145" s="191">
        <v>10</v>
      </c>
      <c r="M145" s="190">
        <f t="shared" si="2"/>
        <v>8.64</v>
      </c>
      <c r="N145" s="191" t="s">
        <v>5458</v>
      </c>
      <c r="O145" s="243" t="s">
        <v>123</v>
      </c>
      <c r="P145" s="243" t="s">
        <v>123</v>
      </c>
      <c r="Q145" s="243" t="s">
        <v>123</v>
      </c>
      <c r="R145" s="183"/>
      <c r="S145" s="243" t="s">
        <v>123</v>
      </c>
      <c r="T145" s="191"/>
      <c r="U145" s="191"/>
      <c r="V145" s="183"/>
      <c r="W145" s="191"/>
      <c r="X145" s="190" t="s">
        <v>123</v>
      </c>
      <c r="Y145" s="191" t="s">
        <v>129</v>
      </c>
      <c r="Z145" s="241"/>
      <c r="AA145" s="241"/>
      <c r="AB145" s="241"/>
    </row>
    <row r="146" spans="5:28">
      <c r="E146" s="183" t="s">
        <v>3056</v>
      </c>
      <c r="F146" s="191">
        <v>1</v>
      </c>
      <c r="G146" s="183"/>
      <c r="H146" s="183"/>
      <c r="I146" s="183" t="s">
        <v>3056</v>
      </c>
      <c r="J146" s="219" t="s">
        <v>5459</v>
      </c>
      <c r="K146" s="198">
        <v>255</v>
      </c>
      <c r="L146" s="191">
        <v>10</v>
      </c>
      <c r="M146" s="190">
        <f t="shared" si="2"/>
        <v>8.64</v>
      </c>
      <c r="N146" s="191" t="s">
        <v>5458</v>
      </c>
      <c r="O146" s="243" t="s">
        <v>123</v>
      </c>
      <c r="P146" s="243" t="s">
        <v>123</v>
      </c>
      <c r="Q146" s="243" t="s">
        <v>123</v>
      </c>
      <c r="R146" s="183"/>
      <c r="S146" s="243" t="s">
        <v>123</v>
      </c>
      <c r="T146" s="191"/>
      <c r="U146" s="191"/>
      <c r="V146" s="183"/>
      <c r="W146" s="191"/>
      <c r="X146" s="190" t="s">
        <v>123</v>
      </c>
      <c r="Y146" s="191" t="s">
        <v>129</v>
      </c>
      <c r="Z146" s="241"/>
      <c r="AA146" s="241"/>
      <c r="AB146" s="241"/>
    </row>
    <row r="147" spans="5:28">
      <c r="E147" s="183" t="s">
        <v>675</v>
      </c>
      <c r="F147" s="191">
        <v>1</v>
      </c>
      <c r="G147" s="183"/>
      <c r="H147" s="183"/>
      <c r="I147" s="183" t="s">
        <v>675</v>
      </c>
      <c r="J147" s="219" t="s">
        <v>5459</v>
      </c>
      <c r="K147" s="198">
        <v>255</v>
      </c>
      <c r="L147" s="191">
        <v>10</v>
      </c>
      <c r="M147" s="190">
        <f t="shared" si="2"/>
        <v>8.64</v>
      </c>
      <c r="N147" s="191" t="s">
        <v>5458</v>
      </c>
      <c r="O147" s="243" t="s">
        <v>123</v>
      </c>
      <c r="P147" s="243" t="s">
        <v>123</v>
      </c>
      <c r="Q147" s="243" t="s">
        <v>123</v>
      </c>
      <c r="R147" s="183"/>
      <c r="S147" s="243" t="s">
        <v>123</v>
      </c>
      <c r="T147" s="191"/>
      <c r="U147" s="191"/>
      <c r="V147" s="183"/>
      <c r="W147" s="191"/>
      <c r="X147" s="190" t="s">
        <v>123</v>
      </c>
      <c r="Y147" s="191" t="s">
        <v>129</v>
      </c>
      <c r="Z147" s="241"/>
      <c r="AA147" s="241"/>
      <c r="AB147" s="241"/>
    </row>
    <row r="148" spans="5:28">
      <c r="E148" s="183" t="s">
        <v>380</v>
      </c>
      <c r="F148" s="191">
        <v>1</v>
      </c>
      <c r="G148" s="183"/>
      <c r="H148" s="183"/>
      <c r="I148" s="183" t="s">
        <v>380</v>
      </c>
      <c r="J148" s="219" t="s">
        <v>5459</v>
      </c>
      <c r="K148" s="198">
        <v>255</v>
      </c>
      <c r="L148" s="191">
        <v>10</v>
      </c>
      <c r="M148" s="190">
        <f t="shared" si="2"/>
        <v>8.64</v>
      </c>
      <c r="N148" s="191" t="s">
        <v>5458</v>
      </c>
      <c r="O148" s="243" t="s">
        <v>123</v>
      </c>
      <c r="P148" s="243" t="s">
        <v>123</v>
      </c>
      <c r="Q148" s="243" t="s">
        <v>123</v>
      </c>
      <c r="R148" s="183"/>
      <c r="S148" s="243" t="s">
        <v>123</v>
      </c>
      <c r="T148" s="191"/>
      <c r="U148" s="191"/>
      <c r="V148" s="183"/>
      <c r="W148" s="191"/>
      <c r="X148" s="190" t="s">
        <v>123</v>
      </c>
      <c r="Y148" s="191" t="s">
        <v>129</v>
      </c>
      <c r="Z148" s="241"/>
      <c r="AA148" s="241"/>
      <c r="AB148" s="241"/>
    </row>
    <row r="149" spans="5:28">
      <c r="E149" s="183" t="s">
        <v>380</v>
      </c>
      <c r="F149" s="191">
        <v>1</v>
      </c>
      <c r="G149" s="183"/>
      <c r="H149" s="183"/>
      <c r="I149" s="183" t="s">
        <v>673</v>
      </c>
      <c r="J149" s="219" t="s">
        <v>5459</v>
      </c>
      <c r="K149" s="198">
        <v>255</v>
      </c>
      <c r="L149" s="191">
        <v>10</v>
      </c>
      <c r="M149" s="190">
        <f t="shared" si="2"/>
        <v>8.64</v>
      </c>
      <c r="N149" s="191" t="s">
        <v>5458</v>
      </c>
      <c r="O149" s="243" t="s">
        <v>123</v>
      </c>
      <c r="P149" s="243" t="s">
        <v>123</v>
      </c>
      <c r="Q149" s="243" t="s">
        <v>123</v>
      </c>
      <c r="R149" s="183"/>
      <c r="S149" s="243" t="s">
        <v>123</v>
      </c>
      <c r="T149" s="191"/>
      <c r="U149" s="191"/>
      <c r="V149" s="183"/>
      <c r="W149" s="191"/>
      <c r="X149" s="190" t="s">
        <v>123</v>
      </c>
      <c r="Y149" s="191" t="s">
        <v>129</v>
      </c>
      <c r="Z149" s="241"/>
      <c r="AA149" s="241"/>
      <c r="AB149" s="241"/>
    </row>
    <row r="150" spans="5:28">
      <c r="E150" s="183" t="s">
        <v>3054</v>
      </c>
      <c r="F150" s="191">
        <v>1</v>
      </c>
      <c r="G150" s="183"/>
      <c r="H150" s="183"/>
      <c r="I150" s="183" t="s">
        <v>3054</v>
      </c>
      <c r="J150" s="219" t="s">
        <v>5459</v>
      </c>
      <c r="K150" s="198">
        <v>255</v>
      </c>
      <c r="L150" s="191">
        <v>10</v>
      </c>
      <c r="M150" s="190">
        <f t="shared" si="2"/>
        <v>8.64</v>
      </c>
      <c r="N150" s="191" t="s">
        <v>5458</v>
      </c>
      <c r="O150" s="243" t="s">
        <v>123</v>
      </c>
      <c r="P150" s="243" t="s">
        <v>123</v>
      </c>
      <c r="Q150" s="243" t="s">
        <v>123</v>
      </c>
      <c r="R150" s="183"/>
      <c r="S150" s="243" t="s">
        <v>123</v>
      </c>
      <c r="T150" s="191"/>
      <c r="U150" s="191"/>
      <c r="V150" s="183"/>
      <c r="W150" s="191"/>
      <c r="X150" s="190" t="s">
        <v>123</v>
      </c>
      <c r="Y150" s="191" t="s">
        <v>129</v>
      </c>
      <c r="Z150" s="241"/>
      <c r="AA150" s="241"/>
      <c r="AB150" s="241"/>
    </row>
    <row r="151" spans="5:28">
      <c r="E151" s="183" t="s">
        <v>519</v>
      </c>
      <c r="F151" s="191">
        <v>1</v>
      </c>
      <c r="G151" s="183"/>
      <c r="H151" s="183"/>
      <c r="I151" s="183" t="s">
        <v>519</v>
      </c>
      <c r="J151" s="323" t="s">
        <v>5495</v>
      </c>
      <c r="K151" s="214">
        <v>6416383</v>
      </c>
      <c r="L151" s="191">
        <v>8</v>
      </c>
      <c r="M151" s="190">
        <f t="shared" si="2"/>
        <v>6.91</v>
      </c>
      <c r="N151" s="191" t="s">
        <v>5458</v>
      </c>
      <c r="O151" s="243" t="s">
        <v>123</v>
      </c>
      <c r="P151" s="243" t="s">
        <v>123</v>
      </c>
      <c r="Q151" s="243" t="s">
        <v>123</v>
      </c>
      <c r="R151" s="183"/>
      <c r="S151" s="243" t="s">
        <v>123</v>
      </c>
      <c r="T151" s="191"/>
      <c r="U151" s="191"/>
      <c r="V151" s="183"/>
      <c r="W151" s="191"/>
      <c r="X151" s="190" t="s">
        <v>123</v>
      </c>
      <c r="Y151" s="191" t="s">
        <v>129</v>
      </c>
      <c r="Z151" s="241"/>
      <c r="AA151" s="241"/>
      <c r="AB151" s="241"/>
    </row>
    <row r="152" spans="5:28">
      <c r="E152" s="183" t="s">
        <v>2971</v>
      </c>
      <c r="F152" s="191">
        <v>1</v>
      </c>
      <c r="G152" s="183"/>
      <c r="H152" s="183"/>
      <c r="I152" s="183" t="s">
        <v>2971</v>
      </c>
      <c r="J152" s="323" t="s">
        <v>5495</v>
      </c>
      <c r="K152" s="214">
        <v>6416383</v>
      </c>
      <c r="L152" s="191">
        <v>8</v>
      </c>
      <c r="M152" s="190">
        <f t="shared" si="2"/>
        <v>6.91</v>
      </c>
      <c r="N152" s="191" t="s">
        <v>5458</v>
      </c>
      <c r="O152" s="243" t="s">
        <v>123</v>
      </c>
      <c r="P152" s="243" t="s">
        <v>123</v>
      </c>
      <c r="Q152" s="243" t="s">
        <v>123</v>
      </c>
      <c r="R152" s="183"/>
      <c r="S152" s="243" t="s">
        <v>123</v>
      </c>
      <c r="T152" s="191"/>
      <c r="U152" s="191"/>
      <c r="V152" s="183"/>
      <c r="W152" s="191"/>
      <c r="X152" s="190" t="s">
        <v>123</v>
      </c>
      <c r="Y152" s="191" t="s">
        <v>129</v>
      </c>
      <c r="Z152" s="241"/>
      <c r="AA152" s="241"/>
      <c r="AB152" s="241"/>
    </row>
    <row r="153" spans="5:28">
      <c r="E153" s="183" t="s">
        <v>528</v>
      </c>
      <c r="F153" s="191">
        <v>1</v>
      </c>
      <c r="G153" s="183"/>
      <c r="H153" s="183"/>
      <c r="I153" s="183" t="s">
        <v>528</v>
      </c>
      <c r="J153" s="219" t="s">
        <v>5459</v>
      </c>
      <c r="K153" s="367">
        <v>16777215</v>
      </c>
      <c r="L153" s="191">
        <v>10</v>
      </c>
      <c r="M153" s="190">
        <f t="shared" si="2"/>
        <v>8.64</v>
      </c>
      <c r="N153" s="191" t="s">
        <v>5458</v>
      </c>
      <c r="O153" s="243" t="s">
        <v>123</v>
      </c>
      <c r="P153" s="243" t="s">
        <v>123</v>
      </c>
      <c r="Q153" s="243" t="s">
        <v>123</v>
      </c>
      <c r="R153" s="183"/>
      <c r="S153" s="243" t="s">
        <v>123</v>
      </c>
      <c r="T153" s="191"/>
      <c r="U153" s="191"/>
      <c r="V153" s="183"/>
      <c r="W153" s="191"/>
      <c r="X153" s="190" t="s">
        <v>123</v>
      </c>
      <c r="Y153" s="191" t="s">
        <v>129</v>
      </c>
      <c r="Z153" s="241"/>
      <c r="AA153" s="241"/>
      <c r="AB153" s="241"/>
    </row>
    <row r="154" spans="5:28">
      <c r="E154" s="183" t="s">
        <v>526</v>
      </c>
      <c r="F154" s="191">
        <v>1</v>
      </c>
      <c r="G154" s="183"/>
      <c r="H154" s="183"/>
      <c r="I154" s="183" t="s">
        <v>526</v>
      </c>
      <c r="J154" s="323" t="s">
        <v>5495</v>
      </c>
      <c r="K154" s="214">
        <v>6416383</v>
      </c>
      <c r="L154" s="191">
        <v>8</v>
      </c>
      <c r="M154" s="190">
        <f t="shared" si="2"/>
        <v>6.91</v>
      </c>
      <c r="N154" s="191" t="s">
        <v>5458</v>
      </c>
      <c r="O154" s="243" t="s">
        <v>123</v>
      </c>
      <c r="P154" s="243" t="s">
        <v>123</v>
      </c>
      <c r="Q154" s="243" t="s">
        <v>123</v>
      </c>
      <c r="R154" s="183"/>
      <c r="S154" s="243" t="s">
        <v>123</v>
      </c>
      <c r="T154" s="191"/>
      <c r="U154" s="191"/>
      <c r="V154" s="183"/>
      <c r="W154" s="191"/>
      <c r="X154" s="190" t="s">
        <v>123</v>
      </c>
      <c r="Y154" s="191" t="s">
        <v>129</v>
      </c>
      <c r="Z154" s="241"/>
      <c r="AA154" s="241"/>
      <c r="AB154" s="241"/>
    </row>
    <row r="155" spans="5:28">
      <c r="E155" s="183" t="s">
        <v>290</v>
      </c>
      <c r="F155" s="191">
        <v>1</v>
      </c>
      <c r="G155" s="183"/>
      <c r="H155" s="183"/>
      <c r="I155" s="183" t="s">
        <v>290</v>
      </c>
      <c r="J155" s="219" t="s">
        <v>5459</v>
      </c>
      <c r="K155" s="367">
        <v>16777215</v>
      </c>
      <c r="L155" s="191">
        <v>10</v>
      </c>
      <c r="M155" s="190">
        <f t="shared" si="2"/>
        <v>8.64</v>
      </c>
      <c r="N155" s="191" t="s">
        <v>5458</v>
      </c>
      <c r="O155" s="243" t="s">
        <v>123</v>
      </c>
      <c r="P155" s="243" t="s">
        <v>123</v>
      </c>
      <c r="Q155" s="243" t="s">
        <v>123</v>
      </c>
      <c r="R155" s="183"/>
      <c r="S155" s="243" t="s">
        <v>123</v>
      </c>
      <c r="T155" s="191"/>
      <c r="U155" s="191"/>
      <c r="V155" s="183"/>
      <c r="W155" s="191"/>
      <c r="X155" s="190" t="s">
        <v>123</v>
      </c>
      <c r="Y155" s="191" t="s">
        <v>129</v>
      </c>
      <c r="Z155" s="241"/>
      <c r="AA155" s="241"/>
      <c r="AB155" s="241"/>
    </row>
    <row r="156" spans="5:28" s="326" customFormat="1" ht="21.75" thickBot="1">
      <c r="E156" s="297" t="s">
        <v>717</v>
      </c>
      <c r="F156" s="185"/>
      <c r="G156" s="185"/>
      <c r="H156" s="185"/>
      <c r="I156" s="185"/>
      <c r="J156" s="185"/>
      <c r="K156" s="185"/>
      <c r="L156" s="225"/>
      <c r="M156" s="225"/>
      <c r="N156" s="225"/>
      <c r="O156" s="332"/>
      <c r="P156" s="225"/>
      <c r="Q156" s="225"/>
      <c r="R156" s="225"/>
      <c r="S156" s="225"/>
      <c r="T156" s="225"/>
      <c r="U156" s="225"/>
      <c r="V156" s="225"/>
      <c r="W156" s="225"/>
      <c r="X156" s="185"/>
      <c r="Y156" s="185"/>
      <c r="Z156" s="184"/>
      <c r="AA156" s="184" t="str">
        <f t="shared" ref="AA156" si="3">IF(B156="","","insert into G3E_STYLERULE(G3E_SRROWNO,G3E_SRNO,G3E_RULE,G3E_FILTER,G3E_FILTERORDINAL,G3E_SNO,G3E_DESCRIPTION) values ("&amp;B156&amp;","&amp;A156&amp;",'"&amp;E156&amp;"','"&amp;SUBSTITUTE(H156,"'","''")&amp;"',"&amp;F156&amp;","&amp;I156&amp;",'"&amp;J156&amp;"');")</f>
        <v/>
      </c>
      <c r="AB156" s="184" t="str">
        <f t="shared" ref="AB156" si="4">IF(D156="","","insert into G3E_STYLERULE(G3E_SRROWNO,G3E_SRNO,G3E_RULE,G3E_FILTER,G3E_FILTERORDINAL,G3E_SNO,G3E_DESCRIPTION) values ("&amp;D156&amp;","&amp;C156&amp;",'"&amp;E156&amp;" - OMS','"&amp;SUBSTITUTE(H156,"'","''")&amp;"',"&amp;G156&amp;","&amp;I156&amp;",'"&amp;J156&amp;"');")</f>
        <v/>
      </c>
    </row>
    <row r="157" spans="5:28" ht="15.75" thickTop="1">
      <c r="E157" s="183" t="s">
        <v>760</v>
      </c>
      <c r="F157" s="191">
        <v>1</v>
      </c>
      <c r="G157" s="183"/>
      <c r="H157" s="183"/>
      <c r="I157" s="183" t="s">
        <v>760</v>
      </c>
      <c r="J157" s="219" t="s">
        <v>5459</v>
      </c>
      <c r="K157" s="203">
        <v>65280</v>
      </c>
      <c r="L157" s="191">
        <v>10</v>
      </c>
      <c r="M157" s="190">
        <f t="shared" si="2"/>
        <v>8.64</v>
      </c>
      <c r="N157" s="191" t="s">
        <v>5458</v>
      </c>
      <c r="O157" s="243" t="s">
        <v>123</v>
      </c>
      <c r="P157" s="243" t="s">
        <v>123</v>
      </c>
      <c r="Q157" s="243" t="s">
        <v>123</v>
      </c>
      <c r="R157" s="183"/>
      <c r="S157" s="243" t="s">
        <v>123</v>
      </c>
      <c r="T157" s="191"/>
      <c r="U157" s="191"/>
      <c r="V157" s="183"/>
      <c r="W157" s="191"/>
      <c r="X157" s="190" t="s">
        <v>123</v>
      </c>
      <c r="Y157" s="191" t="s">
        <v>129</v>
      </c>
      <c r="Z157" s="241"/>
      <c r="AA157" s="241"/>
      <c r="AB157" s="241"/>
    </row>
    <row r="158" spans="5:28">
      <c r="E158" s="183" t="s">
        <v>762</v>
      </c>
      <c r="F158" s="191">
        <v>1</v>
      </c>
      <c r="G158" s="183"/>
      <c r="H158" s="183"/>
      <c r="I158" s="183" t="s">
        <v>762</v>
      </c>
      <c r="J158" s="219" t="s">
        <v>5459</v>
      </c>
      <c r="K158" s="203">
        <v>65280</v>
      </c>
      <c r="L158" s="191">
        <v>10</v>
      </c>
      <c r="M158" s="190">
        <f t="shared" si="2"/>
        <v>8.64</v>
      </c>
      <c r="N158" s="191" t="s">
        <v>5458</v>
      </c>
      <c r="O158" s="243" t="s">
        <v>123</v>
      </c>
      <c r="P158" s="243" t="s">
        <v>123</v>
      </c>
      <c r="Q158" s="243" t="s">
        <v>123</v>
      </c>
      <c r="R158" s="183"/>
      <c r="S158" s="243" t="s">
        <v>123</v>
      </c>
      <c r="T158" s="191"/>
      <c r="U158" s="191"/>
      <c r="V158" s="183"/>
      <c r="W158" s="191"/>
      <c r="X158" s="190" t="s">
        <v>123</v>
      </c>
      <c r="Y158" s="191" t="s">
        <v>129</v>
      </c>
      <c r="Z158" s="241"/>
      <c r="AA158" s="241"/>
      <c r="AB158" s="241"/>
    </row>
    <row r="159" spans="5:28">
      <c r="E159" s="183" t="s">
        <v>771</v>
      </c>
      <c r="F159" s="191">
        <v>1</v>
      </c>
      <c r="G159" s="183"/>
      <c r="H159" s="183"/>
      <c r="I159" s="183" t="s">
        <v>771</v>
      </c>
      <c r="J159" s="219" t="s">
        <v>5459</v>
      </c>
      <c r="K159" s="367">
        <v>16777215</v>
      </c>
      <c r="L159" s="191">
        <v>10</v>
      </c>
      <c r="M159" s="190">
        <f t="shared" si="2"/>
        <v>8.64</v>
      </c>
      <c r="N159" s="191" t="s">
        <v>5458</v>
      </c>
      <c r="O159" s="243" t="s">
        <v>123</v>
      </c>
      <c r="P159" s="243" t="s">
        <v>123</v>
      </c>
      <c r="Q159" s="243" t="s">
        <v>123</v>
      </c>
      <c r="R159" s="183"/>
      <c r="S159" s="243" t="s">
        <v>123</v>
      </c>
      <c r="T159" s="191"/>
      <c r="U159" s="191"/>
      <c r="V159" s="183"/>
      <c r="W159" s="191"/>
      <c r="X159" s="190" t="s">
        <v>123</v>
      </c>
      <c r="Y159" s="191" t="s">
        <v>129</v>
      </c>
      <c r="Z159" s="241"/>
      <c r="AA159" s="241"/>
      <c r="AB159" s="241"/>
    </row>
    <row r="160" spans="5:28">
      <c r="E160" s="183" t="s">
        <v>769</v>
      </c>
      <c r="F160" s="191">
        <v>1</v>
      </c>
      <c r="G160" s="183"/>
      <c r="H160" s="183"/>
      <c r="I160" s="183" t="s">
        <v>130</v>
      </c>
      <c r="J160" s="219" t="s">
        <v>5459</v>
      </c>
      <c r="K160" s="367">
        <v>16777215</v>
      </c>
      <c r="L160" s="191">
        <v>6</v>
      </c>
      <c r="M160" s="190">
        <f t="shared" si="2"/>
        <v>5.18</v>
      </c>
      <c r="N160" s="191" t="s">
        <v>5458</v>
      </c>
      <c r="O160" s="191" t="s">
        <v>129</v>
      </c>
      <c r="P160" s="243" t="s">
        <v>123</v>
      </c>
      <c r="Q160" s="243" t="s">
        <v>123</v>
      </c>
      <c r="R160" s="183"/>
      <c r="S160" s="243" t="s">
        <v>123</v>
      </c>
      <c r="T160" s="191"/>
      <c r="U160" s="191"/>
      <c r="V160" s="183"/>
      <c r="W160" s="191"/>
      <c r="X160" s="190" t="s">
        <v>123</v>
      </c>
      <c r="Y160" s="191" t="s">
        <v>129</v>
      </c>
      <c r="Z160" s="241"/>
      <c r="AA160" s="241"/>
      <c r="AB160" s="241"/>
    </row>
    <row r="161" spans="5:28" s="326" customFormat="1" ht="21.75" thickBot="1">
      <c r="E161" s="297" t="s">
        <v>777</v>
      </c>
      <c r="F161" s="185"/>
      <c r="G161" s="185"/>
      <c r="H161" s="185"/>
      <c r="I161" s="185"/>
      <c r="J161" s="185"/>
      <c r="K161" s="185"/>
      <c r="L161" s="225"/>
      <c r="M161" s="225"/>
      <c r="N161" s="225"/>
      <c r="O161" s="332"/>
      <c r="P161" s="225"/>
      <c r="Q161" s="225"/>
      <c r="R161" s="225"/>
      <c r="S161" s="225"/>
      <c r="T161" s="225"/>
      <c r="U161" s="225"/>
      <c r="V161" s="225"/>
      <c r="W161" s="225"/>
      <c r="X161" s="225"/>
      <c r="Y161" s="185"/>
      <c r="Z161" s="184"/>
      <c r="AA161" s="184" t="str">
        <f t="shared" ref="AA161" si="5">IF(B161="","","insert into G3E_STYLERULE(G3E_SRROWNO,G3E_SRNO,G3E_RULE,G3E_FILTER,G3E_FILTERORDINAL,G3E_SNO,G3E_DESCRIPTION) values ("&amp;B161&amp;","&amp;A161&amp;",'"&amp;E161&amp;"','"&amp;SUBSTITUTE(H161,"'","''")&amp;"',"&amp;F161&amp;","&amp;I161&amp;",'"&amp;J161&amp;"');")</f>
        <v/>
      </c>
      <c r="AB161" s="184" t="str">
        <f t="shared" ref="AB161" si="6">IF(D161="","","insert into G3E_STYLERULE(G3E_SRROWNO,G3E_SRNO,G3E_RULE,G3E_FILTER,G3E_FILTERORDINAL,G3E_SNO,G3E_DESCRIPTION) values ("&amp;D161&amp;","&amp;C161&amp;",'"&amp;E161&amp;" - OMS','"&amp;SUBSTITUTE(H161,"'","''")&amp;"',"&amp;G161&amp;","&amp;I161&amp;",'"&amp;J161&amp;"');")</f>
        <v/>
      </c>
    </row>
    <row r="162" spans="5:28" s="241" customFormat="1" ht="15.75" thickTop="1">
      <c r="E162" s="292" t="s">
        <v>5501</v>
      </c>
      <c r="F162" s="293">
        <v>1</v>
      </c>
      <c r="G162" s="292"/>
      <c r="H162" s="292"/>
      <c r="I162" s="292" t="s">
        <v>5502</v>
      </c>
      <c r="J162" s="264" t="s">
        <v>5459</v>
      </c>
      <c r="K162" s="261">
        <v>4747513</v>
      </c>
      <c r="L162" s="242">
        <v>10</v>
      </c>
      <c r="M162" s="190">
        <f t="shared" si="2"/>
        <v>8.64</v>
      </c>
      <c r="N162" s="242" t="s">
        <v>5458</v>
      </c>
      <c r="O162" s="243" t="s">
        <v>123</v>
      </c>
      <c r="P162" s="243" t="s">
        <v>123</v>
      </c>
      <c r="Q162" s="243" t="s">
        <v>123</v>
      </c>
      <c r="R162" s="358"/>
      <c r="S162" s="243" t="s">
        <v>123</v>
      </c>
      <c r="T162" s="242"/>
      <c r="U162" s="242"/>
      <c r="V162" s="358"/>
      <c r="W162" s="242"/>
      <c r="X162" s="242" t="s">
        <v>123</v>
      </c>
      <c r="Y162" s="242" t="s">
        <v>129</v>
      </c>
    </row>
    <row r="163" spans="5:28" s="241" customFormat="1">
      <c r="E163" s="254" t="s">
        <v>3159</v>
      </c>
      <c r="F163" s="243">
        <v>1</v>
      </c>
      <c r="G163" s="356"/>
      <c r="H163" s="338"/>
      <c r="I163" s="254" t="s">
        <v>3159</v>
      </c>
      <c r="J163" s="265" t="s">
        <v>5459</v>
      </c>
      <c r="K163" s="367">
        <v>16777215</v>
      </c>
      <c r="L163" s="191">
        <v>17</v>
      </c>
      <c r="M163" s="190">
        <f t="shared" si="2"/>
        <v>14.69</v>
      </c>
      <c r="N163" s="243" t="s">
        <v>5458</v>
      </c>
      <c r="O163" s="243" t="s">
        <v>123</v>
      </c>
      <c r="P163" s="243" t="s">
        <v>123</v>
      </c>
      <c r="Q163" s="243" t="s">
        <v>123</v>
      </c>
      <c r="R163" s="356"/>
      <c r="S163" s="243" t="s">
        <v>123</v>
      </c>
      <c r="T163" s="243"/>
      <c r="U163" s="243"/>
      <c r="V163" s="356"/>
      <c r="W163" s="243"/>
      <c r="X163" s="243" t="s">
        <v>123</v>
      </c>
      <c r="Y163" s="243" t="s">
        <v>129</v>
      </c>
    </row>
    <row r="164" spans="5:28" s="241" customFormat="1">
      <c r="E164" s="266" t="s">
        <v>4215</v>
      </c>
      <c r="F164" s="243">
        <v>1</v>
      </c>
      <c r="G164" s="356"/>
      <c r="H164" s="339"/>
      <c r="I164" s="266" t="s">
        <v>4215</v>
      </c>
      <c r="J164" s="265" t="s">
        <v>5459</v>
      </c>
      <c r="K164" s="367">
        <v>16777215</v>
      </c>
      <c r="L164" s="191">
        <v>17</v>
      </c>
      <c r="M164" s="190">
        <f t="shared" si="2"/>
        <v>14.69</v>
      </c>
      <c r="N164" s="243" t="s">
        <v>5458</v>
      </c>
      <c r="O164" s="243" t="s">
        <v>123</v>
      </c>
      <c r="P164" s="243" t="s">
        <v>123</v>
      </c>
      <c r="Q164" s="243" t="s">
        <v>123</v>
      </c>
      <c r="R164" s="356"/>
      <c r="S164" s="243" t="s">
        <v>123</v>
      </c>
      <c r="T164" s="243"/>
      <c r="U164" s="243"/>
      <c r="V164" s="356"/>
      <c r="W164" s="243"/>
      <c r="X164" s="243" t="s">
        <v>123</v>
      </c>
      <c r="Y164" s="243" t="s">
        <v>129</v>
      </c>
    </row>
    <row r="165" spans="5:28" s="241" customFormat="1">
      <c r="E165" s="267" t="s">
        <v>782</v>
      </c>
      <c r="F165" s="243">
        <v>1</v>
      </c>
      <c r="G165" s="356"/>
      <c r="H165" s="338"/>
      <c r="I165" s="267" t="s">
        <v>782</v>
      </c>
      <c r="J165" s="265" t="s">
        <v>5459</v>
      </c>
      <c r="K165" s="367">
        <v>16777215</v>
      </c>
      <c r="L165" s="191">
        <v>17</v>
      </c>
      <c r="M165" s="190">
        <f t="shared" si="2"/>
        <v>14.69</v>
      </c>
      <c r="N165" s="243" t="s">
        <v>5458</v>
      </c>
      <c r="O165" s="243" t="s">
        <v>123</v>
      </c>
      <c r="P165" s="243" t="s">
        <v>123</v>
      </c>
      <c r="Q165" s="243" t="s">
        <v>123</v>
      </c>
      <c r="R165" s="356"/>
      <c r="S165" s="243" t="s">
        <v>123</v>
      </c>
      <c r="T165" s="243"/>
      <c r="U165" s="243"/>
      <c r="V165" s="356"/>
      <c r="W165" s="243"/>
      <c r="X165" s="243" t="s">
        <v>123</v>
      </c>
      <c r="Y165" s="243" t="s">
        <v>129</v>
      </c>
    </row>
    <row r="166" spans="5:28" s="241" customFormat="1">
      <c r="E166" s="267" t="s">
        <v>784</v>
      </c>
      <c r="F166" s="243">
        <v>1</v>
      </c>
      <c r="G166" s="356"/>
      <c r="H166" s="338"/>
      <c r="I166" s="267" t="s">
        <v>784</v>
      </c>
      <c r="J166" s="265" t="s">
        <v>5459</v>
      </c>
      <c r="K166" s="367">
        <v>16777215</v>
      </c>
      <c r="L166" s="191">
        <v>17</v>
      </c>
      <c r="M166" s="190">
        <f t="shared" si="2"/>
        <v>14.69</v>
      </c>
      <c r="N166" s="243" t="s">
        <v>5458</v>
      </c>
      <c r="O166" s="243" t="s">
        <v>123</v>
      </c>
      <c r="P166" s="243" t="s">
        <v>123</v>
      </c>
      <c r="Q166" s="243" t="s">
        <v>123</v>
      </c>
      <c r="R166" s="356"/>
      <c r="S166" s="243" t="s">
        <v>123</v>
      </c>
      <c r="T166" s="243"/>
      <c r="U166" s="243"/>
      <c r="V166" s="356"/>
      <c r="W166" s="243"/>
      <c r="X166" s="243" t="s">
        <v>123</v>
      </c>
      <c r="Y166" s="243" t="s">
        <v>129</v>
      </c>
    </row>
    <row r="167" spans="5:28" s="241" customFormat="1">
      <c r="E167" s="267" t="s">
        <v>786</v>
      </c>
      <c r="F167" s="243">
        <v>1</v>
      </c>
      <c r="G167" s="356"/>
      <c r="H167" s="338"/>
      <c r="I167" s="267" t="s">
        <v>786</v>
      </c>
      <c r="J167" s="265" t="s">
        <v>5459</v>
      </c>
      <c r="K167" s="367">
        <v>16777215</v>
      </c>
      <c r="L167" s="191">
        <v>17</v>
      </c>
      <c r="M167" s="190">
        <f t="shared" si="2"/>
        <v>14.69</v>
      </c>
      <c r="N167" s="243" t="s">
        <v>5458</v>
      </c>
      <c r="O167" s="243" t="s">
        <v>123</v>
      </c>
      <c r="P167" s="243" t="s">
        <v>123</v>
      </c>
      <c r="Q167" s="243" t="s">
        <v>123</v>
      </c>
      <c r="R167" s="356"/>
      <c r="S167" s="243" t="s">
        <v>123</v>
      </c>
      <c r="T167" s="243"/>
      <c r="U167" s="243"/>
      <c r="V167" s="356"/>
      <c r="W167" s="243"/>
      <c r="X167" s="243" t="s">
        <v>123</v>
      </c>
      <c r="Y167" s="243" t="s">
        <v>129</v>
      </c>
    </row>
    <row r="168" spans="5:28" s="241" customFormat="1">
      <c r="E168" s="267" t="s">
        <v>790</v>
      </c>
      <c r="F168" s="243">
        <v>1</v>
      </c>
      <c r="G168" s="356"/>
      <c r="H168" s="338"/>
      <c r="I168" s="267" t="s">
        <v>790</v>
      </c>
      <c r="J168" s="265" t="s">
        <v>5459</v>
      </c>
      <c r="K168" s="367">
        <v>16777215</v>
      </c>
      <c r="L168" s="191">
        <v>17</v>
      </c>
      <c r="M168" s="190">
        <f t="shared" si="2"/>
        <v>14.69</v>
      </c>
      <c r="N168" s="243" t="s">
        <v>5458</v>
      </c>
      <c r="O168" s="243" t="s">
        <v>123</v>
      </c>
      <c r="P168" s="243" t="s">
        <v>123</v>
      </c>
      <c r="Q168" s="243" t="s">
        <v>123</v>
      </c>
      <c r="R168" s="356"/>
      <c r="S168" s="243" t="s">
        <v>123</v>
      </c>
      <c r="T168" s="243"/>
      <c r="U168" s="243"/>
      <c r="V168" s="356"/>
      <c r="W168" s="243"/>
      <c r="X168" s="243" t="s">
        <v>123</v>
      </c>
      <c r="Y168" s="243" t="s">
        <v>129</v>
      </c>
    </row>
    <row r="169" spans="5:28" s="241" customFormat="1">
      <c r="E169" s="266" t="s">
        <v>3115</v>
      </c>
      <c r="F169" s="243">
        <v>1</v>
      </c>
      <c r="G169" s="356"/>
      <c r="H169" s="339"/>
      <c r="I169" s="266" t="s">
        <v>3115</v>
      </c>
      <c r="J169" s="265" t="s">
        <v>5459</v>
      </c>
      <c r="K169" s="367">
        <v>16777215</v>
      </c>
      <c r="L169" s="191">
        <v>17</v>
      </c>
      <c r="M169" s="190">
        <f t="shared" si="2"/>
        <v>14.69</v>
      </c>
      <c r="N169" s="243" t="s">
        <v>5458</v>
      </c>
      <c r="O169" s="243" t="s">
        <v>123</v>
      </c>
      <c r="P169" s="243" t="s">
        <v>123</v>
      </c>
      <c r="Q169" s="243" t="s">
        <v>123</v>
      </c>
      <c r="R169" s="356"/>
      <c r="S169" s="243" t="s">
        <v>123</v>
      </c>
      <c r="T169" s="243"/>
      <c r="U169" s="243"/>
      <c r="V169" s="356"/>
      <c r="W169" s="243"/>
      <c r="X169" s="243" t="s">
        <v>123</v>
      </c>
      <c r="Y169" s="243" t="s">
        <v>129</v>
      </c>
    </row>
    <row r="170" spans="5:28" s="241" customFormat="1">
      <c r="E170" s="254" t="s">
        <v>804</v>
      </c>
      <c r="F170" s="243">
        <v>1</v>
      </c>
      <c r="G170" s="356"/>
      <c r="H170" s="338"/>
      <c r="I170" s="254" t="s">
        <v>804</v>
      </c>
      <c r="J170" s="265" t="s">
        <v>5459</v>
      </c>
      <c r="K170" s="367">
        <v>16777215</v>
      </c>
      <c r="L170" s="191">
        <v>17</v>
      </c>
      <c r="M170" s="190">
        <f t="shared" si="2"/>
        <v>14.69</v>
      </c>
      <c r="N170" s="243" t="s">
        <v>5458</v>
      </c>
      <c r="O170" s="243" t="s">
        <v>123</v>
      </c>
      <c r="P170" s="243" t="s">
        <v>123</v>
      </c>
      <c r="Q170" s="243" t="s">
        <v>123</v>
      </c>
      <c r="R170" s="356"/>
      <c r="S170" s="243" t="s">
        <v>123</v>
      </c>
      <c r="T170" s="243"/>
      <c r="U170" s="243"/>
      <c r="V170" s="356"/>
      <c r="W170" s="243"/>
      <c r="X170" s="243" t="s">
        <v>123</v>
      </c>
      <c r="Y170" s="243" t="s">
        <v>129</v>
      </c>
    </row>
    <row r="171" spans="5:28" s="241" customFormat="1">
      <c r="E171" s="254" t="s">
        <v>3112</v>
      </c>
      <c r="F171" s="243">
        <v>1</v>
      </c>
      <c r="G171" s="356"/>
      <c r="H171" s="338"/>
      <c r="I171" s="254" t="s">
        <v>3112</v>
      </c>
      <c r="J171" s="265" t="s">
        <v>5459</v>
      </c>
      <c r="K171" s="367">
        <v>16777215</v>
      </c>
      <c r="L171" s="191">
        <v>17</v>
      </c>
      <c r="M171" s="190">
        <f t="shared" si="2"/>
        <v>14.69</v>
      </c>
      <c r="N171" s="243" t="s">
        <v>5458</v>
      </c>
      <c r="O171" s="243" t="s">
        <v>123</v>
      </c>
      <c r="P171" s="243" t="s">
        <v>123</v>
      </c>
      <c r="Q171" s="243" t="s">
        <v>123</v>
      </c>
      <c r="R171" s="356"/>
      <c r="S171" s="243" t="s">
        <v>123</v>
      </c>
      <c r="T171" s="243"/>
      <c r="U171" s="243"/>
      <c r="V171" s="356"/>
      <c r="W171" s="243"/>
      <c r="X171" s="243" t="s">
        <v>123</v>
      </c>
      <c r="Y171" s="243" t="s">
        <v>129</v>
      </c>
    </row>
    <row r="172" spans="5:28" s="326" customFormat="1" ht="21.75" thickBot="1">
      <c r="E172" s="297" t="s">
        <v>834</v>
      </c>
      <c r="F172" s="185"/>
      <c r="G172" s="185"/>
      <c r="H172" s="185"/>
      <c r="I172" s="185"/>
      <c r="J172" s="185"/>
      <c r="K172" s="185"/>
      <c r="L172" s="225"/>
      <c r="M172" s="225"/>
      <c r="N172" s="225"/>
      <c r="O172" s="332"/>
      <c r="P172" s="225"/>
      <c r="Q172" s="225"/>
      <c r="R172" s="225"/>
      <c r="S172" s="225"/>
      <c r="T172" s="225"/>
      <c r="U172" s="225"/>
      <c r="V172" s="225"/>
      <c r="W172" s="225"/>
      <c r="X172" s="185"/>
      <c r="Y172" s="185"/>
      <c r="Z172" s="184"/>
      <c r="AA172" s="184" t="str">
        <f t="shared" ref="AA172" si="7">IF(B172="","","insert into G3E_STYLERULE(G3E_SRROWNO,G3E_SRNO,G3E_RULE,G3E_FILTER,G3E_FILTERORDINAL,G3E_SNO,G3E_DESCRIPTION) values ("&amp;B172&amp;","&amp;A172&amp;",'"&amp;E172&amp;"','"&amp;SUBSTITUTE(H172,"'","''")&amp;"',"&amp;F172&amp;","&amp;I172&amp;",'"&amp;J172&amp;"');")</f>
        <v/>
      </c>
      <c r="AB172" s="184" t="str">
        <f t="shared" ref="AB172" si="8">IF(D172="","","insert into G3E_STYLERULE(G3E_SRROWNO,G3E_SRNO,G3E_RULE,G3E_FILTER,G3E_FILTERORDINAL,G3E_SNO,G3E_DESCRIPTION) values ("&amp;D172&amp;","&amp;C172&amp;",'"&amp;E172&amp;" - OMS','"&amp;SUBSTITUTE(H172,"'","''")&amp;"',"&amp;G172&amp;","&amp;I172&amp;",'"&amp;J172&amp;"');")</f>
        <v/>
      </c>
    </row>
    <row r="173" spans="5:28" s="241" customFormat="1" ht="15.75" thickTop="1">
      <c r="E173" s="358" t="s">
        <v>839</v>
      </c>
      <c r="F173" s="242">
        <v>1</v>
      </c>
      <c r="G173" s="358"/>
      <c r="H173" s="358"/>
      <c r="I173" s="358" t="s">
        <v>839</v>
      </c>
      <c r="J173" s="264" t="s">
        <v>5459</v>
      </c>
      <c r="K173" s="367">
        <v>16777215</v>
      </c>
      <c r="L173" s="242">
        <v>10</v>
      </c>
      <c r="M173" s="190">
        <f t="shared" si="2"/>
        <v>8.64</v>
      </c>
      <c r="N173" s="191" t="s">
        <v>5460</v>
      </c>
      <c r="O173" s="191" t="s">
        <v>129</v>
      </c>
      <c r="P173" s="243" t="s">
        <v>123</v>
      </c>
      <c r="Q173" s="243" t="s">
        <v>123</v>
      </c>
      <c r="R173" s="358"/>
      <c r="S173" s="243" t="s">
        <v>123</v>
      </c>
      <c r="T173" s="242"/>
      <c r="U173" s="242"/>
      <c r="V173" s="358"/>
      <c r="W173" s="242"/>
      <c r="X173" s="190" t="s">
        <v>123</v>
      </c>
      <c r="Y173" s="191" t="s">
        <v>129</v>
      </c>
    </row>
    <row r="174" spans="5:28" s="241" customFormat="1">
      <c r="E174" s="356" t="s">
        <v>846</v>
      </c>
      <c r="F174" s="243">
        <v>1</v>
      </c>
      <c r="G174" s="356"/>
      <c r="H174" s="356"/>
      <c r="I174" s="356" t="s">
        <v>846</v>
      </c>
      <c r="J174" s="265" t="s">
        <v>5459</v>
      </c>
      <c r="K174" s="367">
        <v>16777215</v>
      </c>
      <c r="L174" s="242">
        <v>10</v>
      </c>
      <c r="M174" s="190">
        <f t="shared" si="2"/>
        <v>8.64</v>
      </c>
      <c r="N174" s="191" t="s">
        <v>5460</v>
      </c>
      <c r="O174" s="191" t="s">
        <v>129</v>
      </c>
      <c r="P174" s="243" t="s">
        <v>123</v>
      </c>
      <c r="Q174" s="243" t="s">
        <v>123</v>
      </c>
      <c r="R174" s="356"/>
      <c r="S174" s="243" t="s">
        <v>123</v>
      </c>
      <c r="T174" s="243"/>
      <c r="U174" s="243"/>
      <c r="V174" s="356"/>
      <c r="W174" s="243"/>
      <c r="X174" s="190" t="s">
        <v>123</v>
      </c>
      <c r="Y174" s="191" t="s">
        <v>129</v>
      </c>
    </row>
    <row r="175" spans="5:28" s="241" customFormat="1">
      <c r="E175" s="356" t="s">
        <v>4216</v>
      </c>
      <c r="F175" s="243">
        <v>1</v>
      </c>
      <c r="G175" s="356"/>
      <c r="H175" s="356"/>
      <c r="I175" s="356" t="s">
        <v>4216</v>
      </c>
      <c r="J175" s="265" t="s">
        <v>5459</v>
      </c>
      <c r="K175" s="367">
        <v>16777215</v>
      </c>
      <c r="L175" s="242">
        <v>10</v>
      </c>
      <c r="M175" s="190">
        <f t="shared" si="2"/>
        <v>8.64</v>
      </c>
      <c r="N175" s="191" t="s">
        <v>5460</v>
      </c>
      <c r="O175" s="191" t="s">
        <v>129</v>
      </c>
      <c r="P175" s="243" t="s">
        <v>123</v>
      </c>
      <c r="Q175" s="243" t="s">
        <v>123</v>
      </c>
      <c r="R175" s="356"/>
      <c r="S175" s="243" t="s">
        <v>123</v>
      </c>
      <c r="T175" s="243"/>
      <c r="U175" s="243"/>
      <c r="V175" s="356"/>
      <c r="W175" s="243"/>
      <c r="X175" s="190" t="s">
        <v>123</v>
      </c>
      <c r="Y175" s="191" t="s">
        <v>129</v>
      </c>
    </row>
    <row r="176" spans="5:28" s="241" customFormat="1">
      <c r="E176" s="356" t="s">
        <v>4217</v>
      </c>
      <c r="F176" s="243">
        <v>1</v>
      </c>
      <c r="G176" s="356"/>
      <c r="H176" s="356"/>
      <c r="I176" s="356" t="s">
        <v>4217</v>
      </c>
      <c r="J176" s="265" t="s">
        <v>5459</v>
      </c>
      <c r="K176" s="367">
        <v>16777215</v>
      </c>
      <c r="L176" s="242">
        <v>10</v>
      </c>
      <c r="M176" s="190">
        <f t="shared" si="2"/>
        <v>8.64</v>
      </c>
      <c r="N176" s="191" t="s">
        <v>5460</v>
      </c>
      <c r="O176" s="191" t="s">
        <v>129</v>
      </c>
      <c r="P176" s="243" t="s">
        <v>123</v>
      </c>
      <c r="Q176" s="243" t="s">
        <v>123</v>
      </c>
      <c r="R176" s="356"/>
      <c r="S176" s="243" t="s">
        <v>123</v>
      </c>
      <c r="T176" s="243"/>
      <c r="U176" s="243"/>
      <c r="V176" s="356"/>
      <c r="W176" s="243"/>
      <c r="X176" s="190" t="s">
        <v>123</v>
      </c>
      <c r="Y176" s="191" t="s">
        <v>129</v>
      </c>
    </row>
    <row r="177" spans="5:25" s="241" customFormat="1">
      <c r="E177" s="356" t="s">
        <v>859</v>
      </c>
      <c r="F177" s="243">
        <v>1</v>
      </c>
      <c r="G177" s="356"/>
      <c r="H177" s="356"/>
      <c r="I177" s="356" t="s">
        <v>859</v>
      </c>
      <c r="J177" s="265" t="s">
        <v>5459</v>
      </c>
      <c r="K177" s="367">
        <v>16777215</v>
      </c>
      <c r="L177" s="242">
        <v>10</v>
      </c>
      <c r="M177" s="190">
        <f t="shared" si="2"/>
        <v>8.64</v>
      </c>
      <c r="N177" s="191" t="s">
        <v>5460</v>
      </c>
      <c r="O177" s="191" t="s">
        <v>129</v>
      </c>
      <c r="P177" s="243" t="s">
        <v>123</v>
      </c>
      <c r="Q177" s="243" t="s">
        <v>123</v>
      </c>
      <c r="R177" s="356"/>
      <c r="S177" s="243" t="s">
        <v>123</v>
      </c>
      <c r="T177" s="243"/>
      <c r="U177" s="243"/>
      <c r="V177" s="356"/>
      <c r="W177" s="243"/>
      <c r="X177" s="190" t="s">
        <v>123</v>
      </c>
      <c r="Y177" s="191" t="s">
        <v>129</v>
      </c>
    </row>
    <row r="178" spans="5:25" s="241" customFormat="1">
      <c r="E178" s="356" t="s">
        <v>866</v>
      </c>
      <c r="F178" s="243">
        <v>1</v>
      </c>
      <c r="G178" s="356"/>
      <c r="H178" s="356"/>
      <c r="I178" s="356" t="s">
        <v>866</v>
      </c>
      <c r="J178" s="265" t="s">
        <v>5459</v>
      </c>
      <c r="K178" s="367">
        <v>16777215</v>
      </c>
      <c r="L178" s="242">
        <v>10</v>
      </c>
      <c r="M178" s="190">
        <f t="shared" si="2"/>
        <v>8.64</v>
      </c>
      <c r="N178" s="191" t="s">
        <v>5460</v>
      </c>
      <c r="O178" s="191" t="s">
        <v>129</v>
      </c>
      <c r="P178" s="243" t="s">
        <v>123</v>
      </c>
      <c r="Q178" s="243" t="s">
        <v>123</v>
      </c>
      <c r="R178" s="356"/>
      <c r="S178" s="243" t="s">
        <v>123</v>
      </c>
      <c r="T178" s="243"/>
      <c r="U178" s="243"/>
      <c r="V178" s="356"/>
      <c r="W178" s="243"/>
      <c r="X178" s="190" t="s">
        <v>123</v>
      </c>
      <c r="Y178" s="191" t="s">
        <v>129</v>
      </c>
    </row>
    <row r="179" spans="5:25" s="241" customFormat="1">
      <c r="E179" s="356" t="s">
        <v>876</v>
      </c>
      <c r="F179" s="243">
        <v>1</v>
      </c>
      <c r="G179" s="356"/>
      <c r="H179" s="356"/>
      <c r="I179" s="356" t="s">
        <v>876</v>
      </c>
      <c r="J179" s="265" t="s">
        <v>5459</v>
      </c>
      <c r="K179" s="367">
        <v>16777215</v>
      </c>
      <c r="L179" s="242">
        <v>10</v>
      </c>
      <c r="M179" s="190">
        <f t="shared" si="2"/>
        <v>8.64</v>
      </c>
      <c r="N179" s="191" t="s">
        <v>5460</v>
      </c>
      <c r="O179" s="191" t="s">
        <v>129</v>
      </c>
      <c r="P179" s="243" t="s">
        <v>123</v>
      </c>
      <c r="Q179" s="243" t="s">
        <v>123</v>
      </c>
      <c r="R179" s="356"/>
      <c r="S179" s="243" t="s">
        <v>123</v>
      </c>
      <c r="T179" s="243"/>
      <c r="U179" s="243"/>
      <c r="V179" s="356"/>
      <c r="W179" s="243"/>
      <c r="X179" s="190" t="s">
        <v>123</v>
      </c>
      <c r="Y179" s="191" t="s">
        <v>129</v>
      </c>
    </row>
    <row r="180" spans="5:25" s="241" customFormat="1">
      <c r="E180" s="356" t="s">
        <v>881</v>
      </c>
      <c r="F180" s="243">
        <v>1</v>
      </c>
      <c r="G180" s="356"/>
      <c r="H180" s="356"/>
      <c r="I180" s="356" t="s">
        <v>881</v>
      </c>
      <c r="J180" s="265" t="s">
        <v>5459</v>
      </c>
      <c r="K180" s="367">
        <v>16777215</v>
      </c>
      <c r="L180" s="242">
        <v>10</v>
      </c>
      <c r="M180" s="190">
        <f t="shared" si="2"/>
        <v>8.64</v>
      </c>
      <c r="N180" s="191" t="s">
        <v>5460</v>
      </c>
      <c r="O180" s="191" t="s">
        <v>129</v>
      </c>
      <c r="P180" s="243" t="s">
        <v>123</v>
      </c>
      <c r="Q180" s="243" t="s">
        <v>123</v>
      </c>
      <c r="R180" s="356"/>
      <c r="S180" s="243" t="s">
        <v>123</v>
      </c>
      <c r="T180" s="243"/>
      <c r="U180" s="243"/>
      <c r="V180" s="356"/>
      <c r="W180" s="243"/>
      <c r="X180" s="190" t="s">
        <v>123</v>
      </c>
      <c r="Y180" s="191" t="s">
        <v>129</v>
      </c>
    </row>
    <row r="181" spans="5:25" s="241" customFormat="1">
      <c r="E181" s="356" t="s">
        <v>886</v>
      </c>
      <c r="F181" s="243">
        <v>1</v>
      </c>
      <c r="G181" s="356"/>
      <c r="H181" s="356"/>
      <c r="I181" s="356" t="s">
        <v>886</v>
      </c>
      <c r="J181" s="265" t="s">
        <v>5459</v>
      </c>
      <c r="K181" s="367">
        <v>16777215</v>
      </c>
      <c r="L181" s="242">
        <v>10</v>
      </c>
      <c r="M181" s="190">
        <f t="shared" si="2"/>
        <v>8.64</v>
      </c>
      <c r="N181" s="191" t="s">
        <v>5460</v>
      </c>
      <c r="O181" s="191" t="s">
        <v>129</v>
      </c>
      <c r="P181" s="243" t="s">
        <v>123</v>
      </c>
      <c r="Q181" s="243" t="s">
        <v>123</v>
      </c>
      <c r="R181" s="356"/>
      <c r="S181" s="243" t="s">
        <v>123</v>
      </c>
      <c r="T181" s="243"/>
      <c r="U181" s="243"/>
      <c r="V181" s="356"/>
      <c r="W181" s="243"/>
      <c r="X181" s="190" t="s">
        <v>123</v>
      </c>
      <c r="Y181" s="191" t="s">
        <v>129</v>
      </c>
    </row>
    <row r="182" spans="5:25" s="241" customFormat="1">
      <c r="E182" s="356" t="s">
        <v>896</v>
      </c>
      <c r="F182" s="243">
        <v>1</v>
      </c>
      <c r="G182" s="356"/>
      <c r="H182" s="356"/>
      <c r="I182" s="356" t="s">
        <v>896</v>
      </c>
      <c r="J182" s="265" t="s">
        <v>5459</v>
      </c>
      <c r="K182" s="367">
        <v>16777215</v>
      </c>
      <c r="L182" s="242">
        <v>10</v>
      </c>
      <c r="M182" s="190">
        <f t="shared" si="2"/>
        <v>8.64</v>
      </c>
      <c r="N182" s="191" t="s">
        <v>5460</v>
      </c>
      <c r="O182" s="191" t="s">
        <v>129</v>
      </c>
      <c r="P182" s="243" t="s">
        <v>123</v>
      </c>
      <c r="Q182" s="243" t="s">
        <v>123</v>
      </c>
      <c r="R182" s="356"/>
      <c r="S182" s="243" t="s">
        <v>123</v>
      </c>
      <c r="T182" s="243"/>
      <c r="U182" s="243"/>
      <c r="V182" s="356"/>
      <c r="W182" s="243"/>
      <c r="X182" s="190" t="s">
        <v>123</v>
      </c>
      <c r="Y182" s="191" t="s">
        <v>129</v>
      </c>
    </row>
    <row r="183" spans="5:25" s="241" customFormat="1">
      <c r="E183" s="356" t="s">
        <v>904</v>
      </c>
      <c r="F183" s="243">
        <v>1</v>
      </c>
      <c r="G183" s="356"/>
      <c r="H183" s="356"/>
      <c r="I183" s="356" t="s">
        <v>904</v>
      </c>
      <c r="J183" s="265" t="s">
        <v>5459</v>
      </c>
      <c r="K183" s="367">
        <v>16777215</v>
      </c>
      <c r="L183" s="242">
        <v>10</v>
      </c>
      <c r="M183" s="190">
        <f t="shared" si="2"/>
        <v>8.64</v>
      </c>
      <c r="N183" s="191" t="s">
        <v>5460</v>
      </c>
      <c r="O183" s="191" t="s">
        <v>129</v>
      </c>
      <c r="P183" s="243" t="s">
        <v>123</v>
      </c>
      <c r="Q183" s="243" t="s">
        <v>123</v>
      </c>
      <c r="R183" s="356"/>
      <c r="S183" s="243" t="s">
        <v>123</v>
      </c>
      <c r="T183" s="243"/>
      <c r="U183" s="243"/>
      <c r="V183" s="356"/>
      <c r="W183" s="243"/>
      <c r="X183" s="190" t="s">
        <v>123</v>
      </c>
      <c r="Y183" s="191" t="s">
        <v>129</v>
      </c>
    </row>
    <row r="184" spans="5:25" s="241" customFormat="1">
      <c r="E184" s="356" t="s">
        <v>915</v>
      </c>
      <c r="F184" s="243">
        <v>1</v>
      </c>
      <c r="G184" s="356"/>
      <c r="H184" s="356"/>
      <c r="I184" s="356" t="s">
        <v>915</v>
      </c>
      <c r="J184" s="265" t="s">
        <v>5459</v>
      </c>
      <c r="K184" s="367">
        <v>16777215</v>
      </c>
      <c r="L184" s="242">
        <v>10</v>
      </c>
      <c r="M184" s="190">
        <f t="shared" si="2"/>
        <v>8.64</v>
      </c>
      <c r="N184" s="191" t="s">
        <v>5460</v>
      </c>
      <c r="O184" s="191" t="s">
        <v>129</v>
      </c>
      <c r="P184" s="243" t="s">
        <v>123</v>
      </c>
      <c r="Q184" s="243" t="s">
        <v>123</v>
      </c>
      <c r="R184" s="356"/>
      <c r="S184" s="243" t="s">
        <v>123</v>
      </c>
      <c r="T184" s="243"/>
      <c r="U184" s="243"/>
      <c r="V184" s="356"/>
      <c r="W184" s="243"/>
      <c r="X184" s="190" t="s">
        <v>123</v>
      </c>
      <c r="Y184" s="191" t="s">
        <v>129</v>
      </c>
    </row>
    <row r="185" spans="5:25" s="241" customFormat="1">
      <c r="E185" s="356" t="s">
        <v>925</v>
      </c>
      <c r="F185" s="243">
        <v>1</v>
      </c>
      <c r="G185" s="356"/>
      <c r="H185" s="356"/>
      <c r="I185" s="356" t="s">
        <v>925</v>
      </c>
      <c r="J185" s="265" t="s">
        <v>5459</v>
      </c>
      <c r="K185" s="367">
        <v>16777215</v>
      </c>
      <c r="L185" s="242">
        <v>10</v>
      </c>
      <c r="M185" s="190">
        <f t="shared" si="2"/>
        <v>8.64</v>
      </c>
      <c r="N185" s="191" t="s">
        <v>5460</v>
      </c>
      <c r="O185" s="191" t="s">
        <v>129</v>
      </c>
      <c r="P185" s="243" t="s">
        <v>123</v>
      </c>
      <c r="Q185" s="243" t="s">
        <v>123</v>
      </c>
      <c r="R185" s="356"/>
      <c r="S185" s="243" t="s">
        <v>123</v>
      </c>
      <c r="T185" s="243"/>
      <c r="U185" s="243"/>
      <c r="V185" s="356"/>
      <c r="W185" s="243"/>
      <c r="X185" s="190" t="s">
        <v>123</v>
      </c>
      <c r="Y185" s="191" t="s">
        <v>129</v>
      </c>
    </row>
    <row r="186" spans="5:25" s="241" customFormat="1">
      <c r="E186" s="356" t="s">
        <v>932</v>
      </c>
      <c r="F186" s="243">
        <v>1</v>
      </c>
      <c r="G186" s="356"/>
      <c r="H186" s="356"/>
      <c r="I186" s="356" t="s">
        <v>932</v>
      </c>
      <c r="J186" s="265" t="s">
        <v>5459</v>
      </c>
      <c r="K186" s="367">
        <v>16777215</v>
      </c>
      <c r="L186" s="242">
        <v>10</v>
      </c>
      <c r="M186" s="190">
        <f t="shared" si="2"/>
        <v>8.64</v>
      </c>
      <c r="N186" s="191" t="s">
        <v>5460</v>
      </c>
      <c r="O186" s="191" t="s">
        <v>129</v>
      </c>
      <c r="P186" s="243" t="s">
        <v>123</v>
      </c>
      <c r="Q186" s="243" t="s">
        <v>123</v>
      </c>
      <c r="R186" s="356"/>
      <c r="S186" s="243" t="s">
        <v>123</v>
      </c>
      <c r="T186" s="243"/>
      <c r="U186" s="243"/>
      <c r="V186" s="356"/>
      <c r="W186" s="243"/>
      <c r="X186" s="190" t="s">
        <v>123</v>
      </c>
      <c r="Y186" s="191" t="s">
        <v>129</v>
      </c>
    </row>
    <row r="187" spans="5:25" s="241" customFormat="1">
      <c r="E187" s="356" t="s">
        <v>935</v>
      </c>
      <c r="F187" s="243">
        <v>1</v>
      </c>
      <c r="G187" s="356"/>
      <c r="H187" s="356"/>
      <c r="I187" s="356" t="s">
        <v>935</v>
      </c>
      <c r="J187" s="265" t="s">
        <v>5459</v>
      </c>
      <c r="K187" s="367">
        <v>16777215</v>
      </c>
      <c r="L187" s="242">
        <v>10</v>
      </c>
      <c r="M187" s="190">
        <f t="shared" si="2"/>
        <v>8.64</v>
      </c>
      <c r="N187" s="191" t="s">
        <v>5460</v>
      </c>
      <c r="O187" s="191" t="s">
        <v>129</v>
      </c>
      <c r="P187" s="243" t="s">
        <v>123</v>
      </c>
      <c r="Q187" s="243" t="s">
        <v>123</v>
      </c>
      <c r="R187" s="356"/>
      <c r="S187" s="243" t="s">
        <v>123</v>
      </c>
      <c r="T187" s="243"/>
      <c r="U187" s="243"/>
      <c r="V187" s="356"/>
      <c r="W187" s="243"/>
      <c r="X187" s="190" t="s">
        <v>123</v>
      </c>
      <c r="Y187" s="191" t="s">
        <v>129</v>
      </c>
    </row>
    <row r="188" spans="5:25" s="241" customFormat="1">
      <c r="E188" s="356" t="s">
        <v>940</v>
      </c>
      <c r="F188" s="243">
        <v>1</v>
      </c>
      <c r="G188" s="356"/>
      <c r="H188" s="356"/>
      <c r="I188" s="356" t="s">
        <v>940</v>
      </c>
      <c r="J188" s="265" t="s">
        <v>5459</v>
      </c>
      <c r="K188" s="367">
        <v>16777215</v>
      </c>
      <c r="L188" s="242">
        <v>10</v>
      </c>
      <c r="M188" s="190">
        <f t="shared" si="2"/>
        <v>8.64</v>
      </c>
      <c r="N188" s="191" t="s">
        <v>5460</v>
      </c>
      <c r="O188" s="191" t="s">
        <v>129</v>
      </c>
      <c r="P188" s="243" t="s">
        <v>123</v>
      </c>
      <c r="Q188" s="243" t="s">
        <v>123</v>
      </c>
      <c r="R188" s="356"/>
      <c r="S188" s="243" t="s">
        <v>123</v>
      </c>
      <c r="T188" s="243"/>
      <c r="U188" s="243"/>
      <c r="V188" s="356"/>
      <c r="W188" s="243"/>
      <c r="X188" s="190" t="s">
        <v>123</v>
      </c>
      <c r="Y188" s="191" t="s">
        <v>129</v>
      </c>
    </row>
    <row r="189" spans="5:25" s="241" customFormat="1">
      <c r="E189" s="356" t="s">
        <v>953</v>
      </c>
      <c r="F189" s="243">
        <v>1</v>
      </c>
      <c r="G189" s="356"/>
      <c r="H189" s="356"/>
      <c r="I189" s="356" t="s">
        <v>953</v>
      </c>
      <c r="J189" s="265" t="s">
        <v>5459</v>
      </c>
      <c r="K189" s="367">
        <v>16777215</v>
      </c>
      <c r="L189" s="242">
        <v>10</v>
      </c>
      <c r="M189" s="190">
        <f t="shared" si="2"/>
        <v>8.64</v>
      </c>
      <c r="N189" s="191" t="s">
        <v>5460</v>
      </c>
      <c r="O189" s="191" t="s">
        <v>129</v>
      </c>
      <c r="P189" s="243" t="s">
        <v>123</v>
      </c>
      <c r="Q189" s="243" t="s">
        <v>123</v>
      </c>
      <c r="R189" s="356"/>
      <c r="S189" s="243" t="s">
        <v>123</v>
      </c>
      <c r="T189" s="243"/>
      <c r="U189" s="243"/>
      <c r="V189" s="356"/>
      <c r="W189" s="243"/>
      <c r="X189" s="190" t="s">
        <v>123</v>
      </c>
      <c r="Y189" s="191" t="s">
        <v>129</v>
      </c>
    </row>
    <row r="190" spans="5:25" s="241" customFormat="1">
      <c r="E190" s="356" t="s">
        <v>958</v>
      </c>
      <c r="F190" s="243">
        <v>1</v>
      </c>
      <c r="G190" s="356"/>
      <c r="H190" s="356"/>
      <c r="I190" s="356" t="s">
        <v>958</v>
      </c>
      <c r="J190" s="265" t="s">
        <v>5459</v>
      </c>
      <c r="K190" s="367">
        <v>16777215</v>
      </c>
      <c r="L190" s="242">
        <v>10</v>
      </c>
      <c r="M190" s="190">
        <f t="shared" si="2"/>
        <v>8.64</v>
      </c>
      <c r="N190" s="191" t="s">
        <v>5460</v>
      </c>
      <c r="O190" s="191" t="s">
        <v>129</v>
      </c>
      <c r="P190" s="243" t="s">
        <v>123</v>
      </c>
      <c r="Q190" s="243" t="s">
        <v>123</v>
      </c>
      <c r="R190" s="356"/>
      <c r="S190" s="243" t="s">
        <v>123</v>
      </c>
      <c r="T190" s="243"/>
      <c r="U190" s="243"/>
      <c r="V190" s="356"/>
      <c r="W190" s="243"/>
      <c r="X190" s="190" t="s">
        <v>123</v>
      </c>
      <c r="Y190" s="191" t="s">
        <v>129</v>
      </c>
    </row>
    <row r="191" spans="5:25" s="241" customFormat="1">
      <c r="E191" s="356" t="s">
        <v>962</v>
      </c>
      <c r="F191" s="243">
        <v>1</v>
      </c>
      <c r="G191" s="356"/>
      <c r="H191" s="356"/>
      <c r="I191" s="356" t="s">
        <v>962</v>
      </c>
      <c r="J191" s="265" t="s">
        <v>5459</v>
      </c>
      <c r="K191" s="367">
        <v>16777215</v>
      </c>
      <c r="L191" s="242">
        <v>10</v>
      </c>
      <c r="M191" s="190">
        <f t="shared" si="2"/>
        <v>8.64</v>
      </c>
      <c r="N191" s="191" t="s">
        <v>5460</v>
      </c>
      <c r="O191" s="191" t="s">
        <v>129</v>
      </c>
      <c r="P191" s="243" t="s">
        <v>123</v>
      </c>
      <c r="Q191" s="243" t="s">
        <v>123</v>
      </c>
      <c r="R191" s="356"/>
      <c r="S191" s="243" t="s">
        <v>123</v>
      </c>
      <c r="T191" s="243"/>
      <c r="U191" s="243"/>
      <c r="V191" s="356"/>
      <c r="W191" s="243"/>
      <c r="X191" s="190" t="s">
        <v>123</v>
      </c>
      <c r="Y191" s="191" t="s">
        <v>129</v>
      </c>
    </row>
    <row r="192" spans="5:25" s="241" customFormat="1">
      <c r="E192" s="356" t="s">
        <v>966</v>
      </c>
      <c r="F192" s="243">
        <v>1</v>
      </c>
      <c r="G192" s="356"/>
      <c r="H192" s="356"/>
      <c r="I192" s="356" t="s">
        <v>966</v>
      </c>
      <c r="J192" s="265" t="s">
        <v>5459</v>
      </c>
      <c r="K192" s="367">
        <v>16777215</v>
      </c>
      <c r="L192" s="242">
        <v>10</v>
      </c>
      <c r="M192" s="190">
        <f t="shared" si="2"/>
        <v>8.64</v>
      </c>
      <c r="N192" s="191" t="s">
        <v>5460</v>
      </c>
      <c r="O192" s="191" t="s">
        <v>129</v>
      </c>
      <c r="P192" s="243" t="s">
        <v>123</v>
      </c>
      <c r="Q192" s="243" t="s">
        <v>123</v>
      </c>
      <c r="R192" s="356"/>
      <c r="S192" s="243" t="s">
        <v>123</v>
      </c>
      <c r="T192" s="243"/>
      <c r="U192" s="243"/>
      <c r="V192" s="356"/>
      <c r="W192" s="243"/>
      <c r="X192" s="190" t="s">
        <v>123</v>
      </c>
      <c r="Y192" s="191" t="s">
        <v>129</v>
      </c>
    </row>
    <row r="193" spans="1:28" s="241" customFormat="1">
      <c r="E193" s="356" t="s">
        <v>971</v>
      </c>
      <c r="F193" s="243">
        <v>1</v>
      </c>
      <c r="G193" s="356"/>
      <c r="H193" s="356"/>
      <c r="I193" s="356" t="s">
        <v>971</v>
      </c>
      <c r="J193" s="265" t="s">
        <v>5459</v>
      </c>
      <c r="K193" s="367">
        <v>16777215</v>
      </c>
      <c r="L193" s="242">
        <v>10</v>
      </c>
      <c r="M193" s="190">
        <f t="shared" si="2"/>
        <v>8.64</v>
      </c>
      <c r="N193" s="191" t="s">
        <v>5460</v>
      </c>
      <c r="O193" s="191" t="s">
        <v>129</v>
      </c>
      <c r="P193" s="243" t="s">
        <v>123</v>
      </c>
      <c r="Q193" s="243" t="s">
        <v>123</v>
      </c>
      <c r="R193" s="356"/>
      <c r="S193" s="243" t="s">
        <v>123</v>
      </c>
      <c r="T193" s="243"/>
      <c r="U193" s="243"/>
      <c r="V193" s="356"/>
      <c r="W193" s="243"/>
      <c r="X193" s="190" t="s">
        <v>123</v>
      </c>
      <c r="Y193" s="191" t="s">
        <v>129</v>
      </c>
    </row>
    <row r="194" spans="1:28" s="241" customFormat="1">
      <c r="E194" s="356" t="s">
        <v>978</v>
      </c>
      <c r="F194" s="243">
        <v>1</v>
      </c>
      <c r="G194" s="356"/>
      <c r="H194" s="356"/>
      <c r="I194" s="356" t="s">
        <v>978</v>
      </c>
      <c r="J194" s="265" t="s">
        <v>5459</v>
      </c>
      <c r="K194" s="367">
        <v>16777215</v>
      </c>
      <c r="L194" s="242">
        <v>10</v>
      </c>
      <c r="M194" s="190">
        <f t="shared" si="2"/>
        <v>8.64</v>
      </c>
      <c r="N194" s="191" t="s">
        <v>5460</v>
      </c>
      <c r="O194" s="191" t="s">
        <v>129</v>
      </c>
      <c r="P194" s="243" t="s">
        <v>123</v>
      </c>
      <c r="Q194" s="243" t="s">
        <v>123</v>
      </c>
      <c r="R194" s="356"/>
      <c r="S194" s="243" t="s">
        <v>123</v>
      </c>
      <c r="T194" s="243"/>
      <c r="U194" s="243"/>
      <c r="V194" s="356"/>
      <c r="W194" s="243"/>
      <c r="X194" s="190" t="s">
        <v>123</v>
      </c>
      <c r="Y194" s="191" t="s">
        <v>129</v>
      </c>
    </row>
    <row r="195" spans="1:28" s="241" customFormat="1">
      <c r="E195" s="356" t="s">
        <v>983</v>
      </c>
      <c r="F195" s="243">
        <v>1</v>
      </c>
      <c r="G195" s="356"/>
      <c r="H195" s="356"/>
      <c r="I195" s="356" t="s">
        <v>983</v>
      </c>
      <c r="J195" s="265" t="s">
        <v>5459</v>
      </c>
      <c r="K195" s="367">
        <v>16777215</v>
      </c>
      <c r="L195" s="242">
        <v>10</v>
      </c>
      <c r="M195" s="190">
        <f t="shared" si="2"/>
        <v>8.64</v>
      </c>
      <c r="N195" s="191" t="s">
        <v>5460</v>
      </c>
      <c r="O195" s="191" t="s">
        <v>129</v>
      </c>
      <c r="P195" s="243" t="s">
        <v>123</v>
      </c>
      <c r="Q195" s="243" t="s">
        <v>123</v>
      </c>
      <c r="R195" s="356"/>
      <c r="S195" s="243" t="s">
        <v>123</v>
      </c>
      <c r="T195" s="243"/>
      <c r="U195" s="243"/>
      <c r="V195" s="356"/>
      <c r="W195" s="243"/>
      <c r="X195" s="190" t="s">
        <v>123</v>
      </c>
      <c r="Y195" s="191" t="s">
        <v>129</v>
      </c>
    </row>
    <row r="196" spans="1:28" s="241" customFormat="1">
      <c r="E196" s="356" t="s">
        <v>988</v>
      </c>
      <c r="F196" s="243">
        <v>1</v>
      </c>
      <c r="G196" s="356"/>
      <c r="H196" s="356"/>
      <c r="I196" s="356" t="s">
        <v>988</v>
      </c>
      <c r="J196" s="265" t="s">
        <v>5459</v>
      </c>
      <c r="K196" s="367">
        <v>16777215</v>
      </c>
      <c r="L196" s="242">
        <v>10</v>
      </c>
      <c r="M196" s="190">
        <f t="shared" ref="M196:M200" si="9">ROUND((L196*12*72)/1000,2)</f>
        <v>8.64</v>
      </c>
      <c r="N196" s="191" t="s">
        <v>5460</v>
      </c>
      <c r="O196" s="191" t="s">
        <v>129</v>
      </c>
      <c r="P196" s="243" t="s">
        <v>123</v>
      </c>
      <c r="Q196" s="243" t="s">
        <v>123</v>
      </c>
      <c r="R196" s="356"/>
      <c r="S196" s="243" t="s">
        <v>123</v>
      </c>
      <c r="T196" s="243"/>
      <c r="U196" s="243"/>
      <c r="V196" s="356"/>
      <c r="W196" s="243"/>
      <c r="X196" s="190" t="s">
        <v>123</v>
      </c>
      <c r="Y196" s="191" t="s">
        <v>129</v>
      </c>
    </row>
    <row r="197" spans="1:28" s="326" customFormat="1" ht="21.75" thickBot="1">
      <c r="E197" s="297" t="s">
        <v>5503</v>
      </c>
      <c r="F197" s="185"/>
      <c r="G197" s="185"/>
      <c r="H197" s="185"/>
      <c r="I197" s="185"/>
      <c r="J197" s="185"/>
      <c r="K197" s="185"/>
      <c r="L197" s="225"/>
      <c r="M197" s="225"/>
      <c r="N197" s="225"/>
      <c r="O197" s="332"/>
      <c r="P197" s="225"/>
      <c r="Q197" s="225"/>
      <c r="R197" s="225"/>
      <c r="S197" s="225"/>
      <c r="T197" s="225"/>
      <c r="U197" s="225"/>
      <c r="V197" s="225"/>
      <c r="W197" s="225"/>
      <c r="X197" s="185"/>
      <c r="Y197" s="185"/>
      <c r="Z197" s="184"/>
      <c r="AA197" s="184" t="str">
        <f t="shared" ref="AA197" si="10">IF(B197="","","insert into G3E_STYLERULE(G3E_SRROWNO,G3E_SRNO,G3E_RULE,G3E_FILTER,G3E_FILTERORDINAL,G3E_SNO,G3E_DESCRIPTION) values ("&amp;B197&amp;","&amp;A197&amp;",'"&amp;E197&amp;"','"&amp;SUBSTITUTE(H197,"'","''")&amp;"',"&amp;F197&amp;","&amp;I197&amp;",'"&amp;J197&amp;"');")</f>
        <v/>
      </c>
      <c r="AB197" s="184" t="str">
        <f t="shared" ref="AB197" si="11">IF(D197="","","insert into G3E_STYLERULE(G3E_SRROWNO,G3E_SRNO,G3E_RULE,G3E_FILTER,G3E_FILTERORDINAL,G3E_SNO,G3E_DESCRIPTION) values ("&amp;D197&amp;","&amp;C197&amp;",'"&amp;E197&amp;" - OMS','"&amp;SUBSTITUTE(H197,"'","''")&amp;"',"&amp;G197&amp;","&amp;I197&amp;",'"&amp;J197&amp;"');")</f>
        <v/>
      </c>
    </row>
    <row r="198" spans="1:28" ht="15.75" thickTop="1">
      <c r="A198" s="241">
        <v>101</v>
      </c>
      <c r="C198" s="241">
        <v>201</v>
      </c>
      <c r="D198" s="241"/>
      <c r="E198" s="183" t="s">
        <v>422</v>
      </c>
      <c r="F198" s="191">
        <v>1</v>
      </c>
      <c r="G198" s="183"/>
      <c r="H198" s="241">
        <v>201</v>
      </c>
      <c r="I198" s="183" t="s">
        <v>422</v>
      </c>
      <c r="J198" s="219" t="s">
        <v>5459</v>
      </c>
      <c r="K198" s="367">
        <v>16777215</v>
      </c>
      <c r="L198" s="191">
        <v>6</v>
      </c>
      <c r="M198" s="190">
        <f t="shared" si="9"/>
        <v>5.18</v>
      </c>
      <c r="N198" s="191" t="s">
        <v>5458</v>
      </c>
      <c r="O198" s="191" t="s">
        <v>129</v>
      </c>
      <c r="P198" s="243" t="s">
        <v>123</v>
      </c>
      <c r="Q198" s="243" t="s">
        <v>123</v>
      </c>
      <c r="R198" s="183"/>
      <c r="S198" s="243" t="s">
        <v>123</v>
      </c>
      <c r="T198" s="191"/>
      <c r="U198" s="191"/>
      <c r="V198" s="183"/>
      <c r="W198" s="191"/>
      <c r="X198" s="190" t="s">
        <v>123</v>
      </c>
      <c r="Y198" s="191" t="s">
        <v>129</v>
      </c>
      <c r="Z198" s="241"/>
      <c r="AA198" s="241"/>
      <c r="AB198" s="241"/>
    </row>
    <row r="199" spans="1:28">
      <c r="A199" s="241">
        <v>102</v>
      </c>
      <c r="C199" s="241">
        <v>202</v>
      </c>
      <c r="D199" s="241"/>
      <c r="E199" s="183" t="s">
        <v>2768</v>
      </c>
      <c r="F199" s="191">
        <v>1</v>
      </c>
      <c r="G199" s="183"/>
      <c r="H199" s="241">
        <v>202</v>
      </c>
      <c r="I199" s="183" t="s">
        <v>2768</v>
      </c>
      <c r="J199" s="219" t="s">
        <v>5459</v>
      </c>
      <c r="K199" s="367">
        <v>16777215</v>
      </c>
      <c r="L199" s="191">
        <v>10</v>
      </c>
      <c r="M199" s="190">
        <f t="shared" si="9"/>
        <v>8.64</v>
      </c>
      <c r="N199" s="191" t="s">
        <v>5458</v>
      </c>
      <c r="O199" s="191" t="s">
        <v>129</v>
      </c>
      <c r="P199" s="243" t="s">
        <v>123</v>
      </c>
      <c r="Q199" s="243" t="s">
        <v>123</v>
      </c>
      <c r="R199" s="183"/>
      <c r="S199" s="243" t="s">
        <v>123</v>
      </c>
      <c r="T199" s="191"/>
      <c r="U199" s="191"/>
      <c r="V199" s="183"/>
      <c r="W199" s="191"/>
      <c r="X199" s="190" t="s">
        <v>123</v>
      </c>
      <c r="Y199" s="191" t="s">
        <v>129</v>
      </c>
      <c r="Z199" s="241"/>
      <c r="AA199" s="241"/>
      <c r="AB199" s="241"/>
    </row>
    <row r="200" spans="1:28">
      <c r="A200" s="241">
        <v>103</v>
      </c>
      <c r="C200" s="241">
        <v>203</v>
      </c>
      <c r="D200" s="241"/>
      <c r="E200" s="183" t="s">
        <v>130</v>
      </c>
      <c r="F200" s="191">
        <v>1</v>
      </c>
      <c r="G200" s="183"/>
      <c r="H200" s="241">
        <v>203</v>
      </c>
      <c r="I200" s="183" t="s">
        <v>130</v>
      </c>
      <c r="J200" s="219" t="s">
        <v>5459</v>
      </c>
      <c r="K200" s="367">
        <v>16777215</v>
      </c>
      <c r="L200" s="191">
        <v>8</v>
      </c>
      <c r="M200" s="190">
        <f t="shared" si="9"/>
        <v>6.91</v>
      </c>
      <c r="N200" s="191" t="s">
        <v>5458</v>
      </c>
      <c r="O200" s="191" t="s">
        <v>129</v>
      </c>
      <c r="P200" s="243" t="s">
        <v>123</v>
      </c>
      <c r="Q200" s="243" t="s">
        <v>123</v>
      </c>
      <c r="R200" s="183"/>
      <c r="S200" s="243" t="s">
        <v>123</v>
      </c>
      <c r="T200" s="191"/>
      <c r="U200" s="191"/>
      <c r="V200" s="183"/>
      <c r="W200" s="191"/>
      <c r="X200" s="190" t="s">
        <v>123</v>
      </c>
      <c r="Y200" s="191" t="s">
        <v>129</v>
      </c>
      <c r="Z200" s="241"/>
      <c r="AA200" s="241"/>
      <c r="AB200" s="241"/>
    </row>
  </sheetData>
  <autoFilter ref="E2:Y171" xr:uid="{00000000-0009-0000-0000-00000B000000}"/>
  <mergeCells count="3">
    <mergeCell ref="A1:B1"/>
    <mergeCell ref="C1:D1"/>
    <mergeCell ref="L1:M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43"/>
  <sheetViews>
    <sheetView zoomScale="80" zoomScaleNormal="80" workbookViewId="0">
      <pane xSplit="8" ySplit="2" topLeftCell="K3" activePane="bottomRight" state="frozen"/>
      <selection pane="topRight" activeCell="H1" sqref="H1"/>
      <selection pane="bottomLeft" activeCell="A3" sqref="A3"/>
      <selection pane="bottomRight" activeCell="A3" sqref="A3"/>
    </sheetView>
  </sheetViews>
  <sheetFormatPr defaultRowHeight="15"/>
  <cols>
    <col min="1" max="1" width="8.7109375" style="241" bestFit="1" customWidth="1"/>
    <col min="2" max="2" width="11.7109375" bestFit="1" customWidth="1"/>
    <col min="3" max="3" width="8.7109375" style="241" bestFit="1" customWidth="1"/>
    <col min="4" max="4" width="11.7109375" style="241" bestFit="1" customWidth="1"/>
    <col min="5" max="5" width="9.5703125" style="244" bestFit="1" customWidth="1"/>
    <col min="6" max="6" width="43.85546875" bestFit="1" customWidth="1"/>
    <col min="7" max="7" width="7.7109375" style="10" bestFit="1" customWidth="1"/>
    <col min="8" max="8" width="7.7109375" style="244" customWidth="1"/>
    <col min="9" max="9" width="75.140625" bestFit="1" customWidth="1"/>
    <col min="10" max="10" width="8.7109375" style="241" bestFit="1" customWidth="1"/>
    <col min="11" max="11" width="43.85546875" bestFit="1" customWidth="1"/>
    <col min="12" max="12" width="9.85546875" bestFit="1" customWidth="1"/>
    <col min="13" max="13" width="10.140625" bestFit="1" customWidth="1"/>
    <col min="14" max="14" width="9.85546875" style="241" bestFit="1" customWidth="1"/>
    <col min="15" max="15" width="38.140625" bestFit="1" customWidth="1"/>
    <col min="16" max="16" width="6.7109375" bestFit="1" customWidth="1"/>
    <col min="17" max="17" width="6.7109375" style="241" customWidth="1"/>
    <col min="18" max="18" width="17.7109375" bestFit="1" customWidth="1"/>
    <col min="19" max="19" width="8.7109375" style="241" bestFit="1" customWidth="1"/>
    <col min="20" max="20" width="16.7109375" bestFit="1" customWidth="1"/>
    <col min="21" max="21" width="12.42578125" style="10" bestFit="1" customWidth="1"/>
    <col min="22" max="22" width="16.7109375" style="10" bestFit="1" customWidth="1"/>
    <col min="24" max="24" width="10.42578125" customWidth="1"/>
    <col min="25" max="25" width="15.5703125" customWidth="1"/>
    <col min="26" max="26" width="19.85546875" customWidth="1"/>
    <col min="27" max="27" width="15.7109375" bestFit="1" customWidth="1"/>
  </cols>
  <sheetData>
    <row r="1" spans="1:27" ht="15.75" thickBot="1">
      <c r="A1" s="395" t="s">
        <v>4226</v>
      </c>
      <c r="B1" s="396"/>
      <c r="C1" s="397" t="s">
        <v>4220</v>
      </c>
      <c r="D1" s="398"/>
      <c r="E1" s="398"/>
      <c r="F1" s="241"/>
      <c r="G1" s="392" t="s">
        <v>4221</v>
      </c>
      <c r="H1" s="393"/>
      <c r="I1" s="241"/>
      <c r="K1" s="241"/>
      <c r="L1" s="241"/>
      <c r="M1" s="241"/>
      <c r="O1" s="241"/>
      <c r="P1" s="241"/>
      <c r="R1" s="241"/>
      <c r="T1" s="241"/>
      <c r="U1" s="244"/>
      <c r="V1" s="244"/>
      <c r="W1" s="241"/>
      <c r="X1" s="241"/>
      <c r="Y1" s="241"/>
      <c r="Z1" s="241"/>
      <c r="AA1" s="241"/>
    </row>
    <row r="2" spans="1:27" s="346" customFormat="1" ht="16.5" thickTop="1" thickBot="1">
      <c r="A2" s="337" t="s">
        <v>4224</v>
      </c>
      <c r="B2" s="337" t="s">
        <v>4225</v>
      </c>
      <c r="C2" s="354" t="s">
        <v>4224</v>
      </c>
      <c r="D2" s="354" t="s">
        <v>4225</v>
      </c>
      <c r="E2" s="355" t="s">
        <v>5504</v>
      </c>
      <c r="F2" s="344" t="s">
        <v>3176</v>
      </c>
      <c r="G2" s="189" t="s">
        <v>4226</v>
      </c>
      <c r="H2" s="189" t="s">
        <v>4220</v>
      </c>
      <c r="I2" s="344" t="s">
        <v>4227</v>
      </c>
      <c r="J2" s="345" t="s">
        <v>4228</v>
      </c>
      <c r="K2" s="344" t="s">
        <v>4229</v>
      </c>
      <c r="L2" s="344" t="s">
        <v>4233</v>
      </c>
      <c r="M2" s="344" t="s">
        <v>5505</v>
      </c>
      <c r="N2" s="345" t="s">
        <v>5506</v>
      </c>
      <c r="O2" s="344" t="s">
        <v>5507</v>
      </c>
      <c r="P2" s="344" t="s">
        <v>5508</v>
      </c>
      <c r="Q2" s="345" t="s">
        <v>4228</v>
      </c>
      <c r="R2" s="344" t="s">
        <v>5509</v>
      </c>
      <c r="S2" s="345" t="s">
        <v>4228</v>
      </c>
      <c r="T2" s="344" t="s">
        <v>5510</v>
      </c>
      <c r="U2" s="178" t="s">
        <v>4238</v>
      </c>
      <c r="V2" s="178" t="s">
        <v>4239</v>
      </c>
      <c r="W2" s="344" t="s">
        <v>105</v>
      </c>
      <c r="X2" s="337" t="s">
        <v>4241</v>
      </c>
      <c r="Y2" s="337" t="s">
        <v>4242</v>
      </c>
      <c r="Z2" s="337" t="s">
        <v>4243</v>
      </c>
      <c r="AA2" s="337" t="s">
        <v>5511</v>
      </c>
    </row>
    <row r="3" spans="1:27" ht="15.75" thickTop="1">
      <c r="B3" s="184" t="str">
        <f t="shared" ref="B3:B34" si="0">IF(ISBLANK(G3),"",A3&amp;TEXT(G3,"00"))</f>
        <v>01</v>
      </c>
      <c r="D3" s="184" t="str">
        <f t="shared" ref="D3:D34" si="1">IF(ISBLANK(H3),"",C3&amp;TEXT(H3,"00"))</f>
        <v/>
      </c>
      <c r="E3" s="192"/>
      <c r="F3" s="356" t="s">
        <v>132</v>
      </c>
      <c r="G3" s="243">
        <v>1</v>
      </c>
      <c r="H3" s="243"/>
      <c r="I3" s="356"/>
      <c r="J3" s="356"/>
      <c r="K3" s="356" t="s">
        <v>132</v>
      </c>
      <c r="L3" s="367">
        <v>16777215</v>
      </c>
      <c r="M3" s="356">
        <v>0.5</v>
      </c>
      <c r="N3" s="356">
        <v>100</v>
      </c>
      <c r="O3" s="356" t="s">
        <v>5512</v>
      </c>
      <c r="P3" s="356">
        <v>0</v>
      </c>
      <c r="Q3" s="356"/>
      <c r="R3" s="356"/>
      <c r="S3" s="356"/>
      <c r="T3" s="356"/>
      <c r="U3" s="243" t="s">
        <v>129</v>
      </c>
      <c r="V3" s="243" t="s">
        <v>123</v>
      </c>
      <c r="W3" s="356"/>
      <c r="X3" s="184" t="str">
        <f t="shared" ref="X3:X4" si="2">IF(J3="","","insert into G3E_LINESTYLE(G3E_SNO,G3E_USERNAME,G3E_COLOR,G3E_WIDTH,G3E_STROKEPATTERN,G3E_OFFSET,G3E_STARTSYMBOL,G3E_ENDSYMBOL,G3E_PLOTREDLINE,G3E_STYLEUNITS) values ("&amp;J3&amp;",'"&amp;K3&amp;"',"&amp;L3&amp;","&amp;M3&amp;","&amp;N3&amp;","&amp;P3&amp;","&amp;IF(R3="","null",R3)&amp;","&amp;IF(T3="","null",T3)&amp;","&amp;IF(U3="Yes",1,0)&amp;","&amp;IF(V3="Yes",1,3)&amp;");")</f>
        <v/>
      </c>
      <c r="Y3" s="184" t="str">
        <f t="shared" ref="Y3:Y34" si="3">IF(B3="","","insert into G3E_STYLERULE(G3E_SRROWNO,G3E_SRNO,G3E_RULE,G3E_FILTER,G3E_FILTERORDINAL,G3E_SNO,G3E_DESCRIPTION) values ("&amp;B3&amp;","&amp;A3&amp;",'"&amp;F3&amp;"','"&amp;SUBSTITUTE(I3,"'","''")&amp;"',"&amp;G3&amp;","&amp;J3&amp;",'"&amp;K3&amp;"');")</f>
        <v>insert into G3E_STYLERULE(G3E_SRROWNO,G3E_SRNO,G3E_RULE,G3E_FILTER,G3E_FILTERORDINAL,G3E_SNO,G3E_DESCRIPTION) values (01,,'Leader Line','',1,,'Leader Line');</v>
      </c>
      <c r="Z3" s="184" t="str">
        <f t="shared" ref="Z3:Z34" si="4">IF(D3="","","insert into G3E_STYLERULE(G3E_SRROWNO,G3E_SRNO,G3E_RULE,G3E_FILTER,G3E_FILTERORDINAL,G3E_SNO,G3E_DESCRIPTION) values ("&amp;D3&amp;","&amp;C3&amp;",'"&amp;F3&amp;" - OMS','"&amp;SUBSTITUTE(I3,"'","''")&amp;"',"&amp;H3&amp;","&amp;J3&amp;",'"&amp;K3&amp;"');")</f>
        <v/>
      </c>
      <c r="AA3" s="241" t="str">
        <f>IF(C3="","","insert into G3E_OMSSTYLEMAP (G3E_SNO,G3E_LINESTYLEMAP) values ("&amp;J3&amp;","&amp;E3&amp;")")</f>
        <v/>
      </c>
    </row>
    <row r="4" spans="1:27">
      <c r="B4" s="184" t="str">
        <f t="shared" si="0"/>
        <v>01</v>
      </c>
      <c r="D4" s="184" t="str">
        <f t="shared" si="1"/>
        <v/>
      </c>
      <c r="E4" s="192"/>
      <c r="F4" s="356" t="s">
        <v>2770</v>
      </c>
      <c r="G4" s="243">
        <v>1</v>
      </c>
      <c r="H4" s="243"/>
      <c r="I4" s="356"/>
      <c r="J4" s="356"/>
      <c r="K4" s="356" t="s">
        <v>2770</v>
      </c>
      <c r="L4" s="367">
        <v>16777215</v>
      </c>
      <c r="M4" s="356">
        <v>0.5</v>
      </c>
      <c r="N4" s="356">
        <v>100</v>
      </c>
      <c r="O4" s="356" t="s">
        <v>5512</v>
      </c>
      <c r="P4" s="356">
        <v>0</v>
      </c>
      <c r="Q4" s="356"/>
      <c r="R4" s="356"/>
      <c r="S4" s="356"/>
      <c r="T4" s="356"/>
      <c r="U4" s="243" t="s">
        <v>129</v>
      </c>
      <c r="V4" s="243" t="s">
        <v>123</v>
      </c>
      <c r="W4" s="356"/>
      <c r="X4" s="184" t="str">
        <f t="shared" si="2"/>
        <v/>
      </c>
      <c r="Y4" s="184" t="str">
        <f t="shared" si="3"/>
        <v>insert into G3E_STYLERULE(G3E_SRROWNO,G3E_SRNO,G3E_RULE,G3E_FILTER,G3E_FILTERORDINAL,G3E_SNO,G3E_DESCRIPTION) values (01,,'Detail Leader Line','',1,,'Detail Leader Line');</v>
      </c>
      <c r="Z4" s="184" t="str">
        <f t="shared" si="4"/>
        <v/>
      </c>
      <c r="AA4" s="241" t="str">
        <f t="shared" ref="AA4:AA67" si="5">IF(C4="","","insert into G3E_OMSSTYLEMAP (G3E_SNO,G3E_LINESTYLEMAP) values ("&amp;J4&amp;","&amp;E4&amp;")")</f>
        <v/>
      </c>
    </row>
    <row r="5" spans="1:27">
      <c r="A5" s="241">
        <v>104101</v>
      </c>
      <c r="B5" s="184" t="str">
        <f t="shared" si="0"/>
        <v>10410101</v>
      </c>
      <c r="C5" s="241">
        <v>104201</v>
      </c>
      <c r="D5" s="184" t="str">
        <f t="shared" si="1"/>
        <v>10420101</v>
      </c>
      <c r="E5" s="192">
        <v>0</v>
      </c>
      <c r="F5" s="356" t="s">
        <v>386</v>
      </c>
      <c r="G5" s="243">
        <v>1</v>
      </c>
      <c r="H5" s="243">
        <v>1</v>
      </c>
      <c r="I5" s="356" t="s">
        <v>4244</v>
      </c>
      <c r="J5" s="356">
        <v>104301</v>
      </c>
      <c r="K5" s="356" t="s">
        <v>5513</v>
      </c>
      <c r="L5" s="245">
        <v>10158079</v>
      </c>
      <c r="M5" s="356">
        <v>3.5</v>
      </c>
      <c r="N5" s="241">
        <v>104101</v>
      </c>
      <c r="O5" s="356" t="s">
        <v>5513</v>
      </c>
      <c r="P5" s="356">
        <v>0</v>
      </c>
      <c r="Q5" s="356"/>
      <c r="R5" s="356"/>
      <c r="S5" s="356"/>
      <c r="T5" s="356"/>
      <c r="U5" s="243" t="s">
        <v>129</v>
      </c>
      <c r="V5" s="243" t="s">
        <v>123</v>
      </c>
      <c r="W5" s="356"/>
      <c r="X5" s="184" t="str">
        <f>IF(J5="","","insert into G3E_LINESTYLE(G3E_SNO,G3E_USERNAME,G3E_COLOR,G3E_WIDTH,G3E_STROKEPATTERN,G3E_OFFSET,G3E_STARTSYMBOL,G3E_ENDSYMBOL,G3E_PLOTREDLINE,G3E_STYLEUNITS) values ("&amp;J5&amp;",'"&amp;K5&amp;"',"&amp;L5&amp;","&amp;M5&amp;","&amp;N5&amp;","&amp;P5&amp;","&amp;IF(R5="","null",R5)&amp;","&amp;IF(T5="","null",T5)&amp;","&amp;IF(U5="Yes",1,0)&amp;","&amp;IF(V5="Yes",1,3)&amp;");")</f>
        <v>insert into G3E_LINESTYLE(G3E_SNO,G3E_USERNAME,G3E_COLOR,G3E_WIDTH,G3E_STROKEPATTERN,G3E_OFFSET,G3E_STARTSYMBOL,G3E_ENDSYMBOL,G3E_PLOTREDLINE,G3E_STYLEUNITS) values (104301,'Conduit - PPI',10158079,3.5,104101,0,null,null,1,3);</v>
      </c>
      <c r="Y5" s="184" t="str">
        <f t="shared" si="3"/>
        <v>insert into G3E_STYLERULE(G3E_SRROWNO,G3E_SRNO,G3E_RULE,G3E_FILTER,G3E_FILTERORDINAL,G3E_SNO,G3E_DESCRIPTION) values (10410101,104101,'Conduit Linear','FEATURE_STATE_C in (''PPI'',''ABI'')',1,104301,'Conduit - PPI');</v>
      </c>
      <c r="Z5" s="184" t="str">
        <f t="shared" si="4"/>
        <v>insert into G3E_STYLERULE(G3E_SRROWNO,G3E_SRNO,G3E_RULE,G3E_FILTER,G3E_FILTERORDINAL,G3E_SNO,G3E_DESCRIPTION) values (10420101,104201,'Conduit Linear - OMS','FEATURE_STATE_C in (''PPI'',''ABI'')',1,104301,'Conduit - PPI');</v>
      </c>
      <c r="AA5" s="241" t="str">
        <f t="shared" si="5"/>
        <v>insert into G3E_OMSSTYLEMAP (G3E_SNO,G3E_LINESTYLEMAP) values (104301,0)</v>
      </c>
    </row>
    <row r="6" spans="1:27" s="241" customFormat="1">
      <c r="A6" s="241">
        <v>104101</v>
      </c>
      <c r="B6" s="184" t="str">
        <f t="shared" si="0"/>
        <v>10410102</v>
      </c>
      <c r="C6" s="241">
        <v>104201</v>
      </c>
      <c r="D6" s="184" t="str">
        <f t="shared" si="1"/>
        <v>10420102</v>
      </c>
      <c r="E6" s="192">
        <v>0</v>
      </c>
      <c r="F6" s="356" t="s">
        <v>386</v>
      </c>
      <c r="G6" s="243">
        <v>2</v>
      </c>
      <c r="H6" s="243">
        <v>2</v>
      </c>
      <c r="I6" s="356" t="s">
        <v>4251</v>
      </c>
      <c r="J6" s="356">
        <v>104302</v>
      </c>
      <c r="K6" s="356" t="s">
        <v>5514</v>
      </c>
      <c r="L6" s="29">
        <v>15658734</v>
      </c>
      <c r="M6" s="356">
        <v>2.5</v>
      </c>
      <c r="N6" s="241">
        <v>104102</v>
      </c>
      <c r="O6" s="356" t="s">
        <v>5514</v>
      </c>
      <c r="P6" s="356">
        <v>0</v>
      </c>
      <c r="Q6" s="356"/>
      <c r="R6" s="356"/>
      <c r="S6" s="356"/>
      <c r="T6" s="356"/>
      <c r="U6" s="243" t="s">
        <v>129</v>
      </c>
      <c r="V6" s="243" t="s">
        <v>123</v>
      </c>
      <c r="W6" s="356"/>
      <c r="X6" s="184" t="str">
        <f t="shared" ref="X6:X69" si="6">IF(J6="","","insert into G3E_LINESTYLE(G3E_SNO,G3E_USERNAME,G3E_COLOR,G3E_WIDTH,G3E_STROKEPATTERN,G3E_OFFSET,G3E_STARTSYMBOL,G3E_ENDSYMBOL,G3E_PLOTREDLINE,G3E_STYLEUNITS) values ("&amp;J6&amp;",'"&amp;K6&amp;"',"&amp;L6&amp;","&amp;M6&amp;","&amp;N6&amp;","&amp;P6&amp;","&amp;IF(R6="","null",R6)&amp;","&amp;IF(T6="","null",T6)&amp;","&amp;IF(U6="Yes",1,0)&amp;","&amp;IF(V6="Yes",1,3)&amp;");")</f>
        <v>insert into G3E_LINESTYLE(G3E_SNO,G3E_USERNAME,G3E_COLOR,G3E_WIDTH,G3E_STROKEPATTERN,G3E_OFFSET,G3E_STARTSYMBOL,G3E_ENDSYMBOL,G3E_PLOTREDLINE,G3E_STYLEUNITS) values (104302,'Conduit - PPR',15658734,2.5,104102,0,null,null,1,3);</v>
      </c>
      <c r="Y6" s="184" t="str">
        <f t="shared" si="3"/>
        <v>insert into G3E_STYLERULE(G3E_SRROWNO,G3E_SRNO,G3E_RULE,G3E_FILTER,G3E_FILTERORDINAL,G3E_SNO,G3E_DESCRIPTION) values (10410102,104101,'Conduit Linear','FEATURE_STATE_C in (''PPR'',''ABR'',''PPA'',''ABA'')',2,104302,'Conduit - PPR');</v>
      </c>
      <c r="Z6" s="184" t="str">
        <f t="shared" si="4"/>
        <v>insert into G3E_STYLERULE(G3E_SRROWNO,G3E_SRNO,G3E_RULE,G3E_FILTER,G3E_FILTERORDINAL,G3E_SNO,G3E_DESCRIPTION) values (10420102,104201,'Conduit Linear - OMS','FEATURE_STATE_C in (''PPR'',''ABR'',''PPA'',''ABA'')',2,104302,'Conduit - PPR');</v>
      </c>
      <c r="AA6" s="241" t="str">
        <f t="shared" si="5"/>
        <v>insert into G3E_OMSSTYLEMAP (G3E_SNO,G3E_LINESTYLEMAP) values (104302,0)</v>
      </c>
    </row>
    <row r="7" spans="1:27" s="241" customFormat="1">
      <c r="A7" s="241">
        <v>104101</v>
      </c>
      <c r="B7" s="184" t="str">
        <f t="shared" si="0"/>
        <v>10410103</v>
      </c>
      <c r="C7" s="241">
        <v>104201</v>
      </c>
      <c r="D7" s="184" t="str">
        <f t="shared" si="1"/>
        <v>10420103</v>
      </c>
      <c r="E7" s="192">
        <v>0</v>
      </c>
      <c r="F7" s="356" t="s">
        <v>386</v>
      </c>
      <c r="G7" s="243">
        <v>3</v>
      </c>
      <c r="H7" s="243">
        <v>3</v>
      </c>
      <c r="I7" s="356" t="s">
        <v>4254</v>
      </c>
      <c r="J7" s="356">
        <v>104303</v>
      </c>
      <c r="K7" s="356" t="s">
        <v>5515</v>
      </c>
      <c r="L7" s="30">
        <v>14540253</v>
      </c>
      <c r="M7" s="356">
        <v>2.5</v>
      </c>
      <c r="N7" s="241">
        <v>104103</v>
      </c>
      <c r="O7" s="356" t="s">
        <v>5515</v>
      </c>
      <c r="P7" s="356">
        <v>0</v>
      </c>
      <c r="Q7" s="356"/>
      <c r="R7" s="356"/>
      <c r="S7" s="356"/>
      <c r="T7" s="356"/>
      <c r="U7" s="243" t="s">
        <v>129</v>
      </c>
      <c r="V7" s="243" t="s">
        <v>123</v>
      </c>
      <c r="W7" s="356"/>
      <c r="X7" s="184" t="str">
        <f t="shared" si="6"/>
        <v>insert into G3E_LINESTYLE(G3E_SNO,G3E_USERNAME,G3E_COLOR,G3E_WIDTH,G3E_STROKEPATTERN,G3E_OFFSET,G3E_STARTSYMBOL,G3E_ENDSYMBOL,G3E_PLOTREDLINE,G3E_STYLEUNITS) values (104303,'Conduit - OSR',14540253,2.5,104103,0,null,null,1,3);</v>
      </c>
      <c r="Y7" s="184" t="str">
        <f t="shared" si="3"/>
        <v>insert into G3E_STYLERULE(G3E_SRROWNO,G3E_SRNO,G3E_RULE,G3E_FILTER,G3E_FILTERORDINAL,G3E_SNO,G3E_DESCRIPTION) values (10410103,104101,'Conduit Linear','FEATURE_STATE_C in (''OSR'',''OSA'')',3,104303,'Conduit - OSR');</v>
      </c>
      <c r="Z7" s="184" t="str">
        <f t="shared" si="4"/>
        <v>insert into G3E_STYLERULE(G3E_SRROWNO,G3E_SRNO,G3E_RULE,G3E_FILTER,G3E_FILTERORDINAL,G3E_SNO,G3E_DESCRIPTION) values (10420103,104201,'Conduit Linear - OMS','FEATURE_STATE_C in (''OSR'',''OSA'')',3,104303,'Conduit - OSR');</v>
      </c>
      <c r="AA7" s="241" t="str">
        <f t="shared" si="5"/>
        <v>insert into G3E_OMSSTYLEMAP (G3E_SNO,G3E_LINESTYLEMAP) values (104303,0)</v>
      </c>
    </row>
    <row r="8" spans="1:27">
      <c r="A8" s="241">
        <v>104101</v>
      </c>
      <c r="B8" s="184" t="str">
        <f t="shared" si="0"/>
        <v>10410199</v>
      </c>
      <c r="C8" s="241">
        <v>104201</v>
      </c>
      <c r="D8" s="184" t="str">
        <f t="shared" si="1"/>
        <v>10420199</v>
      </c>
      <c r="E8" s="192">
        <v>0</v>
      </c>
      <c r="F8" s="356" t="s">
        <v>386</v>
      </c>
      <c r="G8" s="243">
        <v>99</v>
      </c>
      <c r="H8" s="243">
        <v>99</v>
      </c>
      <c r="I8" s="356"/>
      <c r="J8" s="356">
        <v>104399</v>
      </c>
      <c r="K8" s="356" t="s">
        <v>5516</v>
      </c>
      <c r="L8" s="5">
        <v>8453982</v>
      </c>
      <c r="M8" s="356">
        <v>2.5</v>
      </c>
      <c r="N8" s="241">
        <v>104104</v>
      </c>
      <c r="O8" s="356" t="s">
        <v>5516</v>
      </c>
      <c r="P8" s="356">
        <v>0</v>
      </c>
      <c r="Q8" s="356"/>
      <c r="R8" s="356"/>
      <c r="S8" s="356"/>
      <c r="T8" s="356"/>
      <c r="U8" s="243" t="s">
        <v>129</v>
      </c>
      <c r="V8" s="243" t="s">
        <v>123</v>
      </c>
      <c r="W8" s="356"/>
      <c r="X8" s="184" t="str">
        <f t="shared" si="6"/>
        <v>insert into G3E_LINESTYLE(G3E_SNO,G3E_USERNAME,G3E_COLOR,G3E_WIDTH,G3E_STROKEPATTERN,G3E_OFFSET,G3E_STARTSYMBOL,G3E_ENDSYMBOL,G3E_PLOTREDLINE,G3E_STYLEUNITS) values (104399,'Conduit - default',8453982,2.5,104104,0,null,null,1,3);</v>
      </c>
      <c r="Y8" s="184" t="str">
        <f t="shared" si="3"/>
        <v>insert into G3E_STYLERULE(G3E_SRROWNO,G3E_SRNO,G3E_RULE,G3E_FILTER,G3E_FILTERORDINAL,G3E_SNO,G3E_DESCRIPTION) values (10410199,104101,'Conduit Linear','',99,104399,'Conduit - default');</v>
      </c>
      <c r="Z8" s="184" t="str">
        <f t="shared" si="4"/>
        <v>insert into G3E_STYLERULE(G3E_SRROWNO,G3E_SRNO,G3E_RULE,G3E_FILTER,G3E_FILTERORDINAL,G3E_SNO,G3E_DESCRIPTION) values (10420199,104201,'Conduit Linear - OMS','',99,104399,'Conduit - default');</v>
      </c>
      <c r="AA8" s="241" t="str">
        <f t="shared" si="5"/>
        <v>insert into G3E_OMSSTYLEMAP (G3E_SNO,G3E_LINESTYLEMAP) values (104399,0)</v>
      </c>
    </row>
    <row r="9" spans="1:27">
      <c r="A9" s="241">
        <v>2200101</v>
      </c>
      <c r="B9" s="184" t="str">
        <f t="shared" si="0"/>
        <v>220010101</v>
      </c>
      <c r="C9" s="241">
        <v>2200201</v>
      </c>
      <c r="D9" s="184" t="str">
        <f t="shared" si="1"/>
        <v>220020101</v>
      </c>
      <c r="E9" s="192">
        <v>0</v>
      </c>
      <c r="F9" s="356" t="s">
        <v>402</v>
      </c>
      <c r="G9" s="243">
        <v>1</v>
      </c>
      <c r="H9" s="243">
        <v>1</v>
      </c>
      <c r="I9" s="356" t="s">
        <v>4244</v>
      </c>
      <c r="J9" s="356">
        <v>2200301</v>
      </c>
      <c r="K9" s="356" t="s">
        <v>5517</v>
      </c>
      <c r="L9" s="245">
        <v>10158079</v>
      </c>
      <c r="M9" s="356">
        <v>3.5</v>
      </c>
      <c r="N9" s="241">
        <v>2200101</v>
      </c>
      <c r="O9" s="356" t="s">
        <v>5517</v>
      </c>
      <c r="P9" s="356">
        <v>0</v>
      </c>
      <c r="Q9" s="356"/>
      <c r="R9" s="356"/>
      <c r="S9" s="356"/>
      <c r="T9" s="356"/>
      <c r="U9" s="243" t="s">
        <v>129</v>
      </c>
      <c r="V9" s="243" t="s">
        <v>123</v>
      </c>
      <c r="W9" s="356"/>
      <c r="X9" s="184" t="str">
        <f t="shared" si="6"/>
        <v>insert into G3E_LINESTYLE(G3E_SNO,G3E_USERNAME,G3E_COLOR,G3E_WIDTH,G3E_STROKEPATTERN,G3E_OFFSET,G3E_STARTSYMBOL,G3E_ENDSYMBOL,G3E_PLOTREDLINE,G3E_STYLEUNITS) values (2200301,'Duct Bank - PPI',10158079,3.5,2200101,0,null,null,1,3);</v>
      </c>
      <c r="Y9" s="184" t="str">
        <f t="shared" si="3"/>
        <v>insert into G3E_STYLERULE(G3E_SRROWNO,G3E_SRNO,G3E_RULE,G3E_FILTER,G3E_FILTERORDINAL,G3E_SNO,G3E_DESCRIPTION) values (220010101,2200101,'Duct Bank Linear','FEATURE_STATE_C in (''PPI'',''ABI'')',1,2200301,'Duct Bank - PPI');</v>
      </c>
      <c r="Z9" s="184" t="str">
        <f t="shared" si="4"/>
        <v>insert into G3E_STYLERULE(G3E_SRROWNO,G3E_SRNO,G3E_RULE,G3E_FILTER,G3E_FILTERORDINAL,G3E_SNO,G3E_DESCRIPTION) values (220020101,2200201,'Duct Bank Linear - OMS','FEATURE_STATE_C in (''PPI'',''ABI'')',1,2200301,'Duct Bank - PPI');</v>
      </c>
      <c r="AA9" s="241" t="str">
        <f t="shared" si="5"/>
        <v>insert into G3E_OMSSTYLEMAP (G3E_SNO,G3E_LINESTYLEMAP) values (2200301,0)</v>
      </c>
    </row>
    <row r="10" spans="1:27" s="241" customFormat="1">
      <c r="A10" s="241">
        <v>2200101</v>
      </c>
      <c r="B10" s="184" t="str">
        <f t="shared" si="0"/>
        <v>220010102</v>
      </c>
      <c r="C10" s="241">
        <v>2200201</v>
      </c>
      <c r="D10" s="184" t="str">
        <f t="shared" si="1"/>
        <v>220020102</v>
      </c>
      <c r="E10" s="192">
        <v>0</v>
      </c>
      <c r="F10" s="356" t="s">
        <v>402</v>
      </c>
      <c r="G10" s="243">
        <v>2</v>
      </c>
      <c r="H10" s="243">
        <v>2</v>
      </c>
      <c r="I10" s="356" t="s">
        <v>4251</v>
      </c>
      <c r="J10" s="356">
        <v>2200302</v>
      </c>
      <c r="K10" s="356" t="s">
        <v>5518</v>
      </c>
      <c r="L10" s="29">
        <v>15658734</v>
      </c>
      <c r="M10" s="356">
        <v>2.5</v>
      </c>
      <c r="N10" s="241">
        <v>2200102</v>
      </c>
      <c r="O10" s="356" t="s">
        <v>5518</v>
      </c>
      <c r="P10" s="356">
        <v>0</v>
      </c>
      <c r="Q10" s="356"/>
      <c r="R10" s="356"/>
      <c r="S10" s="356"/>
      <c r="T10" s="356"/>
      <c r="U10" s="243" t="s">
        <v>129</v>
      </c>
      <c r="V10" s="243" t="s">
        <v>123</v>
      </c>
      <c r="W10" s="356"/>
      <c r="X10" s="184" t="str">
        <f t="shared" si="6"/>
        <v>insert into G3E_LINESTYLE(G3E_SNO,G3E_USERNAME,G3E_COLOR,G3E_WIDTH,G3E_STROKEPATTERN,G3E_OFFSET,G3E_STARTSYMBOL,G3E_ENDSYMBOL,G3E_PLOTREDLINE,G3E_STYLEUNITS) values (2200302,'Duct Bank - PPR',15658734,2.5,2200102,0,null,null,1,3);</v>
      </c>
      <c r="Y10" s="184" t="str">
        <f t="shared" si="3"/>
        <v>insert into G3E_STYLERULE(G3E_SRROWNO,G3E_SRNO,G3E_RULE,G3E_FILTER,G3E_FILTERORDINAL,G3E_SNO,G3E_DESCRIPTION) values (220010102,2200101,'Duct Bank Linear','FEATURE_STATE_C in (''PPR'',''ABR'',''PPA'',''ABA'')',2,2200302,'Duct Bank - PPR');</v>
      </c>
      <c r="Z10" s="184" t="str">
        <f t="shared" si="4"/>
        <v>insert into G3E_STYLERULE(G3E_SRROWNO,G3E_SRNO,G3E_RULE,G3E_FILTER,G3E_FILTERORDINAL,G3E_SNO,G3E_DESCRIPTION) values (220020102,2200201,'Duct Bank Linear - OMS','FEATURE_STATE_C in (''PPR'',''ABR'',''PPA'',''ABA'')',2,2200302,'Duct Bank - PPR');</v>
      </c>
      <c r="AA10" s="241" t="str">
        <f t="shared" si="5"/>
        <v>insert into G3E_OMSSTYLEMAP (G3E_SNO,G3E_LINESTYLEMAP) values (2200302,0)</v>
      </c>
    </row>
    <row r="11" spans="1:27" s="241" customFormat="1">
      <c r="A11" s="241">
        <v>2200101</v>
      </c>
      <c r="B11" s="184" t="str">
        <f t="shared" si="0"/>
        <v>220010103</v>
      </c>
      <c r="C11" s="241">
        <v>2200201</v>
      </c>
      <c r="D11" s="184" t="str">
        <f t="shared" si="1"/>
        <v>220020103</v>
      </c>
      <c r="E11" s="192">
        <v>0</v>
      </c>
      <c r="F11" s="356" t="s">
        <v>402</v>
      </c>
      <c r="G11" s="243">
        <v>3</v>
      </c>
      <c r="H11" s="243">
        <v>3</v>
      </c>
      <c r="I11" s="356" t="s">
        <v>4254</v>
      </c>
      <c r="J11" s="356">
        <v>2200303</v>
      </c>
      <c r="K11" s="356" t="s">
        <v>5519</v>
      </c>
      <c r="L11" s="30">
        <v>14540253</v>
      </c>
      <c r="M11" s="356">
        <v>2.5</v>
      </c>
      <c r="N11" s="241">
        <v>2200103</v>
      </c>
      <c r="O11" s="356" t="s">
        <v>5519</v>
      </c>
      <c r="P11" s="356">
        <v>0</v>
      </c>
      <c r="Q11" s="356"/>
      <c r="R11" s="356"/>
      <c r="S11" s="356"/>
      <c r="T11" s="356"/>
      <c r="U11" s="243" t="s">
        <v>129</v>
      </c>
      <c r="V11" s="243" t="s">
        <v>123</v>
      </c>
      <c r="W11" s="356"/>
      <c r="X11" s="184" t="str">
        <f t="shared" si="6"/>
        <v>insert into G3E_LINESTYLE(G3E_SNO,G3E_USERNAME,G3E_COLOR,G3E_WIDTH,G3E_STROKEPATTERN,G3E_OFFSET,G3E_STARTSYMBOL,G3E_ENDSYMBOL,G3E_PLOTREDLINE,G3E_STYLEUNITS) values (2200303,'Duct Bank - OSR',14540253,2.5,2200103,0,null,null,1,3);</v>
      </c>
      <c r="Y11" s="184" t="str">
        <f t="shared" si="3"/>
        <v>insert into G3E_STYLERULE(G3E_SRROWNO,G3E_SRNO,G3E_RULE,G3E_FILTER,G3E_FILTERORDINAL,G3E_SNO,G3E_DESCRIPTION) values (220010103,2200101,'Duct Bank Linear','FEATURE_STATE_C in (''OSR'',''OSA'')',3,2200303,'Duct Bank - OSR');</v>
      </c>
      <c r="Z11" s="184" t="str">
        <f t="shared" si="4"/>
        <v>insert into G3E_STYLERULE(G3E_SRROWNO,G3E_SRNO,G3E_RULE,G3E_FILTER,G3E_FILTERORDINAL,G3E_SNO,G3E_DESCRIPTION) values (220020103,2200201,'Duct Bank Linear - OMS','FEATURE_STATE_C in (''OSR'',''OSA'')',3,2200303,'Duct Bank - OSR');</v>
      </c>
      <c r="AA11" s="241" t="str">
        <f t="shared" si="5"/>
        <v>insert into G3E_OMSSTYLEMAP (G3E_SNO,G3E_LINESTYLEMAP) values (2200303,0)</v>
      </c>
    </row>
    <row r="12" spans="1:27">
      <c r="A12" s="241">
        <v>2200101</v>
      </c>
      <c r="B12" s="184" t="str">
        <f t="shared" si="0"/>
        <v>220010199</v>
      </c>
      <c r="C12" s="241">
        <v>2200201</v>
      </c>
      <c r="D12" s="184" t="str">
        <f t="shared" si="1"/>
        <v>220020199</v>
      </c>
      <c r="E12" s="192">
        <v>0</v>
      </c>
      <c r="F12" s="356" t="s">
        <v>402</v>
      </c>
      <c r="G12" s="243">
        <v>99</v>
      </c>
      <c r="H12" s="243">
        <v>99</v>
      </c>
      <c r="I12" s="356"/>
      <c r="J12" s="356">
        <v>2200399</v>
      </c>
      <c r="K12" s="356" t="s">
        <v>5520</v>
      </c>
      <c r="L12" s="5">
        <v>8453982</v>
      </c>
      <c r="M12" s="356">
        <v>2.5</v>
      </c>
      <c r="N12" s="241">
        <v>2200104</v>
      </c>
      <c r="O12" s="356" t="s">
        <v>5520</v>
      </c>
      <c r="P12" s="356">
        <v>0</v>
      </c>
      <c r="Q12" s="356"/>
      <c r="R12" s="356"/>
      <c r="S12" s="356"/>
      <c r="T12" s="356"/>
      <c r="U12" s="243" t="s">
        <v>129</v>
      </c>
      <c r="V12" s="243" t="s">
        <v>123</v>
      </c>
      <c r="W12" s="356"/>
      <c r="X12" s="184" t="str">
        <f t="shared" si="6"/>
        <v>insert into G3E_LINESTYLE(G3E_SNO,G3E_USERNAME,G3E_COLOR,G3E_WIDTH,G3E_STROKEPATTERN,G3E_OFFSET,G3E_STARTSYMBOL,G3E_ENDSYMBOL,G3E_PLOTREDLINE,G3E_STYLEUNITS) values (2200399,'Duct Bank - default',8453982,2.5,2200104,0,null,null,1,3);</v>
      </c>
      <c r="Y12" s="184" t="str">
        <f t="shared" si="3"/>
        <v>insert into G3E_STYLERULE(G3E_SRROWNO,G3E_SRNO,G3E_RULE,G3E_FILTER,G3E_FILTERORDINAL,G3E_SNO,G3E_DESCRIPTION) values (220010199,2200101,'Duct Bank Linear','',99,2200399,'Duct Bank - default');</v>
      </c>
      <c r="Z12" s="184" t="str">
        <f t="shared" si="4"/>
        <v>insert into G3E_STYLERULE(G3E_SRROWNO,G3E_SRNO,G3E_RULE,G3E_FILTER,G3E_FILTERORDINAL,G3E_SNO,G3E_DESCRIPTION) values (220020199,2200201,'Duct Bank Linear - OMS','',99,2200399,'Duct Bank - default');</v>
      </c>
      <c r="AA12" s="241" t="str">
        <f t="shared" si="5"/>
        <v>insert into G3E_OMSSTYLEMAP (G3E_SNO,G3E_LINESTYLEMAP) values (2200399,0)</v>
      </c>
    </row>
    <row r="13" spans="1:27" s="241" customFormat="1">
      <c r="B13" s="184" t="str">
        <f t="shared" si="0"/>
        <v>01</v>
      </c>
      <c r="D13" s="184" t="str">
        <f t="shared" si="1"/>
        <v/>
      </c>
      <c r="E13" s="192"/>
      <c r="F13" s="260" t="s">
        <v>5521</v>
      </c>
      <c r="G13" s="243">
        <v>1</v>
      </c>
      <c r="H13" s="243"/>
      <c r="I13" s="356" t="s">
        <v>4244</v>
      </c>
      <c r="J13" s="356"/>
      <c r="K13" s="356" t="s">
        <v>5521</v>
      </c>
      <c r="L13" s="258">
        <v>39423</v>
      </c>
      <c r="M13" s="356">
        <v>2.25</v>
      </c>
      <c r="N13" s="356"/>
      <c r="O13" s="356" t="s">
        <v>5522</v>
      </c>
      <c r="P13" s="356">
        <v>0</v>
      </c>
      <c r="Q13" s="356"/>
      <c r="R13" s="356"/>
      <c r="S13" s="356"/>
      <c r="T13" s="356"/>
      <c r="U13" s="243" t="s">
        <v>129</v>
      </c>
      <c r="V13" s="243" t="s">
        <v>123</v>
      </c>
      <c r="W13" s="356"/>
      <c r="X13" s="184" t="str">
        <f t="shared" si="6"/>
        <v/>
      </c>
      <c r="Y13" s="184" t="str">
        <f t="shared" si="3"/>
        <v>insert into G3E_STYLERULE(G3E_SRROWNO,G3E_SRNO,G3E_RULE,G3E_FILTER,G3E_FILTERORDINAL,G3E_SNO,G3E_DESCRIPTION) values (01,,'Foreign Communications Cable Linear','FEATURE_STATE_C in (''PPI'',''ABI'')',1,,'Foreign Communications Cable Linear');</v>
      </c>
      <c r="Z13" s="184" t="str">
        <f t="shared" si="4"/>
        <v/>
      </c>
      <c r="AA13" s="241" t="str">
        <f t="shared" si="5"/>
        <v/>
      </c>
    </row>
    <row r="14" spans="1:27" s="241" customFormat="1">
      <c r="B14" s="184" t="str">
        <f t="shared" si="0"/>
        <v>99</v>
      </c>
      <c r="D14" s="184" t="str">
        <f t="shared" si="1"/>
        <v/>
      </c>
      <c r="E14" s="192"/>
      <c r="F14" s="260" t="s">
        <v>5521</v>
      </c>
      <c r="G14" s="243">
        <v>99</v>
      </c>
      <c r="H14" s="243"/>
      <c r="I14" s="356"/>
      <c r="J14" s="356"/>
      <c r="K14" s="356" t="s">
        <v>5521</v>
      </c>
      <c r="L14" s="367">
        <v>16777215</v>
      </c>
      <c r="M14" s="356">
        <v>2.25</v>
      </c>
      <c r="N14" s="356"/>
      <c r="O14" s="356" t="s">
        <v>5522</v>
      </c>
      <c r="P14" s="252">
        <v>0</v>
      </c>
      <c r="Q14" s="252"/>
      <c r="R14" s="356"/>
      <c r="S14" s="356"/>
      <c r="T14" s="356"/>
      <c r="U14" s="243" t="s">
        <v>129</v>
      </c>
      <c r="V14" s="243" t="s">
        <v>123</v>
      </c>
      <c r="W14" s="356"/>
      <c r="X14" s="184" t="str">
        <f t="shared" si="6"/>
        <v/>
      </c>
      <c r="Y14" s="184" t="str">
        <f t="shared" si="3"/>
        <v>insert into G3E_STYLERULE(G3E_SRROWNO,G3E_SRNO,G3E_RULE,G3E_FILTER,G3E_FILTERORDINAL,G3E_SNO,G3E_DESCRIPTION) values (99,,'Foreign Communications Cable Linear','',99,,'Foreign Communications Cable Linear');</v>
      </c>
      <c r="Z14" s="184" t="str">
        <f t="shared" si="4"/>
        <v/>
      </c>
      <c r="AA14" s="241" t="str">
        <f t="shared" si="5"/>
        <v/>
      </c>
    </row>
    <row r="15" spans="1:27" s="241" customFormat="1">
      <c r="B15" s="184" t="str">
        <f t="shared" si="0"/>
        <v>01</v>
      </c>
      <c r="D15" s="184" t="str">
        <f t="shared" si="1"/>
        <v/>
      </c>
      <c r="E15" s="192"/>
      <c r="F15" s="260" t="s">
        <v>3104</v>
      </c>
      <c r="G15" s="243">
        <v>1</v>
      </c>
      <c r="H15" s="243"/>
      <c r="I15" s="356" t="s">
        <v>4244</v>
      </c>
      <c r="J15" s="356"/>
      <c r="K15" s="356" t="s">
        <v>3104</v>
      </c>
      <c r="L15" s="258">
        <v>39423</v>
      </c>
      <c r="M15" s="356">
        <v>2.25</v>
      </c>
      <c r="N15" s="356"/>
      <c r="O15" s="356" t="s">
        <v>5522</v>
      </c>
      <c r="P15" s="356">
        <v>0</v>
      </c>
      <c r="Q15" s="356"/>
      <c r="R15" s="356"/>
      <c r="S15" s="356"/>
      <c r="T15" s="356"/>
      <c r="U15" s="243" t="s">
        <v>129</v>
      </c>
      <c r="V15" s="243" t="s">
        <v>123</v>
      </c>
      <c r="W15" s="356"/>
      <c r="X15" s="184" t="str">
        <f t="shared" si="6"/>
        <v/>
      </c>
      <c r="Y15" s="184" t="str">
        <f t="shared" si="3"/>
        <v>insert into G3E_STYLERULE(G3E_SRROWNO,G3E_SRNO,G3E_RULE,G3E_FILTER,G3E_FILTERORDINAL,G3E_SNO,G3E_DESCRIPTION) values (01,,'Foreign Communications Cable Detail Line','FEATURE_STATE_C in (''PPI'',''ABI'')',1,,'Foreign Communications Cable Detail Line');</v>
      </c>
      <c r="Z15" s="184" t="str">
        <f t="shared" si="4"/>
        <v/>
      </c>
      <c r="AA15" s="241" t="str">
        <f t="shared" si="5"/>
        <v/>
      </c>
    </row>
    <row r="16" spans="1:27" s="241" customFormat="1">
      <c r="B16" s="184" t="str">
        <f t="shared" si="0"/>
        <v>99</v>
      </c>
      <c r="D16" s="184" t="str">
        <f t="shared" si="1"/>
        <v/>
      </c>
      <c r="E16" s="192"/>
      <c r="F16" s="260" t="s">
        <v>3104</v>
      </c>
      <c r="G16" s="243">
        <v>99</v>
      </c>
      <c r="H16" s="243"/>
      <c r="I16" s="356"/>
      <c r="J16" s="356"/>
      <c r="K16" s="356" t="s">
        <v>3104</v>
      </c>
      <c r="L16" s="367">
        <v>16777215</v>
      </c>
      <c r="M16" s="356">
        <v>2.25</v>
      </c>
      <c r="N16" s="356"/>
      <c r="O16" s="356" t="s">
        <v>5522</v>
      </c>
      <c r="P16" s="356">
        <v>0</v>
      </c>
      <c r="Q16" s="356"/>
      <c r="R16" s="356"/>
      <c r="S16" s="356"/>
      <c r="T16" s="356"/>
      <c r="U16" s="243" t="s">
        <v>129</v>
      </c>
      <c r="V16" s="243" t="s">
        <v>123</v>
      </c>
      <c r="W16" s="356"/>
      <c r="X16" s="184" t="str">
        <f t="shared" si="6"/>
        <v/>
      </c>
      <c r="Y16" s="184" t="str">
        <f t="shared" si="3"/>
        <v>insert into G3E_STYLERULE(G3E_SRROWNO,G3E_SRNO,G3E_RULE,G3E_FILTER,G3E_FILTERORDINAL,G3E_SNO,G3E_DESCRIPTION) values (99,,'Foreign Communications Cable Detail Line','',99,,'Foreign Communications Cable Detail Line');</v>
      </c>
      <c r="Z16" s="184" t="str">
        <f t="shared" si="4"/>
        <v/>
      </c>
      <c r="AA16" s="241" t="str">
        <f t="shared" si="5"/>
        <v/>
      </c>
    </row>
    <row r="17" spans="1:27">
      <c r="B17" s="184" t="str">
        <f t="shared" si="0"/>
        <v>01</v>
      </c>
      <c r="D17" s="184" t="str">
        <f t="shared" si="1"/>
        <v/>
      </c>
      <c r="E17" s="192"/>
      <c r="F17" s="260" t="s">
        <v>5521</v>
      </c>
      <c r="G17" s="243">
        <v>1</v>
      </c>
      <c r="H17" s="243"/>
      <c r="I17" s="356"/>
      <c r="J17" s="356"/>
      <c r="K17" s="356" t="s">
        <v>798</v>
      </c>
      <c r="L17" s="8">
        <v>14548736</v>
      </c>
      <c r="M17" s="356">
        <v>2.25</v>
      </c>
      <c r="N17" s="356"/>
      <c r="O17" s="356" t="s">
        <v>5522</v>
      </c>
      <c r="P17" s="356">
        <v>0</v>
      </c>
      <c r="Q17" s="356"/>
      <c r="R17" s="356"/>
      <c r="S17" s="356"/>
      <c r="T17" s="356"/>
      <c r="U17" s="243" t="s">
        <v>129</v>
      </c>
      <c r="V17" s="243" t="s">
        <v>123</v>
      </c>
      <c r="W17" s="356"/>
      <c r="X17" s="184" t="str">
        <f t="shared" si="6"/>
        <v/>
      </c>
      <c r="Y17" s="184" t="str">
        <f t="shared" si="3"/>
        <v>insert into G3E_STYLERULE(G3E_SRROWNO,G3E_SRNO,G3E_RULE,G3E_FILTER,G3E_FILTERORDINAL,G3E_SNO,G3E_DESCRIPTION) values (01,,'Foreign Communications Cable Linear','',1,,'Foreign Communications Cable Line');</v>
      </c>
      <c r="Z17" s="184" t="str">
        <f t="shared" si="4"/>
        <v/>
      </c>
      <c r="AA17" s="241" t="str">
        <f t="shared" si="5"/>
        <v/>
      </c>
    </row>
    <row r="18" spans="1:27">
      <c r="B18" s="184" t="str">
        <f t="shared" si="0"/>
        <v>01</v>
      </c>
      <c r="D18" s="184" t="str">
        <f t="shared" si="1"/>
        <v/>
      </c>
      <c r="E18" s="192"/>
      <c r="F18" s="356" t="s">
        <v>743</v>
      </c>
      <c r="G18" s="243">
        <v>1</v>
      </c>
      <c r="H18" s="243"/>
      <c r="I18" s="356"/>
      <c r="J18" s="356"/>
      <c r="K18" s="356" t="s">
        <v>743</v>
      </c>
      <c r="L18" s="367">
        <v>16777215</v>
      </c>
      <c r="M18" s="356">
        <v>0.25</v>
      </c>
      <c r="N18" s="356"/>
      <c r="O18" s="356" t="s">
        <v>5522</v>
      </c>
      <c r="P18" s="356">
        <v>0</v>
      </c>
      <c r="Q18" s="356"/>
      <c r="R18" s="356"/>
      <c r="S18" s="356"/>
      <c r="T18" s="356"/>
      <c r="U18" s="243" t="s">
        <v>129</v>
      </c>
      <c r="V18" s="243" t="s">
        <v>123</v>
      </c>
      <c r="W18" s="356"/>
      <c r="X18" s="184" t="str">
        <f t="shared" si="6"/>
        <v/>
      </c>
      <c r="Y18" s="184" t="str">
        <f t="shared" si="3"/>
        <v>insert into G3E_STYLERULE(G3E_SRROWNO,G3E_SRNO,G3E_RULE,G3E_FILTER,G3E_FILTERORDINAL,G3E_SNO,G3E_DESCRIPTION) values (01,,'Foreign Electric Cable Linear','',1,,'Foreign Electric Cable Linear');</v>
      </c>
      <c r="Z18" s="184" t="str">
        <f t="shared" si="4"/>
        <v/>
      </c>
      <c r="AA18" s="241" t="str">
        <f t="shared" si="5"/>
        <v/>
      </c>
    </row>
    <row r="19" spans="1:27">
      <c r="B19" s="184" t="str">
        <f t="shared" si="0"/>
        <v>01</v>
      </c>
      <c r="D19" s="184" t="str">
        <f t="shared" si="1"/>
        <v/>
      </c>
      <c r="E19" s="192"/>
      <c r="F19" s="356" t="s">
        <v>4201</v>
      </c>
      <c r="G19" s="243">
        <v>1</v>
      </c>
      <c r="H19" s="243"/>
      <c r="I19" s="356" t="s">
        <v>4244</v>
      </c>
      <c r="J19" s="356"/>
      <c r="K19" s="356" t="s">
        <v>5523</v>
      </c>
      <c r="L19" s="245">
        <v>10158079</v>
      </c>
      <c r="M19" s="356">
        <v>1</v>
      </c>
      <c r="N19" s="356">
        <v>100</v>
      </c>
      <c r="O19" s="356" t="s">
        <v>5512</v>
      </c>
      <c r="P19" s="356">
        <v>0</v>
      </c>
      <c r="Q19" s="356"/>
      <c r="R19" s="356"/>
      <c r="S19" s="356"/>
      <c r="T19" s="356"/>
      <c r="U19" s="243" t="s">
        <v>123</v>
      </c>
      <c r="V19" s="243" t="s">
        <v>123</v>
      </c>
      <c r="W19" s="356"/>
      <c r="X19" s="184" t="str">
        <f t="shared" si="6"/>
        <v/>
      </c>
      <c r="Y19" s="184" t="str">
        <f t="shared" si="3"/>
        <v>insert into G3E_STYLERULE(G3E_SRROWNO,G3E_SRNO,G3E_RULE,G3E_FILTER,G3E_FILTERORDINAL,G3E_SNO,G3E_DESCRIPTION) values (01,,'Formation Line','FEATURE_STATE_C in (''PPI'',''ABI'')',1,,'Formation Line - PPI');</v>
      </c>
      <c r="Z19" s="184" t="str">
        <f t="shared" si="4"/>
        <v/>
      </c>
      <c r="AA19" s="241" t="str">
        <f t="shared" si="5"/>
        <v/>
      </c>
    </row>
    <row r="20" spans="1:27" s="241" customFormat="1">
      <c r="B20" s="184" t="str">
        <f t="shared" si="0"/>
        <v>02</v>
      </c>
      <c r="D20" s="184" t="str">
        <f t="shared" si="1"/>
        <v/>
      </c>
      <c r="E20" s="192"/>
      <c r="F20" s="356" t="s">
        <v>4201</v>
      </c>
      <c r="G20" s="243">
        <v>2</v>
      </c>
      <c r="H20" s="243"/>
      <c r="I20" s="356" t="s">
        <v>4251</v>
      </c>
      <c r="J20" s="356"/>
      <c r="K20" s="356" t="s">
        <v>5523</v>
      </c>
      <c r="L20" s="29">
        <v>15658734</v>
      </c>
      <c r="M20" s="356">
        <v>1</v>
      </c>
      <c r="N20" s="356">
        <v>100</v>
      </c>
      <c r="O20" s="356" t="s">
        <v>5512</v>
      </c>
      <c r="P20" s="356">
        <v>0</v>
      </c>
      <c r="Q20" s="356"/>
      <c r="R20" s="356"/>
      <c r="S20" s="356"/>
      <c r="T20" s="356"/>
      <c r="U20" s="243" t="s">
        <v>123</v>
      </c>
      <c r="V20" s="243" t="s">
        <v>123</v>
      </c>
      <c r="W20" s="356"/>
      <c r="X20" s="184" t="str">
        <f t="shared" si="6"/>
        <v/>
      </c>
      <c r="Y20" s="184" t="str">
        <f t="shared" si="3"/>
        <v>insert into G3E_STYLERULE(G3E_SRROWNO,G3E_SRNO,G3E_RULE,G3E_FILTER,G3E_FILTERORDINAL,G3E_SNO,G3E_DESCRIPTION) values (02,,'Formation Line','FEATURE_STATE_C in (''PPR'',''ABR'',''PPA'',''ABA'')',2,,'Formation Line - PPI');</v>
      </c>
      <c r="Z20" s="184" t="str">
        <f t="shared" si="4"/>
        <v/>
      </c>
      <c r="AA20" s="241" t="str">
        <f t="shared" si="5"/>
        <v/>
      </c>
    </row>
    <row r="21" spans="1:27" s="241" customFormat="1">
      <c r="B21" s="184" t="str">
        <f t="shared" si="0"/>
        <v>03</v>
      </c>
      <c r="D21" s="184" t="str">
        <f t="shared" si="1"/>
        <v/>
      </c>
      <c r="E21" s="192"/>
      <c r="F21" s="356" t="s">
        <v>4201</v>
      </c>
      <c r="G21" s="243">
        <v>3</v>
      </c>
      <c r="H21" s="243"/>
      <c r="I21" s="356" t="s">
        <v>4254</v>
      </c>
      <c r="J21" s="356"/>
      <c r="K21" s="356" t="s">
        <v>5523</v>
      </c>
      <c r="L21" s="30">
        <v>14540253</v>
      </c>
      <c r="M21" s="356">
        <v>1</v>
      </c>
      <c r="N21" s="356">
        <v>100</v>
      </c>
      <c r="O21" s="356" t="s">
        <v>5512</v>
      </c>
      <c r="P21" s="356">
        <v>0</v>
      </c>
      <c r="Q21" s="356"/>
      <c r="R21" s="356"/>
      <c r="S21" s="356"/>
      <c r="T21" s="356"/>
      <c r="U21" s="243" t="s">
        <v>123</v>
      </c>
      <c r="V21" s="243" t="s">
        <v>123</v>
      </c>
      <c r="W21" s="356"/>
      <c r="X21" s="184" t="str">
        <f t="shared" si="6"/>
        <v/>
      </c>
      <c r="Y21" s="184" t="str">
        <f t="shared" si="3"/>
        <v>insert into G3E_STYLERULE(G3E_SRROWNO,G3E_SRNO,G3E_RULE,G3E_FILTER,G3E_FILTERORDINAL,G3E_SNO,G3E_DESCRIPTION) values (03,,'Formation Line','FEATURE_STATE_C in (''OSR'',''OSA'')',3,,'Formation Line - PPI');</v>
      </c>
      <c r="Z21" s="184" t="str">
        <f t="shared" si="4"/>
        <v/>
      </c>
      <c r="AA21" s="241" t="str">
        <f t="shared" si="5"/>
        <v/>
      </c>
    </row>
    <row r="22" spans="1:27">
      <c r="B22" s="184" t="str">
        <f t="shared" si="0"/>
        <v>99</v>
      </c>
      <c r="D22" s="184" t="str">
        <f t="shared" si="1"/>
        <v/>
      </c>
      <c r="E22" s="192"/>
      <c r="F22" s="356" t="s">
        <v>4201</v>
      </c>
      <c r="G22" s="243">
        <v>99</v>
      </c>
      <c r="H22" s="243"/>
      <c r="I22" s="356"/>
      <c r="J22" s="356"/>
      <c r="K22" s="356" t="s">
        <v>4201</v>
      </c>
      <c r="L22" s="5">
        <v>8453982</v>
      </c>
      <c r="M22" s="356">
        <v>1</v>
      </c>
      <c r="N22" s="356">
        <v>100</v>
      </c>
      <c r="O22" s="356" t="s">
        <v>5512</v>
      </c>
      <c r="P22" s="356">
        <v>0</v>
      </c>
      <c r="Q22" s="356"/>
      <c r="R22" s="356"/>
      <c r="S22" s="356"/>
      <c r="T22" s="356"/>
      <c r="U22" s="243" t="s">
        <v>123</v>
      </c>
      <c r="V22" s="243" t="s">
        <v>123</v>
      </c>
      <c r="W22" s="356"/>
      <c r="X22" s="184" t="str">
        <f t="shared" si="6"/>
        <v/>
      </c>
      <c r="Y22" s="184" t="str">
        <f t="shared" si="3"/>
        <v>insert into G3E_STYLERULE(G3E_SRROWNO,G3E_SRNO,G3E_RULE,G3E_FILTER,G3E_FILTERORDINAL,G3E_SNO,G3E_DESCRIPTION) values (99,,'Formation Line','',99,,'Formation Line');</v>
      </c>
      <c r="Z22" s="184" t="str">
        <f t="shared" si="4"/>
        <v/>
      </c>
      <c r="AA22" s="241" t="str">
        <f t="shared" si="5"/>
        <v/>
      </c>
    </row>
    <row r="23" spans="1:27" s="241" customFormat="1">
      <c r="B23" s="184" t="str">
        <f t="shared" si="0"/>
        <v>01</v>
      </c>
      <c r="D23" s="184" t="str">
        <f t="shared" si="1"/>
        <v/>
      </c>
      <c r="E23" s="192"/>
      <c r="F23" s="356" t="s">
        <v>436</v>
      </c>
      <c r="G23" s="243">
        <v>1</v>
      </c>
      <c r="H23" s="243"/>
      <c r="I23" s="356" t="s">
        <v>4244</v>
      </c>
      <c r="J23" s="356"/>
      <c r="K23" s="356" t="s">
        <v>5524</v>
      </c>
      <c r="L23" s="245">
        <v>10158079</v>
      </c>
      <c r="M23" s="356">
        <v>2.25</v>
      </c>
      <c r="N23" s="356">
        <v>100</v>
      </c>
      <c r="O23" s="356" t="s">
        <v>5512</v>
      </c>
      <c r="P23" s="356">
        <v>0</v>
      </c>
      <c r="Q23" s="356"/>
      <c r="R23" s="356"/>
      <c r="S23" s="356"/>
      <c r="T23" s="356"/>
      <c r="U23" s="243" t="s">
        <v>129</v>
      </c>
      <c r="V23" s="243" t="s">
        <v>123</v>
      </c>
      <c r="W23" s="356"/>
      <c r="X23" s="184" t="str">
        <f t="shared" si="6"/>
        <v/>
      </c>
      <c r="Y23" s="184" t="str">
        <f t="shared" si="3"/>
        <v>insert into G3E_STYLERULE(G3E_SRROWNO,G3E_SRNO,G3E_RULE,G3E_FILTER,G3E_FILTERORDINAL,G3E_SNO,G3E_DESCRIPTION) values (01,,'Guy Linear','FEATURE_STATE_C in (''PPI'',''ABI'')',1,,'Guy Linear - PPI');</v>
      </c>
      <c r="Z23" s="184" t="str">
        <f t="shared" si="4"/>
        <v/>
      </c>
      <c r="AA23" s="241" t="str">
        <f t="shared" si="5"/>
        <v/>
      </c>
    </row>
    <row r="24" spans="1:27" s="241" customFormat="1">
      <c r="B24" s="184" t="str">
        <f t="shared" si="0"/>
        <v>02</v>
      </c>
      <c r="D24" s="184" t="str">
        <f t="shared" si="1"/>
        <v/>
      </c>
      <c r="E24" s="192"/>
      <c r="F24" s="356" t="s">
        <v>436</v>
      </c>
      <c r="G24" s="243">
        <v>2</v>
      </c>
      <c r="H24" s="243"/>
      <c r="I24" s="356" t="s">
        <v>4251</v>
      </c>
      <c r="J24" s="356"/>
      <c r="K24" s="356" t="s">
        <v>5524</v>
      </c>
      <c r="L24" s="29">
        <v>15658734</v>
      </c>
      <c r="M24" s="356">
        <v>1.75</v>
      </c>
      <c r="N24" s="356">
        <v>100</v>
      </c>
      <c r="O24" s="356" t="s">
        <v>5512</v>
      </c>
      <c r="P24" s="356">
        <v>0</v>
      </c>
      <c r="Q24" s="356"/>
      <c r="R24" s="356"/>
      <c r="S24" s="356"/>
      <c r="T24" s="356"/>
      <c r="U24" s="243" t="s">
        <v>129</v>
      </c>
      <c r="V24" s="243" t="s">
        <v>123</v>
      </c>
      <c r="W24" s="356"/>
      <c r="X24" s="184" t="str">
        <f t="shared" si="6"/>
        <v/>
      </c>
      <c r="Y24" s="184" t="str">
        <f t="shared" si="3"/>
        <v>insert into G3E_STYLERULE(G3E_SRROWNO,G3E_SRNO,G3E_RULE,G3E_FILTER,G3E_FILTERORDINAL,G3E_SNO,G3E_DESCRIPTION) values (02,,'Guy Linear','FEATURE_STATE_C in (''PPR'',''ABR'',''PPA'',''ABA'')',2,,'Guy Linear - PPI');</v>
      </c>
      <c r="Z24" s="184" t="str">
        <f t="shared" si="4"/>
        <v/>
      </c>
      <c r="AA24" s="241" t="str">
        <f t="shared" si="5"/>
        <v/>
      </c>
    </row>
    <row r="25" spans="1:27">
      <c r="B25" s="184" t="str">
        <f t="shared" si="0"/>
        <v>03</v>
      </c>
      <c r="D25" s="184" t="str">
        <f t="shared" si="1"/>
        <v/>
      </c>
      <c r="E25" s="192"/>
      <c r="F25" s="356" t="s">
        <v>436</v>
      </c>
      <c r="G25" s="243">
        <v>3</v>
      </c>
      <c r="H25" s="243"/>
      <c r="I25" s="356" t="s">
        <v>4254</v>
      </c>
      <c r="J25" s="356"/>
      <c r="K25" s="356" t="s">
        <v>5524</v>
      </c>
      <c r="L25" s="30">
        <v>14540253</v>
      </c>
      <c r="M25" s="356">
        <v>1.75</v>
      </c>
      <c r="N25" s="356">
        <v>100</v>
      </c>
      <c r="O25" s="356" t="s">
        <v>5512</v>
      </c>
      <c r="P25" s="356">
        <v>0</v>
      </c>
      <c r="Q25" s="356"/>
      <c r="R25" s="356"/>
      <c r="S25" s="356"/>
      <c r="T25" s="356"/>
      <c r="U25" s="243" t="s">
        <v>129</v>
      </c>
      <c r="V25" s="243" t="s">
        <v>123</v>
      </c>
      <c r="W25" s="356"/>
      <c r="X25" s="184" t="str">
        <f t="shared" si="6"/>
        <v/>
      </c>
      <c r="Y25" s="184" t="str">
        <f t="shared" si="3"/>
        <v>insert into G3E_STYLERULE(G3E_SRROWNO,G3E_SRNO,G3E_RULE,G3E_FILTER,G3E_FILTERORDINAL,G3E_SNO,G3E_DESCRIPTION) values (03,,'Guy Linear','FEATURE_STATE_C in (''OSR'',''OSA'')',3,,'Guy Linear - PPI');</v>
      </c>
      <c r="Z25" s="184" t="str">
        <f t="shared" si="4"/>
        <v/>
      </c>
      <c r="AA25" s="241" t="str">
        <f t="shared" si="5"/>
        <v/>
      </c>
    </row>
    <row r="26" spans="1:27">
      <c r="B26" s="184" t="str">
        <f t="shared" si="0"/>
        <v>99</v>
      </c>
      <c r="D26" s="184" t="str">
        <f t="shared" si="1"/>
        <v/>
      </c>
      <c r="E26" s="192"/>
      <c r="F26" s="356" t="s">
        <v>436</v>
      </c>
      <c r="G26" s="243">
        <v>99</v>
      </c>
      <c r="H26" s="243"/>
      <c r="I26" s="356"/>
      <c r="J26" s="356"/>
      <c r="K26" s="356" t="s">
        <v>436</v>
      </c>
      <c r="L26" s="2">
        <v>3956378</v>
      </c>
      <c r="M26" s="356">
        <v>1.75</v>
      </c>
      <c r="N26" s="356">
        <v>100</v>
      </c>
      <c r="O26" s="356" t="s">
        <v>5512</v>
      </c>
      <c r="P26" s="356">
        <v>0</v>
      </c>
      <c r="Q26" s="356"/>
      <c r="R26" s="356"/>
      <c r="S26" s="356"/>
      <c r="T26" s="356"/>
      <c r="U26" s="243" t="s">
        <v>129</v>
      </c>
      <c r="V26" s="243" t="s">
        <v>123</v>
      </c>
      <c r="W26" s="356"/>
      <c r="X26" s="184" t="str">
        <f t="shared" si="6"/>
        <v/>
      </c>
      <c r="Y26" s="184" t="str">
        <f t="shared" si="3"/>
        <v>insert into G3E_STYLERULE(G3E_SRROWNO,G3E_SRNO,G3E_RULE,G3E_FILTER,G3E_FILTERORDINAL,G3E_SNO,G3E_DESCRIPTION) values (99,,'Guy Linear','',99,,'Guy Linear');</v>
      </c>
      <c r="Z26" s="184" t="str">
        <f t="shared" si="4"/>
        <v/>
      </c>
      <c r="AA26" s="241" t="str">
        <f t="shared" si="5"/>
        <v/>
      </c>
    </row>
    <row r="27" spans="1:27" s="241" customFormat="1">
      <c r="A27" s="241">
        <v>8101</v>
      </c>
      <c r="B27" s="184" t="str">
        <f t="shared" si="0"/>
        <v>810101</v>
      </c>
      <c r="C27" s="241">
        <v>8201</v>
      </c>
      <c r="D27" s="184" t="str">
        <f t="shared" si="1"/>
        <v>820101</v>
      </c>
      <c r="E27" s="192">
        <v>1</v>
      </c>
      <c r="F27" s="356" t="s">
        <v>161</v>
      </c>
      <c r="G27" s="243">
        <v>1</v>
      </c>
      <c r="H27" s="243">
        <v>1</v>
      </c>
      <c r="I27" s="356" t="s">
        <v>5525</v>
      </c>
      <c r="J27" s="356">
        <v>8301</v>
      </c>
      <c r="K27" s="356" t="s">
        <v>5526</v>
      </c>
      <c r="L27" s="245">
        <v>10158079</v>
      </c>
      <c r="M27" s="359">
        <v>2.25</v>
      </c>
      <c r="N27" s="241">
        <v>9108</v>
      </c>
      <c r="O27" s="356" t="s">
        <v>5527</v>
      </c>
      <c r="P27" s="356">
        <v>0</v>
      </c>
      <c r="Q27" s="356"/>
      <c r="R27" s="356"/>
      <c r="S27" s="356"/>
      <c r="T27" s="356"/>
      <c r="U27" s="243" t="s">
        <v>129</v>
      </c>
      <c r="V27" s="243" t="s">
        <v>123</v>
      </c>
      <c r="W27" s="356"/>
      <c r="X27" s="184" t="str">
        <f t="shared" si="6"/>
        <v>insert into G3E_LINESTYLE(G3E_SNO,G3E_USERNAME,G3E_COLOR,G3E_WIDTH,G3E_STROKEPATTERN,G3E_OFFSET,G3E_STARTSYMBOL,G3E_ENDSYMBOL,G3E_PLOTREDLINE,G3E_STYLEUNITS) values (8301,'Primary Conductor OH - PPI N',10158079,2.25,9108,0,null,null,1,3);</v>
      </c>
      <c r="Y27" s="184" t="str">
        <f t="shared" si="3"/>
        <v>insert into G3E_STYLERULE(G3E_SRROWNO,G3E_SRNO,G3E_RULE,G3E_FILTER,G3E_FILTERORDINAL,G3E_SNO,G3E_DESCRIPTION) values (810101,8101,'Primary Conductor - OH Linear','FEATURE_STATE_C in (''PPI'',''ABI'') and PHASE_ALPHA=''N''',1,8301,'Primary Conductor OH - PPI N');</v>
      </c>
      <c r="Z27" s="184" t="str">
        <f t="shared" si="4"/>
        <v>insert into G3E_STYLERULE(G3E_SRROWNO,G3E_SRNO,G3E_RULE,G3E_FILTER,G3E_FILTERORDINAL,G3E_SNO,G3E_DESCRIPTION) values (820101,8201,'Primary Conductor - OH Linear - OMS','FEATURE_STATE_C in (''PPI'',''ABI'') and PHASE_ALPHA=''N''',1,8301,'Primary Conductor OH - PPI N');</v>
      </c>
      <c r="AA27" s="241" t="str">
        <f t="shared" si="5"/>
        <v>insert into G3E_OMSSTYLEMAP (G3E_SNO,G3E_LINESTYLEMAP) values (8301,1)</v>
      </c>
    </row>
    <row r="28" spans="1:27" s="241" customFormat="1">
      <c r="A28" s="241">
        <v>8101</v>
      </c>
      <c r="B28" s="184" t="str">
        <f t="shared" si="0"/>
        <v>810102</v>
      </c>
      <c r="C28" s="241">
        <v>8201</v>
      </c>
      <c r="D28" s="184" t="str">
        <f t="shared" si="1"/>
        <v>820102</v>
      </c>
      <c r="E28" s="192">
        <v>7</v>
      </c>
      <c r="F28" s="356" t="s">
        <v>161</v>
      </c>
      <c r="G28" s="243">
        <v>2</v>
      </c>
      <c r="H28" s="243">
        <v>2</v>
      </c>
      <c r="I28" s="356" t="s">
        <v>5528</v>
      </c>
      <c r="J28" s="356">
        <v>8302</v>
      </c>
      <c r="K28" s="356" t="s">
        <v>5529</v>
      </c>
      <c r="L28" s="245">
        <v>10158079</v>
      </c>
      <c r="M28" s="359">
        <v>4.5</v>
      </c>
      <c r="N28" s="241">
        <v>9121</v>
      </c>
      <c r="O28" s="294" t="s">
        <v>5530</v>
      </c>
      <c r="P28" s="356">
        <v>0</v>
      </c>
      <c r="Q28" s="356"/>
      <c r="R28" s="356"/>
      <c r="S28" s="356"/>
      <c r="T28" s="356"/>
      <c r="U28" s="243" t="s">
        <v>129</v>
      </c>
      <c r="V28" s="243" t="s">
        <v>123</v>
      </c>
      <c r="W28" s="356"/>
      <c r="X28" s="184" t="str">
        <f t="shared" si="6"/>
        <v>insert into G3E_LINESTYLE(G3E_SNO,G3E_USERNAME,G3E_COLOR,G3E_WIDTH,G3E_STROKEPATTERN,G3E_OFFSET,G3E_STARTSYMBOL,G3E_ENDSYMBOL,G3E_PLOTREDLINE,G3E_STYLEUNITS) values (8302,'Primary Conductor OH - PPI PH1',10158079,4.5,9121,0,null,null,1,3);</v>
      </c>
      <c r="Y28" s="184" t="str">
        <f t="shared" si="3"/>
        <v>insert into G3E_STYLERULE(G3E_SRROWNO,G3E_SRNO,G3E_RULE,G3E_FILTER,G3E_FILTERORDINAL,G3E_SNO,G3E_DESCRIPTION) values (810102,8101,'Primary Conductor - OH Linear','FEATURE_STATE_C in (''PPI'',''ABI'') and PHASE_Q=1 ',2,8302,'Primary Conductor OH - PPI PH1');</v>
      </c>
      <c r="Z28" s="184" t="str">
        <f t="shared" si="4"/>
        <v>insert into G3E_STYLERULE(G3E_SRROWNO,G3E_SRNO,G3E_RULE,G3E_FILTER,G3E_FILTERORDINAL,G3E_SNO,G3E_DESCRIPTION) values (820102,8201,'Primary Conductor - OH Linear - OMS','FEATURE_STATE_C in (''PPI'',''ABI'') and PHASE_Q=1 ',2,8302,'Primary Conductor OH - PPI PH1');</v>
      </c>
      <c r="AA28" s="241" t="str">
        <f t="shared" si="5"/>
        <v>insert into G3E_OMSSTYLEMAP (G3E_SNO,G3E_LINESTYLEMAP) values (8302,7)</v>
      </c>
    </row>
    <row r="29" spans="1:27" s="241" customFormat="1">
      <c r="A29" s="241">
        <v>8101</v>
      </c>
      <c r="B29" s="184" t="str">
        <f t="shared" si="0"/>
        <v>810103</v>
      </c>
      <c r="C29" s="241">
        <v>8201</v>
      </c>
      <c r="D29" s="184" t="str">
        <f t="shared" si="1"/>
        <v>820103</v>
      </c>
      <c r="E29" s="192">
        <v>3</v>
      </c>
      <c r="F29" s="356" t="s">
        <v>161</v>
      </c>
      <c r="G29" s="243">
        <v>3</v>
      </c>
      <c r="H29" s="243">
        <v>3</v>
      </c>
      <c r="I29" s="356" t="s">
        <v>5531</v>
      </c>
      <c r="J29" s="356">
        <v>8303</v>
      </c>
      <c r="K29" s="356" t="s">
        <v>5532</v>
      </c>
      <c r="L29" s="245">
        <v>10158079</v>
      </c>
      <c r="M29" s="359">
        <v>4.5</v>
      </c>
      <c r="N29" s="241">
        <v>9122</v>
      </c>
      <c r="O29" s="294" t="s">
        <v>5533</v>
      </c>
      <c r="P29" s="356">
        <v>0</v>
      </c>
      <c r="Q29" s="356"/>
      <c r="R29" s="356"/>
      <c r="S29" s="356"/>
      <c r="T29" s="356"/>
      <c r="U29" s="243" t="s">
        <v>129</v>
      </c>
      <c r="V29" s="243" t="s">
        <v>123</v>
      </c>
      <c r="W29" s="356"/>
      <c r="X29" s="184" t="str">
        <f t="shared" si="6"/>
        <v>insert into G3E_LINESTYLE(G3E_SNO,G3E_USERNAME,G3E_COLOR,G3E_WIDTH,G3E_STROKEPATTERN,G3E_OFFSET,G3E_STARTSYMBOL,G3E_ENDSYMBOL,G3E_PLOTREDLINE,G3E_STYLEUNITS) values (8303,'Primary Conductor OH - PPI PH2',10158079,4.5,9122,0,null,null,1,3);</v>
      </c>
      <c r="Y29" s="184" t="str">
        <f t="shared" si="3"/>
        <v>insert into G3E_STYLERULE(G3E_SRROWNO,G3E_SRNO,G3E_RULE,G3E_FILTER,G3E_FILTERORDINAL,G3E_SNO,G3E_DESCRIPTION) values (810103,8101,'Primary Conductor - OH Linear','FEATURE_STATE_C in (''PPI'',''ABI'') and PHASE_Q=2',3,8303,'Primary Conductor OH - PPI PH2');</v>
      </c>
      <c r="Z29" s="184" t="str">
        <f t="shared" si="4"/>
        <v>insert into G3E_STYLERULE(G3E_SRROWNO,G3E_SRNO,G3E_RULE,G3E_FILTER,G3E_FILTERORDINAL,G3E_SNO,G3E_DESCRIPTION) values (820103,8201,'Primary Conductor - OH Linear - OMS','FEATURE_STATE_C in (''PPI'',''ABI'') and PHASE_Q=2',3,8303,'Primary Conductor OH - PPI PH2');</v>
      </c>
      <c r="AA29" s="241" t="str">
        <f t="shared" si="5"/>
        <v>insert into G3E_OMSSTYLEMAP (G3E_SNO,G3E_LINESTYLEMAP) values (8303,3)</v>
      </c>
    </row>
    <row r="30" spans="1:27" s="241" customFormat="1">
      <c r="A30" s="241">
        <v>8101</v>
      </c>
      <c r="B30" s="184" t="str">
        <f t="shared" si="0"/>
        <v>810104</v>
      </c>
      <c r="C30" s="241">
        <v>8201</v>
      </c>
      <c r="D30" s="184" t="str">
        <f t="shared" si="1"/>
        <v>820104</v>
      </c>
      <c r="E30" s="192">
        <v>0</v>
      </c>
      <c r="F30" s="356" t="s">
        <v>161</v>
      </c>
      <c r="G30" s="243">
        <v>4</v>
      </c>
      <c r="H30" s="243">
        <v>4</v>
      </c>
      <c r="I30" s="356" t="s">
        <v>5534</v>
      </c>
      <c r="J30" s="356">
        <v>8304</v>
      </c>
      <c r="K30" s="356" t="s">
        <v>5535</v>
      </c>
      <c r="L30" s="245">
        <v>10158079</v>
      </c>
      <c r="M30" s="359">
        <v>4.5</v>
      </c>
      <c r="N30" s="241">
        <v>9123</v>
      </c>
      <c r="O30" s="294" t="s">
        <v>5536</v>
      </c>
      <c r="P30" s="356">
        <v>0</v>
      </c>
      <c r="Q30" s="356"/>
      <c r="R30" s="356"/>
      <c r="S30" s="356"/>
      <c r="T30" s="356"/>
      <c r="U30" s="243" t="s">
        <v>129</v>
      </c>
      <c r="V30" s="243" t="s">
        <v>123</v>
      </c>
      <c r="W30" s="356"/>
      <c r="X30" s="184" t="str">
        <f t="shared" si="6"/>
        <v>insert into G3E_LINESTYLE(G3E_SNO,G3E_USERNAME,G3E_COLOR,G3E_WIDTH,G3E_STROKEPATTERN,G3E_OFFSET,G3E_STARTSYMBOL,G3E_ENDSYMBOL,G3E_PLOTREDLINE,G3E_STYLEUNITS) values (8304,'Primary Conductor OH - PPI PH3',10158079,4.5,9123,0,null,null,1,3);</v>
      </c>
      <c r="Y30" s="184" t="str">
        <f t="shared" si="3"/>
        <v>insert into G3E_STYLERULE(G3E_SRROWNO,G3E_SRNO,G3E_RULE,G3E_FILTER,G3E_FILTERORDINAL,G3E_SNO,G3E_DESCRIPTION) values (810104,8101,'Primary Conductor - OH Linear','FEATURE_STATE_C in (''PPI'',''ABI'') and PHASE_Q=3',4,8304,'Primary Conductor OH - PPI PH3');</v>
      </c>
      <c r="Z30" s="184" t="str">
        <f t="shared" si="4"/>
        <v>insert into G3E_STYLERULE(G3E_SRROWNO,G3E_SRNO,G3E_RULE,G3E_FILTER,G3E_FILTERORDINAL,G3E_SNO,G3E_DESCRIPTION) values (820104,8201,'Primary Conductor - OH Linear - OMS','FEATURE_STATE_C in (''PPI'',''ABI'') and PHASE_Q=3',4,8304,'Primary Conductor OH - PPI PH3');</v>
      </c>
      <c r="AA30" s="241" t="str">
        <f t="shared" si="5"/>
        <v>insert into G3E_OMSSTYLEMAP (G3E_SNO,G3E_LINESTYLEMAP) values (8304,0)</v>
      </c>
    </row>
    <row r="31" spans="1:27" s="241" customFormat="1">
      <c r="A31" s="241">
        <v>8101</v>
      </c>
      <c r="B31" s="184" t="str">
        <f t="shared" si="0"/>
        <v>810105</v>
      </c>
      <c r="C31" s="241">
        <v>8201</v>
      </c>
      <c r="D31" s="184" t="str">
        <f t="shared" si="1"/>
        <v>820105</v>
      </c>
      <c r="E31" s="192">
        <v>1</v>
      </c>
      <c r="F31" s="356" t="s">
        <v>161</v>
      </c>
      <c r="G31" s="243">
        <v>5</v>
      </c>
      <c r="H31" s="243">
        <v>5</v>
      </c>
      <c r="I31" s="356" t="s">
        <v>5537</v>
      </c>
      <c r="J31" s="356">
        <v>8305</v>
      </c>
      <c r="K31" s="356" t="s">
        <v>5538</v>
      </c>
      <c r="L31" s="29">
        <v>15658734</v>
      </c>
      <c r="M31" s="359">
        <v>1.25</v>
      </c>
      <c r="N31" s="241">
        <v>9109</v>
      </c>
      <c r="O31" s="356" t="s">
        <v>5539</v>
      </c>
      <c r="P31" s="356">
        <v>0</v>
      </c>
      <c r="Q31" s="356"/>
      <c r="R31" s="356"/>
      <c r="S31" s="356"/>
      <c r="T31" s="356"/>
      <c r="U31" s="243" t="s">
        <v>129</v>
      </c>
      <c r="V31" s="243" t="s">
        <v>123</v>
      </c>
      <c r="W31" s="356"/>
      <c r="X31" s="184" t="str">
        <f t="shared" si="6"/>
        <v>insert into G3E_LINESTYLE(G3E_SNO,G3E_USERNAME,G3E_COLOR,G3E_WIDTH,G3E_STROKEPATTERN,G3E_OFFSET,G3E_STARTSYMBOL,G3E_ENDSYMBOL,G3E_PLOTREDLINE,G3E_STYLEUNITS) values (8305,'Primary Conductor OH - PPR N',15658734,1.25,9109,0,null,null,1,3);</v>
      </c>
      <c r="Y31" s="184" t="str">
        <f t="shared" si="3"/>
        <v>insert into G3E_STYLERULE(G3E_SRROWNO,G3E_SRNO,G3E_RULE,G3E_FILTER,G3E_FILTERORDINAL,G3E_SNO,G3E_DESCRIPTION) values (810105,8101,'Primary Conductor - OH Linear','FEATURE_STATE_C in (''PPR'',''ABR'',''PPA'',''ABA'') and PHASE_ALPHA=''N''',5,8305,'Primary Conductor OH - PPR N');</v>
      </c>
      <c r="Z31" s="184" t="str">
        <f t="shared" si="4"/>
        <v>insert into G3E_STYLERULE(G3E_SRROWNO,G3E_SRNO,G3E_RULE,G3E_FILTER,G3E_FILTERORDINAL,G3E_SNO,G3E_DESCRIPTION) values (820105,8201,'Primary Conductor - OH Linear - OMS','FEATURE_STATE_C in (''PPR'',''ABR'',''PPA'',''ABA'') and PHASE_ALPHA=''N''',5,8305,'Primary Conductor OH - PPR N');</v>
      </c>
      <c r="AA31" s="241" t="str">
        <f t="shared" si="5"/>
        <v>insert into G3E_OMSSTYLEMAP (G3E_SNO,G3E_LINESTYLEMAP) values (8305,1)</v>
      </c>
    </row>
    <row r="32" spans="1:27" s="241" customFormat="1">
      <c r="A32" s="241">
        <v>8101</v>
      </c>
      <c r="B32" s="184" t="str">
        <f t="shared" si="0"/>
        <v>810106</v>
      </c>
      <c r="C32" s="241">
        <v>8201</v>
      </c>
      <c r="D32" s="184" t="str">
        <f t="shared" si="1"/>
        <v>820106</v>
      </c>
      <c r="E32" s="192">
        <v>7</v>
      </c>
      <c r="F32" s="356" t="s">
        <v>161</v>
      </c>
      <c r="G32" s="243">
        <v>6</v>
      </c>
      <c r="H32" s="243">
        <v>6</v>
      </c>
      <c r="I32" s="356" t="s">
        <v>5540</v>
      </c>
      <c r="J32" s="356">
        <v>8306</v>
      </c>
      <c r="K32" s="356" t="s">
        <v>5541</v>
      </c>
      <c r="L32" s="29">
        <v>15658734</v>
      </c>
      <c r="M32" s="359">
        <v>2.5</v>
      </c>
      <c r="N32" s="241">
        <v>9121</v>
      </c>
      <c r="O32" s="294" t="s">
        <v>5530</v>
      </c>
      <c r="P32" s="356">
        <v>0</v>
      </c>
      <c r="Q32" s="356"/>
      <c r="R32" s="356"/>
      <c r="S32" s="356"/>
      <c r="T32" s="356"/>
      <c r="U32" s="243" t="s">
        <v>129</v>
      </c>
      <c r="V32" s="243" t="s">
        <v>123</v>
      </c>
      <c r="W32" s="356"/>
      <c r="X32" s="184" t="str">
        <f t="shared" si="6"/>
        <v>insert into G3E_LINESTYLE(G3E_SNO,G3E_USERNAME,G3E_COLOR,G3E_WIDTH,G3E_STROKEPATTERN,G3E_OFFSET,G3E_STARTSYMBOL,G3E_ENDSYMBOL,G3E_PLOTREDLINE,G3E_STYLEUNITS) values (8306,'Primary Conductor OH - PPR PH1',15658734,2.5,9121,0,null,null,1,3);</v>
      </c>
      <c r="Y32" s="184" t="str">
        <f t="shared" si="3"/>
        <v>insert into G3E_STYLERULE(G3E_SRROWNO,G3E_SRNO,G3E_RULE,G3E_FILTER,G3E_FILTERORDINAL,G3E_SNO,G3E_DESCRIPTION) values (810106,8101,'Primary Conductor - OH Linear','FEATURE_STATE_C in (''PPR'',''ABR'',''PPA'',''ABA'') and PHASE_Q=1 ',6,8306,'Primary Conductor OH - PPR PH1');</v>
      </c>
      <c r="Z32" s="184" t="str">
        <f t="shared" si="4"/>
        <v>insert into G3E_STYLERULE(G3E_SRROWNO,G3E_SRNO,G3E_RULE,G3E_FILTER,G3E_FILTERORDINAL,G3E_SNO,G3E_DESCRIPTION) values (820106,8201,'Primary Conductor - OH Linear - OMS','FEATURE_STATE_C in (''PPR'',''ABR'',''PPA'',''ABA'') and PHASE_Q=1 ',6,8306,'Primary Conductor OH - PPR PH1');</v>
      </c>
      <c r="AA32" s="241" t="str">
        <f t="shared" si="5"/>
        <v>insert into G3E_OMSSTYLEMAP (G3E_SNO,G3E_LINESTYLEMAP) values (8306,7)</v>
      </c>
    </row>
    <row r="33" spans="1:27" s="241" customFormat="1">
      <c r="A33" s="241">
        <v>8101</v>
      </c>
      <c r="B33" s="184" t="str">
        <f t="shared" si="0"/>
        <v>810107</v>
      </c>
      <c r="C33" s="241">
        <v>8201</v>
      </c>
      <c r="D33" s="184" t="str">
        <f t="shared" si="1"/>
        <v>820107</v>
      </c>
      <c r="E33" s="192">
        <v>3</v>
      </c>
      <c r="F33" s="356" t="s">
        <v>161</v>
      </c>
      <c r="G33" s="243">
        <v>7</v>
      </c>
      <c r="H33" s="243">
        <v>7</v>
      </c>
      <c r="I33" s="356" t="s">
        <v>5542</v>
      </c>
      <c r="J33" s="356">
        <v>8307</v>
      </c>
      <c r="K33" s="356" t="s">
        <v>5543</v>
      </c>
      <c r="L33" s="29">
        <v>15658734</v>
      </c>
      <c r="M33" s="359">
        <v>2.5</v>
      </c>
      <c r="N33" s="241">
        <v>9122</v>
      </c>
      <c r="O33" s="294" t="s">
        <v>5533</v>
      </c>
      <c r="P33" s="356">
        <v>0</v>
      </c>
      <c r="Q33" s="356"/>
      <c r="R33" s="356"/>
      <c r="S33" s="356"/>
      <c r="T33" s="356"/>
      <c r="U33" s="243" t="s">
        <v>129</v>
      </c>
      <c r="V33" s="243" t="s">
        <v>123</v>
      </c>
      <c r="W33" s="356"/>
      <c r="X33" s="184" t="str">
        <f t="shared" si="6"/>
        <v>insert into G3E_LINESTYLE(G3E_SNO,G3E_USERNAME,G3E_COLOR,G3E_WIDTH,G3E_STROKEPATTERN,G3E_OFFSET,G3E_STARTSYMBOL,G3E_ENDSYMBOL,G3E_PLOTREDLINE,G3E_STYLEUNITS) values (8307,'Primary Conductor OH - PPR PH2',15658734,2.5,9122,0,null,null,1,3);</v>
      </c>
      <c r="Y33" s="184" t="str">
        <f t="shared" si="3"/>
        <v>insert into G3E_STYLERULE(G3E_SRROWNO,G3E_SRNO,G3E_RULE,G3E_FILTER,G3E_FILTERORDINAL,G3E_SNO,G3E_DESCRIPTION) values (810107,8101,'Primary Conductor - OH Linear','FEATURE_STATE_C in (''PPR'',''ABR'',''PPA'',''ABA'') and PHASE_Q=2',7,8307,'Primary Conductor OH - PPR PH2');</v>
      </c>
      <c r="Z33" s="184" t="str">
        <f t="shared" si="4"/>
        <v>insert into G3E_STYLERULE(G3E_SRROWNO,G3E_SRNO,G3E_RULE,G3E_FILTER,G3E_FILTERORDINAL,G3E_SNO,G3E_DESCRIPTION) values (820107,8201,'Primary Conductor - OH Linear - OMS','FEATURE_STATE_C in (''PPR'',''ABR'',''PPA'',''ABA'') and PHASE_Q=2',7,8307,'Primary Conductor OH - PPR PH2');</v>
      </c>
      <c r="AA33" s="241" t="str">
        <f t="shared" si="5"/>
        <v>insert into G3E_OMSSTYLEMAP (G3E_SNO,G3E_LINESTYLEMAP) values (8307,3)</v>
      </c>
    </row>
    <row r="34" spans="1:27" s="241" customFormat="1">
      <c r="A34" s="241">
        <v>8101</v>
      </c>
      <c r="B34" s="184" t="str">
        <f t="shared" si="0"/>
        <v>810108</v>
      </c>
      <c r="C34" s="241">
        <v>8201</v>
      </c>
      <c r="D34" s="184" t="str">
        <f t="shared" si="1"/>
        <v>820108</v>
      </c>
      <c r="E34" s="192">
        <v>0</v>
      </c>
      <c r="F34" s="356" t="s">
        <v>161</v>
      </c>
      <c r="G34" s="243">
        <v>8</v>
      </c>
      <c r="H34" s="243">
        <v>8</v>
      </c>
      <c r="I34" s="356" t="s">
        <v>5544</v>
      </c>
      <c r="J34" s="356">
        <v>8308</v>
      </c>
      <c r="K34" s="356" t="s">
        <v>5545</v>
      </c>
      <c r="L34" s="29">
        <v>15658734</v>
      </c>
      <c r="M34" s="359">
        <v>2.5</v>
      </c>
      <c r="N34" s="241">
        <v>9123</v>
      </c>
      <c r="O34" s="294" t="s">
        <v>5536</v>
      </c>
      <c r="P34" s="356">
        <v>0</v>
      </c>
      <c r="Q34" s="356"/>
      <c r="R34" s="356"/>
      <c r="S34" s="356"/>
      <c r="T34" s="356"/>
      <c r="U34" s="243" t="s">
        <v>129</v>
      </c>
      <c r="V34" s="243" t="s">
        <v>123</v>
      </c>
      <c r="W34" s="356"/>
      <c r="X34" s="184" t="str">
        <f t="shared" si="6"/>
        <v>insert into G3E_LINESTYLE(G3E_SNO,G3E_USERNAME,G3E_COLOR,G3E_WIDTH,G3E_STROKEPATTERN,G3E_OFFSET,G3E_STARTSYMBOL,G3E_ENDSYMBOL,G3E_PLOTREDLINE,G3E_STYLEUNITS) values (8308,'Primary Conductor OH - PPR PH3',15658734,2.5,9123,0,null,null,1,3);</v>
      </c>
      <c r="Y34" s="184" t="str">
        <f t="shared" si="3"/>
        <v>insert into G3E_STYLERULE(G3E_SRROWNO,G3E_SRNO,G3E_RULE,G3E_FILTER,G3E_FILTERORDINAL,G3E_SNO,G3E_DESCRIPTION) values (810108,8101,'Primary Conductor - OH Linear','FEATURE_STATE_C in (''PPR'',''ABR'',''PPA'',''ABA'') and PHASE_Q=3',8,8308,'Primary Conductor OH - PPR PH3');</v>
      </c>
      <c r="Z34" s="184" t="str">
        <f t="shared" si="4"/>
        <v>insert into G3E_STYLERULE(G3E_SRROWNO,G3E_SRNO,G3E_RULE,G3E_FILTER,G3E_FILTERORDINAL,G3E_SNO,G3E_DESCRIPTION) values (820108,8201,'Primary Conductor - OH Linear - OMS','FEATURE_STATE_C in (''PPR'',''ABR'',''PPA'',''ABA'') and PHASE_Q=3',8,8308,'Primary Conductor OH - PPR PH3');</v>
      </c>
      <c r="AA34" s="241" t="str">
        <f t="shared" si="5"/>
        <v>insert into G3E_OMSSTYLEMAP (G3E_SNO,G3E_LINESTYLEMAP) values (8308,0)</v>
      </c>
    </row>
    <row r="35" spans="1:27" s="241" customFormat="1">
      <c r="A35" s="241">
        <v>8101</v>
      </c>
      <c r="B35" s="184" t="str">
        <f t="shared" ref="B35:B66" si="7">IF(ISBLANK(G35),"",A35&amp;TEXT(G35,"00"))</f>
        <v>810109</v>
      </c>
      <c r="C35" s="241">
        <v>8201</v>
      </c>
      <c r="D35" s="184" t="str">
        <f t="shared" ref="D35:D66" si="8">IF(ISBLANK(H35),"",C35&amp;TEXT(H35,"00"))</f>
        <v>820109</v>
      </c>
      <c r="E35" s="192">
        <v>1</v>
      </c>
      <c r="F35" s="356" t="s">
        <v>161</v>
      </c>
      <c r="G35" s="243">
        <v>9</v>
      </c>
      <c r="H35" s="243">
        <v>9</v>
      </c>
      <c r="I35" s="356" t="s">
        <v>5546</v>
      </c>
      <c r="J35" s="356">
        <v>8309</v>
      </c>
      <c r="K35" s="356" t="s">
        <v>5547</v>
      </c>
      <c r="L35" s="30">
        <v>14540253</v>
      </c>
      <c r="M35" s="359">
        <v>1.25</v>
      </c>
      <c r="N35" s="241">
        <v>9110</v>
      </c>
      <c r="O35" s="356" t="s">
        <v>5548</v>
      </c>
      <c r="P35" s="356">
        <v>0</v>
      </c>
      <c r="Q35" s="356"/>
      <c r="R35" s="356"/>
      <c r="S35" s="356"/>
      <c r="T35" s="356"/>
      <c r="U35" s="243" t="s">
        <v>129</v>
      </c>
      <c r="V35" s="243" t="s">
        <v>123</v>
      </c>
      <c r="W35" s="356"/>
      <c r="X35" s="184" t="str">
        <f t="shared" si="6"/>
        <v>insert into G3E_LINESTYLE(G3E_SNO,G3E_USERNAME,G3E_COLOR,G3E_WIDTH,G3E_STROKEPATTERN,G3E_OFFSET,G3E_STARTSYMBOL,G3E_ENDSYMBOL,G3E_PLOTREDLINE,G3E_STYLEUNITS) values (8309,'Primary Conductor OH - OSR N',14540253,1.25,9110,0,null,null,1,3);</v>
      </c>
      <c r="Y35" s="184" t="str">
        <f t="shared" ref="Y35:Y66" si="9">IF(B35="","","insert into G3E_STYLERULE(G3E_SRROWNO,G3E_SRNO,G3E_RULE,G3E_FILTER,G3E_FILTERORDINAL,G3E_SNO,G3E_DESCRIPTION) values ("&amp;B35&amp;","&amp;A35&amp;",'"&amp;F35&amp;"','"&amp;SUBSTITUTE(I35,"'","''")&amp;"',"&amp;G35&amp;","&amp;J35&amp;",'"&amp;K35&amp;"');")</f>
        <v>insert into G3E_STYLERULE(G3E_SRROWNO,G3E_SRNO,G3E_RULE,G3E_FILTER,G3E_FILTERORDINAL,G3E_SNO,G3E_DESCRIPTION) values (810109,8101,'Primary Conductor - OH Linear','FEATURE_STATE_C in (''OSR'',''OSA'') and PHASE_ALPHA=''N''',9,8309,'Primary Conductor OH - OSR N');</v>
      </c>
      <c r="Z35" s="184" t="str">
        <f t="shared" ref="Z35:Z66" si="10">IF(D35="","","insert into G3E_STYLERULE(G3E_SRROWNO,G3E_SRNO,G3E_RULE,G3E_FILTER,G3E_FILTERORDINAL,G3E_SNO,G3E_DESCRIPTION) values ("&amp;D35&amp;","&amp;C35&amp;",'"&amp;F35&amp;" - OMS','"&amp;SUBSTITUTE(I35,"'","''")&amp;"',"&amp;H35&amp;","&amp;J35&amp;",'"&amp;K35&amp;"');")</f>
        <v>insert into G3E_STYLERULE(G3E_SRROWNO,G3E_SRNO,G3E_RULE,G3E_FILTER,G3E_FILTERORDINAL,G3E_SNO,G3E_DESCRIPTION) values (820109,8201,'Primary Conductor - OH Linear - OMS','FEATURE_STATE_C in (''OSR'',''OSA'') and PHASE_ALPHA=''N''',9,8309,'Primary Conductor OH - OSR N');</v>
      </c>
      <c r="AA35" s="241" t="str">
        <f t="shared" si="5"/>
        <v>insert into G3E_OMSSTYLEMAP (G3E_SNO,G3E_LINESTYLEMAP) values (8309,1)</v>
      </c>
    </row>
    <row r="36" spans="1:27" s="241" customFormat="1">
      <c r="A36" s="241">
        <v>8101</v>
      </c>
      <c r="B36" s="184" t="str">
        <f t="shared" si="7"/>
        <v>810110</v>
      </c>
      <c r="C36" s="241">
        <v>8201</v>
      </c>
      <c r="D36" s="184" t="str">
        <f t="shared" si="8"/>
        <v>820110</v>
      </c>
      <c r="E36" s="192">
        <v>7</v>
      </c>
      <c r="F36" s="356" t="s">
        <v>161</v>
      </c>
      <c r="G36" s="243">
        <v>10</v>
      </c>
      <c r="H36" s="243">
        <v>10</v>
      </c>
      <c r="I36" s="356" t="s">
        <v>5549</v>
      </c>
      <c r="J36" s="356">
        <v>8310</v>
      </c>
      <c r="K36" s="356" t="s">
        <v>5550</v>
      </c>
      <c r="L36" s="30">
        <v>14540253</v>
      </c>
      <c r="M36" s="359">
        <v>2.5</v>
      </c>
      <c r="N36" s="241">
        <v>9121</v>
      </c>
      <c r="O36" s="294" t="s">
        <v>5530</v>
      </c>
      <c r="P36" s="356">
        <v>0</v>
      </c>
      <c r="Q36" s="356"/>
      <c r="R36" s="356"/>
      <c r="S36" s="356"/>
      <c r="T36" s="356"/>
      <c r="U36" s="243" t="s">
        <v>129</v>
      </c>
      <c r="V36" s="243" t="s">
        <v>123</v>
      </c>
      <c r="W36" s="356"/>
      <c r="X36" s="184" t="str">
        <f t="shared" si="6"/>
        <v>insert into G3E_LINESTYLE(G3E_SNO,G3E_USERNAME,G3E_COLOR,G3E_WIDTH,G3E_STROKEPATTERN,G3E_OFFSET,G3E_STARTSYMBOL,G3E_ENDSYMBOL,G3E_PLOTREDLINE,G3E_STYLEUNITS) values (8310,'Primary Conductor OH - OSR PH1',14540253,2.5,9121,0,null,null,1,3);</v>
      </c>
      <c r="Y36" s="184" t="str">
        <f t="shared" si="9"/>
        <v>insert into G3E_STYLERULE(G3E_SRROWNO,G3E_SRNO,G3E_RULE,G3E_FILTER,G3E_FILTERORDINAL,G3E_SNO,G3E_DESCRIPTION) values (810110,8101,'Primary Conductor - OH Linear','FEATURE_STATE_C in (''OSR'',''OSA'') and PHASE_Q=1 ',10,8310,'Primary Conductor OH - OSR PH1');</v>
      </c>
      <c r="Z36" s="184" t="str">
        <f t="shared" si="10"/>
        <v>insert into G3E_STYLERULE(G3E_SRROWNO,G3E_SRNO,G3E_RULE,G3E_FILTER,G3E_FILTERORDINAL,G3E_SNO,G3E_DESCRIPTION) values (820110,8201,'Primary Conductor - OH Linear - OMS','FEATURE_STATE_C in (''OSR'',''OSA'') and PHASE_Q=1 ',10,8310,'Primary Conductor OH - OSR PH1');</v>
      </c>
      <c r="AA36" s="241" t="str">
        <f t="shared" si="5"/>
        <v>insert into G3E_OMSSTYLEMAP (G3E_SNO,G3E_LINESTYLEMAP) values (8310,7)</v>
      </c>
    </row>
    <row r="37" spans="1:27" s="241" customFormat="1">
      <c r="A37" s="241">
        <v>8101</v>
      </c>
      <c r="B37" s="184" t="str">
        <f t="shared" si="7"/>
        <v>810111</v>
      </c>
      <c r="C37" s="241">
        <v>8201</v>
      </c>
      <c r="D37" s="184" t="str">
        <f t="shared" si="8"/>
        <v>820111</v>
      </c>
      <c r="E37" s="192">
        <v>3</v>
      </c>
      <c r="F37" s="356" t="s">
        <v>161</v>
      </c>
      <c r="G37" s="243">
        <v>11</v>
      </c>
      <c r="H37" s="243">
        <v>11</v>
      </c>
      <c r="I37" s="356" t="s">
        <v>5551</v>
      </c>
      <c r="J37" s="356">
        <v>8311</v>
      </c>
      <c r="K37" s="356" t="s">
        <v>5552</v>
      </c>
      <c r="L37" s="30">
        <v>14540253</v>
      </c>
      <c r="M37" s="359">
        <v>2.5</v>
      </c>
      <c r="N37" s="241">
        <v>9122</v>
      </c>
      <c r="O37" s="294" t="s">
        <v>5533</v>
      </c>
      <c r="P37" s="356">
        <v>0</v>
      </c>
      <c r="Q37" s="356"/>
      <c r="R37" s="356"/>
      <c r="S37" s="356"/>
      <c r="T37" s="356"/>
      <c r="U37" s="243" t="s">
        <v>129</v>
      </c>
      <c r="V37" s="243" t="s">
        <v>123</v>
      </c>
      <c r="W37" s="356"/>
      <c r="X37" s="184" t="str">
        <f t="shared" si="6"/>
        <v>insert into G3E_LINESTYLE(G3E_SNO,G3E_USERNAME,G3E_COLOR,G3E_WIDTH,G3E_STROKEPATTERN,G3E_OFFSET,G3E_STARTSYMBOL,G3E_ENDSYMBOL,G3E_PLOTREDLINE,G3E_STYLEUNITS) values (8311,'Primary Conductor OH - OSR PH2',14540253,2.5,9122,0,null,null,1,3);</v>
      </c>
      <c r="Y37" s="184" t="str">
        <f t="shared" si="9"/>
        <v>insert into G3E_STYLERULE(G3E_SRROWNO,G3E_SRNO,G3E_RULE,G3E_FILTER,G3E_FILTERORDINAL,G3E_SNO,G3E_DESCRIPTION) values (810111,8101,'Primary Conductor - OH Linear','FEATURE_STATE_C in (''OSR'',''OSA'') and PHASE_Q=2',11,8311,'Primary Conductor OH - OSR PH2');</v>
      </c>
      <c r="Z37" s="184" t="str">
        <f t="shared" si="10"/>
        <v>insert into G3E_STYLERULE(G3E_SRROWNO,G3E_SRNO,G3E_RULE,G3E_FILTER,G3E_FILTERORDINAL,G3E_SNO,G3E_DESCRIPTION) values (820111,8201,'Primary Conductor - OH Linear - OMS','FEATURE_STATE_C in (''OSR'',''OSA'') and PHASE_Q=2',11,8311,'Primary Conductor OH - OSR PH2');</v>
      </c>
      <c r="AA37" s="241" t="str">
        <f t="shared" si="5"/>
        <v>insert into G3E_OMSSTYLEMAP (G3E_SNO,G3E_LINESTYLEMAP) values (8311,3)</v>
      </c>
    </row>
    <row r="38" spans="1:27" s="241" customFormat="1">
      <c r="A38" s="241">
        <v>8101</v>
      </c>
      <c r="B38" s="184" t="str">
        <f t="shared" si="7"/>
        <v>810112</v>
      </c>
      <c r="C38" s="241">
        <v>8201</v>
      </c>
      <c r="D38" s="184" t="str">
        <f t="shared" si="8"/>
        <v>820112</v>
      </c>
      <c r="E38" s="192">
        <v>0</v>
      </c>
      <c r="F38" s="356" t="s">
        <v>161</v>
      </c>
      <c r="G38" s="243">
        <v>12</v>
      </c>
      <c r="H38" s="243">
        <v>12</v>
      </c>
      <c r="I38" s="356" t="s">
        <v>5553</v>
      </c>
      <c r="J38" s="356">
        <v>8312</v>
      </c>
      <c r="K38" s="356" t="s">
        <v>5554</v>
      </c>
      <c r="L38" s="30">
        <v>14540253</v>
      </c>
      <c r="M38" s="359">
        <v>2.5</v>
      </c>
      <c r="N38" s="241">
        <v>9123</v>
      </c>
      <c r="O38" s="294" t="s">
        <v>5536</v>
      </c>
      <c r="P38" s="356">
        <v>0</v>
      </c>
      <c r="Q38" s="356"/>
      <c r="R38" s="356"/>
      <c r="S38" s="356"/>
      <c r="T38" s="356"/>
      <c r="U38" s="243" t="s">
        <v>129</v>
      </c>
      <c r="V38" s="243" t="s">
        <v>123</v>
      </c>
      <c r="W38" s="356"/>
      <c r="X38" s="184" t="str">
        <f t="shared" si="6"/>
        <v>insert into G3E_LINESTYLE(G3E_SNO,G3E_USERNAME,G3E_COLOR,G3E_WIDTH,G3E_STROKEPATTERN,G3E_OFFSET,G3E_STARTSYMBOL,G3E_ENDSYMBOL,G3E_PLOTREDLINE,G3E_STYLEUNITS) values (8312,'Primary Conductor OH - OSR PH3',14540253,2.5,9123,0,null,null,1,3);</v>
      </c>
      <c r="Y38" s="184" t="str">
        <f t="shared" si="9"/>
        <v>insert into G3E_STYLERULE(G3E_SRROWNO,G3E_SRNO,G3E_RULE,G3E_FILTER,G3E_FILTERORDINAL,G3E_SNO,G3E_DESCRIPTION) values (810112,8101,'Primary Conductor - OH Linear','FEATURE_STATE_C in (''OSR'',''OSA'') and PHASE_Q=3',12,8312,'Primary Conductor OH - OSR PH3');</v>
      </c>
      <c r="Z38" s="184" t="str">
        <f t="shared" si="10"/>
        <v>insert into G3E_STYLERULE(G3E_SRROWNO,G3E_SRNO,G3E_RULE,G3E_FILTER,G3E_FILTERORDINAL,G3E_SNO,G3E_DESCRIPTION) values (820112,8201,'Primary Conductor - OH Linear - OMS','FEATURE_STATE_C in (''OSR'',''OSA'') and PHASE_Q=3',12,8312,'Primary Conductor OH - OSR PH3');</v>
      </c>
      <c r="AA38" s="241" t="str">
        <f t="shared" si="5"/>
        <v>insert into G3E_OMSSTYLEMAP (G3E_SNO,G3E_LINESTYLEMAP) values (8312,0)</v>
      </c>
    </row>
    <row r="39" spans="1:27" s="241" customFormat="1">
      <c r="A39" s="241">
        <v>8101</v>
      </c>
      <c r="B39" s="184" t="str">
        <f t="shared" si="7"/>
        <v>810113</v>
      </c>
      <c r="C39" s="241">
        <v>8201</v>
      </c>
      <c r="D39" s="184" t="str">
        <f t="shared" si="8"/>
        <v>820113</v>
      </c>
      <c r="E39" s="192">
        <v>1</v>
      </c>
      <c r="F39" s="356" t="s">
        <v>161</v>
      </c>
      <c r="G39" s="243">
        <v>13</v>
      </c>
      <c r="H39" s="243">
        <v>13</v>
      </c>
      <c r="I39" s="356" t="s">
        <v>5555</v>
      </c>
      <c r="J39" s="356">
        <v>8313</v>
      </c>
      <c r="K39" s="356" t="s">
        <v>5556</v>
      </c>
      <c r="L39" s="11">
        <v>16751104</v>
      </c>
      <c r="M39" s="359">
        <v>1.25</v>
      </c>
      <c r="N39" s="241">
        <v>9111</v>
      </c>
      <c r="O39" s="356" t="s">
        <v>5557</v>
      </c>
      <c r="P39" s="356">
        <v>0</v>
      </c>
      <c r="Q39" s="356"/>
      <c r="R39" s="356"/>
      <c r="S39" s="356"/>
      <c r="T39" s="356"/>
      <c r="U39" s="243" t="s">
        <v>129</v>
      </c>
      <c r="V39" s="243" t="s">
        <v>123</v>
      </c>
      <c r="W39" s="356"/>
      <c r="X39" s="184" t="str">
        <f t="shared" si="6"/>
        <v>insert into G3E_LINESTYLE(G3E_SNO,G3E_USERNAME,G3E_COLOR,G3E_WIDTH,G3E_STROKEPATTERN,G3E_OFFSET,G3E_STARTSYMBOL,G3E_ENDSYMBOL,G3E_PLOTREDLINE,G3E_STYLEUNITS) values (8313,'Primary Conductor OH Neutral',16751104,1.25,9111,0,null,null,1,3);</v>
      </c>
      <c r="Y39" s="184" t="str">
        <f t="shared" si="9"/>
        <v>insert into G3E_STYLERULE(G3E_SRROWNO,G3E_SRNO,G3E_RULE,G3E_FILTER,G3E_FILTERORDINAL,G3E_SNO,G3E_DESCRIPTION) values (810113,8101,'Primary Conductor - OH Linear','PHASE_ALPHA=''N''',13,8313,'Primary Conductor OH Neutral');</v>
      </c>
      <c r="Z39" s="184" t="str">
        <f t="shared" si="10"/>
        <v>insert into G3E_STYLERULE(G3E_SRROWNO,G3E_SRNO,G3E_RULE,G3E_FILTER,G3E_FILTERORDINAL,G3E_SNO,G3E_DESCRIPTION) values (820113,8201,'Primary Conductor - OH Linear - OMS','PHASE_ALPHA=''N''',13,8313,'Primary Conductor OH Neutral');</v>
      </c>
      <c r="AA39" s="241" t="str">
        <f t="shared" si="5"/>
        <v>insert into G3E_OMSSTYLEMAP (G3E_SNO,G3E_LINESTYLEMAP) values (8313,1)</v>
      </c>
    </row>
    <row r="40" spans="1:27" s="241" customFormat="1">
      <c r="A40" s="241">
        <v>8101</v>
      </c>
      <c r="B40" s="184" t="str">
        <f t="shared" si="7"/>
        <v>810114</v>
      </c>
      <c r="C40" s="241">
        <v>8201</v>
      </c>
      <c r="D40" s="184" t="str">
        <f t="shared" si="8"/>
        <v>820114</v>
      </c>
      <c r="E40" s="192">
        <v>7</v>
      </c>
      <c r="F40" s="356" t="s">
        <v>161</v>
      </c>
      <c r="G40" s="243">
        <v>14</v>
      </c>
      <c r="H40" s="243">
        <v>14</v>
      </c>
      <c r="I40" s="356" t="s">
        <v>5558</v>
      </c>
      <c r="J40" s="356">
        <v>8314</v>
      </c>
      <c r="K40" s="356" t="s">
        <v>5559</v>
      </c>
      <c r="L40" s="2">
        <v>3956378</v>
      </c>
      <c r="M40" s="359">
        <v>2.5</v>
      </c>
      <c r="N40" s="241">
        <v>9101</v>
      </c>
      <c r="O40" s="294" t="s">
        <v>5560</v>
      </c>
      <c r="P40" s="356">
        <v>0</v>
      </c>
      <c r="Q40" s="356"/>
      <c r="R40" s="356"/>
      <c r="S40" s="356"/>
      <c r="T40" s="356"/>
      <c r="U40" s="243" t="s">
        <v>129</v>
      </c>
      <c r="V40" s="243" t="s">
        <v>123</v>
      </c>
      <c r="W40" s="356"/>
      <c r="X40" s="184" t="str">
        <f t="shared" si="6"/>
        <v>insert into G3E_LINESTYLE(G3E_SNO,G3E_USERNAME,G3E_COLOR,G3E_WIDTH,G3E_STROKEPATTERN,G3E_OFFSET,G3E_STARTSYMBOL,G3E_ENDSYMBOL,G3E_PLOTREDLINE,G3E_STYLEUNITS) values (8314,'Primary Conductor OH - KV1 PPX',3956378,2.5,9101,0,null,null,1,3);</v>
      </c>
      <c r="Y40" s="184" t="str">
        <f t="shared" si="9"/>
        <v>insert into G3E_STYLERULE(G3E_SRROWNO,G3E_SRNO,G3E_RULE,G3E_FILTER,G3E_FILTERORDINAL,G3E_SNO,G3E_DESCRIPTION) values (810114,8101,'Primary Conductor - OH Linear','FEATURE_STATE_C in (''PPX'',''ABX'') and VOLT_1_Q = 4.1',14,8314,'Primary Conductor OH - KV1 PPX');</v>
      </c>
      <c r="Z40" s="184" t="str">
        <f t="shared" si="10"/>
        <v>insert into G3E_STYLERULE(G3E_SRROWNO,G3E_SRNO,G3E_RULE,G3E_FILTER,G3E_FILTERORDINAL,G3E_SNO,G3E_DESCRIPTION) values (820114,8201,'Primary Conductor - OH Linear - OMS','FEATURE_STATE_C in (''PPX'',''ABX'') and VOLT_1_Q = 4.1',14,8314,'Primary Conductor OH - KV1 PPX');</v>
      </c>
      <c r="AA40" s="241" t="str">
        <f t="shared" si="5"/>
        <v>insert into G3E_OMSSTYLEMAP (G3E_SNO,G3E_LINESTYLEMAP) values (8314,7)</v>
      </c>
    </row>
    <row r="41" spans="1:27" s="241" customFormat="1">
      <c r="A41" s="241">
        <v>8101</v>
      </c>
      <c r="B41" s="184" t="str">
        <f t="shared" si="7"/>
        <v>810115</v>
      </c>
      <c r="C41" s="241">
        <v>8201</v>
      </c>
      <c r="D41" s="184" t="str">
        <f t="shared" si="8"/>
        <v>820115</v>
      </c>
      <c r="E41" s="192">
        <v>7</v>
      </c>
      <c r="F41" s="356" t="s">
        <v>161</v>
      </c>
      <c r="G41" s="243">
        <v>15</v>
      </c>
      <c r="H41" s="243">
        <v>15</v>
      </c>
      <c r="I41" s="356" t="s">
        <v>5561</v>
      </c>
      <c r="J41" s="356">
        <v>8315</v>
      </c>
      <c r="K41" s="356" t="s">
        <v>5562</v>
      </c>
      <c r="L41" s="3">
        <v>24285</v>
      </c>
      <c r="M41" s="359">
        <v>2.5</v>
      </c>
      <c r="N41" s="241">
        <v>9102</v>
      </c>
      <c r="O41" s="294" t="s">
        <v>5563</v>
      </c>
      <c r="P41" s="356">
        <v>0</v>
      </c>
      <c r="Q41" s="356"/>
      <c r="R41" s="356"/>
      <c r="S41" s="356"/>
      <c r="T41" s="356"/>
      <c r="U41" s="243" t="s">
        <v>129</v>
      </c>
      <c r="V41" s="243" t="s">
        <v>123</v>
      </c>
      <c r="W41" s="356"/>
      <c r="X41" s="184" t="str">
        <f t="shared" si="6"/>
        <v>insert into G3E_LINESTYLE(G3E_SNO,G3E_USERNAME,G3E_COLOR,G3E_WIDTH,G3E_STROKEPATTERN,G3E_OFFSET,G3E_STARTSYMBOL,G3E_ENDSYMBOL,G3E_PLOTREDLINE,G3E_STYLEUNITS) values (8315,'Primary Conductor OH - KV2 PPX',24285,2.5,9102,0,null,null,1,3);</v>
      </c>
      <c r="Y41" s="184" t="str">
        <f t="shared" si="9"/>
        <v>insert into G3E_STYLERULE(G3E_SRROWNO,G3E_SRNO,G3E_RULE,G3E_FILTER,G3E_FILTERORDINAL,G3E_SNO,G3E_DESCRIPTION) values (810115,8101,'Primary Conductor - OH Linear','FEATURE_STATE_C in (''PPX'',''ABX'') and VOLT_1_Q = 12.5',15,8315,'Primary Conductor OH - KV2 PPX');</v>
      </c>
      <c r="Z41" s="184" t="str">
        <f t="shared" si="10"/>
        <v>insert into G3E_STYLERULE(G3E_SRROWNO,G3E_SRNO,G3E_RULE,G3E_FILTER,G3E_FILTERORDINAL,G3E_SNO,G3E_DESCRIPTION) values (820115,8201,'Primary Conductor - OH Linear - OMS','FEATURE_STATE_C in (''PPX'',''ABX'') and VOLT_1_Q = 12.5',15,8315,'Primary Conductor OH - KV2 PPX');</v>
      </c>
      <c r="AA41" s="241" t="str">
        <f t="shared" si="5"/>
        <v>insert into G3E_OMSSTYLEMAP (G3E_SNO,G3E_LINESTYLEMAP) values (8315,7)</v>
      </c>
    </row>
    <row r="42" spans="1:27" s="241" customFormat="1">
      <c r="A42" s="241">
        <v>8101</v>
      </c>
      <c r="B42" s="184" t="str">
        <f t="shared" si="7"/>
        <v>810116</v>
      </c>
      <c r="C42" s="241">
        <v>8201</v>
      </c>
      <c r="D42" s="184" t="str">
        <f t="shared" si="8"/>
        <v>820116</v>
      </c>
      <c r="E42" s="192">
        <v>7</v>
      </c>
      <c r="F42" s="356" t="s">
        <v>161</v>
      </c>
      <c r="G42" s="243">
        <v>16</v>
      </c>
      <c r="H42" s="243">
        <v>16</v>
      </c>
      <c r="I42" s="356" t="s">
        <v>5564</v>
      </c>
      <c r="J42" s="356">
        <v>8316</v>
      </c>
      <c r="K42" s="356" t="s">
        <v>5565</v>
      </c>
      <c r="L42" s="4">
        <v>39679</v>
      </c>
      <c r="M42" s="359">
        <v>2.5</v>
      </c>
      <c r="N42" s="241">
        <v>9103</v>
      </c>
      <c r="O42" s="294" t="s">
        <v>5566</v>
      </c>
      <c r="P42" s="356">
        <v>0</v>
      </c>
      <c r="Q42" s="356"/>
      <c r="R42" s="356"/>
      <c r="S42" s="356"/>
      <c r="T42" s="356"/>
      <c r="U42" s="243" t="s">
        <v>129</v>
      </c>
      <c r="V42" s="243" t="s">
        <v>123</v>
      </c>
      <c r="W42" s="356"/>
      <c r="X42" s="184" t="str">
        <f t="shared" si="6"/>
        <v>insert into G3E_LINESTYLE(G3E_SNO,G3E_USERNAME,G3E_COLOR,G3E_WIDTH,G3E_STROKEPATTERN,G3E_OFFSET,G3E_STARTSYMBOL,G3E_ENDSYMBOL,G3E_PLOTREDLINE,G3E_STYLEUNITS) values (8316,'Primary Conductor OH - KV3 PPX',39679,2.5,9103,0,null,null,1,3);</v>
      </c>
      <c r="Y42" s="184" t="str">
        <f t="shared" si="9"/>
        <v>insert into G3E_STYLERULE(G3E_SRROWNO,G3E_SRNO,G3E_RULE,G3E_FILTER,G3E_FILTERORDINAL,G3E_SNO,G3E_DESCRIPTION) values (810116,8101,'Primary Conductor - OH Linear','FEATURE_STATE_C in (''PPX'',''ABX'') and VOLT_1_Q = 13.2',16,8316,'Primary Conductor OH - KV3 PPX');</v>
      </c>
      <c r="Z42" s="184" t="str">
        <f t="shared" si="10"/>
        <v>insert into G3E_STYLERULE(G3E_SRROWNO,G3E_SRNO,G3E_RULE,G3E_FILTER,G3E_FILTERORDINAL,G3E_SNO,G3E_DESCRIPTION) values (820116,8201,'Primary Conductor - OH Linear - OMS','FEATURE_STATE_C in (''PPX'',''ABX'') and VOLT_1_Q = 13.2',16,8316,'Primary Conductor OH - KV3 PPX');</v>
      </c>
      <c r="AA42" s="241" t="str">
        <f t="shared" si="5"/>
        <v>insert into G3E_OMSSTYLEMAP (G3E_SNO,G3E_LINESTYLEMAP) values (8316,7)</v>
      </c>
    </row>
    <row r="43" spans="1:27" s="241" customFormat="1">
      <c r="A43" s="241">
        <v>8101</v>
      </c>
      <c r="B43" s="184" t="str">
        <f t="shared" si="7"/>
        <v>810117</v>
      </c>
      <c r="C43" s="241">
        <v>8201</v>
      </c>
      <c r="D43" s="184" t="str">
        <f t="shared" si="8"/>
        <v>820117</v>
      </c>
      <c r="E43" s="192">
        <v>7</v>
      </c>
      <c r="F43" s="356" t="s">
        <v>161</v>
      </c>
      <c r="G43" s="243">
        <v>17</v>
      </c>
      <c r="H43" s="243">
        <v>17</v>
      </c>
      <c r="I43" s="356" t="s">
        <v>5567</v>
      </c>
      <c r="J43" s="356">
        <v>8317</v>
      </c>
      <c r="K43" s="356" t="s">
        <v>5568</v>
      </c>
      <c r="L43" s="5">
        <v>8453982</v>
      </c>
      <c r="M43" s="359">
        <v>2.5</v>
      </c>
      <c r="N43" s="241">
        <v>9104</v>
      </c>
      <c r="O43" s="294" t="s">
        <v>5569</v>
      </c>
      <c r="P43" s="356">
        <v>0</v>
      </c>
      <c r="Q43" s="356"/>
      <c r="R43" s="356"/>
      <c r="S43" s="356"/>
      <c r="T43" s="356"/>
      <c r="U43" s="243" t="s">
        <v>129</v>
      </c>
      <c r="V43" s="243" t="s">
        <v>123</v>
      </c>
      <c r="W43" s="356"/>
      <c r="X43" s="184" t="str">
        <f t="shared" si="6"/>
        <v>insert into G3E_LINESTYLE(G3E_SNO,G3E_USERNAME,G3E_COLOR,G3E_WIDTH,G3E_STROKEPATTERN,G3E_OFFSET,G3E_STARTSYMBOL,G3E_ENDSYMBOL,G3E_PLOTREDLINE,G3E_STYLEUNITS) values (8317,'Primary Conductor OH - KV4 PPX',8453982,2.5,9104,0,null,null,1,3);</v>
      </c>
      <c r="Y43" s="184" t="str">
        <f t="shared" si="9"/>
        <v>insert into G3E_STYLERULE(G3E_SRROWNO,G3E_SRNO,G3E_RULE,G3E_FILTER,G3E_FILTERORDINAL,G3E_SNO,G3E_DESCRIPTION) values (810117,8101,'Primary Conductor - OH Linear','FEATURE_STATE_C in (''PPX'',''ABX'') and VOLT_1_Q = 21.6',17,8317,'Primary Conductor OH - KV4 PPX');</v>
      </c>
      <c r="Z43" s="184" t="str">
        <f t="shared" si="10"/>
        <v>insert into G3E_STYLERULE(G3E_SRROWNO,G3E_SRNO,G3E_RULE,G3E_FILTER,G3E_FILTERORDINAL,G3E_SNO,G3E_DESCRIPTION) values (820117,8201,'Primary Conductor - OH Linear - OMS','FEATURE_STATE_C in (''PPX'',''ABX'') and VOLT_1_Q = 21.6',17,8317,'Primary Conductor OH - KV4 PPX');</v>
      </c>
      <c r="AA43" s="241" t="str">
        <f t="shared" si="5"/>
        <v>insert into G3E_OMSSTYLEMAP (G3E_SNO,G3E_LINESTYLEMAP) values (8317,7)</v>
      </c>
    </row>
    <row r="44" spans="1:27" s="241" customFormat="1">
      <c r="A44" s="241">
        <v>8101</v>
      </c>
      <c r="B44" s="184" t="str">
        <f t="shared" si="7"/>
        <v>810118</v>
      </c>
      <c r="C44" s="241">
        <v>8201</v>
      </c>
      <c r="D44" s="184" t="str">
        <f t="shared" si="8"/>
        <v>820118</v>
      </c>
      <c r="E44" s="192">
        <v>7</v>
      </c>
      <c r="F44" s="356" t="s">
        <v>161</v>
      </c>
      <c r="G44" s="243">
        <v>18</v>
      </c>
      <c r="H44" s="243">
        <v>18</v>
      </c>
      <c r="I44" s="356" t="s">
        <v>5570</v>
      </c>
      <c r="J44" s="356">
        <v>8318</v>
      </c>
      <c r="K44" s="356" t="s">
        <v>5571</v>
      </c>
      <c r="L44" s="6">
        <v>39424</v>
      </c>
      <c r="M44" s="359">
        <v>2.5</v>
      </c>
      <c r="N44" s="241">
        <v>9105</v>
      </c>
      <c r="O44" s="294" t="s">
        <v>5572</v>
      </c>
      <c r="P44" s="356">
        <v>0</v>
      </c>
      <c r="Q44" s="356"/>
      <c r="R44" s="356"/>
      <c r="S44" s="356"/>
      <c r="T44" s="356"/>
      <c r="U44" s="243" t="s">
        <v>129</v>
      </c>
      <c r="V44" s="243" t="s">
        <v>123</v>
      </c>
      <c r="W44" s="356"/>
      <c r="X44" s="184" t="str">
        <f t="shared" si="6"/>
        <v>insert into G3E_LINESTYLE(G3E_SNO,G3E_USERNAME,G3E_COLOR,G3E_WIDTH,G3E_STROKEPATTERN,G3E_OFFSET,G3E_STARTSYMBOL,G3E_ENDSYMBOL,G3E_PLOTREDLINE,G3E_STYLEUNITS) values (8318,'Primary Conductor OH - KV5 PPX',39424,2.5,9105,0,null,null,1,3);</v>
      </c>
      <c r="Y44" s="184" t="str">
        <f t="shared" si="9"/>
        <v>insert into G3E_STYLERULE(G3E_SRROWNO,G3E_SRNO,G3E_RULE,G3E_FILTER,G3E_FILTERORDINAL,G3E_SNO,G3E_DESCRIPTION) values (810118,8101,'Primary Conductor - OH Linear','FEATURE_STATE_C in (''PPX'',''ABX'') and VOLT_1_Q = 24.9',18,8318,'Primary Conductor OH - KV5 PPX');</v>
      </c>
      <c r="Z44" s="184" t="str">
        <f t="shared" si="10"/>
        <v>insert into G3E_STYLERULE(G3E_SRROWNO,G3E_SRNO,G3E_RULE,G3E_FILTER,G3E_FILTERORDINAL,G3E_SNO,G3E_DESCRIPTION) values (820118,8201,'Primary Conductor - OH Linear - OMS','FEATURE_STATE_C in (''PPX'',''ABX'') and VOLT_1_Q = 24.9',18,8318,'Primary Conductor OH - KV5 PPX');</v>
      </c>
      <c r="AA44" s="241" t="str">
        <f t="shared" si="5"/>
        <v>insert into G3E_OMSSTYLEMAP (G3E_SNO,G3E_LINESTYLEMAP) values (8318,7)</v>
      </c>
    </row>
    <row r="45" spans="1:27" s="241" customFormat="1">
      <c r="A45" s="241">
        <v>8101</v>
      </c>
      <c r="B45" s="184" t="str">
        <f t="shared" si="7"/>
        <v>810119</v>
      </c>
      <c r="C45" s="241">
        <v>8201</v>
      </c>
      <c r="D45" s="184" t="str">
        <f t="shared" si="8"/>
        <v>820119</v>
      </c>
      <c r="E45" s="192">
        <v>7</v>
      </c>
      <c r="F45" s="356" t="s">
        <v>161</v>
      </c>
      <c r="G45" s="243">
        <v>19</v>
      </c>
      <c r="H45" s="243">
        <v>19</v>
      </c>
      <c r="I45" s="356" t="s">
        <v>5573</v>
      </c>
      <c r="J45" s="356">
        <v>8319</v>
      </c>
      <c r="K45" s="356" t="s">
        <v>5574</v>
      </c>
      <c r="L45" s="291">
        <v>19200</v>
      </c>
      <c r="M45" s="359">
        <v>2.5</v>
      </c>
      <c r="N45" s="241">
        <v>9106</v>
      </c>
      <c r="O45" s="294" t="s">
        <v>5575</v>
      </c>
      <c r="P45" s="356">
        <v>0</v>
      </c>
      <c r="Q45" s="356"/>
      <c r="R45" s="356"/>
      <c r="S45" s="356"/>
      <c r="T45" s="356"/>
      <c r="U45" s="243" t="s">
        <v>129</v>
      </c>
      <c r="V45" s="243" t="s">
        <v>123</v>
      </c>
      <c r="W45" s="356"/>
      <c r="X45" s="184" t="str">
        <f t="shared" si="6"/>
        <v>insert into G3E_LINESTYLE(G3E_SNO,G3E_USERNAME,G3E_COLOR,G3E_WIDTH,G3E_STROKEPATTERN,G3E_OFFSET,G3E_STARTSYMBOL,G3E_ENDSYMBOL,G3E_PLOTREDLINE,G3E_STYLEUNITS) values (8319,'Primary Conductor OH - KV6 PPX',19200,2.5,9106,0,null,null,1,3);</v>
      </c>
      <c r="Y45" s="184" t="str">
        <f t="shared" si="9"/>
        <v>insert into G3E_STYLERULE(G3E_SRROWNO,G3E_SRNO,G3E_RULE,G3E_FILTER,G3E_FILTERORDINAL,G3E_SNO,G3E_DESCRIPTION) values (810119,8101,'Primary Conductor - OH Linear','FEATURE_STATE_C in (''PPX'',''ABX'') and VOLT_1_Q = 33',19,8319,'Primary Conductor OH - KV6 PPX');</v>
      </c>
      <c r="Z45" s="184" t="str">
        <f t="shared" si="10"/>
        <v>insert into G3E_STYLERULE(G3E_SRROWNO,G3E_SRNO,G3E_RULE,G3E_FILTER,G3E_FILTERORDINAL,G3E_SNO,G3E_DESCRIPTION) values (820119,8201,'Primary Conductor - OH Linear - OMS','FEATURE_STATE_C in (''PPX'',''ABX'') and VOLT_1_Q = 33',19,8319,'Primary Conductor OH - KV6 PPX');</v>
      </c>
      <c r="AA45" s="241" t="str">
        <f t="shared" si="5"/>
        <v>insert into G3E_OMSSTYLEMAP (G3E_SNO,G3E_LINESTYLEMAP) values (8319,7)</v>
      </c>
    </row>
    <row r="46" spans="1:27" s="241" customFormat="1">
      <c r="A46" s="241">
        <v>8101</v>
      </c>
      <c r="B46" s="184" t="str">
        <f t="shared" si="7"/>
        <v>810120</v>
      </c>
      <c r="C46" s="241">
        <v>8201</v>
      </c>
      <c r="D46" s="184" t="str">
        <f t="shared" si="8"/>
        <v>820120</v>
      </c>
      <c r="E46" s="192">
        <v>7</v>
      </c>
      <c r="F46" s="356" t="s">
        <v>161</v>
      </c>
      <c r="G46" s="243">
        <v>20</v>
      </c>
      <c r="H46" s="243">
        <v>20</v>
      </c>
      <c r="I46" s="356" t="s">
        <v>5576</v>
      </c>
      <c r="J46" s="356">
        <v>8320</v>
      </c>
      <c r="K46" s="356" t="s">
        <v>5577</v>
      </c>
      <c r="L46" s="7">
        <v>12829635</v>
      </c>
      <c r="M46" s="359">
        <v>2.5</v>
      </c>
      <c r="N46" s="338">
        <v>9107</v>
      </c>
      <c r="O46" s="294" t="s">
        <v>5578</v>
      </c>
      <c r="P46" s="356">
        <v>0</v>
      </c>
      <c r="Q46" s="356"/>
      <c r="R46" s="356"/>
      <c r="S46" s="356"/>
      <c r="T46" s="356"/>
      <c r="U46" s="243" t="s">
        <v>129</v>
      </c>
      <c r="V46" s="243" t="s">
        <v>123</v>
      </c>
      <c r="W46" s="356"/>
      <c r="X46" s="184" t="str">
        <f t="shared" si="6"/>
        <v>insert into G3E_LINESTYLE(G3E_SNO,G3E_USERNAME,G3E_COLOR,G3E_WIDTH,G3E_STROKEPATTERN,G3E_OFFSET,G3E_STARTSYMBOL,G3E_ENDSYMBOL,G3E_PLOTREDLINE,G3E_STYLEUNITS) values (8320,'Primary Conductor OH - PPX',12829635,2.5,9107,0,null,null,1,3);</v>
      </c>
      <c r="Y46" s="184" t="str">
        <f t="shared" si="9"/>
        <v>insert into G3E_STYLERULE(G3E_SRROWNO,G3E_SRNO,G3E_RULE,G3E_FILTER,G3E_FILTERORDINAL,G3E_SNO,G3E_DESCRIPTION) values (810120,8101,'Primary Conductor - OH Linear','FEATURE_STATE_C in (''PPX'',''ABX'')',20,8320,'Primary Conductor OH - PPX');</v>
      </c>
      <c r="Z46" s="184" t="str">
        <f t="shared" si="10"/>
        <v>insert into G3E_STYLERULE(G3E_SRROWNO,G3E_SRNO,G3E_RULE,G3E_FILTER,G3E_FILTERORDINAL,G3E_SNO,G3E_DESCRIPTION) values (820120,8201,'Primary Conductor - OH Linear - OMS','FEATURE_STATE_C in (''PPX'',''ABX'')',20,8320,'Primary Conductor OH - PPX');</v>
      </c>
      <c r="AA46" s="241" t="str">
        <f t="shared" si="5"/>
        <v>insert into G3E_OMSSTYLEMAP (G3E_SNO,G3E_LINESTYLEMAP) values (8320,7)</v>
      </c>
    </row>
    <row r="47" spans="1:27" s="241" customFormat="1">
      <c r="A47" s="241">
        <v>8101</v>
      </c>
      <c r="B47" s="184" t="str">
        <f t="shared" si="7"/>
        <v>810121</v>
      </c>
      <c r="C47" s="241">
        <v>8201</v>
      </c>
      <c r="D47" s="184" t="str">
        <f t="shared" si="8"/>
        <v>820121</v>
      </c>
      <c r="E47" s="192">
        <v>7</v>
      </c>
      <c r="F47" s="356" t="s">
        <v>161</v>
      </c>
      <c r="G47" s="243">
        <v>21</v>
      </c>
      <c r="H47" s="243">
        <v>21</v>
      </c>
      <c r="I47" s="356" t="s">
        <v>5579</v>
      </c>
      <c r="J47" s="356">
        <v>8321</v>
      </c>
      <c r="K47" s="356" t="s">
        <v>5580</v>
      </c>
      <c r="L47" s="2">
        <v>3956378</v>
      </c>
      <c r="M47" s="359">
        <v>2.5</v>
      </c>
      <c r="N47" s="241">
        <v>9121</v>
      </c>
      <c r="O47" s="294" t="s">
        <v>5530</v>
      </c>
      <c r="P47" s="356">
        <v>0</v>
      </c>
      <c r="Q47" s="356"/>
      <c r="R47" s="356"/>
      <c r="S47" s="356"/>
      <c r="T47" s="356"/>
      <c r="U47" s="243" t="s">
        <v>129</v>
      </c>
      <c r="V47" s="243" t="s">
        <v>123</v>
      </c>
      <c r="W47" s="356"/>
      <c r="X47" s="184" t="str">
        <f t="shared" si="6"/>
        <v>insert into G3E_LINESTYLE(G3E_SNO,G3E_USERNAME,G3E_COLOR,G3E_WIDTH,G3E_STROKEPATTERN,G3E_OFFSET,G3E_STARTSYMBOL,G3E_ENDSYMBOL,G3E_PLOTREDLINE,G3E_STYLEUNITS) values (8321,'Primary Conductor OH - KV1 PH1',3956378,2.5,9121,0,null,null,1,3);</v>
      </c>
      <c r="Y47" s="184" t="str">
        <f t="shared" si="9"/>
        <v>insert into G3E_STYLERULE(G3E_SRROWNO,G3E_SRNO,G3E_RULE,G3E_FILTER,G3E_FILTERORDINAL,G3E_SNO,G3E_DESCRIPTION) values (810121,8101,'Primary Conductor - OH Linear','PHASE_Q=1 and VOLT_1_Q = 4.1',21,8321,'Primary Conductor OH - KV1 PH1');</v>
      </c>
      <c r="Z47" s="184" t="str">
        <f t="shared" si="10"/>
        <v>insert into G3E_STYLERULE(G3E_SRROWNO,G3E_SRNO,G3E_RULE,G3E_FILTER,G3E_FILTERORDINAL,G3E_SNO,G3E_DESCRIPTION) values (820121,8201,'Primary Conductor - OH Linear - OMS','PHASE_Q=1 and VOLT_1_Q = 4.1',21,8321,'Primary Conductor OH - KV1 PH1');</v>
      </c>
      <c r="AA47" s="241" t="str">
        <f t="shared" si="5"/>
        <v>insert into G3E_OMSSTYLEMAP (G3E_SNO,G3E_LINESTYLEMAP) values (8321,7)</v>
      </c>
    </row>
    <row r="48" spans="1:27" s="241" customFormat="1">
      <c r="A48" s="241">
        <v>8101</v>
      </c>
      <c r="B48" s="184" t="str">
        <f t="shared" si="7"/>
        <v>810122</v>
      </c>
      <c r="C48" s="241">
        <v>8201</v>
      </c>
      <c r="D48" s="184" t="str">
        <f t="shared" si="8"/>
        <v>820122</v>
      </c>
      <c r="E48" s="192">
        <v>7</v>
      </c>
      <c r="F48" s="356" t="s">
        <v>161</v>
      </c>
      <c r="G48" s="243">
        <v>22</v>
      </c>
      <c r="H48" s="243">
        <v>22</v>
      </c>
      <c r="I48" s="356" t="s">
        <v>5581</v>
      </c>
      <c r="J48" s="356">
        <v>8322</v>
      </c>
      <c r="K48" s="356" t="s">
        <v>5582</v>
      </c>
      <c r="L48" s="3">
        <v>24285</v>
      </c>
      <c r="M48" s="359">
        <v>2.5</v>
      </c>
      <c r="N48" s="241">
        <v>9121</v>
      </c>
      <c r="O48" s="294" t="s">
        <v>5530</v>
      </c>
      <c r="P48" s="356">
        <v>0</v>
      </c>
      <c r="Q48" s="356"/>
      <c r="R48" s="356"/>
      <c r="S48" s="356"/>
      <c r="T48" s="356"/>
      <c r="U48" s="243" t="s">
        <v>129</v>
      </c>
      <c r="V48" s="243" t="s">
        <v>123</v>
      </c>
      <c r="W48" s="356"/>
      <c r="X48" s="184" t="str">
        <f t="shared" si="6"/>
        <v>insert into G3E_LINESTYLE(G3E_SNO,G3E_USERNAME,G3E_COLOR,G3E_WIDTH,G3E_STROKEPATTERN,G3E_OFFSET,G3E_STARTSYMBOL,G3E_ENDSYMBOL,G3E_PLOTREDLINE,G3E_STYLEUNITS) values (8322,'Primary Conductor OH - KV2 PH1',24285,2.5,9121,0,null,null,1,3);</v>
      </c>
      <c r="Y48" s="184" t="str">
        <f t="shared" si="9"/>
        <v>insert into G3E_STYLERULE(G3E_SRROWNO,G3E_SRNO,G3E_RULE,G3E_FILTER,G3E_FILTERORDINAL,G3E_SNO,G3E_DESCRIPTION) values (810122,8101,'Primary Conductor - OH Linear','PHASE_Q=1 and VOLT_1_Q = 12.5',22,8322,'Primary Conductor OH - KV2 PH1');</v>
      </c>
      <c r="Z48" s="184" t="str">
        <f t="shared" si="10"/>
        <v>insert into G3E_STYLERULE(G3E_SRROWNO,G3E_SRNO,G3E_RULE,G3E_FILTER,G3E_FILTERORDINAL,G3E_SNO,G3E_DESCRIPTION) values (820122,8201,'Primary Conductor - OH Linear - OMS','PHASE_Q=1 and VOLT_1_Q = 12.5',22,8322,'Primary Conductor OH - KV2 PH1');</v>
      </c>
      <c r="AA48" s="241" t="str">
        <f t="shared" si="5"/>
        <v>insert into G3E_OMSSTYLEMAP (G3E_SNO,G3E_LINESTYLEMAP) values (8322,7)</v>
      </c>
    </row>
    <row r="49" spans="1:27" s="241" customFormat="1">
      <c r="A49" s="241">
        <v>8101</v>
      </c>
      <c r="B49" s="184" t="str">
        <f t="shared" si="7"/>
        <v>810123</v>
      </c>
      <c r="C49" s="241">
        <v>8201</v>
      </c>
      <c r="D49" s="184" t="str">
        <f t="shared" si="8"/>
        <v>820123</v>
      </c>
      <c r="E49" s="192">
        <v>7</v>
      </c>
      <c r="F49" s="356" t="s">
        <v>161</v>
      </c>
      <c r="G49" s="243">
        <v>23</v>
      </c>
      <c r="H49" s="243">
        <v>23</v>
      </c>
      <c r="I49" s="356" t="s">
        <v>5583</v>
      </c>
      <c r="J49" s="356">
        <v>8323</v>
      </c>
      <c r="K49" s="356" t="s">
        <v>5584</v>
      </c>
      <c r="L49" s="4">
        <v>39679</v>
      </c>
      <c r="M49" s="359">
        <v>2.5</v>
      </c>
      <c r="N49" s="241">
        <v>9121</v>
      </c>
      <c r="O49" s="294" t="s">
        <v>5530</v>
      </c>
      <c r="P49" s="356">
        <v>0</v>
      </c>
      <c r="Q49" s="356"/>
      <c r="R49" s="356"/>
      <c r="S49" s="356"/>
      <c r="T49" s="356"/>
      <c r="U49" s="243" t="s">
        <v>129</v>
      </c>
      <c r="V49" s="243" t="s">
        <v>123</v>
      </c>
      <c r="W49" s="356"/>
      <c r="X49" s="184" t="str">
        <f t="shared" si="6"/>
        <v>insert into G3E_LINESTYLE(G3E_SNO,G3E_USERNAME,G3E_COLOR,G3E_WIDTH,G3E_STROKEPATTERN,G3E_OFFSET,G3E_STARTSYMBOL,G3E_ENDSYMBOL,G3E_PLOTREDLINE,G3E_STYLEUNITS) values (8323,'Primary Conductor OH - KV3 PH1',39679,2.5,9121,0,null,null,1,3);</v>
      </c>
      <c r="Y49" s="184" t="str">
        <f t="shared" si="9"/>
        <v>insert into G3E_STYLERULE(G3E_SRROWNO,G3E_SRNO,G3E_RULE,G3E_FILTER,G3E_FILTERORDINAL,G3E_SNO,G3E_DESCRIPTION) values (810123,8101,'Primary Conductor - OH Linear','PHASE_Q=1 and VOLT_1_Q = 13.2',23,8323,'Primary Conductor OH - KV3 PH1');</v>
      </c>
      <c r="Z49" s="184" t="str">
        <f t="shared" si="10"/>
        <v>insert into G3E_STYLERULE(G3E_SRROWNO,G3E_SRNO,G3E_RULE,G3E_FILTER,G3E_FILTERORDINAL,G3E_SNO,G3E_DESCRIPTION) values (820123,8201,'Primary Conductor - OH Linear - OMS','PHASE_Q=1 and VOLT_1_Q = 13.2',23,8323,'Primary Conductor OH - KV3 PH1');</v>
      </c>
      <c r="AA49" s="241" t="str">
        <f t="shared" si="5"/>
        <v>insert into G3E_OMSSTYLEMAP (G3E_SNO,G3E_LINESTYLEMAP) values (8323,7)</v>
      </c>
    </row>
    <row r="50" spans="1:27" s="241" customFormat="1">
      <c r="A50" s="241">
        <v>8101</v>
      </c>
      <c r="B50" s="184" t="str">
        <f t="shared" si="7"/>
        <v>810124</v>
      </c>
      <c r="C50" s="241">
        <v>8201</v>
      </c>
      <c r="D50" s="184" t="str">
        <f t="shared" si="8"/>
        <v>820124</v>
      </c>
      <c r="E50" s="192">
        <v>7</v>
      </c>
      <c r="F50" s="356" t="s">
        <v>161</v>
      </c>
      <c r="G50" s="243">
        <v>24</v>
      </c>
      <c r="H50" s="243">
        <v>24</v>
      </c>
      <c r="I50" s="356" t="s">
        <v>5585</v>
      </c>
      <c r="J50" s="356">
        <v>8324</v>
      </c>
      <c r="K50" s="356" t="s">
        <v>5586</v>
      </c>
      <c r="L50" s="5">
        <v>8453982</v>
      </c>
      <c r="M50" s="359">
        <v>2.5</v>
      </c>
      <c r="N50" s="241">
        <v>9121</v>
      </c>
      <c r="O50" s="294" t="s">
        <v>5530</v>
      </c>
      <c r="P50" s="356">
        <v>0</v>
      </c>
      <c r="Q50" s="356"/>
      <c r="R50" s="356"/>
      <c r="S50" s="356"/>
      <c r="T50" s="356"/>
      <c r="U50" s="243" t="s">
        <v>129</v>
      </c>
      <c r="V50" s="243" t="s">
        <v>123</v>
      </c>
      <c r="W50" s="356"/>
      <c r="X50" s="184" t="str">
        <f t="shared" si="6"/>
        <v>insert into G3E_LINESTYLE(G3E_SNO,G3E_USERNAME,G3E_COLOR,G3E_WIDTH,G3E_STROKEPATTERN,G3E_OFFSET,G3E_STARTSYMBOL,G3E_ENDSYMBOL,G3E_PLOTREDLINE,G3E_STYLEUNITS) values (8324,'Primary Conductor OH - KV4 PH1',8453982,2.5,9121,0,null,null,1,3);</v>
      </c>
      <c r="Y50" s="184" t="str">
        <f t="shared" si="9"/>
        <v>insert into G3E_STYLERULE(G3E_SRROWNO,G3E_SRNO,G3E_RULE,G3E_FILTER,G3E_FILTERORDINAL,G3E_SNO,G3E_DESCRIPTION) values (810124,8101,'Primary Conductor - OH Linear','PHASE_Q=1 and VOLT_1_Q = 21.6',24,8324,'Primary Conductor OH - KV4 PH1');</v>
      </c>
      <c r="Z50" s="184" t="str">
        <f t="shared" si="10"/>
        <v>insert into G3E_STYLERULE(G3E_SRROWNO,G3E_SRNO,G3E_RULE,G3E_FILTER,G3E_FILTERORDINAL,G3E_SNO,G3E_DESCRIPTION) values (820124,8201,'Primary Conductor - OH Linear - OMS','PHASE_Q=1 and VOLT_1_Q = 21.6',24,8324,'Primary Conductor OH - KV4 PH1');</v>
      </c>
      <c r="AA50" s="241" t="str">
        <f t="shared" si="5"/>
        <v>insert into G3E_OMSSTYLEMAP (G3E_SNO,G3E_LINESTYLEMAP) values (8324,7)</v>
      </c>
    </row>
    <row r="51" spans="1:27" s="241" customFormat="1">
      <c r="A51" s="241">
        <v>8101</v>
      </c>
      <c r="B51" s="184" t="str">
        <f t="shared" si="7"/>
        <v>810125</v>
      </c>
      <c r="C51" s="241">
        <v>8201</v>
      </c>
      <c r="D51" s="184" t="str">
        <f t="shared" si="8"/>
        <v>820125</v>
      </c>
      <c r="E51" s="192">
        <v>7</v>
      </c>
      <c r="F51" s="356" t="s">
        <v>161</v>
      </c>
      <c r="G51" s="243">
        <v>25</v>
      </c>
      <c r="H51" s="243">
        <v>25</v>
      </c>
      <c r="I51" s="356" t="s">
        <v>5587</v>
      </c>
      <c r="J51" s="356">
        <v>8325</v>
      </c>
      <c r="K51" s="356" t="s">
        <v>5588</v>
      </c>
      <c r="L51" s="6">
        <v>39424</v>
      </c>
      <c r="M51" s="359">
        <v>2.5</v>
      </c>
      <c r="N51" s="241">
        <v>9121</v>
      </c>
      <c r="O51" s="294" t="s">
        <v>5530</v>
      </c>
      <c r="P51" s="356">
        <v>0</v>
      </c>
      <c r="Q51" s="356"/>
      <c r="R51" s="356"/>
      <c r="S51" s="356"/>
      <c r="T51" s="356"/>
      <c r="U51" s="243" t="s">
        <v>129</v>
      </c>
      <c r="V51" s="243" t="s">
        <v>123</v>
      </c>
      <c r="W51" s="356"/>
      <c r="X51" s="184" t="str">
        <f t="shared" si="6"/>
        <v>insert into G3E_LINESTYLE(G3E_SNO,G3E_USERNAME,G3E_COLOR,G3E_WIDTH,G3E_STROKEPATTERN,G3E_OFFSET,G3E_STARTSYMBOL,G3E_ENDSYMBOL,G3E_PLOTREDLINE,G3E_STYLEUNITS) values (8325,'Primary Conductor OH - KV5 PH1',39424,2.5,9121,0,null,null,1,3);</v>
      </c>
      <c r="Y51" s="184" t="str">
        <f t="shared" si="9"/>
        <v>insert into G3E_STYLERULE(G3E_SRROWNO,G3E_SRNO,G3E_RULE,G3E_FILTER,G3E_FILTERORDINAL,G3E_SNO,G3E_DESCRIPTION) values (810125,8101,'Primary Conductor - OH Linear','PHASE_Q=1 and VOLT_1_Q = 24.9',25,8325,'Primary Conductor OH - KV5 PH1');</v>
      </c>
      <c r="Z51" s="184" t="str">
        <f t="shared" si="10"/>
        <v>insert into G3E_STYLERULE(G3E_SRROWNO,G3E_SRNO,G3E_RULE,G3E_FILTER,G3E_FILTERORDINAL,G3E_SNO,G3E_DESCRIPTION) values (820125,8201,'Primary Conductor - OH Linear - OMS','PHASE_Q=1 and VOLT_1_Q = 24.9',25,8325,'Primary Conductor OH - KV5 PH1');</v>
      </c>
      <c r="AA51" s="241" t="str">
        <f t="shared" si="5"/>
        <v>insert into G3E_OMSSTYLEMAP (G3E_SNO,G3E_LINESTYLEMAP) values (8325,7)</v>
      </c>
    </row>
    <row r="52" spans="1:27" s="241" customFormat="1">
      <c r="A52" s="241">
        <v>8101</v>
      </c>
      <c r="B52" s="184" t="str">
        <f t="shared" si="7"/>
        <v>810126</v>
      </c>
      <c r="C52" s="241">
        <v>8201</v>
      </c>
      <c r="D52" s="184" t="str">
        <f t="shared" si="8"/>
        <v>820126</v>
      </c>
      <c r="E52" s="192">
        <v>7</v>
      </c>
      <c r="F52" s="356" t="s">
        <v>161</v>
      </c>
      <c r="G52" s="243">
        <v>26</v>
      </c>
      <c r="H52" s="243">
        <v>26</v>
      </c>
      <c r="I52" s="356" t="s">
        <v>5589</v>
      </c>
      <c r="J52" s="356">
        <v>8326</v>
      </c>
      <c r="K52" s="356" t="s">
        <v>5590</v>
      </c>
      <c r="L52" s="291">
        <v>19200</v>
      </c>
      <c r="M52" s="359">
        <v>2.5</v>
      </c>
      <c r="N52" s="241">
        <v>9121</v>
      </c>
      <c r="O52" s="294" t="s">
        <v>5530</v>
      </c>
      <c r="P52" s="356">
        <v>0</v>
      </c>
      <c r="Q52" s="356"/>
      <c r="R52" s="356"/>
      <c r="S52" s="356"/>
      <c r="T52" s="356"/>
      <c r="U52" s="243" t="s">
        <v>129</v>
      </c>
      <c r="V52" s="243" t="s">
        <v>123</v>
      </c>
      <c r="W52" s="356"/>
      <c r="X52" s="184" t="str">
        <f t="shared" si="6"/>
        <v>insert into G3E_LINESTYLE(G3E_SNO,G3E_USERNAME,G3E_COLOR,G3E_WIDTH,G3E_STROKEPATTERN,G3E_OFFSET,G3E_STARTSYMBOL,G3E_ENDSYMBOL,G3E_PLOTREDLINE,G3E_STYLEUNITS) values (8326,'Primary Conductor OH - KV6 PH1',19200,2.5,9121,0,null,null,1,3);</v>
      </c>
      <c r="Y52" s="184" t="str">
        <f t="shared" si="9"/>
        <v>insert into G3E_STYLERULE(G3E_SRROWNO,G3E_SRNO,G3E_RULE,G3E_FILTER,G3E_FILTERORDINAL,G3E_SNO,G3E_DESCRIPTION) values (810126,8101,'Primary Conductor - OH Linear','PHASE_Q=1 and VOLT_1_Q = 33',26,8326,'Primary Conductor OH - KV6 PH1');</v>
      </c>
      <c r="Z52" s="184" t="str">
        <f t="shared" si="10"/>
        <v>insert into G3E_STYLERULE(G3E_SRROWNO,G3E_SRNO,G3E_RULE,G3E_FILTER,G3E_FILTERORDINAL,G3E_SNO,G3E_DESCRIPTION) values (820126,8201,'Primary Conductor - OH Linear - OMS','PHASE_Q=1 and VOLT_1_Q = 33',26,8326,'Primary Conductor OH - KV6 PH1');</v>
      </c>
      <c r="AA52" s="241" t="str">
        <f t="shared" si="5"/>
        <v>insert into G3E_OMSSTYLEMAP (G3E_SNO,G3E_LINESTYLEMAP) values (8326,7)</v>
      </c>
    </row>
    <row r="53" spans="1:27" s="241" customFormat="1">
      <c r="A53" s="241">
        <v>8101</v>
      </c>
      <c r="B53" s="184" t="str">
        <f t="shared" si="7"/>
        <v>810127</v>
      </c>
      <c r="C53" s="241">
        <v>8201</v>
      </c>
      <c r="D53" s="184" t="str">
        <f t="shared" si="8"/>
        <v>820127</v>
      </c>
      <c r="E53" s="192">
        <v>3</v>
      </c>
      <c r="F53" s="356" t="s">
        <v>161</v>
      </c>
      <c r="G53" s="243">
        <v>27</v>
      </c>
      <c r="H53" s="243">
        <v>27</v>
      </c>
      <c r="I53" s="356" t="s">
        <v>5591</v>
      </c>
      <c r="J53" s="356">
        <v>8327</v>
      </c>
      <c r="K53" s="356" t="s">
        <v>5592</v>
      </c>
      <c r="L53" s="2">
        <v>3956378</v>
      </c>
      <c r="M53" s="359">
        <v>2.5</v>
      </c>
      <c r="N53" s="241">
        <v>9122</v>
      </c>
      <c r="O53" s="294" t="s">
        <v>5533</v>
      </c>
      <c r="P53" s="356">
        <v>0</v>
      </c>
      <c r="Q53" s="356"/>
      <c r="R53" s="356"/>
      <c r="S53" s="356"/>
      <c r="T53" s="356"/>
      <c r="U53" s="243" t="s">
        <v>129</v>
      </c>
      <c r="V53" s="243" t="s">
        <v>123</v>
      </c>
      <c r="W53" s="356"/>
      <c r="X53" s="184" t="str">
        <f t="shared" si="6"/>
        <v>insert into G3E_LINESTYLE(G3E_SNO,G3E_USERNAME,G3E_COLOR,G3E_WIDTH,G3E_STROKEPATTERN,G3E_OFFSET,G3E_STARTSYMBOL,G3E_ENDSYMBOL,G3E_PLOTREDLINE,G3E_STYLEUNITS) values (8327,'Primary Conductor OH - KV1 PH2',3956378,2.5,9122,0,null,null,1,3);</v>
      </c>
      <c r="Y53" s="184" t="str">
        <f t="shared" si="9"/>
        <v>insert into G3E_STYLERULE(G3E_SRROWNO,G3E_SRNO,G3E_RULE,G3E_FILTER,G3E_FILTERORDINAL,G3E_SNO,G3E_DESCRIPTION) values (810127,8101,'Primary Conductor - OH Linear','PHASE_Q=2 and VOLT_1_Q = 4.1',27,8327,'Primary Conductor OH - KV1 PH2');</v>
      </c>
      <c r="Z53" s="184" t="str">
        <f t="shared" si="10"/>
        <v>insert into G3E_STYLERULE(G3E_SRROWNO,G3E_SRNO,G3E_RULE,G3E_FILTER,G3E_FILTERORDINAL,G3E_SNO,G3E_DESCRIPTION) values (820127,8201,'Primary Conductor - OH Linear - OMS','PHASE_Q=2 and VOLT_1_Q = 4.1',27,8327,'Primary Conductor OH - KV1 PH2');</v>
      </c>
      <c r="AA53" s="241" t="str">
        <f t="shared" si="5"/>
        <v>insert into G3E_OMSSTYLEMAP (G3E_SNO,G3E_LINESTYLEMAP) values (8327,3)</v>
      </c>
    </row>
    <row r="54" spans="1:27" s="241" customFormat="1">
      <c r="A54" s="241">
        <v>8101</v>
      </c>
      <c r="B54" s="184" t="str">
        <f t="shared" si="7"/>
        <v>810128</v>
      </c>
      <c r="C54" s="241">
        <v>8201</v>
      </c>
      <c r="D54" s="184" t="str">
        <f t="shared" si="8"/>
        <v>820128</v>
      </c>
      <c r="E54" s="192">
        <v>3</v>
      </c>
      <c r="F54" s="356" t="s">
        <v>161</v>
      </c>
      <c r="G54" s="243">
        <v>28</v>
      </c>
      <c r="H54" s="243">
        <v>28</v>
      </c>
      <c r="I54" s="356" t="s">
        <v>5593</v>
      </c>
      <c r="J54" s="356">
        <v>8328</v>
      </c>
      <c r="K54" s="356" t="s">
        <v>5594</v>
      </c>
      <c r="L54" s="3">
        <v>24285</v>
      </c>
      <c r="M54" s="359">
        <v>2.5</v>
      </c>
      <c r="N54" s="241">
        <v>9122</v>
      </c>
      <c r="O54" s="294" t="s">
        <v>5533</v>
      </c>
      <c r="P54" s="356">
        <v>0</v>
      </c>
      <c r="Q54" s="356"/>
      <c r="R54" s="356"/>
      <c r="S54" s="356"/>
      <c r="T54" s="356"/>
      <c r="U54" s="243" t="s">
        <v>129</v>
      </c>
      <c r="V54" s="243" t="s">
        <v>123</v>
      </c>
      <c r="W54" s="356"/>
      <c r="X54" s="184" t="str">
        <f t="shared" si="6"/>
        <v>insert into G3E_LINESTYLE(G3E_SNO,G3E_USERNAME,G3E_COLOR,G3E_WIDTH,G3E_STROKEPATTERN,G3E_OFFSET,G3E_STARTSYMBOL,G3E_ENDSYMBOL,G3E_PLOTREDLINE,G3E_STYLEUNITS) values (8328,'Primary Conductor OH - KV2 PH2',24285,2.5,9122,0,null,null,1,3);</v>
      </c>
      <c r="Y54" s="184" t="str">
        <f t="shared" si="9"/>
        <v>insert into G3E_STYLERULE(G3E_SRROWNO,G3E_SRNO,G3E_RULE,G3E_FILTER,G3E_FILTERORDINAL,G3E_SNO,G3E_DESCRIPTION) values (810128,8101,'Primary Conductor - OH Linear','PHASE_Q=2 and VOLT_1_Q = 12.5',28,8328,'Primary Conductor OH - KV2 PH2');</v>
      </c>
      <c r="Z54" s="184" t="str">
        <f t="shared" si="10"/>
        <v>insert into G3E_STYLERULE(G3E_SRROWNO,G3E_SRNO,G3E_RULE,G3E_FILTER,G3E_FILTERORDINAL,G3E_SNO,G3E_DESCRIPTION) values (820128,8201,'Primary Conductor - OH Linear - OMS','PHASE_Q=2 and VOLT_1_Q = 12.5',28,8328,'Primary Conductor OH - KV2 PH2');</v>
      </c>
      <c r="AA54" s="241" t="str">
        <f t="shared" si="5"/>
        <v>insert into G3E_OMSSTYLEMAP (G3E_SNO,G3E_LINESTYLEMAP) values (8328,3)</v>
      </c>
    </row>
    <row r="55" spans="1:27" s="241" customFormat="1">
      <c r="A55" s="241">
        <v>8101</v>
      </c>
      <c r="B55" s="184" t="str">
        <f t="shared" si="7"/>
        <v>810129</v>
      </c>
      <c r="C55" s="241">
        <v>8201</v>
      </c>
      <c r="D55" s="184" t="str">
        <f t="shared" si="8"/>
        <v>820129</v>
      </c>
      <c r="E55" s="192">
        <v>3</v>
      </c>
      <c r="F55" s="356" t="s">
        <v>161</v>
      </c>
      <c r="G55" s="243">
        <v>29</v>
      </c>
      <c r="H55" s="243">
        <v>29</v>
      </c>
      <c r="I55" s="356" t="s">
        <v>5595</v>
      </c>
      <c r="J55" s="356">
        <v>8329</v>
      </c>
      <c r="K55" s="356" t="s">
        <v>5596</v>
      </c>
      <c r="L55" s="4">
        <v>39679</v>
      </c>
      <c r="M55" s="359">
        <v>2.5</v>
      </c>
      <c r="N55" s="241">
        <v>9122</v>
      </c>
      <c r="O55" s="294" t="s">
        <v>5533</v>
      </c>
      <c r="P55" s="356">
        <v>0</v>
      </c>
      <c r="Q55" s="356"/>
      <c r="R55" s="356"/>
      <c r="S55" s="356"/>
      <c r="T55" s="356"/>
      <c r="U55" s="243" t="s">
        <v>129</v>
      </c>
      <c r="V55" s="243" t="s">
        <v>123</v>
      </c>
      <c r="W55" s="356"/>
      <c r="X55" s="184" t="str">
        <f t="shared" si="6"/>
        <v>insert into G3E_LINESTYLE(G3E_SNO,G3E_USERNAME,G3E_COLOR,G3E_WIDTH,G3E_STROKEPATTERN,G3E_OFFSET,G3E_STARTSYMBOL,G3E_ENDSYMBOL,G3E_PLOTREDLINE,G3E_STYLEUNITS) values (8329,'Primary Conductor OH - KV3 PH2',39679,2.5,9122,0,null,null,1,3);</v>
      </c>
      <c r="Y55" s="184" t="str">
        <f t="shared" si="9"/>
        <v>insert into G3E_STYLERULE(G3E_SRROWNO,G3E_SRNO,G3E_RULE,G3E_FILTER,G3E_FILTERORDINAL,G3E_SNO,G3E_DESCRIPTION) values (810129,8101,'Primary Conductor - OH Linear','PHASE_Q=2 and VOLT_1_Q = 13.2',29,8329,'Primary Conductor OH - KV3 PH2');</v>
      </c>
      <c r="Z55" s="184" t="str">
        <f t="shared" si="10"/>
        <v>insert into G3E_STYLERULE(G3E_SRROWNO,G3E_SRNO,G3E_RULE,G3E_FILTER,G3E_FILTERORDINAL,G3E_SNO,G3E_DESCRIPTION) values (820129,8201,'Primary Conductor - OH Linear - OMS','PHASE_Q=2 and VOLT_1_Q = 13.2',29,8329,'Primary Conductor OH - KV3 PH2');</v>
      </c>
      <c r="AA55" s="241" t="str">
        <f t="shared" si="5"/>
        <v>insert into G3E_OMSSTYLEMAP (G3E_SNO,G3E_LINESTYLEMAP) values (8329,3)</v>
      </c>
    </row>
    <row r="56" spans="1:27" s="241" customFormat="1">
      <c r="A56" s="241">
        <v>8101</v>
      </c>
      <c r="B56" s="184" t="str">
        <f t="shared" si="7"/>
        <v>810130</v>
      </c>
      <c r="C56" s="241">
        <v>8201</v>
      </c>
      <c r="D56" s="184" t="str">
        <f t="shared" si="8"/>
        <v>820130</v>
      </c>
      <c r="E56" s="192">
        <v>3</v>
      </c>
      <c r="F56" s="356" t="s">
        <v>161</v>
      </c>
      <c r="G56" s="243">
        <v>30</v>
      </c>
      <c r="H56" s="243">
        <v>30</v>
      </c>
      <c r="I56" s="356" t="s">
        <v>5597</v>
      </c>
      <c r="J56" s="356">
        <v>8330</v>
      </c>
      <c r="K56" s="356" t="s">
        <v>5598</v>
      </c>
      <c r="L56" s="5">
        <v>8453982</v>
      </c>
      <c r="M56" s="359">
        <v>2.5</v>
      </c>
      <c r="N56" s="241">
        <v>9122</v>
      </c>
      <c r="O56" s="294" t="s">
        <v>5533</v>
      </c>
      <c r="P56" s="356">
        <v>0</v>
      </c>
      <c r="Q56" s="356"/>
      <c r="R56" s="356"/>
      <c r="S56" s="356"/>
      <c r="T56" s="356"/>
      <c r="U56" s="243" t="s">
        <v>129</v>
      </c>
      <c r="V56" s="243" t="s">
        <v>123</v>
      </c>
      <c r="W56" s="356"/>
      <c r="X56" s="184" t="str">
        <f t="shared" si="6"/>
        <v>insert into G3E_LINESTYLE(G3E_SNO,G3E_USERNAME,G3E_COLOR,G3E_WIDTH,G3E_STROKEPATTERN,G3E_OFFSET,G3E_STARTSYMBOL,G3E_ENDSYMBOL,G3E_PLOTREDLINE,G3E_STYLEUNITS) values (8330,'Primary Conductor OH - KV4 PH2',8453982,2.5,9122,0,null,null,1,3);</v>
      </c>
      <c r="Y56" s="184" t="str">
        <f t="shared" si="9"/>
        <v>insert into G3E_STYLERULE(G3E_SRROWNO,G3E_SRNO,G3E_RULE,G3E_FILTER,G3E_FILTERORDINAL,G3E_SNO,G3E_DESCRIPTION) values (810130,8101,'Primary Conductor - OH Linear','PHASE_Q=2 and VOLT_1_Q = 21.6',30,8330,'Primary Conductor OH - KV4 PH2');</v>
      </c>
      <c r="Z56" s="184" t="str">
        <f t="shared" si="10"/>
        <v>insert into G3E_STYLERULE(G3E_SRROWNO,G3E_SRNO,G3E_RULE,G3E_FILTER,G3E_FILTERORDINAL,G3E_SNO,G3E_DESCRIPTION) values (820130,8201,'Primary Conductor - OH Linear - OMS','PHASE_Q=2 and VOLT_1_Q = 21.6',30,8330,'Primary Conductor OH - KV4 PH2');</v>
      </c>
      <c r="AA56" s="241" t="str">
        <f t="shared" si="5"/>
        <v>insert into G3E_OMSSTYLEMAP (G3E_SNO,G3E_LINESTYLEMAP) values (8330,3)</v>
      </c>
    </row>
    <row r="57" spans="1:27" s="241" customFormat="1">
      <c r="A57" s="241">
        <v>8101</v>
      </c>
      <c r="B57" s="184" t="str">
        <f t="shared" si="7"/>
        <v>810131</v>
      </c>
      <c r="C57" s="241">
        <v>8201</v>
      </c>
      <c r="D57" s="184" t="str">
        <f t="shared" si="8"/>
        <v>820131</v>
      </c>
      <c r="E57" s="192">
        <v>3</v>
      </c>
      <c r="F57" s="356" t="s">
        <v>161</v>
      </c>
      <c r="G57" s="243">
        <v>31</v>
      </c>
      <c r="H57" s="243">
        <v>31</v>
      </c>
      <c r="I57" s="356" t="s">
        <v>5599</v>
      </c>
      <c r="J57" s="356">
        <v>8331</v>
      </c>
      <c r="K57" s="356" t="s">
        <v>5600</v>
      </c>
      <c r="L57" s="6">
        <v>39424</v>
      </c>
      <c r="M57" s="359">
        <v>2.5</v>
      </c>
      <c r="N57" s="241">
        <v>9122</v>
      </c>
      <c r="O57" s="294" t="s">
        <v>5533</v>
      </c>
      <c r="P57" s="356">
        <v>0</v>
      </c>
      <c r="Q57" s="356"/>
      <c r="R57" s="356"/>
      <c r="S57" s="356"/>
      <c r="T57" s="356"/>
      <c r="U57" s="243" t="s">
        <v>129</v>
      </c>
      <c r="V57" s="243" t="s">
        <v>123</v>
      </c>
      <c r="W57" s="356"/>
      <c r="X57" s="184" t="str">
        <f t="shared" si="6"/>
        <v>insert into G3E_LINESTYLE(G3E_SNO,G3E_USERNAME,G3E_COLOR,G3E_WIDTH,G3E_STROKEPATTERN,G3E_OFFSET,G3E_STARTSYMBOL,G3E_ENDSYMBOL,G3E_PLOTREDLINE,G3E_STYLEUNITS) values (8331,'Primary Conductor OH - KV5 PH2',39424,2.5,9122,0,null,null,1,3);</v>
      </c>
      <c r="Y57" s="184" t="str">
        <f t="shared" si="9"/>
        <v>insert into G3E_STYLERULE(G3E_SRROWNO,G3E_SRNO,G3E_RULE,G3E_FILTER,G3E_FILTERORDINAL,G3E_SNO,G3E_DESCRIPTION) values (810131,8101,'Primary Conductor - OH Linear','PHASE_Q=2 and VOLT_1_Q = 24.9',31,8331,'Primary Conductor OH - KV5 PH2');</v>
      </c>
      <c r="Z57" s="184" t="str">
        <f t="shared" si="10"/>
        <v>insert into G3E_STYLERULE(G3E_SRROWNO,G3E_SRNO,G3E_RULE,G3E_FILTER,G3E_FILTERORDINAL,G3E_SNO,G3E_DESCRIPTION) values (820131,8201,'Primary Conductor - OH Linear - OMS','PHASE_Q=2 and VOLT_1_Q = 24.9',31,8331,'Primary Conductor OH - KV5 PH2');</v>
      </c>
      <c r="AA57" s="241" t="str">
        <f t="shared" si="5"/>
        <v>insert into G3E_OMSSTYLEMAP (G3E_SNO,G3E_LINESTYLEMAP) values (8331,3)</v>
      </c>
    </row>
    <row r="58" spans="1:27" s="241" customFormat="1">
      <c r="A58" s="241">
        <v>8101</v>
      </c>
      <c r="B58" s="184" t="str">
        <f t="shared" si="7"/>
        <v>810132</v>
      </c>
      <c r="C58" s="241">
        <v>8201</v>
      </c>
      <c r="D58" s="184" t="str">
        <f t="shared" si="8"/>
        <v>820132</v>
      </c>
      <c r="E58" s="192">
        <v>3</v>
      </c>
      <c r="F58" s="356" t="s">
        <v>161</v>
      </c>
      <c r="G58" s="243">
        <v>32</v>
      </c>
      <c r="H58" s="243">
        <v>32</v>
      </c>
      <c r="I58" s="356" t="s">
        <v>5601</v>
      </c>
      <c r="J58" s="356">
        <v>8332</v>
      </c>
      <c r="K58" s="356" t="s">
        <v>5602</v>
      </c>
      <c r="L58" s="291">
        <v>19200</v>
      </c>
      <c r="M58" s="359">
        <v>2.5</v>
      </c>
      <c r="N58" s="241">
        <v>9122</v>
      </c>
      <c r="O58" s="294" t="s">
        <v>5533</v>
      </c>
      <c r="P58" s="356">
        <v>0</v>
      </c>
      <c r="Q58" s="356"/>
      <c r="R58" s="356"/>
      <c r="S58" s="356"/>
      <c r="T58" s="356"/>
      <c r="U58" s="243" t="s">
        <v>129</v>
      </c>
      <c r="V58" s="243" t="s">
        <v>123</v>
      </c>
      <c r="W58" s="356"/>
      <c r="X58" s="184" t="str">
        <f t="shared" si="6"/>
        <v>insert into G3E_LINESTYLE(G3E_SNO,G3E_USERNAME,G3E_COLOR,G3E_WIDTH,G3E_STROKEPATTERN,G3E_OFFSET,G3E_STARTSYMBOL,G3E_ENDSYMBOL,G3E_PLOTREDLINE,G3E_STYLEUNITS) values (8332,'Primary Conductor OH - KV6 PH2',19200,2.5,9122,0,null,null,1,3);</v>
      </c>
      <c r="Y58" s="184" t="str">
        <f t="shared" si="9"/>
        <v>insert into G3E_STYLERULE(G3E_SRROWNO,G3E_SRNO,G3E_RULE,G3E_FILTER,G3E_FILTERORDINAL,G3E_SNO,G3E_DESCRIPTION) values (810132,8101,'Primary Conductor - OH Linear','PHASE_Q=2 and VOLT_1_Q = 33',32,8332,'Primary Conductor OH - KV6 PH2');</v>
      </c>
      <c r="Z58" s="184" t="str">
        <f t="shared" si="10"/>
        <v>insert into G3E_STYLERULE(G3E_SRROWNO,G3E_SRNO,G3E_RULE,G3E_FILTER,G3E_FILTERORDINAL,G3E_SNO,G3E_DESCRIPTION) values (820132,8201,'Primary Conductor - OH Linear - OMS','PHASE_Q=2 and VOLT_1_Q = 33',32,8332,'Primary Conductor OH - KV6 PH2');</v>
      </c>
      <c r="AA58" s="241" t="str">
        <f t="shared" si="5"/>
        <v>insert into G3E_OMSSTYLEMAP (G3E_SNO,G3E_LINESTYLEMAP) values (8332,3)</v>
      </c>
    </row>
    <row r="59" spans="1:27" s="241" customFormat="1">
      <c r="A59" s="241">
        <v>8101</v>
      </c>
      <c r="B59" s="184" t="str">
        <f t="shared" si="7"/>
        <v>810133</v>
      </c>
      <c r="C59" s="241">
        <v>8201</v>
      </c>
      <c r="D59" s="184" t="str">
        <f t="shared" si="8"/>
        <v>820133</v>
      </c>
      <c r="E59" s="192">
        <v>0</v>
      </c>
      <c r="F59" s="356" t="s">
        <v>161</v>
      </c>
      <c r="G59" s="243">
        <v>33</v>
      </c>
      <c r="H59" s="243">
        <v>33</v>
      </c>
      <c r="I59" s="356" t="s">
        <v>5603</v>
      </c>
      <c r="J59" s="356">
        <v>8333</v>
      </c>
      <c r="K59" s="356" t="s">
        <v>5604</v>
      </c>
      <c r="L59" s="2">
        <v>3956378</v>
      </c>
      <c r="M59" s="359">
        <v>2.5</v>
      </c>
      <c r="N59" s="241">
        <v>9123</v>
      </c>
      <c r="O59" s="294" t="s">
        <v>5536</v>
      </c>
      <c r="P59" s="356">
        <v>0</v>
      </c>
      <c r="Q59" s="356"/>
      <c r="R59" s="356"/>
      <c r="S59" s="356"/>
      <c r="T59" s="356"/>
      <c r="U59" s="243" t="s">
        <v>129</v>
      </c>
      <c r="V59" s="243" t="s">
        <v>123</v>
      </c>
      <c r="W59" s="356"/>
      <c r="X59" s="184" t="str">
        <f t="shared" si="6"/>
        <v>insert into G3E_LINESTYLE(G3E_SNO,G3E_USERNAME,G3E_COLOR,G3E_WIDTH,G3E_STROKEPATTERN,G3E_OFFSET,G3E_STARTSYMBOL,G3E_ENDSYMBOL,G3E_PLOTREDLINE,G3E_STYLEUNITS) values (8333,'Primary Conductor OH - KV1 PH3',3956378,2.5,9123,0,null,null,1,3);</v>
      </c>
      <c r="Y59" s="184" t="str">
        <f t="shared" si="9"/>
        <v>insert into G3E_STYLERULE(G3E_SRROWNO,G3E_SRNO,G3E_RULE,G3E_FILTER,G3E_FILTERORDINAL,G3E_SNO,G3E_DESCRIPTION) values (810133,8101,'Primary Conductor - OH Linear','PHASE_Q=3 and VOLT_1_Q = 4.1',33,8333,'Primary Conductor OH - KV1 PH3');</v>
      </c>
      <c r="Z59" s="184" t="str">
        <f t="shared" si="10"/>
        <v>insert into G3E_STYLERULE(G3E_SRROWNO,G3E_SRNO,G3E_RULE,G3E_FILTER,G3E_FILTERORDINAL,G3E_SNO,G3E_DESCRIPTION) values (820133,8201,'Primary Conductor - OH Linear - OMS','PHASE_Q=3 and VOLT_1_Q = 4.1',33,8333,'Primary Conductor OH - KV1 PH3');</v>
      </c>
      <c r="AA59" s="241" t="str">
        <f t="shared" si="5"/>
        <v>insert into G3E_OMSSTYLEMAP (G3E_SNO,G3E_LINESTYLEMAP) values (8333,0)</v>
      </c>
    </row>
    <row r="60" spans="1:27" s="241" customFormat="1">
      <c r="A60" s="241">
        <v>8101</v>
      </c>
      <c r="B60" s="184" t="str">
        <f t="shared" si="7"/>
        <v>810134</v>
      </c>
      <c r="C60" s="241">
        <v>8201</v>
      </c>
      <c r="D60" s="184" t="str">
        <f t="shared" si="8"/>
        <v>820134</v>
      </c>
      <c r="E60" s="192">
        <v>0</v>
      </c>
      <c r="F60" s="356" t="s">
        <v>161</v>
      </c>
      <c r="G60" s="243">
        <v>34</v>
      </c>
      <c r="H60" s="243">
        <v>34</v>
      </c>
      <c r="I60" s="356" t="s">
        <v>5605</v>
      </c>
      <c r="J60" s="356">
        <v>8334</v>
      </c>
      <c r="K60" s="356" t="s">
        <v>5606</v>
      </c>
      <c r="L60" s="3">
        <v>24285</v>
      </c>
      <c r="M60" s="359">
        <v>2.5</v>
      </c>
      <c r="N60" s="241">
        <v>9123</v>
      </c>
      <c r="O60" s="294" t="s">
        <v>5536</v>
      </c>
      <c r="P60" s="356">
        <v>0</v>
      </c>
      <c r="Q60" s="356"/>
      <c r="R60" s="356"/>
      <c r="S60" s="356"/>
      <c r="T60" s="356"/>
      <c r="U60" s="243" t="s">
        <v>129</v>
      </c>
      <c r="V60" s="243" t="s">
        <v>123</v>
      </c>
      <c r="W60" s="356"/>
      <c r="X60" s="184" t="str">
        <f t="shared" si="6"/>
        <v>insert into G3E_LINESTYLE(G3E_SNO,G3E_USERNAME,G3E_COLOR,G3E_WIDTH,G3E_STROKEPATTERN,G3E_OFFSET,G3E_STARTSYMBOL,G3E_ENDSYMBOL,G3E_PLOTREDLINE,G3E_STYLEUNITS) values (8334,'Primary Conductor OH - KV2 PH3',24285,2.5,9123,0,null,null,1,3);</v>
      </c>
      <c r="Y60" s="184" t="str">
        <f t="shared" si="9"/>
        <v>insert into G3E_STYLERULE(G3E_SRROWNO,G3E_SRNO,G3E_RULE,G3E_FILTER,G3E_FILTERORDINAL,G3E_SNO,G3E_DESCRIPTION) values (810134,8101,'Primary Conductor - OH Linear','PHASE_Q=3 and VOLT_1_Q = 12.5',34,8334,'Primary Conductor OH - KV2 PH3');</v>
      </c>
      <c r="Z60" s="184" t="str">
        <f t="shared" si="10"/>
        <v>insert into G3E_STYLERULE(G3E_SRROWNO,G3E_SRNO,G3E_RULE,G3E_FILTER,G3E_FILTERORDINAL,G3E_SNO,G3E_DESCRIPTION) values (820134,8201,'Primary Conductor - OH Linear - OMS','PHASE_Q=3 and VOLT_1_Q = 12.5',34,8334,'Primary Conductor OH - KV2 PH3');</v>
      </c>
      <c r="AA60" s="241" t="str">
        <f t="shared" si="5"/>
        <v>insert into G3E_OMSSTYLEMAP (G3E_SNO,G3E_LINESTYLEMAP) values (8334,0)</v>
      </c>
    </row>
    <row r="61" spans="1:27" s="241" customFormat="1">
      <c r="A61" s="241">
        <v>8101</v>
      </c>
      <c r="B61" s="184" t="str">
        <f t="shared" si="7"/>
        <v>810135</v>
      </c>
      <c r="C61" s="241">
        <v>8201</v>
      </c>
      <c r="D61" s="184" t="str">
        <f t="shared" si="8"/>
        <v>820135</v>
      </c>
      <c r="E61" s="192">
        <v>0</v>
      </c>
      <c r="F61" s="356" t="s">
        <v>161</v>
      </c>
      <c r="G61" s="243">
        <v>35</v>
      </c>
      <c r="H61" s="243">
        <v>35</v>
      </c>
      <c r="I61" s="356" t="s">
        <v>5607</v>
      </c>
      <c r="J61" s="356">
        <v>8335</v>
      </c>
      <c r="K61" s="356" t="s">
        <v>5608</v>
      </c>
      <c r="L61" s="4">
        <v>39679</v>
      </c>
      <c r="M61" s="359">
        <v>2.5</v>
      </c>
      <c r="N61" s="241">
        <v>9123</v>
      </c>
      <c r="O61" s="294" t="s">
        <v>5536</v>
      </c>
      <c r="P61" s="356">
        <v>0</v>
      </c>
      <c r="Q61" s="356"/>
      <c r="R61" s="356"/>
      <c r="S61" s="356"/>
      <c r="T61" s="356"/>
      <c r="U61" s="243" t="s">
        <v>129</v>
      </c>
      <c r="V61" s="243" t="s">
        <v>123</v>
      </c>
      <c r="W61" s="356"/>
      <c r="X61" s="184" t="str">
        <f t="shared" si="6"/>
        <v>insert into G3E_LINESTYLE(G3E_SNO,G3E_USERNAME,G3E_COLOR,G3E_WIDTH,G3E_STROKEPATTERN,G3E_OFFSET,G3E_STARTSYMBOL,G3E_ENDSYMBOL,G3E_PLOTREDLINE,G3E_STYLEUNITS) values (8335,'Primary Conductor OH - KV3 PH3',39679,2.5,9123,0,null,null,1,3);</v>
      </c>
      <c r="Y61" s="184" t="str">
        <f t="shared" si="9"/>
        <v>insert into G3E_STYLERULE(G3E_SRROWNO,G3E_SRNO,G3E_RULE,G3E_FILTER,G3E_FILTERORDINAL,G3E_SNO,G3E_DESCRIPTION) values (810135,8101,'Primary Conductor - OH Linear','PHASE_Q=3 and VOLT_1_Q = 13.2',35,8335,'Primary Conductor OH - KV3 PH3');</v>
      </c>
      <c r="Z61" s="184" t="str">
        <f t="shared" si="10"/>
        <v>insert into G3E_STYLERULE(G3E_SRROWNO,G3E_SRNO,G3E_RULE,G3E_FILTER,G3E_FILTERORDINAL,G3E_SNO,G3E_DESCRIPTION) values (820135,8201,'Primary Conductor - OH Linear - OMS','PHASE_Q=3 and VOLT_1_Q = 13.2',35,8335,'Primary Conductor OH - KV3 PH3');</v>
      </c>
      <c r="AA61" s="241" t="str">
        <f t="shared" si="5"/>
        <v>insert into G3E_OMSSTYLEMAP (G3E_SNO,G3E_LINESTYLEMAP) values (8335,0)</v>
      </c>
    </row>
    <row r="62" spans="1:27" s="241" customFormat="1">
      <c r="A62" s="241">
        <v>8101</v>
      </c>
      <c r="B62" s="184" t="str">
        <f t="shared" si="7"/>
        <v>810136</v>
      </c>
      <c r="C62" s="241">
        <v>8201</v>
      </c>
      <c r="D62" s="184" t="str">
        <f t="shared" si="8"/>
        <v>820136</v>
      </c>
      <c r="E62" s="192">
        <v>0</v>
      </c>
      <c r="F62" s="356" t="s">
        <v>161</v>
      </c>
      <c r="G62" s="243">
        <v>36</v>
      </c>
      <c r="H62" s="243">
        <v>36</v>
      </c>
      <c r="I62" s="356" t="s">
        <v>5609</v>
      </c>
      <c r="J62" s="356">
        <v>8336</v>
      </c>
      <c r="K62" s="356" t="s">
        <v>5610</v>
      </c>
      <c r="L62" s="5">
        <v>8453982</v>
      </c>
      <c r="M62" s="359">
        <v>2.5</v>
      </c>
      <c r="N62" s="241">
        <v>9123</v>
      </c>
      <c r="O62" s="294" t="s">
        <v>5536</v>
      </c>
      <c r="P62" s="356">
        <v>0</v>
      </c>
      <c r="Q62" s="356"/>
      <c r="R62" s="356"/>
      <c r="S62" s="356"/>
      <c r="T62" s="356"/>
      <c r="U62" s="243" t="s">
        <v>129</v>
      </c>
      <c r="V62" s="243" t="s">
        <v>123</v>
      </c>
      <c r="W62" s="356"/>
      <c r="X62" s="184" t="str">
        <f t="shared" si="6"/>
        <v>insert into G3E_LINESTYLE(G3E_SNO,G3E_USERNAME,G3E_COLOR,G3E_WIDTH,G3E_STROKEPATTERN,G3E_OFFSET,G3E_STARTSYMBOL,G3E_ENDSYMBOL,G3E_PLOTREDLINE,G3E_STYLEUNITS) values (8336,'Primary Conductor OH - KV4 PH3',8453982,2.5,9123,0,null,null,1,3);</v>
      </c>
      <c r="Y62" s="184" t="str">
        <f t="shared" si="9"/>
        <v>insert into G3E_STYLERULE(G3E_SRROWNO,G3E_SRNO,G3E_RULE,G3E_FILTER,G3E_FILTERORDINAL,G3E_SNO,G3E_DESCRIPTION) values (810136,8101,'Primary Conductor - OH Linear','PHASE_Q=3 and VOLT_1_Q = 21.6',36,8336,'Primary Conductor OH - KV4 PH3');</v>
      </c>
      <c r="Z62" s="184" t="str">
        <f t="shared" si="10"/>
        <v>insert into G3E_STYLERULE(G3E_SRROWNO,G3E_SRNO,G3E_RULE,G3E_FILTER,G3E_FILTERORDINAL,G3E_SNO,G3E_DESCRIPTION) values (820136,8201,'Primary Conductor - OH Linear - OMS','PHASE_Q=3 and VOLT_1_Q = 21.6',36,8336,'Primary Conductor OH - KV4 PH3');</v>
      </c>
      <c r="AA62" s="241" t="str">
        <f t="shared" si="5"/>
        <v>insert into G3E_OMSSTYLEMAP (G3E_SNO,G3E_LINESTYLEMAP) values (8336,0)</v>
      </c>
    </row>
    <row r="63" spans="1:27" s="241" customFormat="1">
      <c r="A63" s="241">
        <v>8101</v>
      </c>
      <c r="B63" s="184" t="str">
        <f t="shared" si="7"/>
        <v>810137</v>
      </c>
      <c r="C63" s="241">
        <v>8201</v>
      </c>
      <c r="D63" s="184" t="str">
        <f t="shared" si="8"/>
        <v>820137</v>
      </c>
      <c r="E63" s="192">
        <v>0</v>
      </c>
      <c r="F63" s="356" t="s">
        <v>161</v>
      </c>
      <c r="G63" s="243">
        <v>37</v>
      </c>
      <c r="H63" s="243">
        <v>37</v>
      </c>
      <c r="I63" s="356" t="s">
        <v>5611</v>
      </c>
      <c r="J63" s="356">
        <v>8337</v>
      </c>
      <c r="K63" s="356" t="s">
        <v>5612</v>
      </c>
      <c r="L63" s="6">
        <v>39424</v>
      </c>
      <c r="M63" s="359">
        <v>2.5</v>
      </c>
      <c r="N63" s="241">
        <v>9123</v>
      </c>
      <c r="O63" s="294" t="s">
        <v>5536</v>
      </c>
      <c r="P63" s="356">
        <v>0</v>
      </c>
      <c r="Q63" s="356"/>
      <c r="R63" s="356"/>
      <c r="S63" s="356"/>
      <c r="T63" s="356"/>
      <c r="U63" s="243" t="s">
        <v>129</v>
      </c>
      <c r="V63" s="243" t="s">
        <v>123</v>
      </c>
      <c r="W63" s="356"/>
      <c r="X63" s="184" t="str">
        <f t="shared" si="6"/>
        <v>insert into G3E_LINESTYLE(G3E_SNO,G3E_USERNAME,G3E_COLOR,G3E_WIDTH,G3E_STROKEPATTERN,G3E_OFFSET,G3E_STARTSYMBOL,G3E_ENDSYMBOL,G3E_PLOTREDLINE,G3E_STYLEUNITS) values (8337,'Primary Conductor OH - KV5 PH3',39424,2.5,9123,0,null,null,1,3);</v>
      </c>
      <c r="Y63" s="184" t="str">
        <f t="shared" si="9"/>
        <v>insert into G3E_STYLERULE(G3E_SRROWNO,G3E_SRNO,G3E_RULE,G3E_FILTER,G3E_FILTERORDINAL,G3E_SNO,G3E_DESCRIPTION) values (810137,8101,'Primary Conductor - OH Linear','PHASE_Q=3 and VOLT_1_Q = 24.9',37,8337,'Primary Conductor OH - KV5 PH3');</v>
      </c>
      <c r="Z63" s="184" t="str">
        <f t="shared" si="10"/>
        <v>insert into G3E_STYLERULE(G3E_SRROWNO,G3E_SRNO,G3E_RULE,G3E_FILTER,G3E_FILTERORDINAL,G3E_SNO,G3E_DESCRIPTION) values (820137,8201,'Primary Conductor - OH Linear - OMS','PHASE_Q=3 and VOLT_1_Q = 24.9',37,8337,'Primary Conductor OH - KV5 PH3');</v>
      </c>
      <c r="AA63" s="241" t="str">
        <f t="shared" si="5"/>
        <v>insert into G3E_OMSSTYLEMAP (G3E_SNO,G3E_LINESTYLEMAP) values (8337,0)</v>
      </c>
    </row>
    <row r="64" spans="1:27" s="241" customFormat="1">
      <c r="A64" s="241">
        <v>8101</v>
      </c>
      <c r="B64" s="184" t="str">
        <f t="shared" si="7"/>
        <v>810138</v>
      </c>
      <c r="C64" s="241">
        <v>8201</v>
      </c>
      <c r="D64" s="184" t="str">
        <f t="shared" si="8"/>
        <v>820138</v>
      </c>
      <c r="E64" s="192">
        <v>0</v>
      </c>
      <c r="F64" s="356" t="s">
        <v>161</v>
      </c>
      <c r="G64" s="243">
        <v>38</v>
      </c>
      <c r="H64" s="243">
        <v>38</v>
      </c>
      <c r="I64" s="356" t="s">
        <v>5613</v>
      </c>
      <c r="J64" s="356">
        <v>8338</v>
      </c>
      <c r="K64" s="356" t="s">
        <v>5614</v>
      </c>
      <c r="L64" s="291">
        <v>19200</v>
      </c>
      <c r="M64" s="359">
        <v>2.5</v>
      </c>
      <c r="N64" s="241">
        <v>9123</v>
      </c>
      <c r="O64" s="294" t="s">
        <v>5536</v>
      </c>
      <c r="P64" s="356">
        <v>0</v>
      </c>
      <c r="Q64" s="356"/>
      <c r="R64" s="356"/>
      <c r="S64" s="356"/>
      <c r="T64" s="356"/>
      <c r="U64" s="243" t="s">
        <v>129</v>
      </c>
      <c r="V64" s="243" t="s">
        <v>123</v>
      </c>
      <c r="W64" s="356"/>
      <c r="X64" s="184" t="str">
        <f t="shared" si="6"/>
        <v>insert into G3E_LINESTYLE(G3E_SNO,G3E_USERNAME,G3E_COLOR,G3E_WIDTH,G3E_STROKEPATTERN,G3E_OFFSET,G3E_STARTSYMBOL,G3E_ENDSYMBOL,G3E_PLOTREDLINE,G3E_STYLEUNITS) values (8338,'Primary Conductor OH - KV6 PH3',19200,2.5,9123,0,null,null,1,3);</v>
      </c>
      <c r="Y64" s="184" t="str">
        <f t="shared" si="9"/>
        <v>insert into G3E_STYLERULE(G3E_SRROWNO,G3E_SRNO,G3E_RULE,G3E_FILTER,G3E_FILTERORDINAL,G3E_SNO,G3E_DESCRIPTION) values (810138,8101,'Primary Conductor - OH Linear','PHASE_Q=3 and VOLT_1_Q = 33',38,8338,'Primary Conductor OH - KV6 PH3');</v>
      </c>
      <c r="Z64" s="184" t="str">
        <f t="shared" si="10"/>
        <v>insert into G3E_STYLERULE(G3E_SRROWNO,G3E_SRNO,G3E_RULE,G3E_FILTER,G3E_FILTERORDINAL,G3E_SNO,G3E_DESCRIPTION) values (820138,8201,'Primary Conductor - OH Linear - OMS','PHASE_Q=3 and VOLT_1_Q = 33',38,8338,'Primary Conductor OH - KV6 PH3');</v>
      </c>
      <c r="AA64" s="241" t="str">
        <f t="shared" si="5"/>
        <v>insert into G3E_OMSSTYLEMAP (G3E_SNO,G3E_LINESTYLEMAP) values (8338,0)</v>
      </c>
    </row>
    <row r="65" spans="1:27" s="241" customFormat="1">
      <c r="A65" s="241">
        <v>8101</v>
      </c>
      <c r="B65" s="184" t="str">
        <f t="shared" si="7"/>
        <v>810199</v>
      </c>
      <c r="C65" s="241">
        <v>8201</v>
      </c>
      <c r="D65" s="184" t="str">
        <f t="shared" si="8"/>
        <v>820199</v>
      </c>
      <c r="E65" s="192">
        <v>0</v>
      </c>
      <c r="F65" s="356" t="s">
        <v>161</v>
      </c>
      <c r="G65" s="243">
        <v>99</v>
      </c>
      <c r="H65" s="243">
        <v>99</v>
      </c>
      <c r="I65" s="356"/>
      <c r="J65" s="356">
        <v>8339</v>
      </c>
      <c r="K65" s="356" t="s">
        <v>5615</v>
      </c>
      <c r="L65" s="7">
        <v>12829635</v>
      </c>
      <c r="M65" s="359">
        <v>1.25</v>
      </c>
      <c r="N65" s="356">
        <v>100</v>
      </c>
      <c r="O65" s="356" t="s">
        <v>5512</v>
      </c>
      <c r="P65" s="356">
        <v>0</v>
      </c>
      <c r="Q65" s="356"/>
      <c r="R65" s="356"/>
      <c r="S65" s="356"/>
      <c r="T65" s="356"/>
      <c r="U65" s="243" t="s">
        <v>129</v>
      </c>
      <c r="V65" s="243" t="s">
        <v>123</v>
      </c>
      <c r="W65" s="356"/>
      <c r="X65" s="184" t="str">
        <f t="shared" si="6"/>
        <v>insert into G3E_LINESTYLE(G3E_SNO,G3E_USERNAME,G3E_COLOR,G3E_WIDTH,G3E_STROKEPATTERN,G3E_OFFSET,G3E_STARTSYMBOL,G3E_ENDSYMBOL,G3E_PLOTREDLINE,G3E_STYLEUNITS) values (8339,'Primary Conductor OH - default',12829635,1.25,100,0,null,null,1,3);</v>
      </c>
      <c r="Y65" s="184" t="str">
        <f t="shared" si="9"/>
        <v>insert into G3E_STYLERULE(G3E_SRROWNO,G3E_SRNO,G3E_RULE,G3E_FILTER,G3E_FILTERORDINAL,G3E_SNO,G3E_DESCRIPTION) values (810199,8101,'Primary Conductor - OH Linear','',99,8339,'Primary Conductor OH - default');</v>
      </c>
      <c r="Z65" s="184" t="str">
        <f t="shared" si="10"/>
        <v>insert into G3E_STYLERULE(G3E_SRROWNO,G3E_SRNO,G3E_RULE,G3E_FILTER,G3E_FILTERORDINAL,G3E_SNO,G3E_DESCRIPTION) values (820199,8201,'Primary Conductor - OH Linear - OMS','',99,8339,'Primary Conductor OH - default');</v>
      </c>
      <c r="AA65" s="241" t="str">
        <f t="shared" si="5"/>
        <v>insert into G3E_OMSSTYLEMAP (G3E_SNO,G3E_LINESTYLEMAP) values (8339,0)</v>
      </c>
    </row>
    <row r="66" spans="1:27" s="241" customFormat="1">
      <c r="A66" s="241">
        <v>9101</v>
      </c>
      <c r="B66" s="184" t="str">
        <f t="shared" si="7"/>
        <v>910101</v>
      </c>
      <c r="C66" s="241">
        <v>9201</v>
      </c>
      <c r="D66" s="184" t="str">
        <f t="shared" si="8"/>
        <v>920101</v>
      </c>
      <c r="E66" s="192">
        <v>1</v>
      </c>
      <c r="F66" s="356" t="s">
        <v>174</v>
      </c>
      <c r="G66" s="243">
        <v>1</v>
      </c>
      <c r="H66" s="243">
        <v>1</v>
      </c>
      <c r="I66" s="356" t="s">
        <v>5525</v>
      </c>
      <c r="J66" s="356">
        <v>9301</v>
      </c>
      <c r="K66" s="356" t="s">
        <v>5616</v>
      </c>
      <c r="L66" s="245">
        <v>10158079</v>
      </c>
      <c r="M66" s="359">
        <v>2.25</v>
      </c>
      <c r="N66" s="241">
        <v>9108</v>
      </c>
      <c r="O66" s="356" t="s">
        <v>5527</v>
      </c>
      <c r="P66" s="356">
        <v>0</v>
      </c>
      <c r="Q66" s="356"/>
      <c r="R66" s="356"/>
      <c r="S66" s="356"/>
      <c r="T66" s="356"/>
      <c r="U66" s="243" t="s">
        <v>129</v>
      </c>
      <c r="V66" s="243" t="s">
        <v>123</v>
      </c>
      <c r="W66" s="356"/>
      <c r="X66" s="184" t="str">
        <f t="shared" si="6"/>
        <v>insert into G3E_LINESTYLE(G3E_SNO,G3E_USERNAME,G3E_COLOR,G3E_WIDTH,G3E_STROKEPATTERN,G3E_OFFSET,G3E_STARTSYMBOL,G3E_ENDSYMBOL,G3E_PLOTREDLINE,G3E_STYLEUNITS) values (9301,'Primary Conductor UG - PPI N',10158079,2.25,9108,0,null,null,1,3);</v>
      </c>
      <c r="Y66" s="184" t="str">
        <f t="shared" si="9"/>
        <v>insert into G3E_STYLERULE(G3E_SRROWNO,G3E_SRNO,G3E_RULE,G3E_FILTER,G3E_FILTERORDINAL,G3E_SNO,G3E_DESCRIPTION) values (910101,9101,'Primary Conductor - UG Linear','FEATURE_STATE_C in (''PPI'',''ABI'') and PHASE_ALPHA=''N''',1,9301,'Primary Conductor UG - PPI N');</v>
      </c>
      <c r="Z66" s="184" t="str">
        <f t="shared" si="10"/>
        <v>insert into G3E_STYLERULE(G3E_SRROWNO,G3E_SRNO,G3E_RULE,G3E_FILTER,G3E_FILTERORDINAL,G3E_SNO,G3E_DESCRIPTION) values (920101,9201,'Primary Conductor - UG Linear - OMS','FEATURE_STATE_C in (''PPI'',''ABI'') and PHASE_ALPHA=''N''',1,9301,'Primary Conductor UG - PPI N');</v>
      </c>
      <c r="AA66" s="241" t="str">
        <f t="shared" si="5"/>
        <v>insert into G3E_OMSSTYLEMAP (G3E_SNO,G3E_LINESTYLEMAP) values (9301,1)</v>
      </c>
    </row>
    <row r="67" spans="1:27" s="241" customFormat="1">
      <c r="A67" s="241">
        <v>9101</v>
      </c>
      <c r="B67" s="184" t="str">
        <f t="shared" ref="B67:B98" si="11">IF(ISBLANK(G67),"",A67&amp;TEXT(G67,"00"))</f>
        <v>910102</v>
      </c>
      <c r="C67" s="241">
        <v>9201</v>
      </c>
      <c r="D67" s="184" t="str">
        <f t="shared" ref="D67:D98" si="12">IF(ISBLANK(H67),"",C67&amp;TEXT(H67,"00"))</f>
        <v>920102</v>
      </c>
      <c r="E67" s="192">
        <v>7</v>
      </c>
      <c r="F67" s="356" t="s">
        <v>174</v>
      </c>
      <c r="G67" s="243">
        <v>2</v>
      </c>
      <c r="H67" s="243">
        <v>2</v>
      </c>
      <c r="I67" s="356" t="s">
        <v>5528</v>
      </c>
      <c r="J67" s="356">
        <v>9302</v>
      </c>
      <c r="K67" s="356" t="s">
        <v>5617</v>
      </c>
      <c r="L67" s="245">
        <v>10158079</v>
      </c>
      <c r="M67" s="359">
        <v>4.5</v>
      </c>
      <c r="N67" s="241">
        <v>9151</v>
      </c>
      <c r="O67" s="294" t="s">
        <v>5618</v>
      </c>
      <c r="P67" s="356">
        <v>0</v>
      </c>
      <c r="Q67" s="356"/>
      <c r="R67" s="356"/>
      <c r="S67" s="356"/>
      <c r="T67" s="356"/>
      <c r="U67" s="243" t="s">
        <v>129</v>
      </c>
      <c r="V67" s="243" t="s">
        <v>123</v>
      </c>
      <c r="W67" s="356"/>
      <c r="X67" s="184" t="str">
        <f t="shared" si="6"/>
        <v>insert into G3E_LINESTYLE(G3E_SNO,G3E_USERNAME,G3E_COLOR,G3E_WIDTH,G3E_STROKEPATTERN,G3E_OFFSET,G3E_STARTSYMBOL,G3E_ENDSYMBOL,G3E_PLOTREDLINE,G3E_STYLEUNITS) values (9302,'Primary Conductor UG - PPI PH1',10158079,4.5,9151,0,null,null,1,3);</v>
      </c>
      <c r="Y67" s="184" t="str">
        <f t="shared" ref="Y67:Y98" si="13">IF(B67="","","insert into G3E_STYLERULE(G3E_SRROWNO,G3E_SRNO,G3E_RULE,G3E_FILTER,G3E_FILTERORDINAL,G3E_SNO,G3E_DESCRIPTION) values ("&amp;B67&amp;","&amp;A67&amp;",'"&amp;F67&amp;"','"&amp;SUBSTITUTE(I67,"'","''")&amp;"',"&amp;G67&amp;","&amp;J67&amp;",'"&amp;K67&amp;"');")</f>
        <v>insert into G3E_STYLERULE(G3E_SRROWNO,G3E_SRNO,G3E_RULE,G3E_FILTER,G3E_FILTERORDINAL,G3E_SNO,G3E_DESCRIPTION) values (910102,9101,'Primary Conductor - UG Linear','FEATURE_STATE_C in (''PPI'',''ABI'') and PHASE_Q=1 ',2,9302,'Primary Conductor UG - PPI PH1');</v>
      </c>
      <c r="Z67" s="184" t="str">
        <f t="shared" ref="Z67:Z98" si="14">IF(D67="","","insert into G3E_STYLERULE(G3E_SRROWNO,G3E_SRNO,G3E_RULE,G3E_FILTER,G3E_FILTERORDINAL,G3E_SNO,G3E_DESCRIPTION) values ("&amp;D67&amp;","&amp;C67&amp;",'"&amp;F67&amp;" - OMS','"&amp;SUBSTITUTE(I67,"'","''")&amp;"',"&amp;H67&amp;","&amp;J67&amp;",'"&amp;K67&amp;"');")</f>
        <v>insert into G3E_STYLERULE(G3E_SRROWNO,G3E_SRNO,G3E_RULE,G3E_FILTER,G3E_FILTERORDINAL,G3E_SNO,G3E_DESCRIPTION) values (920102,9201,'Primary Conductor - UG Linear - OMS','FEATURE_STATE_C in (''PPI'',''ABI'') and PHASE_Q=1 ',2,9302,'Primary Conductor UG - PPI PH1');</v>
      </c>
      <c r="AA67" s="241" t="str">
        <f t="shared" si="5"/>
        <v>insert into G3E_OMSSTYLEMAP (G3E_SNO,G3E_LINESTYLEMAP) values (9302,7)</v>
      </c>
    </row>
    <row r="68" spans="1:27">
      <c r="A68" s="241">
        <v>9101</v>
      </c>
      <c r="B68" s="184" t="str">
        <f t="shared" si="11"/>
        <v>910103</v>
      </c>
      <c r="C68" s="241">
        <v>9201</v>
      </c>
      <c r="D68" s="184" t="str">
        <f t="shared" si="12"/>
        <v>920103</v>
      </c>
      <c r="E68" s="192">
        <v>3</v>
      </c>
      <c r="F68" s="356" t="s">
        <v>174</v>
      </c>
      <c r="G68" s="243">
        <v>3</v>
      </c>
      <c r="H68" s="243">
        <v>3</v>
      </c>
      <c r="I68" s="356" t="s">
        <v>5531</v>
      </c>
      <c r="J68" s="356">
        <v>9303</v>
      </c>
      <c r="K68" s="356" t="s">
        <v>5619</v>
      </c>
      <c r="L68" s="245">
        <v>10158079</v>
      </c>
      <c r="M68" s="359">
        <v>4.5</v>
      </c>
      <c r="N68" s="241">
        <v>9160</v>
      </c>
      <c r="O68" s="294" t="s">
        <v>5620</v>
      </c>
      <c r="P68" s="356">
        <v>0</v>
      </c>
      <c r="Q68" s="356"/>
      <c r="R68" s="356"/>
      <c r="S68" s="356"/>
      <c r="T68" s="356"/>
      <c r="U68" s="243" t="s">
        <v>129</v>
      </c>
      <c r="V68" s="243" t="s">
        <v>123</v>
      </c>
      <c r="W68" s="356"/>
      <c r="X68" s="184" t="str">
        <f t="shared" si="6"/>
        <v>insert into G3E_LINESTYLE(G3E_SNO,G3E_USERNAME,G3E_COLOR,G3E_WIDTH,G3E_STROKEPATTERN,G3E_OFFSET,G3E_STARTSYMBOL,G3E_ENDSYMBOL,G3E_PLOTREDLINE,G3E_STYLEUNITS) values (9303,'Primary Conductor UG - PPI PH2',10158079,4.5,9160,0,null,null,1,3);</v>
      </c>
      <c r="Y68" s="184" t="str">
        <f t="shared" si="13"/>
        <v>insert into G3E_STYLERULE(G3E_SRROWNO,G3E_SRNO,G3E_RULE,G3E_FILTER,G3E_FILTERORDINAL,G3E_SNO,G3E_DESCRIPTION) values (910103,9101,'Primary Conductor - UG Linear','FEATURE_STATE_C in (''PPI'',''ABI'') and PHASE_Q=2',3,9303,'Primary Conductor UG - PPI PH2');</v>
      </c>
      <c r="Z68" s="184" t="str">
        <f t="shared" si="14"/>
        <v>insert into G3E_STYLERULE(G3E_SRROWNO,G3E_SRNO,G3E_RULE,G3E_FILTER,G3E_FILTERORDINAL,G3E_SNO,G3E_DESCRIPTION) values (920103,9201,'Primary Conductor - UG Linear - OMS','FEATURE_STATE_C in (''PPI'',''ABI'') and PHASE_Q=2',3,9303,'Primary Conductor UG - PPI PH2');</v>
      </c>
      <c r="AA68" s="241" t="str">
        <f t="shared" ref="AA68:AA131" si="15">IF(C68="","","insert into G3E_OMSSTYLEMAP (G3E_SNO,G3E_LINESTYLEMAP) values ("&amp;J68&amp;","&amp;E68&amp;")")</f>
        <v>insert into G3E_OMSSTYLEMAP (G3E_SNO,G3E_LINESTYLEMAP) values (9303,3)</v>
      </c>
    </row>
    <row r="69" spans="1:27" s="241" customFormat="1">
      <c r="A69" s="241">
        <v>9101</v>
      </c>
      <c r="B69" s="184" t="str">
        <f t="shared" si="11"/>
        <v>910104</v>
      </c>
      <c r="C69" s="241">
        <v>9201</v>
      </c>
      <c r="D69" s="184" t="str">
        <f t="shared" si="12"/>
        <v>920104</v>
      </c>
      <c r="E69" s="192">
        <v>0</v>
      </c>
      <c r="F69" s="356" t="s">
        <v>174</v>
      </c>
      <c r="G69" s="243">
        <v>4</v>
      </c>
      <c r="H69" s="243">
        <v>4</v>
      </c>
      <c r="I69" s="356" t="s">
        <v>5534</v>
      </c>
      <c r="J69" s="356">
        <v>9304</v>
      </c>
      <c r="K69" s="356" t="s">
        <v>5621</v>
      </c>
      <c r="L69" s="245">
        <v>10158079</v>
      </c>
      <c r="M69" s="359">
        <v>4.5</v>
      </c>
      <c r="N69" s="294">
        <v>9169</v>
      </c>
      <c r="O69" s="294" t="s">
        <v>5622</v>
      </c>
      <c r="P69" s="356">
        <v>0</v>
      </c>
      <c r="Q69" s="356"/>
      <c r="R69" s="356"/>
      <c r="S69" s="356"/>
      <c r="T69" s="356"/>
      <c r="U69" s="243" t="s">
        <v>129</v>
      </c>
      <c r="V69" s="243" t="s">
        <v>123</v>
      </c>
      <c r="W69" s="356"/>
      <c r="X69" s="184" t="str">
        <f t="shared" si="6"/>
        <v>insert into G3E_LINESTYLE(G3E_SNO,G3E_USERNAME,G3E_COLOR,G3E_WIDTH,G3E_STROKEPATTERN,G3E_OFFSET,G3E_STARTSYMBOL,G3E_ENDSYMBOL,G3E_PLOTREDLINE,G3E_STYLEUNITS) values (9304,'Primary Conductor UG - PPI PH3',10158079,4.5,9169,0,null,null,1,3);</v>
      </c>
      <c r="Y69" s="184" t="str">
        <f t="shared" si="13"/>
        <v>insert into G3E_STYLERULE(G3E_SRROWNO,G3E_SRNO,G3E_RULE,G3E_FILTER,G3E_FILTERORDINAL,G3E_SNO,G3E_DESCRIPTION) values (910104,9101,'Primary Conductor - UG Linear','FEATURE_STATE_C in (''PPI'',''ABI'') and PHASE_Q=3',4,9304,'Primary Conductor UG - PPI PH3');</v>
      </c>
      <c r="Z69" s="184" t="str">
        <f t="shared" si="14"/>
        <v>insert into G3E_STYLERULE(G3E_SRROWNO,G3E_SRNO,G3E_RULE,G3E_FILTER,G3E_FILTERORDINAL,G3E_SNO,G3E_DESCRIPTION) values (920104,9201,'Primary Conductor - UG Linear - OMS','FEATURE_STATE_C in (''PPI'',''ABI'') and PHASE_Q=3',4,9304,'Primary Conductor UG - PPI PH3');</v>
      </c>
      <c r="AA69" s="241" t="str">
        <f t="shared" si="15"/>
        <v>insert into G3E_OMSSTYLEMAP (G3E_SNO,G3E_LINESTYLEMAP) values (9304,0)</v>
      </c>
    </row>
    <row r="70" spans="1:27" s="241" customFormat="1">
      <c r="A70" s="241">
        <v>9101</v>
      </c>
      <c r="B70" s="184" t="str">
        <f t="shared" si="11"/>
        <v>910105</v>
      </c>
      <c r="C70" s="241">
        <v>9201</v>
      </c>
      <c r="D70" s="184" t="str">
        <f t="shared" si="12"/>
        <v>920105</v>
      </c>
      <c r="E70" s="192">
        <v>1</v>
      </c>
      <c r="F70" s="356" t="s">
        <v>174</v>
      </c>
      <c r="G70" s="243">
        <v>5</v>
      </c>
      <c r="H70" s="243">
        <v>5</v>
      </c>
      <c r="I70" s="356" t="s">
        <v>5537</v>
      </c>
      <c r="J70" s="356">
        <v>9305</v>
      </c>
      <c r="K70" s="356" t="s">
        <v>5623</v>
      </c>
      <c r="L70" s="29">
        <v>15658734</v>
      </c>
      <c r="M70" s="359">
        <v>1.25</v>
      </c>
      <c r="N70" s="241">
        <v>9109</v>
      </c>
      <c r="O70" s="356" t="s">
        <v>5539</v>
      </c>
      <c r="P70" s="356">
        <v>0</v>
      </c>
      <c r="Q70" s="356"/>
      <c r="R70" s="356"/>
      <c r="S70" s="356"/>
      <c r="T70" s="356"/>
      <c r="U70" s="243" t="s">
        <v>129</v>
      </c>
      <c r="V70" s="243" t="s">
        <v>123</v>
      </c>
      <c r="W70" s="356"/>
      <c r="X70" s="184" t="str">
        <f t="shared" ref="X70:X132" si="16">IF(J70="","","insert into G3E_LINESTYLE(G3E_SNO,G3E_USERNAME,G3E_COLOR,G3E_WIDTH,G3E_STROKEPATTERN,G3E_OFFSET,G3E_STARTSYMBOL,G3E_ENDSYMBOL,G3E_PLOTREDLINE,G3E_STYLEUNITS) values ("&amp;J70&amp;",'"&amp;K70&amp;"',"&amp;L70&amp;","&amp;M70&amp;","&amp;N70&amp;","&amp;P70&amp;","&amp;IF(R70="","null",R70)&amp;","&amp;IF(T70="","null",T70)&amp;","&amp;IF(U70="Yes",1,0)&amp;","&amp;IF(V70="Yes",1,3)&amp;");")</f>
        <v>insert into G3E_LINESTYLE(G3E_SNO,G3E_USERNAME,G3E_COLOR,G3E_WIDTH,G3E_STROKEPATTERN,G3E_OFFSET,G3E_STARTSYMBOL,G3E_ENDSYMBOL,G3E_PLOTREDLINE,G3E_STYLEUNITS) values (9305,'Primary Conductor UG - PPR N',15658734,1.25,9109,0,null,null,1,3);</v>
      </c>
      <c r="Y70" s="184" t="str">
        <f t="shared" si="13"/>
        <v>insert into G3E_STYLERULE(G3E_SRROWNO,G3E_SRNO,G3E_RULE,G3E_FILTER,G3E_FILTERORDINAL,G3E_SNO,G3E_DESCRIPTION) values (910105,9101,'Primary Conductor - UG Linear','FEATURE_STATE_C in (''PPR'',''ABR'',''PPA'',''ABA'') and PHASE_ALPHA=''N''',5,9305,'Primary Conductor UG - PPR N');</v>
      </c>
      <c r="Z70" s="184" t="str">
        <f t="shared" si="14"/>
        <v>insert into G3E_STYLERULE(G3E_SRROWNO,G3E_SRNO,G3E_RULE,G3E_FILTER,G3E_FILTERORDINAL,G3E_SNO,G3E_DESCRIPTION) values (920105,9201,'Primary Conductor - UG Linear - OMS','FEATURE_STATE_C in (''PPR'',''ABR'',''PPA'',''ABA'') and PHASE_ALPHA=''N''',5,9305,'Primary Conductor UG - PPR N');</v>
      </c>
      <c r="AA70" s="241" t="str">
        <f t="shared" si="15"/>
        <v>insert into G3E_OMSSTYLEMAP (G3E_SNO,G3E_LINESTYLEMAP) values (9305,1)</v>
      </c>
    </row>
    <row r="71" spans="1:27" s="241" customFormat="1">
      <c r="A71" s="241">
        <v>9101</v>
      </c>
      <c r="B71" s="184" t="str">
        <f t="shared" si="11"/>
        <v>910106</v>
      </c>
      <c r="C71" s="241">
        <v>9201</v>
      </c>
      <c r="D71" s="184" t="str">
        <f t="shared" si="12"/>
        <v>920106</v>
      </c>
      <c r="E71" s="192">
        <v>7</v>
      </c>
      <c r="F71" s="356" t="s">
        <v>174</v>
      </c>
      <c r="G71" s="243">
        <v>6</v>
      </c>
      <c r="H71" s="243">
        <v>6</v>
      </c>
      <c r="I71" s="356" t="s">
        <v>5540</v>
      </c>
      <c r="J71" s="356">
        <v>9306</v>
      </c>
      <c r="K71" s="356" t="s">
        <v>5624</v>
      </c>
      <c r="L71" s="29">
        <v>15658734</v>
      </c>
      <c r="M71" s="359">
        <v>2.5</v>
      </c>
      <c r="N71" s="241">
        <v>9152</v>
      </c>
      <c r="O71" s="294" t="s">
        <v>5625</v>
      </c>
      <c r="P71" s="356">
        <v>0</v>
      </c>
      <c r="Q71" s="356"/>
      <c r="R71" s="356"/>
      <c r="S71" s="356"/>
      <c r="T71" s="356"/>
      <c r="U71" s="243" t="s">
        <v>129</v>
      </c>
      <c r="V71" s="243" t="s">
        <v>123</v>
      </c>
      <c r="W71" s="356"/>
      <c r="X71" s="184" t="str">
        <f t="shared" si="16"/>
        <v>insert into G3E_LINESTYLE(G3E_SNO,G3E_USERNAME,G3E_COLOR,G3E_WIDTH,G3E_STROKEPATTERN,G3E_OFFSET,G3E_STARTSYMBOL,G3E_ENDSYMBOL,G3E_PLOTREDLINE,G3E_STYLEUNITS) values (9306,'Primary Conductor UG - PPR PH1',15658734,2.5,9152,0,null,null,1,3);</v>
      </c>
      <c r="Y71" s="184" t="str">
        <f t="shared" si="13"/>
        <v>insert into G3E_STYLERULE(G3E_SRROWNO,G3E_SRNO,G3E_RULE,G3E_FILTER,G3E_FILTERORDINAL,G3E_SNO,G3E_DESCRIPTION) values (910106,9101,'Primary Conductor - UG Linear','FEATURE_STATE_C in (''PPR'',''ABR'',''PPA'',''ABA'') and PHASE_Q=1 ',6,9306,'Primary Conductor UG - PPR PH1');</v>
      </c>
      <c r="Z71" s="184" t="str">
        <f t="shared" si="14"/>
        <v>insert into G3E_STYLERULE(G3E_SRROWNO,G3E_SRNO,G3E_RULE,G3E_FILTER,G3E_FILTERORDINAL,G3E_SNO,G3E_DESCRIPTION) values (920106,9201,'Primary Conductor - UG Linear - OMS','FEATURE_STATE_C in (''PPR'',''ABR'',''PPA'',''ABA'') and PHASE_Q=1 ',6,9306,'Primary Conductor UG - PPR PH1');</v>
      </c>
      <c r="AA71" s="241" t="str">
        <f t="shared" si="15"/>
        <v>insert into G3E_OMSSTYLEMAP (G3E_SNO,G3E_LINESTYLEMAP) values (9306,7)</v>
      </c>
    </row>
    <row r="72" spans="1:27" s="241" customFormat="1">
      <c r="A72" s="241">
        <v>9101</v>
      </c>
      <c r="B72" s="184" t="str">
        <f t="shared" si="11"/>
        <v>910107</v>
      </c>
      <c r="C72" s="241">
        <v>9201</v>
      </c>
      <c r="D72" s="184" t="str">
        <f t="shared" si="12"/>
        <v>920107</v>
      </c>
      <c r="E72" s="192">
        <v>3</v>
      </c>
      <c r="F72" s="356" t="s">
        <v>174</v>
      </c>
      <c r="G72" s="243">
        <v>7</v>
      </c>
      <c r="H72" s="243">
        <v>7</v>
      </c>
      <c r="I72" s="356" t="s">
        <v>5542</v>
      </c>
      <c r="J72" s="356">
        <v>9307</v>
      </c>
      <c r="K72" s="356" t="s">
        <v>5626</v>
      </c>
      <c r="L72" s="29">
        <v>15658734</v>
      </c>
      <c r="M72" s="359">
        <v>2.5</v>
      </c>
      <c r="N72" s="241">
        <v>9161</v>
      </c>
      <c r="O72" s="294" t="s">
        <v>5627</v>
      </c>
      <c r="P72" s="356">
        <v>0</v>
      </c>
      <c r="Q72" s="356"/>
      <c r="R72" s="356"/>
      <c r="S72" s="356"/>
      <c r="T72" s="356"/>
      <c r="U72" s="243" t="s">
        <v>129</v>
      </c>
      <c r="V72" s="243" t="s">
        <v>123</v>
      </c>
      <c r="W72" s="356"/>
      <c r="X72" s="184" t="str">
        <f t="shared" si="16"/>
        <v>insert into G3E_LINESTYLE(G3E_SNO,G3E_USERNAME,G3E_COLOR,G3E_WIDTH,G3E_STROKEPATTERN,G3E_OFFSET,G3E_STARTSYMBOL,G3E_ENDSYMBOL,G3E_PLOTREDLINE,G3E_STYLEUNITS) values (9307,'Primary Conductor UG - PPR PH2',15658734,2.5,9161,0,null,null,1,3);</v>
      </c>
      <c r="Y72" s="184" t="str">
        <f t="shared" si="13"/>
        <v>insert into G3E_STYLERULE(G3E_SRROWNO,G3E_SRNO,G3E_RULE,G3E_FILTER,G3E_FILTERORDINAL,G3E_SNO,G3E_DESCRIPTION) values (910107,9101,'Primary Conductor - UG Linear','FEATURE_STATE_C in (''PPR'',''ABR'',''PPA'',''ABA'') and PHASE_Q=2',7,9307,'Primary Conductor UG - PPR PH2');</v>
      </c>
      <c r="Z72" s="184" t="str">
        <f t="shared" si="14"/>
        <v>insert into G3E_STYLERULE(G3E_SRROWNO,G3E_SRNO,G3E_RULE,G3E_FILTER,G3E_FILTERORDINAL,G3E_SNO,G3E_DESCRIPTION) values (920107,9201,'Primary Conductor - UG Linear - OMS','FEATURE_STATE_C in (''PPR'',''ABR'',''PPA'',''ABA'') and PHASE_Q=2',7,9307,'Primary Conductor UG - PPR PH2');</v>
      </c>
      <c r="AA72" s="241" t="str">
        <f t="shared" si="15"/>
        <v>insert into G3E_OMSSTYLEMAP (G3E_SNO,G3E_LINESTYLEMAP) values (9307,3)</v>
      </c>
    </row>
    <row r="73" spans="1:27" s="241" customFormat="1">
      <c r="A73" s="241">
        <v>9101</v>
      </c>
      <c r="B73" s="184" t="str">
        <f t="shared" si="11"/>
        <v>910108</v>
      </c>
      <c r="C73" s="241">
        <v>9201</v>
      </c>
      <c r="D73" s="184" t="str">
        <f t="shared" si="12"/>
        <v>920108</v>
      </c>
      <c r="E73" s="192">
        <v>0</v>
      </c>
      <c r="F73" s="356" t="s">
        <v>174</v>
      </c>
      <c r="G73" s="243">
        <v>8</v>
      </c>
      <c r="H73" s="243">
        <v>8</v>
      </c>
      <c r="I73" s="356" t="s">
        <v>5544</v>
      </c>
      <c r="J73" s="356">
        <v>9308</v>
      </c>
      <c r="K73" s="356" t="s">
        <v>5628</v>
      </c>
      <c r="L73" s="29">
        <v>15658734</v>
      </c>
      <c r="M73" s="359">
        <v>2.5</v>
      </c>
      <c r="N73" s="294">
        <v>9170</v>
      </c>
      <c r="O73" s="294" t="s">
        <v>5629</v>
      </c>
      <c r="P73" s="356">
        <v>0</v>
      </c>
      <c r="Q73" s="356"/>
      <c r="R73" s="356"/>
      <c r="S73" s="356"/>
      <c r="T73" s="356"/>
      <c r="U73" s="243" t="s">
        <v>129</v>
      </c>
      <c r="V73" s="243" t="s">
        <v>123</v>
      </c>
      <c r="W73" s="356"/>
      <c r="X73" s="184" t="str">
        <f t="shared" si="16"/>
        <v>insert into G3E_LINESTYLE(G3E_SNO,G3E_USERNAME,G3E_COLOR,G3E_WIDTH,G3E_STROKEPATTERN,G3E_OFFSET,G3E_STARTSYMBOL,G3E_ENDSYMBOL,G3E_PLOTREDLINE,G3E_STYLEUNITS) values (9308,'Primary Conductor UG - PPR PH3',15658734,2.5,9170,0,null,null,1,3);</v>
      </c>
      <c r="Y73" s="184" t="str">
        <f t="shared" si="13"/>
        <v>insert into G3E_STYLERULE(G3E_SRROWNO,G3E_SRNO,G3E_RULE,G3E_FILTER,G3E_FILTERORDINAL,G3E_SNO,G3E_DESCRIPTION) values (910108,9101,'Primary Conductor - UG Linear','FEATURE_STATE_C in (''PPR'',''ABR'',''PPA'',''ABA'') and PHASE_Q=3',8,9308,'Primary Conductor UG - PPR PH3');</v>
      </c>
      <c r="Z73" s="184" t="str">
        <f t="shared" si="14"/>
        <v>insert into G3E_STYLERULE(G3E_SRROWNO,G3E_SRNO,G3E_RULE,G3E_FILTER,G3E_FILTERORDINAL,G3E_SNO,G3E_DESCRIPTION) values (920108,9201,'Primary Conductor - UG Linear - OMS','FEATURE_STATE_C in (''PPR'',''ABR'',''PPA'',''ABA'') and PHASE_Q=3',8,9308,'Primary Conductor UG - PPR PH3');</v>
      </c>
      <c r="AA73" s="241" t="str">
        <f t="shared" si="15"/>
        <v>insert into G3E_OMSSTYLEMAP (G3E_SNO,G3E_LINESTYLEMAP) values (9308,0)</v>
      </c>
    </row>
    <row r="74" spans="1:27" s="241" customFormat="1">
      <c r="A74" s="241">
        <v>9101</v>
      </c>
      <c r="B74" s="184" t="str">
        <f t="shared" si="11"/>
        <v>910109</v>
      </c>
      <c r="C74" s="241">
        <v>9201</v>
      </c>
      <c r="D74" s="184" t="str">
        <f t="shared" si="12"/>
        <v>920109</v>
      </c>
      <c r="E74" s="192">
        <v>1</v>
      </c>
      <c r="F74" s="356" t="s">
        <v>174</v>
      </c>
      <c r="G74" s="243">
        <v>9</v>
      </c>
      <c r="H74" s="243">
        <v>9</v>
      </c>
      <c r="I74" s="356" t="s">
        <v>5546</v>
      </c>
      <c r="J74" s="356">
        <v>9309</v>
      </c>
      <c r="K74" s="356" t="s">
        <v>5630</v>
      </c>
      <c r="L74" s="30">
        <v>14540253</v>
      </c>
      <c r="M74" s="359">
        <v>1.25</v>
      </c>
      <c r="N74" s="241">
        <v>9110</v>
      </c>
      <c r="O74" s="356" t="s">
        <v>5548</v>
      </c>
      <c r="P74" s="356">
        <v>0</v>
      </c>
      <c r="Q74" s="356"/>
      <c r="R74" s="356"/>
      <c r="S74" s="356"/>
      <c r="T74" s="356"/>
      <c r="U74" s="243" t="s">
        <v>129</v>
      </c>
      <c r="V74" s="243" t="s">
        <v>123</v>
      </c>
      <c r="W74" s="356"/>
      <c r="X74" s="184" t="str">
        <f t="shared" si="16"/>
        <v>insert into G3E_LINESTYLE(G3E_SNO,G3E_USERNAME,G3E_COLOR,G3E_WIDTH,G3E_STROKEPATTERN,G3E_OFFSET,G3E_STARTSYMBOL,G3E_ENDSYMBOL,G3E_PLOTREDLINE,G3E_STYLEUNITS) values (9309,'Primary Conductor UG - OSR N',14540253,1.25,9110,0,null,null,1,3);</v>
      </c>
      <c r="Y74" s="184" t="str">
        <f t="shared" si="13"/>
        <v>insert into G3E_STYLERULE(G3E_SRROWNO,G3E_SRNO,G3E_RULE,G3E_FILTER,G3E_FILTERORDINAL,G3E_SNO,G3E_DESCRIPTION) values (910109,9101,'Primary Conductor - UG Linear','FEATURE_STATE_C in (''OSR'',''OSA'') and PHASE_ALPHA=''N''',9,9309,'Primary Conductor UG - OSR N');</v>
      </c>
      <c r="Z74" s="184" t="str">
        <f t="shared" si="14"/>
        <v>insert into G3E_STYLERULE(G3E_SRROWNO,G3E_SRNO,G3E_RULE,G3E_FILTER,G3E_FILTERORDINAL,G3E_SNO,G3E_DESCRIPTION) values (920109,9201,'Primary Conductor - UG Linear - OMS','FEATURE_STATE_C in (''OSR'',''OSA'') and PHASE_ALPHA=''N''',9,9309,'Primary Conductor UG - OSR N');</v>
      </c>
      <c r="AA74" s="241" t="str">
        <f t="shared" si="15"/>
        <v>insert into G3E_OMSSTYLEMAP (G3E_SNO,G3E_LINESTYLEMAP) values (9309,1)</v>
      </c>
    </row>
    <row r="75" spans="1:27" s="241" customFormat="1">
      <c r="A75" s="241">
        <v>9101</v>
      </c>
      <c r="B75" s="184" t="str">
        <f t="shared" si="11"/>
        <v>910110</v>
      </c>
      <c r="C75" s="241">
        <v>9201</v>
      </c>
      <c r="D75" s="184" t="str">
        <f t="shared" si="12"/>
        <v>920110</v>
      </c>
      <c r="E75" s="192">
        <v>7</v>
      </c>
      <c r="F75" s="356" t="s">
        <v>174</v>
      </c>
      <c r="G75" s="243">
        <v>10</v>
      </c>
      <c r="H75" s="243">
        <v>10</v>
      </c>
      <c r="I75" s="356" t="s">
        <v>5549</v>
      </c>
      <c r="J75" s="356">
        <v>9310</v>
      </c>
      <c r="K75" s="356" t="s">
        <v>5631</v>
      </c>
      <c r="L75" s="30">
        <v>14540253</v>
      </c>
      <c r="M75" s="359">
        <v>2.5</v>
      </c>
      <c r="N75" s="241">
        <v>9153</v>
      </c>
      <c r="O75" s="294" t="s">
        <v>5632</v>
      </c>
      <c r="P75" s="356">
        <v>0</v>
      </c>
      <c r="Q75" s="356"/>
      <c r="R75" s="356"/>
      <c r="S75" s="356"/>
      <c r="T75" s="356"/>
      <c r="U75" s="243" t="s">
        <v>129</v>
      </c>
      <c r="V75" s="243" t="s">
        <v>123</v>
      </c>
      <c r="W75" s="356"/>
      <c r="X75" s="184" t="str">
        <f t="shared" si="16"/>
        <v>insert into G3E_LINESTYLE(G3E_SNO,G3E_USERNAME,G3E_COLOR,G3E_WIDTH,G3E_STROKEPATTERN,G3E_OFFSET,G3E_STARTSYMBOL,G3E_ENDSYMBOL,G3E_PLOTREDLINE,G3E_STYLEUNITS) values (9310,'Primary Conductor UG - OSR PH1',14540253,2.5,9153,0,null,null,1,3);</v>
      </c>
      <c r="Y75" s="184" t="str">
        <f t="shared" si="13"/>
        <v>insert into G3E_STYLERULE(G3E_SRROWNO,G3E_SRNO,G3E_RULE,G3E_FILTER,G3E_FILTERORDINAL,G3E_SNO,G3E_DESCRIPTION) values (910110,9101,'Primary Conductor - UG Linear','FEATURE_STATE_C in (''OSR'',''OSA'') and PHASE_Q=1 ',10,9310,'Primary Conductor UG - OSR PH1');</v>
      </c>
      <c r="Z75" s="184" t="str">
        <f t="shared" si="14"/>
        <v>insert into G3E_STYLERULE(G3E_SRROWNO,G3E_SRNO,G3E_RULE,G3E_FILTER,G3E_FILTERORDINAL,G3E_SNO,G3E_DESCRIPTION) values (920110,9201,'Primary Conductor - UG Linear - OMS','FEATURE_STATE_C in (''OSR'',''OSA'') and PHASE_Q=1 ',10,9310,'Primary Conductor UG - OSR PH1');</v>
      </c>
      <c r="AA75" s="241" t="str">
        <f t="shared" si="15"/>
        <v>insert into G3E_OMSSTYLEMAP (G3E_SNO,G3E_LINESTYLEMAP) values (9310,7)</v>
      </c>
    </row>
    <row r="76" spans="1:27" s="241" customFormat="1">
      <c r="A76" s="241">
        <v>9101</v>
      </c>
      <c r="B76" s="184" t="str">
        <f t="shared" si="11"/>
        <v>910111</v>
      </c>
      <c r="C76" s="241">
        <v>9201</v>
      </c>
      <c r="D76" s="184" t="str">
        <f t="shared" si="12"/>
        <v>920111</v>
      </c>
      <c r="E76" s="192">
        <v>3</v>
      </c>
      <c r="F76" s="356" t="s">
        <v>174</v>
      </c>
      <c r="G76" s="243">
        <v>11</v>
      </c>
      <c r="H76" s="243">
        <v>11</v>
      </c>
      <c r="I76" s="356" t="s">
        <v>5551</v>
      </c>
      <c r="J76" s="356">
        <v>9311</v>
      </c>
      <c r="K76" s="356" t="s">
        <v>5633</v>
      </c>
      <c r="L76" s="30">
        <v>14540253</v>
      </c>
      <c r="M76" s="359">
        <v>2.5</v>
      </c>
      <c r="N76" s="294">
        <v>9162</v>
      </c>
      <c r="O76" s="294" t="s">
        <v>5634</v>
      </c>
      <c r="P76" s="356">
        <v>0</v>
      </c>
      <c r="Q76" s="356"/>
      <c r="R76" s="356"/>
      <c r="S76" s="356"/>
      <c r="T76" s="356"/>
      <c r="U76" s="243" t="s">
        <v>129</v>
      </c>
      <c r="V76" s="243" t="s">
        <v>123</v>
      </c>
      <c r="W76" s="356"/>
      <c r="X76" s="184" t="str">
        <f t="shared" si="16"/>
        <v>insert into G3E_LINESTYLE(G3E_SNO,G3E_USERNAME,G3E_COLOR,G3E_WIDTH,G3E_STROKEPATTERN,G3E_OFFSET,G3E_STARTSYMBOL,G3E_ENDSYMBOL,G3E_PLOTREDLINE,G3E_STYLEUNITS) values (9311,'Primary Conductor UG - OSR PH2',14540253,2.5,9162,0,null,null,1,3);</v>
      </c>
      <c r="Y76" s="184" t="str">
        <f t="shared" si="13"/>
        <v>insert into G3E_STYLERULE(G3E_SRROWNO,G3E_SRNO,G3E_RULE,G3E_FILTER,G3E_FILTERORDINAL,G3E_SNO,G3E_DESCRIPTION) values (910111,9101,'Primary Conductor - UG Linear','FEATURE_STATE_C in (''OSR'',''OSA'') and PHASE_Q=2',11,9311,'Primary Conductor UG - OSR PH2');</v>
      </c>
      <c r="Z76" s="184" t="str">
        <f t="shared" si="14"/>
        <v>insert into G3E_STYLERULE(G3E_SRROWNO,G3E_SRNO,G3E_RULE,G3E_FILTER,G3E_FILTERORDINAL,G3E_SNO,G3E_DESCRIPTION) values (920111,9201,'Primary Conductor - UG Linear - OMS','FEATURE_STATE_C in (''OSR'',''OSA'') and PHASE_Q=2',11,9311,'Primary Conductor UG - OSR PH2');</v>
      </c>
      <c r="AA76" s="241" t="str">
        <f t="shared" si="15"/>
        <v>insert into G3E_OMSSTYLEMAP (G3E_SNO,G3E_LINESTYLEMAP) values (9311,3)</v>
      </c>
    </row>
    <row r="77" spans="1:27" s="241" customFormat="1">
      <c r="A77" s="241">
        <v>9101</v>
      </c>
      <c r="B77" s="184" t="str">
        <f t="shared" si="11"/>
        <v>910112</v>
      </c>
      <c r="C77" s="241">
        <v>9201</v>
      </c>
      <c r="D77" s="184" t="str">
        <f t="shared" si="12"/>
        <v>920112</v>
      </c>
      <c r="E77" s="192">
        <v>0</v>
      </c>
      <c r="F77" s="356" t="s">
        <v>174</v>
      </c>
      <c r="G77" s="243">
        <v>12</v>
      </c>
      <c r="H77" s="243">
        <v>12</v>
      </c>
      <c r="I77" s="356" t="s">
        <v>5553</v>
      </c>
      <c r="J77" s="356">
        <v>9312</v>
      </c>
      <c r="K77" s="356" t="s">
        <v>5635</v>
      </c>
      <c r="L77" s="30">
        <v>14540253</v>
      </c>
      <c r="M77" s="359">
        <v>2.5</v>
      </c>
      <c r="N77" s="294">
        <v>9171</v>
      </c>
      <c r="O77" s="294" t="s">
        <v>5636</v>
      </c>
      <c r="P77" s="356">
        <v>0</v>
      </c>
      <c r="Q77" s="356"/>
      <c r="R77" s="356"/>
      <c r="S77" s="356"/>
      <c r="T77" s="356"/>
      <c r="U77" s="243" t="s">
        <v>129</v>
      </c>
      <c r="V77" s="243" t="s">
        <v>123</v>
      </c>
      <c r="W77" s="356"/>
      <c r="X77" s="184" t="str">
        <f t="shared" si="16"/>
        <v>insert into G3E_LINESTYLE(G3E_SNO,G3E_USERNAME,G3E_COLOR,G3E_WIDTH,G3E_STROKEPATTERN,G3E_OFFSET,G3E_STARTSYMBOL,G3E_ENDSYMBOL,G3E_PLOTREDLINE,G3E_STYLEUNITS) values (9312,'Primary Conductor UG - OSR PH3',14540253,2.5,9171,0,null,null,1,3);</v>
      </c>
      <c r="Y77" s="184" t="str">
        <f t="shared" si="13"/>
        <v>insert into G3E_STYLERULE(G3E_SRROWNO,G3E_SRNO,G3E_RULE,G3E_FILTER,G3E_FILTERORDINAL,G3E_SNO,G3E_DESCRIPTION) values (910112,9101,'Primary Conductor - UG Linear','FEATURE_STATE_C in (''OSR'',''OSA'') and PHASE_Q=3',12,9312,'Primary Conductor UG - OSR PH3');</v>
      </c>
      <c r="Z77" s="184" t="str">
        <f t="shared" si="14"/>
        <v>insert into G3E_STYLERULE(G3E_SRROWNO,G3E_SRNO,G3E_RULE,G3E_FILTER,G3E_FILTERORDINAL,G3E_SNO,G3E_DESCRIPTION) values (920112,9201,'Primary Conductor - UG Linear - OMS','FEATURE_STATE_C in (''OSR'',''OSA'') and PHASE_Q=3',12,9312,'Primary Conductor UG - OSR PH3');</v>
      </c>
      <c r="AA77" s="241" t="str">
        <f t="shared" si="15"/>
        <v>insert into G3E_OMSSTYLEMAP (G3E_SNO,G3E_LINESTYLEMAP) values (9312,0)</v>
      </c>
    </row>
    <row r="78" spans="1:27">
      <c r="A78" s="241">
        <v>9101</v>
      </c>
      <c r="B78" s="184" t="str">
        <f t="shared" si="11"/>
        <v>910113</v>
      </c>
      <c r="C78" s="241">
        <v>9201</v>
      </c>
      <c r="D78" s="184" t="str">
        <f t="shared" si="12"/>
        <v>920113</v>
      </c>
      <c r="E78" s="192">
        <v>1</v>
      </c>
      <c r="F78" s="356" t="s">
        <v>174</v>
      </c>
      <c r="G78" s="243">
        <v>13</v>
      </c>
      <c r="H78" s="243">
        <v>13</v>
      </c>
      <c r="I78" s="356" t="s">
        <v>5555</v>
      </c>
      <c r="J78" s="356">
        <v>9313</v>
      </c>
      <c r="K78" s="356" t="s">
        <v>5637</v>
      </c>
      <c r="L78" s="11">
        <v>16751104</v>
      </c>
      <c r="M78" s="359">
        <v>1.25</v>
      </c>
      <c r="N78" s="241">
        <v>9111</v>
      </c>
      <c r="O78" s="356" t="s">
        <v>5557</v>
      </c>
      <c r="P78" s="356">
        <v>0</v>
      </c>
      <c r="Q78" s="356"/>
      <c r="R78" s="356"/>
      <c r="S78" s="356"/>
      <c r="T78" s="356"/>
      <c r="U78" s="243" t="s">
        <v>129</v>
      </c>
      <c r="V78" s="243" t="s">
        <v>123</v>
      </c>
      <c r="W78" s="356"/>
      <c r="X78" s="184" t="str">
        <f t="shared" si="16"/>
        <v>insert into G3E_LINESTYLE(G3E_SNO,G3E_USERNAME,G3E_COLOR,G3E_WIDTH,G3E_STROKEPATTERN,G3E_OFFSET,G3E_STARTSYMBOL,G3E_ENDSYMBOL,G3E_PLOTREDLINE,G3E_STYLEUNITS) values (9313,'Primary Conductor UG Neutral',16751104,1.25,9111,0,null,null,1,3);</v>
      </c>
      <c r="Y78" s="184" t="str">
        <f t="shared" si="13"/>
        <v>insert into G3E_STYLERULE(G3E_SRROWNO,G3E_SRNO,G3E_RULE,G3E_FILTER,G3E_FILTERORDINAL,G3E_SNO,G3E_DESCRIPTION) values (910113,9101,'Primary Conductor - UG Linear','PHASE_ALPHA=''N''',13,9313,'Primary Conductor UG Neutral');</v>
      </c>
      <c r="Z78" s="184" t="str">
        <f t="shared" si="14"/>
        <v>insert into G3E_STYLERULE(G3E_SRROWNO,G3E_SRNO,G3E_RULE,G3E_FILTER,G3E_FILTERORDINAL,G3E_SNO,G3E_DESCRIPTION) values (920113,9201,'Primary Conductor - UG Linear - OMS','PHASE_ALPHA=''N''',13,9313,'Primary Conductor UG Neutral');</v>
      </c>
      <c r="AA78" s="241" t="str">
        <f t="shared" si="15"/>
        <v>insert into G3E_OMSSTYLEMAP (G3E_SNO,G3E_LINESTYLEMAP) values (9313,1)</v>
      </c>
    </row>
    <row r="79" spans="1:27" s="241" customFormat="1">
      <c r="A79" s="241">
        <v>9101</v>
      </c>
      <c r="B79" s="184" t="str">
        <f t="shared" si="11"/>
        <v>910114</v>
      </c>
      <c r="C79" s="241">
        <v>9201</v>
      </c>
      <c r="D79" s="184" t="str">
        <f t="shared" si="12"/>
        <v>920114</v>
      </c>
      <c r="E79" s="192">
        <v>7</v>
      </c>
      <c r="F79" s="356" t="s">
        <v>174</v>
      </c>
      <c r="G79" s="243">
        <v>14</v>
      </c>
      <c r="H79" s="243">
        <v>14</v>
      </c>
      <c r="I79" s="356" t="s">
        <v>5558</v>
      </c>
      <c r="J79" s="356">
        <v>9314</v>
      </c>
      <c r="K79" s="356" t="s">
        <v>5638</v>
      </c>
      <c r="L79" s="2">
        <v>3956378</v>
      </c>
      <c r="M79" s="359">
        <v>2.5</v>
      </c>
      <c r="N79" s="241">
        <v>9101</v>
      </c>
      <c r="O79" s="294" t="s">
        <v>5560</v>
      </c>
      <c r="P79" s="356">
        <v>0</v>
      </c>
      <c r="Q79" s="356"/>
      <c r="R79" s="356"/>
      <c r="S79" s="356"/>
      <c r="T79" s="356"/>
      <c r="U79" s="243" t="s">
        <v>129</v>
      </c>
      <c r="V79" s="243" t="s">
        <v>123</v>
      </c>
      <c r="W79" s="356"/>
      <c r="X79" s="184" t="str">
        <f t="shared" si="16"/>
        <v>insert into G3E_LINESTYLE(G3E_SNO,G3E_USERNAME,G3E_COLOR,G3E_WIDTH,G3E_STROKEPATTERN,G3E_OFFSET,G3E_STARTSYMBOL,G3E_ENDSYMBOL,G3E_PLOTREDLINE,G3E_STYLEUNITS) values (9314,'Primary Conductor UG - KV1 PPX',3956378,2.5,9101,0,null,null,1,3);</v>
      </c>
      <c r="Y79" s="184" t="str">
        <f t="shared" si="13"/>
        <v>insert into G3E_STYLERULE(G3E_SRROWNO,G3E_SRNO,G3E_RULE,G3E_FILTER,G3E_FILTERORDINAL,G3E_SNO,G3E_DESCRIPTION) values (910114,9101,'Primary Conductor - UG Linear','FEATURE_STATE_C in (''PPX'',''ABX'') and VOLT_1_Q = 4.1',14,9314,'Primary Conductor UG - KV1 PPX');</v>
      </c>
      <c r="Z79" s="184" t="str">
        <f t="shared" si="14"/>
        <v>insert into G3E_STYLERULE(G3E_SRROWNO,G3E_SRNO,G3E_RULE,G3E_FILTER,G3E_FILTERORDINAL,G3E_SNO,G3E_DESCRIPTION) values (920114,9201,'Primary Conductor - UG Linear - OMS','FEATURE_STATE_C in (''PPX'',''ABX'') and VOLT_1_Q = 4.1',14,9314,'Primary Conductor UG - KV1 PPX');</v>
      </c>
      <c r="AA79" s="241" t="str">
        <f t="shared" si="15"/>
        <v>insert into G3E_OMSSTYLEMAP (G3E_SNO,G3E_LINESTYLEMAP) values (9314,7)</v>
      </c>
    </row>
    <row r="80" spans="1:27" s="241" customFormat="1">
      <c r="A80" s="241">
        <v>9101</v>
      </c>
      <c r="B80" s="184" t="str">
        <f t="shared" si="11"/>
        <v>910115</v>
      </c>
      <c r="C80" s="241">
        <v>9201</v>
      </c>
      <c r="D80" s="184" t="str">
        <f t="shared" si="12"/>
        <v>920115</v>
      </c>
      <c r="E80" s="192">
        <v>7</v>
      </c>
      <c r="F80" s="356" t="s">
        <v>174</v>
      </c>
      <c r="G80" s="243">
        <v>15</v>
      </c>
      <c r="H80" s="243">
        <v>15</v>
      </c>
      <c r="I80" s="356" t="s">
        <v>5561</v>
      </c>
      <c r="J80" s="356">
        <v>9315</v>
      </c>
      <c r="K80" s="356" t="s">
        <v>5639</v>
      </c>
      <c r="L80" s="3">
        <v>24285</v>
      </c>
      <c r="M80" s="359">
        <v>2.5</v>
      </c>
      <c r="N80" s="241">
        <v>9102</v>
      </c>
      <c r="O80" s="294" t="s">
        <v>5563</v>
      </c>
      <c r="P80" s="356">
        <v>0</v>
      </c>
      <c r="Q80" s="356"/>
      <c r="R80" s="356"/>
      <c r="S80" s="356"/>
      <c r="T80" s="356"/>
      <c r="U80" s="243" t="s">
        <v>129</v>
      </c>
      <c r="V80" s="243" t="s">
        <v>123</v>
      </c>
      <c r="W80" s="356"/>
      <c r="X80" s="184" t="str">
        <f t="shared" si="16"/>
        <v>insert into G3E_LINESTYLE(G3E_SNO,G3E_USERNAME,G3E_COLOR,G3E_WIDTH,G3E_STROKEPATTERN,G3E_OFFSET,G3E_STARTSYMBOL,G3E_ENDSYMBOL,G3E_PLOTREDLINE,G3E_STYLEUNITS) values (9315,'Primary Conductor UG - KV2 PPX',24285,2.5,9102,0,null,null,1,3);</v>
      </c>
      <c r="Y80" s="184" t="str">
        <f t="shared" si="13"/>
        <v>insert into G3E_STYLERULE(G3E_SRROWNO,G3E_SRNO,G3E_RULE,G3E_FILTER,G3E_FILTERORDINAL,G3E_SNO,G3E_DESCRIPTION) values (910115,9101,'Primary Conductor - UG Linear','FEATURE_STATE_C in (''PPX'',''ABX'') and VOLT_1_Q = 12.5',15,9315,'Primary Conductor UG - KV2 PPX');</v>
      </c>
      <c r="Z80" s="184" t="str">
        <f t="shared" si="14"/>
        <v>insert into G3E_STYLERULE(G3E_SRROWNO,G3E_SRNO,G3E_RULE,G3E_FILTER,G3E_FILTERORDINAL,G3E_SNO,G3E_DESCRIPTION) values (920115,9201,'Primary Conductor - UG Linear - OMS','FEATURE_STATE_C in (''PPX'',''ABX'') and VOLT_1_Q = 12.5',15,9315,'Primary Conductor UG - KV2 PPX');</v>
      </c>
      <c r="AA80" s="241" t="str">
        <f t="shared" si="15"/>
        <v>insert into G3E_OMSSTYLEMAP (G3E_SNO,G3E_LINESTYLEMAP) values (9315,7)</v>
      </c>
    </row>
    <row r="81" spans="1:27" s="241" customFormat="1">
      <c r="A81" s="241">
        <v>9101</v>
      </c>
      <c r="B81" s="184" t="str">
        <f t="shared" si="11"/>
        <v>910116</v>
      </c>
      <c r="C81" s="241">
        <v>9201</v>
      </c>
      <c r="D81" s="184" t="str">
        <f t="shared" si="12"/>
        <v>920116</v>
      </c>
      <c r="E81" s="192">
        <v>7</v>
      </c>
      <c r="F81" s="356" t="s">
        <v>174</v>
      </c>
      <c r="G81" s="243">
        <v>16</v>
      </c>
      <c r="H81" s="243">
        <v>16</v>
      </c>
      <c r="I81" s="356" t="s">
        <v>5564</v>
      </c>
      <c r="J81" s="356">
        <v>9316</v>
      </c>
      <c r="K81" s="356" t="s">
        <v>5640</v>
      </c>
      <c r="L81" s="4">
        <v>39679</v>
      </c>
      <c r="M81" s="359">
        <v>2.5</v>
      </c>
      <c r="N81" s="241">
        <v>9103</v>
      </c>
      <c r="O81" s="294" t="s">
        <v>5566</v>
      </c>
      <c r="P81" s="356">
        <v>0</v>
      </c>
      <c r="Q81" s="356"/>
      <c r="R81" s="356"/>
      <c r="S81" s="356"/>
      <c r="T81" s="356"/>
      <c r="U81" s="243" t="s">
        <v>129</v>
      </c>
      <c r="V81" s="243" t="s">
        <v>123</v>
      </c>
      <c r="W81" s="356"/>
      <c r="X81" s="184" t="str">
        <f t="shared" si="16"/>
        <v>insert into G3E_LINESTYLE(G3E_SNO,G3E_USERNAME,G3E_COLOR,G3E_WIDTH,G3E_STROKEPATTERN,G3E_OFFSET,G3E_STARTSYMBOL,G3E_ENDSYMBOL,G3E_PLOTREDLINE,G3E_STYLEUNITS) values (9316,'Primary Conductor UG - KV3 PPX',39679,2.5,9103,0,null,null,1,3);</v>
      </c>
      <c r="Y81" s="184" t="str">
        <f t="shared" si="13"/>
        <v>insert into G3E_STYLERULE(G3E_SRROWNO,G3E_SRNO,G3E_RULE,G3E_FILTER,G3E_FILTERORDINAL,G3E_SNO,G3E_DESCRIPTION) values (910116,9101,'Primary Conductor - UG Linear','FEATURE_STATE_C in (''PPX'',''ABX'') and VOLT_1_Q = 13.2',16,9316,'Primary Conductor UG - KV3 PPX');</v>
      </c>
      <c r="Z81" s="184" t="str">
        <f t="shared" si="14"/>
        <v>insert into G3E_STYLERULE(G3E_SRROWNO,G3E_SRNO,G3E_RULE,G3E_FILTER,G3E_FILTERORDINAL,G3E_SNO,G3E_DESCRIPTION) values (920116,9201,'Primary Conductor - UG Linear - OMS','FEATURE_STATE_C in (''PPX'',''ABX'') and VOLT_1_Q = 13.2',16,9316,'Primary Conductor UG - KV3 PPX');</v>
      </c>
      <c r="AA81" s="241" t="str">
        <f t="shared" si="15"/>
        <v>insert into G3E_OMSSTYLEMAP (G3E_SNO,G3E_LINESTYLEMAP) values (9316,7)</v>
      </c>
    </row>
    <row r="82" spans="1:27" s="241" customFormat="1">
      <c r="A82" s="241">
        <v>9101</v>
      </c>
      <c r="B82" s="184" t="str">
        <f t="shared" si="11"/>
        <v>910117</v>
      </c>
      <c r="C82" s="241">
        <v>9201</v>
      </c>
      <c r="D82" s="184" t="str">
        <f t="shared" si="12"/>
        <v>920117</v>
      </c>
      <c r="E82" s="192">
        <v>7</v>
      </c>
      <c r="F82" s="356" t="s">
        <v>174</v>
      </c>
      <c r="G82" s="243">
        <v>17</v>
      </c>
      <c r="H82" s="243">
        <v>17</v>
      </c>
      <c r="I82" s="356" t="s">
        <v>5567</v>
      </c>
      <c r="J82" s="356">
        <v>9317</v>
      </c>
      <c r="K82" s="356" t="s">
        <v>5641</v>
      </c>
      <c r="L82" s="5">
        <v>8453982</v>
      </c>
      <c r="M82" s="359">
        <v>2.5</v>
      </c>
      <c r="N82" s="241">
        <v>9104</v>
      </c>
      <c r="O82" s="294" t="s">
        <v>5569</v>
      </c>
      <c r="P82" s="356">
        <v>0</v>
      </c>
      <c r="Q82" s="356"/>
      <c r="R82" s="356"/>
      <c r="S82" s="356"/>
      <c r="T82" s="356"/>
      <c r="U82" s="243" t="s">
        <v>129</v>
      </c>
      <c r="V82" s="243" t="s">
        <v>123</v>
      </c>
      <c r="W82" s="356"/>
      <c r="X82" s="184" t="str">
        <f t="shared" si="16"/>
        <v>insert into G3E_LINESTYLE(G3E_SNO,G3E_USERNAME,G3E_COLOR,G3E_WIDTH,G3E_STROKEPATTERN,G3E_OFFSET,G3E_STARTSYMBOL,G3E_ENDSYMBOL,G3E_PLOTREDLINE,G3E_STYLEUNITS) values (9317,'Primary Conductor UG - KV4 PPX',8453982,2.5,9104,0,null,null,1,3);</v>
      </c>
      <c r="Y82" s="184" t="str">
        <f t="shared" si="13"/>
        <v>insert into G3E_STYLERULE(G3E_SRROWNO,G3E_SRNO,G3E_RULE,G3E_FILTER,G3E_FILTERORDINAL,G3E_SNO,G3E_DESCRIPTION) values (910117,9101,'Primary Conductor - UG Linear','FEATURE_STATE_C in (''PPX'',''ABX'') and VOLT_1_Q = 21.6',17,9317,'Primary Conductor UG - KV4 PPX');</v>
      </c>
      <c r="Z82" s="184" t="str">
        <f t="shared" si="14"/>
        <v>insert into G3E_STYLERULE(G3E_SRROWNO,G3E_SRNO,G3E_RULE,G3E_FILTER,G3E_FILTERORDINAL,G3E_SNO,G3E_DESCRIPTION) values (920117,9201,'Primary Conductor - UG Linear - OMS','FEATURE_STATE_C in (''PPX'',''ABX'') and VOLT_1_Q = 21.6',17,9317,'Primary Conductor UG - KV4 PPX');</v>
      </c>
      <c r="AA82" s="241" t="str">
        <f t="shared" si="15"/>
        <v>insert into G3E_OMSSTYLEMAP (G3E_SNO,G3E_LINESTYLEMAP) values (9317,7)</v>
      </c>
    </row>
    <row r="83" spans="1:27" s="241" customFormat="1">
      <c r="A83" s="241">
        <v>9101</v>
      </c>
      <c r="B83" s="184" t="str">
        <f t="shared" si="11"/>
        <v>910118</v>
      </c>
      <c r="C83" s="241">
        <v>9201</v>
      </c>
      <c r="D83" s="184" t="str">
        <f t="shared" si="12"/>
        <v>920118</v>
      </c>
      <c r="E83" s="192">
        <v>7</v>
      </c>
      <c r="F83" s="356" t="s">
        <v>174</v>
      </c>
      <c r="G83" s="243">
        <v>18</v>
      </c>
      <c r="H83" s="243">
        <v>18</v>
      </c>
      <c r="I83" s="356" t="s">
        <v>5570</v>
      </c>
      <c r="J83" s="356">
        <v>9318</v>
      </c>
      <c r="K83" s="356" t="s">
        <v>5642</v>
      </c>
      <c r="L83" s="6">
        <v>39424</v>
      </c>
      <c r="M83" s="359">
        <v>2.5</v>
      </c>
      <c r="N83" s="241">
        <v>9105</v>
      </c>
      <c r="O83" s="294" t="s">
        <v>5572</v>
      </c>
      <c r="P83" s="356">
        <v>0</v>
      </c>
      <c r="Q83" s="356"/>
      <c r="R83" s="356"/>
      <c r="S83" s="356"/>
      <c r="T83" s="356"/>
      <c r="U83" s="243" t="s">
        <v>129</v>
      </c>
      <c r="V83" s="243" t="s">
        <v>123</v>
      </c>
      <c r="W83" s="356"/>
      <c r="X83" s="184" t="str">
        <f t="shared" si="16"/>
        <v>insert into G3E_LINESTYLE(G3E_SNO,G3E_USERNAME,G3E_COLOR,G3E_WIDTH,G3E_STROKEPATTERN,G3E_OFFSET,G3E_STARTSYMBOL,G3E_ENDSYMBOL,G3E_PLOTREDLINE,G3E_STYLEUNITS) values (9318,'Primary Conductor UG - KV5 PPX',39424,2.5,9105,0,null,null,1,3);</v>
      </c>
      <c r="Y83" s="184" t="str">
        <f t="shared" si="13"/>
        <v>insert into G3E_STYLERULE(G3E_SRROWNO,G3E_SRNO,G3E_RULE,G3E_FILTER,G3E_FILTERORDINAL,G3E_SNO,G3E_DESCRIPTION) values (910118,9101,'Primary Conductor - UG Linear','FEATURE_STATE_C in (''PPX'',''ABX'') and VOLT_1_Q = 24.9',18,9318,'Primary Conductor UG - KV5 PPX');</v>
      </c>
      <c r="Z83" s="184" t="str">
        <f t="shared" si="14"/>
        <v>insert into G3E_STYLERULE(G3E_SRROWNO,G3E_SRNO,G3E_RULE,G3E_FILTER,G3E_FILTERORDINAL,G3E_SNO,G3E_DESCRIPTION) values (920118,9201,'Primary Conductor - UG Linear - OMS','FEATURE_STATE_C in (''PPX'',''ABX'') and VOLT_1_Q = 24.9',18,9318,'Primary Conductor UG - KV5 PPX');</v>
      </c>
      <c r="AA83" s="241" t="str">
        <f t="shared" si="15"/>
        <v>insert into G3E_OMSSTYLEMAP (G3E_SNO,G3E_LINESTYLEMAP) values (9318,7)</v>
      </c>
    </row>
    <row r="84" spans="1:27" s="241" customFormat="1">
      <c r="A84" s="241">
        <v>9101</v>
      </c>
      <c r="B84" s="184" t="str">
        <f t="shared" si="11"/>
        <v>910119</v>
      </c>
      <c r="C84" s="241">
        <v>9201</v>
      </c>
      <c r="D84" s="184" t="str">
        <f t="shared" si="12"/>
        <v>920119</v>
      </c>
      <c r="E84" s="192">
        <v>7</v>
      </c>
      <c r="F84" s="356" t="s">
        <v>174</v>
      </c>
      <c r="G84" s="243">
        <v>19</v>
      </c>
      <c r="H84" s="243">
        <v>19</v>
      </c>
      <c r="I84" s="356" t="s">
        <v>5573</v>
      </c>
      <c r="J84" s="356">
        <v>9319</v>
      </c>
      <c r="K84" s="356" t="s">
        <v>5643</v>
      </c>
      <c r="L84" s="291">
        <v>19200</v>
      </c>
      <c r="M84" s="359">
        <v>2.5</v>
      </c>
      <c r="N84" s="241">
        <v>9106</v>
      </c>
      <c r="O84" s="294" t="s">
        <v>5575</v>
      </c>
      <c r="P84" s="356">
        <v>0</v>
      </c>
      <c r="Q84" s="356"/>
      <c r="R84" s="356"/>
      <c r="S84" s="356"/>
      <c r="T84" s="356"/>
      <c r="U84" s="243" t="s">
        <v>129</v>
      </c>
      <c r="V84" s="243" t="s">
        <v>123</v>
      </c>
      <c r="W84" s="356"/>
      <c r="X84" s="184" t="str">
        <f t="shared" si="16"/>
        <v>insert into G3E_LINESTYLE(G3E_SNO,G3E_USERNAME,G3E_COLOR,G3E_WIDTH,G3E_STROKEPATTERN,G3E_OFFSET,G3E_STARTSYMBOL,G3E_ENDSYMBOL,G3E_PLOTREDLINE,G3E_STYLEUNITS) values (9319,'Primary Conductor UG - KV6 PPX',19200,2.5,9106,0,null,null,1,3);</v>
      </c>
      <c r="Y84" s="184" t="str">
        <f t="shared" si="13"/>
        <v>insert into G3E_STYLERULE(G3E_SRROWNO,G3E_SRNO,G3E_RULE,G3E_FILTER,G3E_FILTERORDINAL,G3E_SNO,G3E_DESCRIPTION) values (910119,9101,'Primary Conductor - UG Linear','FEATURE_STATE_C in (''PPX'',''ABX'') and VOLT_1_Q = 33',19,9319,'Primary Conductor UG - KV6 PPX');</v>
      </c>
      <c r="Z84" s="184" t="str">
        <f t="shared" si="14"/>
        <v>insert into G3E_STYLERULE(G3E_SRROWNO,G3E_SRNO,G3E_RULE,G3E_FILTER,G3E_FILTERORDINAL,G3E_SNO,G3E_DESCRIPTION) values (920119,9201,'Primary Conductor - UG Linear - OMS','FEATURE_STATE_C in (''PPX'',''ABX'') and VOLT_1_Q = 33',19,9319,'Primary Conductor UG - KV6 PPX');</v>
      </c>
      <c r="AA84" s="241" t="str">
        <f t="shared" si="15"/>
        <v>insert into G3E_OMSSTYLEMAP (G3E_SNO,G3E_LINESTYLEMAP) values (9319,7)</v>
      </c>
    </row>
    <row r="85" spans="1:27" s="241" customFormat="1">
      <c r="A85" s="241">
        <v>9101</v>
      </c>
      <c r="B85" s="184" t="str">
        <f t="shared" si="11"/>
        <v>910120</v>
      </c>
      <c r="C85" s="241">
        <v>9201</v>
      </c>
      <c r="D85" s="184" t="str">
        <f t="shared" si="12"/>
        <v>920120</v>
      </c>
      <c r="E85" s="192">
        <v>7</v>
      </c>
      <c r="F85" s="356" t="s">
        <v>174</v>
      </c>
      <c r="G85" s="243">
        <v>20</v>
      </c>
      <c r="H85" s="243">
        <v>20</v>
      </c>
      <c r="I85" s="356" t="s">
        <v>5576</v>
      </c>
      <c r="J85" s="356">
        <v>9320</v>
      </c>
      <c r="K85" s="356" t="s">
        <v>5644</v>
      </c>
      <c r="L85" s="7">
        <v>12829635</v>
      </c>
      <c r="M85" s="359">
        <v>2.5</v>
      </c>
      <c r="N85" s="241">
        <v>9107</v>
      </c>
      <c r="O85" s="294" t="s">
        <v>5578</v>
      </c>
      <c r="P85" s="356">
        <v>0</v>
      </c>
      <c r="Q85" s="356"/>
      <c r="R85" s="356"/>
      <c r="S85" s="356"/>
      <c r="T85" s="356"/>
      <c r="U85" s="243" t="s">
        <v>129</v>
      </c>
      <c r="V85" s="243" t="s">
        <v>123</v>
      </c>
      <c r="W85" s="356"/>
      <c r="X85" s="184" t="str">
        <f t="shared" si="16"/>
        <v>insert into G3E_LINESTYLE(G3E_SNO,G3E_USERNAME,G3E_COLOR,G3E_WIDTH,G3E_STROKEPATTERN,G3E_OFFSET,G3E_STARTSYMBOL,G3E_ENDSYMBOL,G3E_PLOTREDLINE,G3E_STYLEUNITS) values (9320,'Primary Conductor UG - PPX',12829635,2.5,9107,0,null,null,1,3);</v>
      </c>
      <c r="Y85" s="184" t="str">
        <f t="shared" si="13"/>
        <v>insert into G3E_STYLERULE(G3E_SRROWNO,G3E_SRNO,G3E_RULE,G3E_FILTER,G3E_FILTERORDINAL,G3E_SNO,G3E_DESCRIPTION) values (910120,9101,'Primary Conductor - UG Linear','FEATURE_STATE_C in (''PPX'',''ABX'')',20,9320,'Primary Conductor UG - PPX');</v>
      </c>
      <c r="Z85" s="184" t="str">
        <f t="shared" si="14"/>
        <v>insert into G3E_STYLERULE(G3E_SRROWNO,G3E_SRNO,G3E_RULE,G3E_FILTER,G3E_FILTERORDINAL,G3E_SNO,G3E_DESCRIPTION) values (920120,9201,'Primary Conductor - UG Linear - OMS','FEATURE_STATE_C in (''PPX'',''ABX'')',20,9320,'Primary Conductor UG - PPX');</v>
      </c>
      <c r="AA85" s="241" t="str">
        <f t="shared" si="15"/>
        <v>insert into G3E_OMSSTYLEMAP (G3E_SNO,G3E_LINESTYLEMAP) values (9320,7)</v>
      </c>
    </row>
    <row r="86" spans="1:27">
      <c r="A86" s="241">
        <v>9101</v>
      </c>
      <c r="B86" s="184" t="str">
        <f t="shared" si="11"/>
        <v>910121</v>
      </c>
      <c r="C86" s="241">
        <v>9201</v>
      </c>
      <c r="D86" s="184" t="str">
        <f t="shared" si="12"/>
        <v>920121</v>
      </c>
      <c r="E86" s="192">
        <v>7</v>
      </c>
      <c r="F86" s="356" t="s">
        <v>174</v>
      </c>
      <c r="G86" s="243">
        <v>21</v>
      </c>
      <c r="H86" s="243">
        <v>21</v>
      </c>
      <c r="I86" s="356" t="s">
        <v>5579</v>
      </c>
      <c r="J86" s="356">
        <v>9321</v>
      </c>
      <c r="K86" s="356" t="s">
        <v>5645</v>
      </c>
      <c r="L86" s="2">
        <v>3956378</v>
      </c>
      <c r="M86" s="359">
        <v>2.5</v>
      </c>
      <c r="N86" s="241">
        <v>9154</v>
      </c>
      <c r="O86" s="294" t="s">
        <v>5646</v>
      </c>
      <c r="P86" s="356">
        <v>0</v>
      </c>
      <c r="Q86" s="356"/>
      <c r="R86" s="356"/>
      <c r="S86" s="356"/>
      <c r="T86" s="356"/>
      <c r="U86" s="243" t="s">
        <v>129</v>
      </c>
      <c r="V86" s="243" t="s">
        <v>123</v>
      </c>
      <c r="W86" s="356"/>
      <c r="X86" s="184" t="str">
        <f t="shared" si="16"/>
        <v>insert into G3E_LINESTYLE(G3E_SNO,G3E_USERNAME,G3E_COLOR,G3E_WIDTH,G3E_STROKEPATTERN,G3E_OFFSET,G3E_STARTSYMBOL,G3E_ENDSYMBOL,G3E_PLOTREDLINE,G3E_STYLEUNITS) values (9321,'Primary Conductor UG - KV1 PH1',3956378,2.5,9154,0,null,null,1,3);</v>
      </c>
      <c r="Y86" s="184" t="str">
        <f t="shared" si="13"/>
        <v>insert into G3E_STYLERULE(G3E_SRROWNO,G3E_SRNO,G3E_RULE,G3E_FILTER,G3E_FILTERORDINAL,G3E_SNO,G3E_DESCRIPTION) values (910121,9101,'Primary Conductor - UG Linear','PHASE_Q=1 and VOLT_1_Q = 4.1',21,9321,'Primary Conductor UG - KV1 PH1');</v>
      </c>
      <c r="Z86" s="184" t="str">
        <f t="shared" si="14"/>
        <v>insert into G3E_STYLERULE(G3E_SRROWNO,G3E_SRNO,G3E_RULE,G3E_FILTER,G3E_FILTERORDINAL,G3E_SNO,G3E_DESCRIPTION) values (920121,9201,'Primary Conductor - UG Linear - OMS','PHASE_Q=1 and VOLT_1_Q = 4.1',21,9321,'Primary Conductor UG - KV1 PH1');</v>
      </c>
      <c r="AA86" s="241" t="str">
        <f t="shared" si="15"/>
        <v>insert into G3E_OMSSTYLEMAP (G3E_SNO,G3E_LINESTYLEMAP) values (9321,7)</v>
      </c>
    </row>
    <row r="87" spans="1:27">
      <c r="A87" s="241">
        <v>9101</v>
      </c>
      <c r="B87" s="184" t="str">
        <f t="shared" si="11"/>
        <v>910122</v>
      </c>
      <c r="C87" s="241">
        <v>9201</v>
      </c>
      <c r="D87" s="184" t="str">
        <f t="shared" si="12"/>
        <v>920122</v>
      </c>
      <c r="E87" s="192">
        <v>7</v>
      </c>
      <c r="F87" s="356" t="s">
        <v>174</v>
      </c>
      <c r="G87" s="243">
        <v>22</v>
      </c>
      <c r="H87" s="243">
        <v>22</v>
      </c>
      <c r="I87" s="356" t="s">
        <v>5581</v>
      </c>
      <c r="J87" s="356">
        <v>9322</v>
      </c>
      <c r="K87" s="356" t="s">
        <v>5647</v>
      </c>
      <c r="L87" s="3">
        <v>24285</v>
      </c>
      <c r="M87" s="359">
        <v>2.5</v>
      </c>
      <c r="N87" s="241">
        <v>9155</v>
      </c>
      <c r="O87" s="294" t="s">
        <v>5648</v>
      </c>
      <c r="P87" s="356">
        <v>0</v>
      </c>
      <c r="Q87" s="356"/>
      <c r="R87" s="356"/>
      <c r="S87" s="356"/>
      <c r="T87" s="356"/>
      <c r="U87" s="243" t="s">
        <v>129</v>
      </c>
      <c r="V87" s="243" t="s">
        <v>123</v>
      </c>
      <c r="W87" s="356"/>
      <c r="X87" s="184" t="str">
        <f t="shared" si="16"/>
        <v>insert into G3E_LINESTYLE(G3E_SNO,G3E_USERNAME,G3E_COLOR,G3E_WIDTH,G3E_STROKEPATTERN,G3E_OFFSET,G3E_STARTSYMBOL,G3E_ENDSYMBOL,G3E_PLOTREDLINE,G3E_STYLEUNITS) values (9322,'Primary Conductor UG - KV2 PH1',24285,2.5,9155,0,null,null,1,3);</v>
      </c>
      <c r="Y87" s="184" t="str">
        <f t="shared" si="13"/>
        <v>insert into G3E_STYLERULE(G3E_SRROWNO,G3E_SRNO,G3E_RULE,G3E_FILTER,G3E_FILTERORDINAL,G3E_SNO,G3E_DESCRIPTION) values (910122,9101,'Primary Conductor - UG Linear','PHASE_Q=1 and VOLT_1_Q = 12.5',22,9322,'Primary Conductor UG - KV2 PH1');</v>
      </c>
      <c r="Z87" s="184" t="str">
        <f t="shared" si="14"/>
        <v>insert into G3E_STYLERULE(G3E_SRROWNO,G3E_SRNO,G3E_RULE,G3E_FILTER,G3E_FILTERORDINAL,G3E_SNO,G3E_DESCRIPTION) values (920122,9201,'Primary Conductor - UG Linear - OMS','PHASE_Q=1 and VOLT_1_Q = 12.5',22,9322,'Primary Conductor UG - KV2 PH1');</v>
      </c>
      <c r="AA87" s="241" t="str">
        <f t="shared" si="15"/>
        <v>insert into G3E_OMSSTYLEMAP (G3E_SNO,G3E_LINESTYLEMAP) values (9322,7)</v>
      </c>
    </row>
    <row r="88" spans="1:27">
      <c r="A88" s="241">
        <v>9101</v>
      </c>
      <c r="B88" s="184" t="str">
        <f t="shared" si="11"/>
        <v>910123</v>
      </c>
      <c r="C88" s="241">
        <v>9201</v>
      </c>
      <c r="D88" s="184" t="str">
        <f t="shared" si="12"/>
        <v>920123</v>
      </c>
      <c r="E88" s="192">
        <v>7</v>
      </c>
      <c r="F88" s="356" t="s">
        <v>174</v>
      </c>
      <c r="G88" s="243">
        <v>23</v>
      </c>
      <c r="H88" s="243">
        <v>23</v>
      </c>
      <c r="I88" s="356" t="s">
        <v>5583</v>
      </c>
      <c r="J88" s="356">
        <v>9323</v>
      </c>
      <c r="K88" s="356" t="s">
        <v>5649</v>
      </c>
      <c r="L88" s="4">
        <v>39679</v>
      </c>
      <c r="M88" s="359">
        <v>2.5</v>
      </c>
      <c r="N88" s="241">
        <v>9156</v>
      </c>
      <c r="O88" s="294" t="s">
        <v>5650</v>
      </c>
      <c r="P88" s="356">
        <v>0</v>
      </c>
      <c r="Q88" s="356"/>
      <c r="R88" s="356"/>
      <c r="S88" s="356"/>
      <c r="T88" s="356"/>
      <c r="U88" s="243" t="s">
        <v>129</v>
      </c>
      <c r="V88" s="243" t="s">
        <v>123</v>
      </c>
      <c r="W88" s="356"/>
      <c r="X88" s="184" t="str">
        <f t="shared" si="16"/>
        <v>insert into G3E_LINESTYLE(G3E_SNO,G3E_USERNAME,G3E_COLOR,G3E_WIDTH,G3E_STROKEPATTERN,G3E_OFFSET,G3E_STARTSYMBOL,G3E_ENDSYMBOL,G3E_PLOTREDLINE,G3E_STYLEUNITS) values (9323,'Primary Conductor UG - KV3 PH1',39679,2.5,9156,0,null,null,1,3);</v>
      </c>
      <c r="Y88" s="184" t="str">
        <f t="shared" si="13"/>
        <v>insert into G3E_STYLERULE(G3E_SRROWNO,G3E_SRNO,G3E_RULE,G3E_FILTER,G3E_FILTERORDINAL,G3E_SNO,G3E_DESCRIPTION) values (910123,9101,'Primary Conductor - UG Linear','PHASE_Q=1 and VOLT_1_Q = 13.2',23,9323,'Primary Conductor UG - KV3 PH1');</v>
      </c>
      <c r="Z88" s="184" t="str">
        <f t="shared" si="14"/>
        <v>insert into G3E_STYLERULE(G3E_SRROWNO,G3E_SRNO,G3E_RULE,G3E_FILTER,G3E_FILTERORDINAL,G3E_SNO,G3E_DESCRIPTION) values (920123,9201,'Primary Conductor - UG Linear - OMS','PHASE_Q=1 and VOLT_1_Q = 13.2',23,9323,'Primary Conductor UG - KV3 PH1');</v>
      </c>
      <c r="AA88" s="241" t="str">
        <f t="shared" si="15"/>
        <v>insert into G3E_OMSSTYLEMAP (G3E_SNO,G3E_LINESTYLEMAP) values (9323,7)</v>
      </c>
    </row>
    <row r="89" spans="1:27">
      <c r="A89" s="241">
        <v>9101</v>
      </c>
      <c r="B89" s="184" t="str">
        <f t="shared" si="11"/>
        <v>910124</v>
      </c>
      <c r="C89" s="241">
        <v>9201</v>
      </c>
      <c r="D89" s="184" t="str">
        <f t="shared" si="12"/>
        <v>920124</v>
      </c>
      <c r="E89" s="192">
        <v>7</v>
      </c>
      <c r="F89" s="356" t="s">
        <v>174</v>
      </c>
      <c r="G89" s="243">
        <v>24</v>
      </c>
      <c r="H89" s="243">
        <v>24</v>
      </c>
      <c r="I89" s="356" t="s">
        <v>5585</v>
      </c>
      <c r="J89" s="356">
        <v>9324</v>
      </c>
      <c r="K89" s="356" t="s">
        <v>5651</v>
      </c>
      <c r="L89" s="5">
        <v>8453982</v>
      </c>
      <c r="M89" s="359">
        <v>2.5</v>
      </c>
      <c r="N89" s="241">
        <v>9157</v>
      </c>
      <c r="O89" s="294" t="s">
        <v>5652</v>
      </c>
      <c r="P89" s="356">
        <v>0</v>
      </c>
      <c r="Q89" s="356"/>
      <c r="R89" s="356"/>
      <c r="S89" s="356"/>
      <c r="T89" s="356"/>
      <c r="U89" s="243" t="s">
        <v>129</v>
      </c>
      <c r="V89" s="243" t="s">
        <v>123</v>
      </c>
      <c r="W89" s="356"/>
      <c r="X89" s="184" t="str">
        <f t="shared" si="16"/>
        <v>insert into G3E_LINESTYLE(G3E_SNO,G3E_USERNAME,G3E_COLOR,G3E_WIDTH,G3E_STROKEPATTERN,G3E_OFFSET,G3E_STARTSYMBOL,G3E_ENDSYMBOL,G3E_PLOTREDLINE,G3E_STYLEUNITS) values (9324,'Primary Conductor UG - KV4 PH1',8453982,2.5,9157,0,null,null,1,3);</v>
      </c>
      <c r="Y89" s="184" t="str">
        <f t="shared" si="13"/>
        <v>insert into G3E_STYLERULE(G3E_SRROWNO,G3E_SRNO,G3E_RULE,G3E_FILTER,G3E_FILTERORDINAL,G3E_SNO,G3E_DESCRIPTION) values (910124,9101,'Primary Conductor - UG Linear','PHASE_Q=1 and VOLT_1_Q = 21.6',24,9324,'Primary Conductor UG - KV4 PH1');</v>
      </c>
      <c r="Z89" s="184" t="str">
        <f t="shared" si="14"/>
        <v>insert into G3E_STYLERULE(G3E_SRROWNO,G3E_SRNO,G3E_RULE,G3E_FILTER,G3E_FILTERORDINAL,G3E_SNO,G3E_DESCRIPTION) values (920124,9201,'Primary Conductor - UG Linear - OMS','PHASE_Q=1 and VOLT_1_Q = 21.6',24,9324,'Primary Conductor UG - KV4 PH1');</v>
      </c>
      <c r="AA89" s="241" t="str">
        <f t="shared" si="15"/>
        <v>insert into G3E_OMSSTYLEMAP (G3E_SNO,G3E_LINESTYLEMAP) values (9324,7)</v>
      </c>
    </row>
    <row r="90" spans="1:27">
      <c r="A90" s="241">
        <v>9101</v>
      </c>
      <c r="B90" s="184" t="str">
        <f t="shared" si="11"/>
        <v>910125</v>
      </c>
      <c r="C90" s="241">
        <v>9201</v>
      </c>
      <c r="D90" s="184" t="str">
        <f t="shared" si="12"/>
        <v>920125</v>
      </c>
      <c r="E90" s="192">
        <v>7</v>
      </c>
      <c r="F90" s="356" t="s">
        <v>174</v>
      </c>
      <c r="G90" s="243">
        <v>25</v>
      </c>
      <c r="H90" s="243">
        <v>25</v>
      </c>
      <c r="I90" s="356" t="s">
        <v>5587</v>
      </c>
      <c r="J90" s="356">
        <v>9325</v>
      </c>
      <c r="K90" s="356" t="s">
        <v>5653</v>
      </c>
      <c r="L90" s="6">
        <v>39424</v>
      </c>
      <c r="M90" s="359">
        <v>2.5</v>
      </c>
      <c r="N90" s="241">
        <v>9158</v>
      </c>
      <c r="O90" s="294" t="s">
        <v>5654</v>
      </c>
      <c r="P90" s="356">
        <v>0</v>
      </c>
      <c r="Q90" s="356"/>
      <c r="R90" s="356"/>
      <c r="S90" s="356"/>
      <c r="T90" s="356"/>
      <c r="U90" s="243" t="s">
        <v>129</v>
      </c>
      <c r="V90" s="243" t="s">
        <v>123</v>
      </c>
      <c r="W90" s="356"/>
      <c r="X90" s="184" t="str">
        <f t="shared" si="16"/>
        <v>insert into G3E_LINESTYLE(G3E_SNO,G3E_USERNAME,G3E_COLOR,G3E_WIDTH,G3E_STROKEPATTERN,G3E_OFFSET,G3E_STARTSYMBOL,G3E_ENDSYMBOL,G3E_PLOTREDLINE,G3E_STYLEUNITS) values (9325,'Primary Conductor UG - KV5 PH1',39424,2.5,9158,0,null,null,1,3);</v>
      </c>
      <c r="Y90" s="184" t="str">
        <f t="shared" si="13"/>
        <v>insert into G3E_STYLERULE(G3E_SRROWNO,G3E_SRNO,G3E_RULE,G3E_FILTER,G3E_FILTERORDINAL,G3E_SNO,G3E_DESCRIPTION) values (910125,9101,'Primary Conductor - UG Linear','PHASE_Q=1 and VOLT_1_Q = 24.9',25,9325,'Primary Conductor UG - KV5 PH1');</v>
      </c>
      <c r="Z90" s="184" t="str">
        <f t="shared" si="14"/>
        <v>insert into G3E_STYLERULE(G3E_SRROWNO,G3E_SRNO,G3E_RULE,G3E_FILTER,G3E_FILTERORDINAL,G3E_SNO,G3E_DESCRIPTION) values (920125,9201,'Primary Conductor - UG Linear - OMS','PHASE_Q=1 and VOLT_1_Q = 24.9',25,9325,'Primary Conductor UG - KV5 PH1');</v>
      </c>
      <c r="AA90" s="241" t="str">
        <f t="shared" si="15"/>
        <v>insert into G3E_OMSSTYLEMAP (G3E_SNO,G3E_LINESTYLEMAP) values (9325,7)</v>
      </c>
    </row>
    <row r="91" spans="1:27" s="241" customFormat="1">
      <c r="A91" s="241">
        <v>9101</v>
      </c>
      <c r="B91" s="184" t="str">
        <f t="shared" si="11"/>
        <v>910126</v>
      </c>
      <c r="C91" s="241">
        <v>9201</v>
      </c>
      <c r="D91" s="184" t="str">
        <f t="shared" si="12"/>
        <v>920126</v>
      </c>
      <c r="E91" s="192">
        <v>7</v>
      </c>
      <c r="F91" s="356" t="s">
        <v>174</v>
      </c>
      <c r="G91" s="243">
        <v>26</v>
      </c>
      <c r="H91" s="243">
        <v>26</v>
      </c>
      <c r="I91" s="356" t="s">
        <v>5589</v>
      </c>
      <c r="J91" s="356">
        <v>9326</v>
      </c>
      <c r="K91" s="356" t="s">
        <v>5655</v>
      </c>
      <c r="L91" s="291">
        <v>19200</v>
      </c>
      <c r="M91" s="359">
        <v>2.5</v>
      </c>
      <c r="N91" s="241">
        <v>9159</v>
      </c>
      <c r="O91" s="294" t="s">
        <v>5656</v>
      </c>
      <c r="P91" s="356">
        <v>0</v>
      </c>
      <c r="Q91" s="356"/>
      <c r="R91" s="356"/>
      <c r="S91" s="356"/>
      <c r="T91" s="356"/>
      <c r="U91" s="243" t="s">
        <v>129</v>
      </c>
      <c r="V91" s="243" t="s">
        <v>123</v>
      </c>
      <c r="W91" s="356"/>
      <c r="X91" s="184" t="str">
        <f t="shared" si="16"/>
        <v>insert into G3E_LINESTYLE(G3E_SNO,G3E_USERNAME,G3E_COLOR,G3E_WIDTH,G3E_STROKEPATTERN,G3E_OFFSET,G3E_STARTSYMBOL,G3E_ENDSYMBOL,G3E_PLOTREDLINE,G3E_STYLEUNITS) values (9326,'Primary Conductor UG - KV6 PH1',19200,2.5,9159,0,null,null,1,3);</v>
      </c>
      <c r="Y91" s="184" t="str">
        <f t="shared" si="13"/>
        <v>insert into G3E_STYLERULE(G3E_SRROWNO,G3E_SRNO,G3E_RULE,G3E_FILTER,G3E_FILTERORDINAL,G3E_SNO,G3E_DESCRIPTION) values (910126,9101,'Primary Conductor - UG Linear','PHASE_Q=1 and VOLT_1_Q = 33',26,9326,'Primary Conductor UG - KV6 PH1');</v>
      </c>
      <c r="Z91" s="184" t="str">
        <f t="shared" si="14"/>
        <v>insert into G3E_STYLERULE(G3E_SRROWNO,G3E_SRNO,G3E_RULE,G3E_FILTER,G3E_FILTERORDINAL,G3E_SNO,G3E_DESCRIPTION) values (920126,9201,'Primary Conductor - UG Linear - OMS','PHASE_Q=1 and VOLT_1_Q = 33',26,9326,'Primary Conductor UG - KV6 PH1');</v>
      </c>
      <c r="AA91" s="241" t="str">
        <f t="shared" si="15"/>
        <v>insert into G3E_OMSSTYLEMAP (G3E_SNO,G3E_LINESTYLEMAP) values (9326,7)</v>
      </c>
    </row>
    <row r="92" spans="1:27">
      <c r="A92" s="241">
        <v>9101</v>
      </c>
      <c r="B92" s="184" t="str">
        <f t="shared" si="11"/>
        <v>910127</v>
      </c>
      <c r="C92" s="241">
        <v>9201</v>
      </c>
      <c r="D92" s="184" t="str">
        <f t="shared" si="12"/>
        <v>920127</v>
      </c>
      <c r="E92" s="192">
        <v>3</v>
      </c>
      <c r="F92" s="356" t="s">
        <v>174</v>
      </c>
      <c r="G92" s="243">
        <v>27</v>
      </c>
      <c r="H92" s="243">
        <v>27</v>
      </c>
      <c r="I92" s="356" t="s">
        <v>5591</v>
      </c>
      <c r="J92" s="356">
        <v>9327</v>
      </c>
      <c r="K92" s="356" t="s">
        <v>5657</v>
      </c>
      <c r="L92" s="2">
        <v>3956378</v>
      </c>
      <c r="M92" s="359">
        <v>2.5</v>
      </c>
      <c r="N92" s="241">
        <v>9163</v>
      </c>
      <c r="O92" s="294" t="s">
        <v>5658</v>
      </c>
      <c r="P92" s="356">
        <v>0</v>
      </c>
      <c r="Q92" s="356"/>
      <c r="R92" s="356"/>
      <c r="S92" s="356"/>
      <c r="T92" s="356"/>
      <c r="U92" s="243" t="s">
        <v>129</v>
      </c>
      <c r="V92" s="243" t="s">
        <v>123</v>
      </c>
      <c r="W92" s="356"/>
      <c r="X92" s="184" t="str">
        <f t="shared" si="16"/>
        <v>insert into G3E_LINESTYLE(G3E_SNO,G3E_USERNAME,G3E_COLOR,G3E_WIDTH,G3E_STROKEPATTERN,G3E_OFFSET,G3E_STARTSYMBOL,G3E_ENDSYMBOL,G3E_PLOTREDLINE,G3E_STYLEUNITS) values (9327,'Primary Conductor UG - KV1 PH2',3956378,2.5,9163,0,null,null,1,3);</v>
      </c>
      <c r="Y92" s="184" t="str">
        <f t="shared" si="13"/>
        <v>insert into G3E_STYLERULE(G3E_SRROWNO,G3E_SRNO,G3E_RULE,G3E_FILTER,G3E_FILTERORDINAL,G3E_SNO,G3E_DESCRIPTION) values (910127,9101,'Primary Conductor - UG Linear','PHASE_Q=2 and VOLT_1_Q = 4.1',27,9327,'Primary Conductor UG - KV1 PH2');</v>
      </c>
      <c r="Z92" s="184" t="str">
        <f t="shared" si="14"/>
        <v>insert into G3E_STYLERULE(G3E_SRROWNO,G3E_SRNO,G3E_RULE,G3E_FILTER,G3E_FILTERORDINAL,G3E_SNO,G3E_DESCRIPTION) values (920127,9201,'Primary Conductor - UG Linear - OMS','PHASE_Q=2 and VOLT_1_Q = 4.1',27,9327,'Primary Conductor UG - KV1 PH2');</v>
      </c>
      <c r="AA92" s="241" t="str">
        <f t="shared" si="15"/>
        <v>insert into G3E_OMSSTYLEMAP (G3E_SNO,G3E_LINESTYLEMAP) values (9327,3)</v>
      </c>
    </row>
    <row r="93" spans="1:27">
      <c r="A93" s="241">
        <v>9101</v>
      </c>
      <c r="B93" s="184" t="str">
        <f t="shared" si="11"/>
        <v>910128</v>
      </c>
      <c r="C93" s="241">
        <v>9201</v>
      </c>
      <c r="D93" s="184" t="str">
        <f t="shared" si="12"/>
        <v>920128</v>
      </c>
      <c r="E93" s="192">
        <v>3</v>
      </c>
      <c r="F93" s="356" t="s">
        <v>174</v>
      </c>
      <c r="G93" s="243">
        <v>28</v>
      </c>
      <c r="H93" s="243">
        <v>28</v>
      </c>
      <c r="I93" s="356" t="s">
        <v>5593</v>
      </c>
      <c r="J93" s="356">
        <v>9328</v>
      </c>
      <c r="K93" s="356" t="s">
        <v>5659</v>
      </c>
      <c r="L93" s="3">
        <v>24285</v>
      </c>
      <c r="M93" s="359">
        <v>2.5</v>
      </c>
      <c r="N93" s="241">
        <v>9164</v>
      </c>
      <c r="O93" s="294" t="s">
        <v>5660</v>
      </c>
      <c r="P93" s="356">
        <v>0</v>
      </c>
      <c r="Q93" s="356"/>
      <c r="R93" s="356"/>
      <c r="S93" s="356"/>
      <c r="T93" s="356"/>
      <c r="U93" s="243" t="s">
        <v>129</v>
      </c>
      <c r="V93" s="243" t="s">
        <v>123</v>
      </c>
      <c r="W93" s="356"/>
      <c r="X93" s="184" t="str">
        <f t="shared" si="16"/>
        <v>insert into G3E_LINESTYLE(G3E_SNO,G3E_USERNAME,G3E_COLOR,G3E_WIDTH,G3E_STROKEPATTERN,G3E_OFFSET,G3E_STARTSYMBOL,G3E_ENDSYMBOL,G3E_PLOTREDLINE,G3E_STYLEUNITS) values (9328,'Primary Conductor UG - KV2 PH2',24285,2.5,9164,0,null,null,1,3);</v>
      </c>
      <c r="Y93" s="184" t="str">
        <f t="shared" si="13"/>
        <v>insert into G3E_STYLERULE(G3E_SRROWNO,G3E_SRNO,G3E_RULE,G3E_FILTER,G3E_FILTERORDINAL,G3E_SNO,G3E_DESCRIPTION) values (910128,9101,'Primary Conductor - UG Linear','PHASE_Q=2 and VOLT_1_Q = 12.5',28,9328,'Primary Conductor UG - KV2 PH2');</v>
      </c>
      <c r="Z93" s="184" t="str">
        <f t="shared" si="14"/>
        <v>insert into G3E_STYLERULE(G3E_SRROWNO,G3E_SRNO,G3E_RULE,G3E_FILTER,G3E_FILTERORDINAL,G3E_SNO,G3E_DESCRIPTION) values (920128,9201,'Primary Conductor - UG Linear - OMS','PHASE_Q=2 and VOLT_1_Q = 12.5',28,9328,'Primary Conductor UG - KV2 PH2');</v>
      </c>
      <c r="AA93" s="241" t="str">
        <f t="shared" si="15"/>
        <v>insert into G3E_OMSSTYLEMAP (G3E_SNO,G3E_LINESTYLEMAP) values (9328,3)</v>
      </c>
    </row>
    <row r="94" spans="1:27">
      <c r="A94" s="241">
        <v>9101</v>
      </c>
      <c r="B94" s="184" t="str">
        <f t="shared" si="11"/>
        <v>910129</v>
      </c>
      <c r="C94" s="241">
        <v>9201</v>
      </c>
      <c r="D94" s="184" t="str">
        <f t="shared" si="12"/>
        <v>920129</v>
      </c>
      <c r="E94" s="192">
        <v>3</v>
      </c>
      <c r="F94" s="356" t="s">
        <v>174</v>
      </c>
      <c r="G94" s="243">
        <v>29</v>
      </c>
      <c r="H94" s="243">
        <v>29</v>
      </c>
      <c r="I94" s="356" t="s">
        <v>5595</v>
      </c>
      <c r="J94" s="356">
        <v>9329</v>
      </c>
      <c r="K94" s="356" t="s">
        <v>5661</v>
      </c>
      <c r="L94" s="4">
        <v>39679</v>
      </c>
      <c r="M94" s="359">
        <v>2.5</v>
      </c>
      <c r="N94" s="241">
        <v>9165</v>
      </c>
      <c r="O94" s="294" t="s">
        <v>5662</v>
      </c>
      <c r="P94" s="356">
        <v>0</v>
      </c>
      <c r="Q94" s="356"/>
      <c r="R94" s="356"/>
      <c r="S94" s="356"/>
      <c r="T94" s="356"/>
      <c r="U94" s="243" t="s">
        <v>129</v>
      </c>
      <c r="V94" s="243" t="s">
        <v>123</v>
      </c>
      <c r="W94" s="356"/>
      <c r="X94" s="184" t="str">
        <f t="shared" si="16"/>
        <v>insert into G3E_LINESTYLE(G3E_SNO,G3E_USERNAME,G3E_COLOR,G3E_WIDTH,G3E_STROKEPATTERN,G3E_OFFSET,G3E_STARTSYMBOL,G3E_ENDSYMBOL,G3E_PLOTREDLINE,G3E_STYLEUNITS) values (9329,'Primary Conductor UG - KV3 PH2',39679,2.5,9165,0,null,null,1,3);</v>
      </c>
      <c r="Y94" s="184" t="str">
        <f t="shared" si="13"/>
        <v>insert into G3E_STYLERULE(G3E_SRROWNO,G3E_SRNO,G3E_RULE,G3E_FILTER,G3E_FILTERORDINAL,G3E_SNO,G3E_DESCRIPTION) values (910129,9101,'Primary Conductor - UG Linear','PHASE_Q=2 and VOLT_1_Q = 13.2',29,9329,'Primary Conductor UG - KV3 PH2');</v>
      </c>
      <c r="Z94" s="184" t="str">
        <f t="shared" si="14"/>
        <v>insert into G3E_STYLERULE(G3E_SRROWNO,G3E_SRNO,G3E_RULE,G3E_FILTER,G3E_FILTERORDINAL,G3E_SNO,G3E_DESCRIPTION) values (920129,9201,'Primary Conductor - UG Linear - OMS','PHASE_Q=2 and VOLT_1_Q = 13.2',29,9329,'Primary Conductor UG - KV3 PH2');</v>
      </c>
      <c r="AA94" s="241" t="str">
        <f t="shared" si="15"/>
        <v>insert into G3E_OMSSTYLEMAP (G3E_SNO,G3E_LINESTYLEMAP) values (9329,3)</v>
      </c>
    </row>
    <row r="95" spans="1:27">
      <c r="A95" s="241">
        <v>9101</v>
      </c>
      <c r="B95" s="184" t="str">
        <f t="shared" si="11"/>
        <v>910130</v>
      </c>
      <c r="C95" s="241">
        <v>9201</v>
      </c>
      <c r="D95" s="184" t="str">
        <f t="shared" si="12"/>
        <v>920130</v>
      </c>
      <c r="E95" s="192">
        <v>3</v>
      </c>
      <c r="F95" s="356" t="s">
        <v>174</v>
      </c>
      <c r="G95" s="243">
        <v>30</v>
      </c>
      <c r="H95" s="243">
        <v>30</v>
      </c>
      <c r="I95" s="356" t="s">
        <v>5597</v>
      </c>
      <c r="J95" s="356">
        <v>9330</v>
      </c>
      <c r="K95" s="356" t="s">
        <v>5663</v>
      </c>
      <c r="L95" s="5">
        <v>8453982</v>
      </c>
      <c r="M95" s="359">
        <v>2.5</v>
      </c>
      <c r="N95" s="241">
        <v>9166</v>
      </c>
      <c r="O95" s="294" t="s">
        <v>5664</v>
      </c>
      <c r="P95" s="356">
        <v>0</v>
      </c>
      <c r="Q95" s="356"/>
      <c r="R95" s="356"/>
      <c r="S95" s="356"/>
      <c r="T95" s="356"/>
      <c r="U95" s="243" t="s">
        <v>129</v>
      </c>
      <c r="V95" s="243" t="s">
        <v>123</v>
      </c>
      <c r="W95" s="356"/>
      <c r="X95" s="184" t="str">
        <f t="shared" si="16"/>
        <v>insert into G3E_LINESTYLE(G3E_SNO,G3E_USERNAME,G3E_COLOR,G3E_WIDTH,G3E_STROKEPATTERN,G3E_OFFSET,G3E_STARTSYMBOL,G3E_ENDSYMBOL,G3E_PLOTREDLINE,G3E_STYLEUNITS) values (9330,'Primary Conductor UG - KV4 PH2',8453982,2.5,9166,0,null,null,1,3);</v>
      </c>
      <c r="Y95" s="184" t="str">
        <f t="shared" si="13"/>
        <v>insert into G3E_STYLERULE(G3E_SRROWNO,G3E_SRNO,G3E_RULE,G3E_FILTER,G3E_FILTERORDINAL,G3E_SNO,G3E_DESCRIPTION) values (910130,9101,'Primary Conductor - UG Linear','PHASE_Q=2 and VOLT_1_Q = 21.6',30,9330,'Primary Conductor UG - KV4 PH2');</v>
      </c>
      <c r="Z95" s="184" t="str">
        <f t="shared" si="14"/>
        <v>insert into G3E_STYLERULE(G3E_SRROWNO,G3E_SRNO,G3E_RULE,G3E_FILTER,G3E_FILTERORDINAL,G3E_SNO,G3E_DESCRIPTION) values (920130,9201,'Primary Conductor - UG Linear - OMS','PHASE_Q=2 and VOLT_1_Q = 21.6',30,9330,'Primary Conductor UG - KV4 PH2');</v>
      </c>
      <c r="AA95" s="241" t="str">
        <f t="shared" si="15"/>
        <v>insert into G3E_OMSSTYLEMAP (G3E_SNO,G3E_LINESTYLEMAP) values (9330,3)</v>
      </c>
    </row>
    <row r="96" spans="1:27">
      <c r="A96" s="241">
        <v>9101</v>
      </c>
      <c r="B96" s="184" t="str">
        <f t="shared" si="11"/>
        <v>910131</v>
      </c>
      <c r="C96" s="241">
        <v>9201</v>
      </c>
      <c r="D96" s="184" t="str">
        <f t="shared" si="12"/>
        <v>920131</v>
      </c>
      <c r="E96" s="192">
        <v>3</v>
      </c>
      <c r="F96" s="356" t="s">
        <v>174</v>
      </c>
      <c r="G96" s="243">
        <v>31</v>
      </c>
      <c r="H96" s="243">
        <v>31</v>
      </c>
      <c r="I96" s="356" t="s">
        <v>5599</v>
      </c>
      <c r="J96" s="356">
        <v>9331</v>
      </c>
      <c r="K96" s="356" t="s">
        <v>5665</v>
      </c>
      <c r="L96" s="6">
        <v>39424</v>
      </c>
      <c r="M96" s="359">
        <v>2.5</v>
      </c>
      <c r="N96" s="241">
        <v>9167</v>
      </c>
      <c r="O96" s="294" t="s">
        <v>5666</v>
      </c>
      <c r="P96" s="356">
        <v>0</v>
      </c>
      <c r="Q96" s="356"/>
      <c r="R96" s="356"/>
      <c r="S96" s="356"/>
      <c r="T96" s="356"/>
      <c r="U96" s="243" t="s">
        <v>129</v>
      </c>
      <c r="V96" s="243" t="s">
        <v>123</v>
      </c>
      <c r="W96" s="356"/>
      <c r="X96" s="184" t="str">
        <f t="shared" si="16"/>
        <v>insert into G3E_LINESTYLE(G3E_SNO,G3E_USERNAME,G3E_COLOR,G3E_WIDTH,G3E_STROKEPATTERN,G3E_OFFSET,G3E_STARTSYMBOL,G3E_ENDSYMBOL,G3E_PLOTREDLINE,G3E_STYLEUNITS) values (9331,'Primary Conductor UG - KV5 PH2',39424,2.5,9167,0,null,null,1,3);</v>
      </c>
      <c r="Y96" s="184" t="str">
        <f t="shared" si="13"/>
        <v>insert into G3E_STYLERULE(G3E_SRROWNO,G3E_SRNO,G3E_RULE,G3E_FILTER,G3E_FILTERORDINAL,G3E_SNO,G3E_DESCRIPTION) values (910131,9101,'Primary Conductor - UG Linear','PHASE_Q=2 and VOLT_1_Q = 24.9',31,9331,'Primary Conductor UG - KV5 PH2');</v>
      </c>
      <c r="Z96" s="184" t="str">
        <f t="shared" si="14"/>
        <v>insert into G3E_STYLERULE(G3E_SRROWNO,G3E_SRNO,G3E_RULE,G3E_FILTER,G3E_FILTERORDINAL,G3E_SNO,G3E_DESCRIPTION) values (920131,9201,'Primary Conductor - UG Linear - OMS','PHASE_Q=2 and VOLT_1_Q = 24.9',31,9331,'Primary Conductor UG - KV5 PH2');</v>
      </c>
      <c r="AA96" s="241" t="str">
        <f t="shared" si="15"/>
        <v>insert into G3E_OMSSTYLEMAP (G3E_SNO,G3E_LINESTYLEMAP) values (9331,3)</v>
      </c>
    </row>
    <row r="97" spans="1:27" s="241" customFormat="1">
      <c r="A97" s="241">
        <v>9101</v>
      </c>
      <c r="B97" s="184" t="str">
        <f t="shared" si="11"/>
        <v>910132</v>
      </c>
      <c r="C97" s="241">
        <v>9201</v>
      </c>
      <c r="D97" s="184" t="str">
        <f t="shared" si="12"/>
        <v>920132</v>
      </c>
      <c r="E97" s="192">
        <v>3</v>
      </c>
      <c r="F97" s="356" t="s">
        <v>174</v>
      </c>
      <c r="G97" s="243">
        <v>32</v>
      </c>
      <c r="H97" s="243">
        <v>32</v>
      </c>
      <c r="I97" s="356" t="s">
        <v>5601</v>
      </c>
      <c r="J97" s="356">
        <v>9332</v>
      </c>
      <c r="K97" s="356" t="s">
        <v>5667</v>
      </c>
      <c r="L97" s="291">
        <v>19200</v>
      </c>
      <c r="M97" s="359">
        <v>2.5</v>
      </c>
      <c r="N97" s="241">
        <v>9168</v>
      </c>
      <c r="O97" s="294" t="s">
        <v>5668</v>
      </c>
      <c r="P97" s="356">
        <v>0</v>
      </c>
      <c r="Q97" s="356"/>
      <c r="R97" s="356"/>
      <c r="S97" s="356"/>
      <c r="T97" s="356"/>
      <c r="U97" s="243" t="s">
        <v>129</v>
      </c>
      <c r="V97" s="243" t="s">
        <v>123</v>
      </c>
      <c r="W97" s="356"/>
      <c r="X97" s="184" t="str">
        <f t="shared" si="16"/>
        <v>insert into G3E_LINESTYLE(G3E_SNO,G3E_USERNAME,G3E_COLOR,G3E_WIDTH,G3E_STROKEPATTERN,G3E_OFFSET,G3E_STARTSYMBOL,G3E_ENDSYMBOL,G3E_PLOTREDLINE,G3E_STYLEUNITS) values (9332,'Primary Conductor UG - KV6 PH2',19200,2.5,9168,0,null,null,1,3);</v>
      </c>
      <c r="Y97" s="184" t="str">
        <f t="shared" si="13"/>
        <v>insert into G3E_STYLERULE(G3E_SRROWNO,G3E_SRNO,G3E_RULE,G3E_FILTER,G3E_FILTERORDINAL,G3E_SNO,G3E_DESCRIPTION) values (910132,9101,'Primary Conductor - UG Linear','PHASE_Q=2 and VOLT_1_Q = 33',32,9332,'Primary Conductor UG - KV6 PH2');</v>
      </c>
      <c r="Z97" s="184" t="str">
        <f t="shared" si="14"/>
        <v>insert into G3E_STYLERULE(G3E_SRROWNO,G3E_SRNO,G3E_RULE,G3E_FILTER,G3E_FILTERORDINAL,G3E_SNO,G3E_DESCRIPTION) values (920132,9201,'Primary Conductor - UG Linear - OMS','PHASE_Q=2 and VOLT_1_Q = 33',32,9332,'Primary Conductor UG - KV6 PH2');</v>
      </c>
      <c r="AA97" s="241" t="str">
        <f t="shared" si="15"/>
        <v>insert into G3E_OMSSTYLEMAP (G3E_SNO,G3E_LINESTYLEMAP) values (9332,3)</v>
      </c>
    </row>
    <row r="98" spans="1:27">
      <c r="A98" s="241">
        <v>9101</v>
      </c>
      <c r="B98" s="184" t="str">
        <f t="shared" si="11"/>
        <v>910133</v>
      </c>
      <c r="C98" s="241">
        <v>9201</v>
      </c>
      <c r="D98" s="184" t="str">
        <f t="shared" si="12"/>
        <v>920133</v>
      </c>
      <c r="E98" s="192">
        <v>0</v>
      </c>
      <c r="F98" s="356" t="s">
        <v>174</v>
      </c>
      <c r="G98" s="243">
        <v>33</v>
      </c>
      <c r="H98" s="243">
        <v>33</v>
      </c>
      <c r="I98" s="356" t="s">
        <v>5603</v>
      </c>
      <c r="J98" s="356">
        <v>9333</v>
      </c>
      <c r="K98" s="356" t="s">
        <v>5669</v>
      </c>
      <c r="L98" s="2">
        <v>3956378</v>
      </c>
      <c r="M98" s="359">
        <v>2.5</v>
      </c>
      <c r="N98" s="241">
        <v>9172</v>
      </c>
      <c r="O98" s="294" t="s">
        <v>5670</v>
      </c>
      <c r="P98" s="356">
        <v>0</v>
      </c>
      <c r="Q98" s="356"/>
      <c r="R98" s="356"/>
      <c r="S98" s="356"/>
      <c r="T98" s="356"/>
      <c r="U98" s="243" t="s">
        <v>129</v>
      </c>
      <c r="V98" s="243" t="s">
        <v>123</v>
      </c>
      <c r="W98" s="356"/>
      <c r="X98" s="184" t="str">
        <f t="shared" si="16"/>
        <v>insert into G3E_LINESTYLE(G3E_SNO,G3E_USERNAME,G3E_COLOR,G3E_WIDTH,G3E_STROKEPATTERN,G3E_OFFSET,G3E_STARTSYMBOL,G3E_ENDSYMBOL,G3E_PLOTREDLINE,G3E_STYLEUNITS) values (9333,'Primary Conductor UG - KV1 PH3',3956378,2.5,9172,0,null,null,1,3);</v>
      </c>
      <c r="Y98" s="184" t="str">
        <f t="shared" si="13"/>
        <v>insert into G3E_STYLERULE(G3E_SRROWNO,G3E_SRNO,G3E_RULE,G3E_FILTER,G3E_FILTERORDINAL,G3E_SNO,G3E_DESCRIPTION) values (910133,9101,'Primary Conductor - UG Linear','PHASE_Q=3 and VOLT_1_Q = 4.1',33,9333,'Primary Conductor UG - KV1 PH3');</v>
      </c>
      <c r="Z98" s="184" t="str">
        <f t="shared" si="14"/>
        <v>insert into G3E_STYLERULE(G3E_SRROWNO,G3E_SRNO,G3E_RULE,G3E_FILTER,G3E_FILTERORDINAL,G3E_SNO,G3E_DESCRIPTION) values (920133,9201,'Primary Conductor - UG Linear - OMS','PHASE_Q=3 and VOLT_1_Q = 4.1',33,9333,'Primary Conductor UG - KV1 PH3');</v>
      </c>
      <c r="AA98" s="241" t="str">
        <f t="shared" si="15"/>
        <v>insert into G3E_OMSSTYLEMAP (G3E_SNO,G3E_LINESTYLEMAP) values (9333,0)</v>
      </c>
    </row>
    <row r="99" spans="1:27">
      <c r="A99" s="241">
        <v>9101</v>
      </c>
      <c r="B99" s="184" t="str">
        <f t="shared" ref="B99:B130" si="17">IF(ISBLANK(G99),"",A99&amp;TEXT(G99,"00"))</f>
        <v>910134</v>
      </c>
      <c r="C99" s="241">
        <v>9201</v>
      </c>
      <c r="D99" s="184" t="str">
        <f t="shared" ref="D99:D130" si="18">IF(ISBLANK(H99),"",C99&amp;TEXT(H99,"00"))</f>
        <v>920134</v>
      </c>
      <c r="E99" s="192">
        <v>0</v>
      </c>
      <c r="F99" s="356" t="s">
        <v>174</v>
      </c>
      <c r="G99" s="243">
        <v>34</v>
      </c>
      <c r="H99" s="243">
        <v>34</v>
      </c>
      <c r="I99" s="356" t="s">
        <v>5605</v>
      </c>
      <c r="J99" s="356">
        <v>9334</v>
      </c>
      <c r="K99" s="356" t="s">
        <v>5671</v>
      </c>
      <c r="L99" s="3">
        <v>24285</v>
      </c>
      <c r="M99" s="359">
        <v>2.5</v>
      </c>
      <c r="N99" s="241">
        <v>9173</v>
      </c>
      <c r="O99" s="294" t="s">
        <v>5672</v>
      </c>
      <c r="P99" s="356">
        <v>0</v>
      </c>
      <c r="Q99" s="356"/>
      <c r="R99" s="356"/>
      <c r="S99" s="356"/>
      <c r="T99" s="356"/>
      <c r="U99" s="243" t="s">
        <v>129</v>
      </c>
      <c r="V99" s="243" t="s">
        <v>123</v>
      </c>
      <c r="W99" s="356"/>
      <c r="X99" s="184" t="str">
        <f t="shared" si="16"/>
        <v>insert into G3E_LINESTYLE(G3E_SNO,G3E_USERNAME,G3E_COLOR,G3E_WIDTH,G3E_STROKEPATTERN,G3E_OFFSET,G3E_STARTSYMBOL,G3E_ENDSYMBOL,G3E_PLOTREDLINE,G3E_STYLEUNITS) values (9334,'Primary Conductor UG - KV2 PH3',24285,2.5,9173,0,null,null,1,3);</v>
      </c>
      <c r="Y99" s="184" t="str">
        <f t="shared" ref="Y99:Y130" si="19">IF(B99="","","insert into G3E_STYLERULE(G3E_SRROWNO,G3E_SRNO,G3E_RULE,G3E_FILTER,G3E_FILTERORDINAL,G3E_SNO,G3E_DESCRIPTION) values ("&amp;B99&amp;","&amp;A99&amp;",'"&amp;F99&amp;"','"&amp;SUBSTITUTE(I99,"'","''")&amp;"',"&amp;G99&amp;","&amp;J99&amp;",'"&amp;K99&amp;"');")</f>
        <v>insert into G3E_STYLERULE(G3E_SRROWNO,G3E_SRNO,G3E_RULE,G3E_FILTER,G3E_FILTERORDINAL,G3E_SNO,G3E_DESCRIPTION) values (910134,9101,'Primary Conductor - UG Linear','PHASE_Q=3 and VOLT_1_Q = 12.5',34,9334,'Primary Conductor UG - KV2 PH3');</v>
      </c>
      <c r="Z99" s="184" t="str">
        <f t="shared" ref="Z99:Z130" si="20">IF(D99="","","insert into G3E_STYLERULE(G3E_SRROWNO,G3E_SRNO,G3E_RULE,G3E_FILTER,G3E_FILTERORDINAL,G3E_SNO,G3E_DESCRIPTION) values ("&amp;D99&amp;","&amp;C99&amp;",'"&amp;F99&amp;" - OMS','"&amp;SUBSTITUTE(I99,"'","''")&amp;"',"&amp;H99&amp;","&amp;J99&amp;",'"&amp;K99&amp;"');")</f>
        <v>insert into G3E_STYLERULE(G3E_SRROWNO,G3E_SRNO,G3E_RULE,G3E_FILTER,G3E_FILTERORDINAL,G3E_SNO,G3E_DESCRIPTION) values (920134,9201,'Primary Conductor - UG Linear - OMS','PHASE_Q=3 and VOLT_1_Q = 12.5',34,9334,'Primary Conductor UG - KV2 PH3');</v>
      </c>
      <c r="AA99" s="241" t="str">
        <f t="shared" si="15"/>
        <v>insert into G3E_OMSSTYLEMAP (G3E_SNO,G3E_LINESTYLEMAP) values (9334,0)</v>
      </c>
    </row>
    <row r="100" spans="1:27">
      <c r="A100" s="241">
        <v>9101</v>
      </c>
      <c r="B100" s="184" t="str">
        <f t="shared" si="17"/>
        <v>910135</v>
      </c>
      <c r="C100" s="241">
        <v>9201</v>
      </c>
      <c r="D100" s="184" t="str">
        <f t="shared" si="18"/>
        <v>920135</v>
      </c>
      <c r="E100" s="192">
        <v>0</v>
      </c>
      <c r="F100" s="356" t="s">
        <v>174</v>
      </c>
      <c r="G100" s="243">
        <v>35</v>
      </c>
      <c r="H100" s="243">
        <v>35</v>
      </c>
      <c r="I100" s="356" t="s">
        <v>5607</v>
      </c>
      <c r="J100" s="356">
        <v>9335</v>
      </c>
      <c r="K100" s="356" t="s">
        <v>5673</v>
      </c>
      <c r="L100" s="4">
        <v>39679</v>
      </c>
      <c r="M100" s="359">
        <v>2.5</v>
      </c>
      <c r="N100" s="241">
        <v>9174</v>
      </c>
      <c r="O100" s="294" t="s">
        <v>5674</v>
      </c>
      <c r="P100" s="356">
        <v>0</v>
      </c>
      <c r="Q100" s="356"/>
      <c r="R100" s="356"/>
      <c r="S100" s="356"/>
      <c r="T100" s="356"/>
      <c r="U100" s="243" t="s">
        <v>129</v>
      </c>
      <c r="V100" s="243" t="s">
        <v>123</v>
      </c>
      <c r="W100" s="356"/>
      <c r="X100" s="184" t="str">
        <f t="shared" si="16"/>
        <v>insert into G3E_LINESTYLE(G3E_SNO,G3E_USERNAME,G3E_COLOR,G3E_WIDTH,G3E_STROKEPATTERN,G3E_OFFSET,G3E_STARTSYMBOL,G3E_ENDSYMBOL,G3E_PLOTREDLINE,G3E_STYLEUNITS) values (9335,'Primary Conductor UG - KV3 PH3',39679,2.5,9174,0,null,null,1,3);</v>
      </c>
      <c r="Y100" s="184" t="str">
        <f t="shared" si="19"/>
        <v>insert into G3E_STYLERULE(G3E_SRROWNO,G3E_SRNO,G3E_RULE,G3E_FILTER,G3E_FILTERORDINAL,G3E_SNO,G3E_DESCRIPTION) values (910135,9101,'Primary Conductor - UG Linear','PHASE_Q=3 and VOLT_1_Q = 13.2',35,9335,'Primary Conductor UG - KV3 PH3');</v>
      </c>
      <c r="Z100" s="184" t="str">
        <f t="shared" si="20"/>
        <v>insert into G3E_STYLERULE(G3E_SRROWNO,G3E_SRNO,G3E_RULE,G3E_FILTER,G3E_FILTERORDINAL,G3E_SNO,G3E_DESCRIPTION) values (920135,9201,'Primary Conductor - UG Linear - OMS','PHASE_Q=3 and VOLT_1_Q = 13.2',35,9335,'Primary Conductor UG - KV3 PH3');</v>
      </c>
      <c r="AA100" s="241" t="str">
        <f t="shared" si="15"/>
        <v>insert into G3E_OMSSTYLEMAP (G3E_SNO,G3E_LINESTYLEMAP) values (9335,0)</v>
      </c>
    </row>
    <row r="101" spans="1:27">
      <c r="A101" s="241">
        <v>9101</v>
      </c>
      <c r="B101" s="184" t="str">
        <f t="shared" si="17"/>
        <v>910136</v>
      </c>
      <c r="C101" s="241">
        <v>9201</v>
      </c>
      <c r="D101" s="184" t="str">
        <f t="shared" si="18"/>
        <v>920136</v>
      </c>
      <c r="E101" s="192">
        <v>0</v>
      </c>
      <c r="F101" s="356" t="s">
        <v>174</v>
      </c>
      <c r="G101" s="243">
        <v>36</v>
      </c>
      <c r="H101" s="243">
        <v>36</v>
      </c>
      <c r="I101" s="356" t="s">
        <v>5609</v>
      </c>
      <c r="J101" s="356">
        <v>9336</v>
      </c>
      <c r="K101" s="356" t="s">
        <v>5675</v>
      </c>
      <c r="L101" s="5">
        <v>8453982</v>
      </c>
      <c r="M101" s="359">
        <v>2.5</v>
      </c>
      <c r="N101" s="241">
        <v>9175</v>
      </c>
      <c r="O101" s="294" t="s">
        <v>5676</v>
      </c>
      <c r="P101" s="356">
        <v>0</v>
      </c>
      <c r="Q101" s="356"/>
      <c r="R101" s="356"/>
      <c r="S101" s="356"/>
      <c r="T101" s="356"/>
      <c r="U101" s="243" t="s">
        <v>129</v>
      </c>
      <c r="V101" s="243" t="s">
        <v>123</v>
      </c>
      <c r="W101" s="356"/>
      <c r="X101" s="184" t="str">
        <f t="shared" si="16"/>
        <v>insert into G3E_LINESTYLE(G3E_SNO,G3E_USERNAME,G3E_COLOR,G3E_WIDTH,G3E_STROKEPATTERN,G3E_OFFSET,G3E_STARTSYMBOL,G3E_ENDSYMBOL,G3E_PLOTREDLINE,G3E_STYLEUNITS) values (9336,'Primary Conductor UG - KV4 PH3',8453982,2.5,9175,0,null,null,1,3);</v>
      </c>
      <c r="Y101" s="184" t="str">
        <f t="shared" si="19"/>
        <v>insert into G3E_STYLERULE(G3E_SRROWNO,G3E_SRNO,G3E_RULE,G3E_FILTER,G3E_FILTERORDINAL,G3E_SNO,G3E_DESCRIPTION) values (910136,9101,'Primary Conductor - UG Linear','PHASE_Q=3 and VOLT_1_Q = 21.6',36,9336,'Primary Conductor UG - KV4 PH3');</v>
      </c>
      <c r="Z101" s="184" t="str">
        <f t="shared" si="20"/>
        <v>insert into G3E_STYLERULE(G3E_SRROWNO,G3E_SRNO,G3E_RULE,G3E_FILTER,G3E_FILTERORDINAL,G3E_SNO,G3E_DESCRIPTION) values (920136,9201,'Primary Conductor - UG Linear - OMS','PHASE_Q=3 and VOLT_1_Q = 21.6',36,9336,'Primary Conductor UG - KV4 PH3');</v>
      </c>
      <c r="AA101" s="241" t="str">
        <f t="shared" si="15"/>
        <v>insert into G3E_OMSSTYLEMAP (G3E_SNO,G3E_LINESTYLEMAP) values (9336,0)</v>
      </c>
    </row>
    <row r="102" spans="1:27">
      <c r="A102" s="241">
        <v>9101</v>
      </c>
      <c r="B102" s="184" t="str">
        <f t="shared" si="17"/>
        <v>910137</v>
      </c>
      <c r="C102" s="241">
        <v>9201</v>
      </c>
      <c r="D102" s="184" t="str">
        <f t="shared" si="18"/>
        <v>920137</v>
      </c>
      <c r="E102" s="192">
        <v>0</v>
      </c>
      <c r="F102" s="356" t="s">
        <v>174</v>
      </c>
      <c r="G102" s="243">
        <v>37</v>
      </c>
      <c r="H102" s="243">
        <v>37</v>
      </c>
      <c r="I102" s="356" t="s">
        <v>5611</v>
      </c>
      <c r="J102" s="356">
        <v>9337</v>
      </c>
      <c r="K102" s="356" t="s">
        <v>5677</v>
      </c>
      <c r="L102" s="6">
        <v>39424</v>
      </c>
      <c r="M102" s="359">
        <v>2.5</v>
      </c>
      <c r="N102" s="241">
        <v>9176</v>
      </c>
      <c r="O102" s="294" t="s">
        <v>5678</v>
      </c>
      <c r="P102" s="356">
        <v>0</v>
      </c>
      <c r="Q102" s="356"/>
      <c r="R102" s="356"/>
      <c r="S102" s="356"/>
      <c r="T102" s="356"/>
      <c r="U102" s="243" t="s">
        <v>129</v>
      </c>
      <c r="V102" s="243" t="s">
        <v>123</v>
      </c>
      <c r="W102" s="356"/>
      <c r="X102" s="184" t="str">
        <f t="shared" si="16"/>
        <v>insert into G3E_LINESTYLE(G3E_SNO,G3E_USERNAME,G3E_COLOR,G3E_WIDTH,G3E_STROKEPATTERN,G3E_OFFSET,G3E_STARTSYMBOL,G3E_ENDSYMBOL,G3E_PLOTREDLINE,G3E_STYLEUNITS) values (9337,'Primary Conductor UG - KV5 PH3',39424,2.5,9176,0,null,null,1,3);</v>
      </c>
      <c r="Y102" s="184" t="str">
        <f t="shared" si="19"/>
        <v>insert into G3E_STYLERULE(G3E_SRROWNO,G3E_SRNO,G3E_RULE,G3E_FILTER,G3E_FILTERORDINAL,G3E_SNO,G3E_DESCRIPTION) values (910137,9101,'Primary Conductor - UG Linear','PHASE_Q=3 and VOLT_1_Q = 24.9',37,9337,'Primary Conductor UG - KV5 PH3');</v>
      </c>
      <c r="Z102" s="184" t="str">
        <f t="shared" si="20"/>
        <v>insert into G3E_STYLERULE(G3E_SRROWNO,G3E_SRNO,G3E_RULE,G3E_FILTER,G3E_FILTERORDINAL,G3E_SNO,G3E_DESCRIPTION) values (920137,9201,'Primary Conductor - UG Linear - OMS','PHASE_Q=3 and VOLT_1_Q = 24.9',37,9337,'Primary Conductor UG - KV5 PH3');</v>
      </c>
      <c r="AA102" s="241" t="str">
        <f t="shared" si="15"/>
        <v>insert into G3E_OMSSTYLEMAP (G3E_SNO,G3E_LINESTYLEMAP) values (9337,0)</v>
      </c>
    </row>
    <row r="103" spans="1:27" s="241" customFormat="1">
      <c r="A103" s="241">
        <v>9101</v>
      </c>
      <c r="B103" s="184" t="str">
        <f t="shared" si="17"/>
        <v>910138</v>
      </c>
      <c r="C103" s="241">
        <v>9201</v>
      </c>
      <c r="D103" s="184" t="str">
        <f t="shared" si="18"/>
        <v>920138</v>
      </c>
      <c r="E103" s="192">
        <v>0</v>
      </c>
      <c r="F103" s="356" t="s">
        <v>174</v>
      </c>
      <c r="G103" s="243">
        <v>38</v>
      </c>
      <c r="H103" s="243">
        <v>38</v>
      </c>
      <c r="I103" s="356" t="s">
        <v>5613</v>
      </c>
      <c r="J103" s="356">
        <v>9338</v>
      </c>
      <c r="K103" s="356" t="s">
        <v>5679</v>
      </c>
      <c r="L103" s="291">
        <v>19200</v>
      </c>
      <c r="M103" s="359">
        <v>2.5</v>
      </c>
      <c r="N103" s="241">
        <v>9177</v>
      </c>
      <c r="O103" s="294" t="s">
        <v>5680</v>
      </c>
      <c r="P103" s="356">
        <v>0</v>
      </c>
      <c r="Q103" s="356"/>
      <c r="R103" s="356"/>
      <c r="S103" s="356"/>
      <c r="T103" s="356"/>
      <c r="U103" s="243" t="s">
        <v>129</v>
      </c>
      <c r="V103" s="243" t="s">
        <v>123</v>
      </c>
      <c r="W103" s="356"/>
      <c r="X103" s="184" t="str">
        <f t="shared" si="16"/>
        <v>insert into G3E_LINESTYLE(G3E_SNO,G3E_USERNAME,G3E_COLOR,G3E_WIDTH,G3E_STROKEPATTERN,G3E_OFFSET,G3E_STARTSYMBOL,G3E_ENDSYMBOL,G3E_PLOTREDLINE,G3E_STYLEUNITS) values (9338,'Primary Conductor UG - KV6 PH3',19200,2.5,9177,0,null,null,1,3);</v>
      </c>
      <c r="Y103" s="184" t="str">
        <f t="shared" si="19"/>
        <v>insert into G3E_STYLERULE(G3E_SRROWNO,G3E_SRNO,G3E_RULE,G3E_FILTER,G3E_FILTERORDINAL,G3E_SNO,G3E_DESCRIPTION) values (910138,9101,'Primary Conductor - UG Linear','PHASE_Q=3 and VOLT_1_Q = 33',38,9338,'Primary Conductor UG - KV6 PH3');</v>
      </c>
      <c r="Z103" s="184" t="str">
        <f t="shared" si="20"/>
        <v>insert into G3E_STYLERULE(G3E_SRROWNO,G3E_SRNO,G3E_RULE,G3E_FILTER,G3E_FILTERORDINAL,G3E_SNO,G3E_DESCRIPTION) values (920138,9201,'Primary Conductor - UG Linear - OMS','PHASE_Q=3 and VOLT_1_Q = 33',38,9338,'Primary Conductor UG - KV6 PH3');</v>
      </c>
      <c r="AA103" s="241" t="str">
        <f t="shared" si="15"/>
        <v>insert into G3E_OMSSTYLEMAP (G3E_SNO,G3E_LINESTYLEMAP) values (9338,0)</v>
      </c>
    </row>
    <row r="104" spans="1:27">
      <c r="A104" s="241">
        <v>9101</v>
      </c>
      <c r="B104" s="184" t="str">
        <f t="shared" si="17"/>
        <v>910199</v>
      </c>
      <c r="C104" s="241">
        <v>9201</v>
      </c>
      <c r="D104" s="184" t="str">
        <f t="shared" si="18"/>
        <v>920199</v>
      </c>
      <c r="E104" s="192">
        <v>0</v>
      </c>
      <c r="F104" s="356" t="s">
        <v>174</v>
      </c>
      <c r="G104" s="243">
        <v>99</v>
      </c>
      <c r="H104" s="243">
        <v>99</v>
      </c>
      <c r="I104" s="356"/>
      <c r="J104" s="356">
        <v>9339</v>
      </c>
      <c r="K104" s="356" t="s">
        <v>5681</v>
      </c>
      <c r="L104" s="7">
        <v>12829635</v>
      </c>
      <c r="M104" s="359">
        <v>1.25</v>
      </c>
      <c r="N104" s="356">
        <v>100</v>
      </c>
      <c r="O104" s="356" t="s">
        <v>5512</v>
      </c>
      <c r="P104" s="356">
        <v>0</v>
      </c>
      <c r="Q104" s="356"/>
      <c r="R104" s="356"/>
      <c r="S104" s="356"/>
      <c r="T104" s="356"/>
      <c r="U104" s="243" t="s">
        <v>129</v>
      </c>
      <c r="V104" s="243" t="s">
        <v>123</v>
      </c>
      <c r="W104" s="356"/>
      <c r="X104" s="184" t="str">
        <f t="shared" si="16"/>
        <v>insert into G3E_LINESTYLE(G3E_SNO,G3E_USERNAME,G3E_COLOR,G3E_WIDTH,G3E_STROKEPATTERN,G3E_OFFSET,G3E_STARTSYMBOL,G3E_ENDSYMBOL,G3E_PLOTREDLINE,G3E_STYLEUNITS) values (9339,'Primary Conductor UG - default',12829635,1.25,100,0,null,null,1,3);</v>
      </c>
      <c r="Y104" s="184" t="str">
        <f t="shared" si="19"/>
        <v>insert into G3E_STYLERULE(G3E_SRROWNO,G3E_SRNO,G3E_RULE,G3E_FILTER,G3E_FILTERORDINAL,G3E_SNO,G3E_DESCRIPTION) values (910199,9101,'Primary Conductor - UG Linear','',99,9339,'Primary Conductor UG - default');</v>
      </c>
      <c r="Z104" s="184" t="str">
        <f t="shared" si="20"/>
        <v>insert into G3E_STYLERULE(G3E_SRROWNO,G3E_SRNO,G3E_RULE,G3E_FILTER,G3E_FILTERORDINAL,G3E_SNO,G3E_DESCRIPTION) values (920199,9201,'Primary Conductor - UG Linear - OMS','',99,9339,'Primary Conductor UG - default');</v>
      </c>
      <c r="AA104" s="241" t="str">
        <f t="shared" si="15"/>
        <v>insert into G3E_OMSSTYLEMAP (G3E_SNO,G3E_LINESTYLEMAP) values (9339,0)</v>
      </c>
    </row>
    <row r="105" spans="1:27">
      <c r="B105" s="184" t="str">
        <f t="shared" si="17"/>
        <v>01</v>
      </c>
      <c r="D105" s="184" t="str">
        <f t="shared" si="18"/>
        <v/>
      </c>
      <c r="E105" s="192"/>
      <c r="F105" s="356" t="s">
        <v>2844</v>
      </c>
      <c r="G105" s="243">
        <v>1</v>
      </c>
      <c r="H105" s="243"/>
      <c r="I105" s="356"/>
      <c r="J105" s="356"/>
      <c r="K105" s="356" t="s">
        <v>5682</v>
      </c>
      <c r="L105" s="367">
        <v>16777215</v>
      </c>
      <c r="M105" s="359">
        <v>0.25</v>
      </c>
      <c r="N105" s="356">
        <v>100</v>
      </c>
      <c r="O105" s="356" t="s">
        <v>5512</v>
      </c>
      <c r="P105" s="356">
        <v>0</v>
      </c>
      <c r="Q105" s="356"/>
      <c r="R105" s="356"/>
      <c r="S105" s="356"/>
      <c r="T105" s="356"/>
      <c r="U105" s="243" t="s">
        <v>129</v>
      </c>
      <c r="V105" s="243" t="s">
        <v>123</v>
      </c>
      <c r="W105" s="356"/>
      <c r="X105" s="184" t="str">
        <f t="shared" si="16"/>
        <v/>
      </c>
      <c r="Y105" s="184" t="str">
        <f t="shared" si="19"/>
        <v>insert into G3E_STYLERULE(G3E_SRROWNO,G3E_SRNO,G3E_RULE,G3E_FILTER,G3E_FILTERORDINAL,G3E_SNO,G3E_DESCRIPTION) values (01,,'Primary Switch Gear Bus Detail Linear','',1,,'Primary Switch Gear Bus Detail');</v>
      </c>
      <c r="Z105" s="184" t="str">
        <f t="shared" si="20"/>
        <v/>
      </c>
      <c r="AA105" s="241" t="str">
        <f t="shared" si="15"/>
        <v/>
      </c>
    </row>
    <row r="106" spans="1:27">
      <c r="B106" s="184" t="str">
        <f t="shared" si="17"/>
        <v>01</v>
      </c>
      <c r="D106" s="184" t="str">
        <f t="shared" si="18"/>
        <v/>
      </c>
      <c r="E106" s="192"/>
      <c r="F106" s="356" t="s">
        <v>2858</v>
      </c>
      <c r="G106" s="243">
        <v>1</v>
      </c>
      <c r="H106" s="243"/>
      <c r="I106" s="356"/>
      <c r="J106" s="356"/>
      <c r="K106" s="356" t="s">
        <v>2857</v>
      </c>
      <c r="L106" s="367">
        <v>16777215</v>
      </c>
      <c r="M106" s="359">
        <v>0.25</v>
      </c>
      <c r="N106" s="356">
        <v>100</v>
      </c>
      <c r="O106" s="356" t="s">
        <v>5512</v>
      </c>
      <c r="P106" s="356">
        <v>0</v>
      </c>
      <c r="Q106" s="356"/>
      <c r="R106" s="356"/>
      <c r="S106" s="356"/>
      <c r="T106" s="356"/>
      <c r="U106" s="243" t="s">
        <v>129</v>
      </c>
      <c r="V106" s="243" t="s">
        <v>123</v>
      </c>
      <c r="W106" s="356"/>
      <c r="X106" s="184" t="str">
        <f t="shared" si="16"/>
        <v/>
      </c>
      <c r="Y106" s="184" t="str">
        <f t="shared" si="19"/>
        <v>insert into G3E_STYLERULE(G3E_SRROWNO,G3E_SRNO,G3E_RULE,G3E_FILTER,G3E_FILTERORDINAL,G3E_SNO,G3E_DESCRIPTION) values (01,,'Secondary Bus Duct Linear','',1,,'Secondary Bus Duct');</v>
      </c>
      <c r="Z106" s="184" t="str">
        <f t="shared" si="20"/>
        <v/>
      </c>
      <c r="AA106" s="241" t="str">
        <f t="shared" si="15"/>
        <v/>
      </c>
    </row>
    <row r="107" spans="1:27" s="241" customFormat="1">
      <c r="A107" s="241">
        <v>53101</v>
      </c>
      <c r="B107" s="184" t="str">
        <f t="shared" si="17"/>
        <v>5310101</v>
      </c>
      <c r="C107" s="241">
        <v>53201</v>
      </c>
      <c r="D107" s="184" t="str">
        <f t="shared" si="18"/>
        <v>5320101</v>
      </c>
      <c r="E107" s="192">
        <v>3</v>
      </c>
      <c r="F107" s="356" t="s">
        <v>307</v>
      </c>
      <c r="G107" s="243">
        <v>1</v>
      </c>
      <c r="H107" s="243">
        <v>1</v>
      </c>
      <c r="I107" s="359" t="s">
        <v>6051</v>
      </c>
      <c r="J107" s="359">
        <v>53301</v>
      </c>
      <c r="K107" s="361" t="s">
        <v>5683</v>
      </c>
      <c r="L107" s="245">
        <v>10158079</v>
      </c>
      <c r="M107" s="359">
        <v>2.25</v>
      </c>
      <c r="N107" s="241">
        <v>53110</v>
      </c>
      <c r="O107" s="294" t="s">
        <v>5684</v>
      </c>
      <c r="P107" s="356">
        <v>0</v>
      </c>
      <c r="Q107" s="356"/>
      <c r="R107" s="356"/>
      <c r="S107" s="356"/>
      <c r="T107" s="356"/>
      <c r="U107" s="243" t="s">
        <v>129</v>
      </c>
      <c r="V107" s="243" t="s">
        <v>123</v>
      </c>
      <c r="W107" s="356"/>
      <c r="X107" s="184" t="str">
        <f t="shared" si="16"/>
        <v>insert into G3E_LINESTYLE(G3E_SNO,G3E_USERNAME,G3E_COLOR,G3E_WIDTH,G3E_STROKEPATTERN,G3E_OFFSET,G3E_STARTSYMBOL,G3E_ENDSYMBOL,G3E_PLOTREDLINE,G3E_STYLEUNITS) values (53301,'Secondary Conductor - PPI N',10158079,2.25,53110,0,null,null,1,3);</v>
      </c>
      <c r="Y107" s="184" t="str">
        <f t="shared" si="19"/>
        <v>insert into G3E_STYLERULE(G3E_SRROWNO,G3E_SRNO,G3E_RULE,G3E_FILTER,G3E_FILTERORDINAL,G3E_SNO,G3E_DESCRIPTION) values (5310101,53101,'Secondary Conductor Linear','FEATURE_STATE_C in (''PPI'',''ABI'') and BUNDLE_C=''N''',1,53301,'Secondary Conductor - PPI N');</v>
      </c>
      <c r="Z107" s="184" t="str">
        <f t="shared" si="20"/>
        <v>insert into G3E_STYLERULE(G3E_SRROWNO,G3E_SRNO,G3E_RULE,G3E_FILTER,G3E_FILTERORDINAL,G3E_SNO,G3E_DESCRIPTION) values (5320101,53201,'Secondary Conductor Linear - OMS','FEATURE_STATE_C in (''PPI'',''ABI'') and BUNDLE_C=''N''',1,53301,'Secondary Conductor - PPI N');</v>
      </c>
      <c r="AA107" s="241" t="str">
        <f t="shared" si="15"/>
        <v>insert into G3E_OMSSTYLEMAP (G3E_SNO,G3E_LINESTYLEMAP) values (53301,3)</v>
      </c>
    </row>
    <row r="108" spans="1:27" s="241" customFormat="1">
      <c r="A108" s="241">
        <v>53101</v>
      </c>
      <c r="B108" s="184" t="str">
        <f t="shared" si="17"/>
        <v>5310102</v>
      </c>
      <c r="C108" s="241">
        <v>53201</v>
      </c>
      <c r="D108" s="184" t="str">
        <f t="shared" si="18"/>
        <v>5320102</v>
      </c>
      <c r="E108" s="192">
        <v>3</v>
      </c>
      <c r="F108" s="356" t="s">
        <v>307</v>
      </c>
      <c r="G108" s="243">
        <v>2</v>
      </c>
      <c r="H108" s="243">
        <v>2</v>
      </c>
      <c r="I108" s="359" t="s">
        <v>6055</v>
      </c>
      <c r="J108" s="359">
        <v>53302</v>
      </c>
      <c r="K108" s="361" t="s">
        <v>6067</v>
      </c>
      <c r="L108" s="245">
        <v>10158079</v>
      </c>
      <c r="M108" s="359">
        <v>3.5</v>
      </c>
      <c r="N108" s="241">
        <v>53101</v>
      </c>
      <c r="O108" s="294" t="s">
        <v>5685</v>
      </c>
      <c r="P108" s="356">
        <v>0</v>
      </c>
      <c r="Q108" s="356"/>
      <c r="R108" s="356"/>
      <c r="S108" s="356"/>
      <c r="T108" s="356"/>
      <c r="U108" s="243" t="s">
        <v>129</v>
      </c>
      <c r="V108" s="243" t="s">
        <v>123</v>
      </c>
      <c r="W108" s="356"/>
      <c r="X108" s="184" t="str">
        <f t="shared" si="16"/>
        <v>insert into G3E_LINESTYLE(G3E_SNO,G3E_USERNAME,G3E_COLOR,G3E_WIDTH,G3E_STROKEPATTERN,G3E_OFFSET,G3E_STARTSYMBOL,G3E_ENDSYMBOL,G3E_PLOTREDLINE,G3E_STYLEUNITS) values (53302,'Secondary Conductor - PPI D',10158079,3.5,53101,0,null,null,1,3);</v>
      </c>
      <c r="Y108" s="184" t="str">
        <f t="shared" si="19"/>
        <v>insert into G3E_STYLERULE(G3E_SRROWNO,G3E_SRNO,G3E_RULE,G3E_FILTER,G3E_FILTERORDINAL,G3E_SNO,G3E_DESCRIPTION) values (5310102,53101,'Secondary Conductor Linear','FEATURE_STATE_C in (''PPI'',''ABI'') and BUNDLE_C=''D''',2,53302,'Secondary Conductor - PPI D');</v>
      </c>
      <c r="Z108" s="184" t="str">
        <f t="shared" si="20"/>
        <v>insert into G3E_STYLERULE(G3E_SRROWNO,G3E_SRNO,G3E_RULE,G3E_FILTER,G3E_FILTERORDINAL,G3E_SNO,G3E_DESCRIPTION) values (5320102,53201,'Secondary Conductor Linear - OMS','FEATURE_STATE_C in (''PPI'',''ABI'') and BUNDLE_C=''D''',2,53302,'Secondary Conductor - PPI D');</v>
      </c>
      <c r="AA108" s="241" t="str">
        <f t="shared" si="15"/>
        <v>insert into G3E_OMSSTYLEMAP (G3E_SNO,G3E_LINESTYLEMAP) values (53302,3)</v>
      </c>
    </row>
    <row r="109" spans="1:27" s="241" customFormat="1">
      <c r="A109" s="241">
        <v>53101</v>
      </c>
      <c r="B109" s="184" t="str">
        <f t="shared" si="17"/>
        <v>5310103</v>
      </c>
      <c r="C109" s="241">
        <v>53201</v>
      </c>
      <c r="D109" s="184" t="str">
        <f t="shared" si="18"/>
        <v>5320103</v>
      </c>
      <c r="E109" s="192">
        <v>3</v>
      </c>
      <c r="F109" s="356" t="s">
        <v>307</v>
      </c>
      <c r="G109" s="243">
        <v>3</v>
      </c>
      <c r="H109" s="243">
        <v>3</v>
      </c>
      <c r="I109" s="359" t="s">
        <v>6056</v>
      </c>
      <c r="J109" s="359">
        <v>53303</v>
      </c>
      <c r="K109" s="361" t="s">
        <v>6068</v>
      </c>
      <c r="L109" s="245">
        <v>10158079</v>
      </c>
      <c r="M109" s="359">
        <v>3.5</v>
      </c>
      <c r="N109" s="241">
        <v>53102</v>
      </c>
      <c r="O109" s="294" t="s">
        <v>5686</v>
      </c>
      <c r="P109" s="356">
        <v>0</v>
      </c>
      <c r="Q109" s="356"/>
      <c r="R109" s="356"/>
      <c r="S109" s="356"/>
      <c r="T109" s="356"/>
      <c r="U109" s="243" t="s">
        <v>129</v>
      </c>
      <c r="V109" s="243" t="s">
        <v>123</v>
      </c>
      <c r="W109" s="356"/>
      <c r="X109" s="184" t="str">
        <f t="shared" si="16"/>
        <v>insert into G3E_LINESTYLE(G3E_SNO,G3E_USERNAME,G3E_COLOR,G3E_WIDTH,G3E_STROKEPATTERN,G3E_OFFSET,G3E_STARTSYMBOL,G3E_ENDSYMBOL,G3E_PLOTREDLINE,G3E_STYLEUNITS) values (53303,'Secondary Conductor - PPI T',10158079,3.5,53102,0,null,null,1,3);</v>
      </c>
      <c r="Y109" s="184" t="str">
        <f t="shared" si="19"/>
        <v>insert into G3E_STYLERULE(G3E_SRROWNO,G3E_SRNO,G3E_RULE,G3E_FILTER,G3E_FILTERORDINAL,G3E_SNO,G3E_DESCRIPTION) values (5310103,53101,'Secondary Conductor Linear','FEATURE_STATE_C in (''PPI'',''ABI'') and BUNDLE_C=''T''',3,53303,'Secondary Conductor - PPI T');</v>
      </c>
      <c r="Z109" s="184" t="str">
        <f t="shared" si="20"/>
        <v>insert into G3E_STYLERULE(G3E_SRROWNO,G3E_SRNO,G3E_RULE,G3E_FILTER,G3E_FILTERORDINAL,G3E_SNO,G3E_DESCRIPTION) values (5320103,53201,'Secondary Conductor Linear - OMS','FEATURE_STATE_C in (''PPI'',''ABI'') and BUNDLE_C=''T''',3,53303,'Secondary Conductor - PPI T');</v>
      </c>
      <c r="AA109" s="241" t="str">
        <f t="shared" si="15"/>
        <v>insert into G3E_OMSSTYLEMAP (G3E_SNO,G3E_LINESTYLEMAP) values (53303,3)</v>
      </c>
    </row>
    <row r="110" spans="1:27" s="241" customFormat="1">
      <c r="A110" s="241">
        <v>53101</v>
      </c>
      <c r="B110" s="184" t="str">
        <f t="shared" si="17"/>
        <v>5310104</v>
      </c>
      <c r="C110" s="241">
        <v>53201</v>
      </c>
      <c r="D110" s="184" t="str">
        <f t="shared" si="18"/>
        <v>5320104</v>
      </c>
      <c r="E110" s="192">
        <v>3</v>
      </c>
      <c r="F110" s="356" t="s">
        <v>307</v>
      </c>
      <c r="G110" s="243">
        <v>4</v>
      </c>
      <c r="H110" s="243">
        <v>4</v>
      </c>
      <c r="I110" s="359" t="s">
        <v>6057</v>
      </c>
      <c r="J110" s="359">
        <v>53304</v>
      </c>
      <c r="K110" s="361" t="s">
        <v>6069</v>
      </c>
      <c r="L110" s="245">
        <v>10158079</v>
      </c>
      <c r="M110" s="359">
        <v>3.5</v>
      </c>
      <c r="N110" s="241">
        <v>53106</v>
      </c>
      <c r="O110" s="294" t="s">
        <v>5687</v>
      </c>
      <c r="P110" s="356">
        <v>0</v>
      </c>
      <c r="Q110" s="356"/>
      <c r="R110" s="356"/>
      <c r="S110" s="356"/>
      <c r="T110" s="356"/>
      <c r="U110" s="243" t="s">
        <v>129</v>
      </c>
      <c r="V110" s="243" t="s">
        <v>123</v>
      </c>
      <c r="W110" s="356"/>
      <c r="X110" s="184" t="str">
        <f t="shared" si="16"/>
        <v>insert into G3E_LINESTYLE(G3E_SNO,G3E_USERNAME,G3E_COLOR,G3E_WIDTH,G3E_STROKEPATTERN,G3E_OFFSET,G3E_STARTSYMBOL,G3E_ENDSYMBOL,G3E_PLOTREDLINE,G3E_STYLEUNITS) values (53304,'Secondary Conductor - PPI Q',10158079,3.5,53106,0,null,null,1,3);</v>
      </c>
      <c r="Y110" s="184" t="str">
        <f t="shared" si="19"/>
        <v>insert into G3E_STYLERULE(G3E_SRROWNO,G3E_SRNO,G3E_RULE,G3E_FILTER,G3E_FILTERORDINAL,G3E_SNO,G3E_DESCRIPTION) values (5310104,53101,'Secondary Conductor Linear','FEATURE_STATE_C in (''PPI'',''ABI'') and BUNDLE_C=''Q''',4,53304,'Secondary Conductor - PPI Q');</v>
      </c>
      <c r="Z110" s="184" t="str">
        <f t="shared" si="20"/>
        <v>insert into G3E_STYLERULE(G3E_SRROWNO,G3E_SRNO,G3E_RULE,G3E_FILTER,G3E_FILTERORDINAL,G3E_SNO,G3E_DESCRIPTION) values (5320104,53201,'Secondary Conductor Linear - OMS','FEATURE_STATE_C in (''PPI'',''ABI'') and BUNDLE_C=''Q''',4,53304,'Secondary Conductor - PPI Q');</v>
      </c>
      <c r="AA110" s="241" t="str">
        <f t="shared" si="15"/>
        <v>insert into G3E_OMSSTYLEMAP (G3E_SNO,G3E_LINESTYLEMAP) values (53304,3)</v>
      </c>
    </row>
    <row r="111" spans="1:27" s="241" customFormat="1">
      <c r="A111" s="241">
        <v>53101</v>
      </c>
      <c r="B111" s="184" t="str">
        <f t="shared" si="17"/>
        <v>5310105</v>
      </c>
      <c r="C111" s="241">
        <v>53201</v>
      </c>
      <c r="D111" s="184" t="str">
        <f t="shared" si="18"/>
        <v>5320105</v>
      </c>
      <c r="E111" s="192">
        <v>3</v>
      </c>
      <c r="F111" s="356" t="s">
        <v>307</v>
      </c>
      <c r="G111" s="243">
        <v>5</v>
      </c>
      <c r="H111" s="243">
        <v>5</v>
      </c>
      <c r="I111" s="359" t="s">
        <v>6052</v>
      </c>
      <c r="J111" s="359">
        <v>53305</v>
      </c>
      <c r="K111" s="361" t="s">
        <v>5688</v>
      </c>
      <c r="L111" s="29">
        <v>15658734</v>
      </c>
      <c r="M111" s="359">
        <v>1.25</v>
      </c>
      <c r="N111" s="241">
        <v>53111</v>
      </c>
      <c r="O111" s="294" t="s">
        <v>5689</v>
      </c>
      <c r="P111" s="356">
        <v>0</v>
      </c>
      <c r="Q111" s="356"/>
      <c r="R111" s="356"/>
      <c r="S111" s="356"/>
      <c r="T111" s="356"/>
      <c r="U111" s="243" t="s">
        <v>129</v>
      </c>
      <c r="V111" s="243" t="s">
        <v>123</v>
      </c>
      <c r="W111" s="356"/>
      <c r="X111" s="184" t="str">
        <f t="shared" si="16"/>
        <v>insert into G3E_LINESTYLE(G3E_SNO,G3E_USERNAME,G3E_COLOR,G3E_WIDTH,G3E_STROKEPATTERN,G3E_OFFSET,G3E_STARTSYMBOL,G3E_ENDSYMBOL,G3E_PLOTREDLINE,G3E_STYLEUNITS) values (53305,'Secondary Conductor - PPR N',15658734,1.25,53111,0,null,null,1,3);</v>
      </c>
      <c r="Y111" s="184" t="str">
        <f t="shared" si="19"/>
        <v>insert into G3E_STYLERULE(G3E_SRROWNO,G3E_SRNO,G3E_RULE,G3E_FILTER,G3E_FILTERORDINAL,G3E_SNO,G3E_DESCRIPTION) values (5310105,53101,'Secondary Conductor Linear','FEATURE_STATE_C in (''PPR'',''ABR'',''PPA'',''ABA'') and BUNDLE_C=''N''',5,53305,'Secondary Conductor - PPR N');</v>
      </c>
      <c r="Z111" s="184" t="str">
        <f t="shared" si="20"/>
        <v>insert into G3E_STYLERULE(G3E_SRROWNO,G3E_SRNO,G3E_RULE,G3E_FILTER,G3E_FILTERORDINAL,G3E_SNO,G3E_DESCRIPTION) values (5320105,53201,'Secondary Conductor Linear - OMS','FEATURE_STATE_C in (''PPR'',''ABR'',''PPA'',''ABA'') and BUNDLE_C=''N''',5,53305,'Secondary Conductor - PPR N');</v>
      </c>
      <c r="AA111" s="241" t="str">
        <f t="shared" si="15"/>
        <v>insert into G3E_OMSSTYLEMAP (G3E_SNO,G3E_LINESTYLEMAP) values (53305,3)</v>
      </c>
    </row>
    <row r="112" spans="1:27" s="241" customFormat="1">
      <c r="A112" s="241">
        <v>53101</v>
      </c>
      <c r="B112" s="184" t="str">
        <f t="shared" si="17"/>
        <v>5310106</v>
      </c>
      <c r="C112" s="241">
        <v>53201</v>
      </c>
      <c r="D112" s="184" t="str">
        <f t="shared" si="18"/>
        <v>5320106</v>
      </c>
      <c r="E112" s="192">
        <v>3</v>
      </c>
      <c r="F112" s="356" t="s">
        <v>307</v>
      </c>
      <c r="G112" s="243">
        <v>6</v>
      </c>
      <c r="H112" s="243">
        <v>6</v>
      </c>
      <c r="I112" s="359" t="s">
        <v>6058</v>
      </c>
      <c r="J112" s="359">
        <v>53306</v>
      </c>
      <c r="K112" s="361" t="s">
        <v>6070</v>
      </c>
      <c r="L112" s="29">
        <v>15658734</v>
      </c>
      <c r="M112" s="359">
        <v>1.75</v>
      </c>
      <c r="N112" s="241">
        <v>53101</v>
      </c>
      <c r="O112" s="294" t="s">
        <v>5685</v>
      </c>
      <c r="P112" s="356">
        <v>0</v>
      </c>
      <c r="Q112" s="356"/>
      <c r="R112" s="356"/>
      <c r="S112" s="356"/>
      <c r="T112" s="356"/>
      <c r="U112" s="243" t="s">
        <v>129</v>
      </c>
      <c r="V112" s="243" t="s">
        <v>123</v>
      </c>
      <c r="W112" s="356"/>
      <c r="X112" s="184" t="str">
        <f t="shared" si="16"/>
        <v>insert into G3E_LINESTYLE(G3E_SNO,G3E_USERNAME,G3E_COLOR,G3E_WIDTH,G3E_STROKEPATTERN,G3E_OFFSET,G3E_STARTSYMBOL,G3E_ENDSYMBOL,G3E_PLOTREDLINE,G3E_STYLEUNITS) values (53306,'Secondary Conductor - PPR D',15658734,1.75,53101,0,null,null,1,3);</v>
      </c>
      <c r="Y112" s="184" t="str">
        <f t="shared" si="19"/>
        <v>insert into G3E_STYLERULE(G3E_SRROWNO,G3E_SRNO,G3E_RULE,G3E_FILTER,G3E_FILTERORDINAL,G3E_SNO,G3E_DESCRIPTION) values (5310106,53101,'Secondary Conductor Linear','FEATURE_STATE_C in (''PPR'',''ABR'',''PPA'',''ABA'') and BUNDLE_C=''D''',6,53306,'Secondary Conductor - PPR D');</v>
      </c>
      <c r="Z112" s="184" t="str">
        <f t="shared" si="20"/>
        <v>insert into G3E_STYLERULE(G3E_SRROWNO,G3E_SRNO,G3E_RULE,G3E_FILTER,G3E_FILTERORDINAL,G3E_SNO,G3E_DESCRIPTION) values (5320106,53201,'Secondary Conductor Linear - OMS','FEATURE_STATE_C in (''PPR'',''ABR'',''PPA'',''ABA'') and BUNDLE_C=''D''',6,53306,'Secondary Conductor - PPR D');</v>
      </c>
      <c r="AA112" s="241" t="str">
        <f t="shared" si="15"/>
        <v>insert into G3E_OMSSTYLEMAP (G3E_SNO,G3E_LINESTYLEMAP) values (53306,3)</v>
      </c>
    </row>
    <row r="113" spans="1:27" s="241" customFormat="1">
      <c r="A113" s="241">
        <v>53101</v>
      </c>
      <c r="B113" s="184" t="str">
        <f t="shared" si="17"/>
        <v>5310107</v>
      </c>
      <c r="C113" s="241">
        <v>53201</v>
      </c>
      <c r="D113" s="184" t="str">
        <f t="shared" si="18"/>
        <v>5320107</v>
      </c>
      <c r="E113" s="192">
        <v>3</v>
      </c>
      <c r="F113" s="356" t="s">
        <v>307</v>
      </c>
      <c r="G113" s="243">
        <v>7</v>
      </c>
      <c r="H113" s="243">
        <v>7</v>
      </c>
      <c r="I113" s="359" t="s">
        <v>6059</v>
      </c>
      <c r="J113" s="359">
        <v>53307</v>
      </c>
      <c r="K113" s="361" t="s">
        <v>6071</v>
      </c>
      <c r="L113" s="29">
        <v>15658734</v>
      </c>
      <c r="M113" s="359">
        <v>1.75</v>
      </c>
      <c r="N113" s="241">
        <v>53103</v>
      </c>
      <c r="O113" s="294" t="s">
        <v>5690</v>
      </c>
      <c r="P113" s="356">
        <v>0</v>
      </c>
      <c r="Q113" s="356"/>
      <c r="R113" s="356"/>
      <c r="S113" s="356"/>
      <c r="T113" s="356"/>
      <c r="U113" s="243" t="s">
        <v>129</v>
      </c>
      <c r="V113" s="243" t="s">
        <v>123</v>
      </c>
      <c r="W113" s="356"/>
      <c r="X113" s="184" t="str">
        <f t="shared" si="16"/>
        <v>insert into G3E_LINESTYLE(G3E_SNO,G3E_USERNAME,G3E_COLOR,G3E_WIDTH,G3E_STROKEPATTERN,G3E_OFFSET,G3E_STARTSYMBOL,G3E_ENDSYMBOL,G3E_PLOTREDLINE,G3E_STYLEUNITS) values (53307,'Secondary Conductor - PPR T',15658734,1.75,53103,0,null,null,1,3);</v>
      </c>
      <c r="Y113" s="184" t="str">
        <f t="shared" si="19"/>
        <v>insert into G3E_STYLERULE(G3E_SRROWNO,G3E_SRNO,G3E_RULE,G3E_FILTER,G3E_FILTERORDINAL,G3E_SNO,G3E_DESCRIPTION) values (5310107,53101,'Secondary Conductor Linear','FEATURE_STATE_C in (''PPR'',''ABR'',''PPA'',''ABA'') and BUNDLE_C=''T''',7,53307,'Secondary Conductor - PPR T');</v>
      </c>
      <c r="Z113" s="184" t="str">
        <f t="shared" si="20"/>
        <v>insert into G3E_STYLERULE(G3E_SRROWNO,G3E_SRNO,G3E_RULE,G3E_FILTER,G3E_FILTERORDINAL,G3E_SNO,G3E_DESCRIPTION) values (5320107,53201,'Secondary Conductor Linear - OMS','FEATURE_STATE_C in (''PPR'',''ABR'',''PPA'',''ABA'') and BUNDLE_C=''T''',7,53307,'Secondary Conductor - PPR T');</v>
      </c>
      <c r="AA113" s="241" t="str">
        <f t="shared" si="15"/>
        <v>insert into G3E_OMSSTYLEMAP (G3E_SNO,G3E_LINESTYLEMAP) values (53307,3)</v>
      </c>
    </row>
    <row r="114" spans="1:27" s="241" customFormat="1">
      <c r="A114" s="241">
        <v>53101</v>
      </c>
      <c r="B114" s="184" t="str">
        <f t="shared" si="17"/>
        <v>5310108</v>
      </c>
      <c r="C114" s="241">
        <v>53201</v>
      </c>
      <c r="D114" s="184" t="str">
        <f t="shared" si="18"/>
        <v>5320108</v>
      </c>
      <c r="E114" s="192">
        <v>3</v>
      </c>
      <c r="F114" s="356" t="s">
        <v>307</v>
      </c>
      <c r="G114" s="243">
        <v>8</v>
      </c>
      <c r="H114" s="243">
        <v>8</v>
      </c>
      <c r="I114" s="359" t="s">
        <v>6060</v>
      </c>
      <c r="J114" s="359">
        <v>53308</v>
      </c>
      <c r="K114" s="361" t="s">
        <v>6072</v>
      </c>
      <c r="L114" s="29">
        <v>15658734</v>
      </c>
      <c r="M114" s="359">
        <v>1.75</v>
      </c>
      <c r="N114" s="241">
        <v>53107</v>
      </c>
      <c r="O114" s="294" t="s">
        <v>5691</v>
      </c>
      <c r="P114" s="356">
        <v>0</v>
      </c>
      <c r="Q114" s="356"/>
      <c r="R114" s="356"/>
      <c r="S114" s="356"/>
      <c r="T114" s="356"/>
      <c r="U114" s="243" t="s">
        <v>129</v>
      </c>
      <c r="V114" s="243" t="s">
        <v>123</v>
      </c>
      <c r="W114" s="356"/>
      <c r="X114" s="184" t="str">
        <f t="shared" si="16"/>
        <v>insert into G3E_LINESTYLE(G3E_SNO,G3E_USERNAME,G3E_COLOR,G3E_WIDTH,G3E_STROKEPATTERN,G3E_OFFSET,G3E_STARTSYMBOL,G3E_ENDSYMBOL,G3E_PLOTREDLINE,G3E_STYLEUNITS) values (53308,'Secondary Conductor - PPR Q',15658734,1.75,53107,0,null,null,1,3);</v>
      </c>
      <c r="Y114" s="184" t="str">
        <f t="shared" si="19"/>
        <v>insert into G3E_STYLERULE(G3E_SRROWNO,G3E_SRNO,G3E_RULE,G3E_FILTER,G3E_FILTERORDINAL,G3E_SNO,G3E_DESCRIPTION) values (5310108,53101,'Secondary Conductor Linear','FEATURE_STATE_C in (''PPR'',''ABR'',''PPA'',''ABA'') and BUNDLE_C=''Q''',8,53308,'Secondary Conductor - PPR Q');</v>
      </c>
      <c r="Z114" s="184" t="str">
        <f t="shared" si="20"/>
        <v>insert into G3E_STYLERULE(G3E_SRROWNO,G3E_SRNO,G3E_RULE,G3E_FILTER,G3E_FILTERORDINAL,G3E_SNO,G3E_DESCRIPTION) values (5320108,53201,'Secondary Conductor Linear - OMS','FEATURE_STATE_C in (''PPR'',''ABR'',''PPA'',''ABA'') and BUNDLE_C=''Q''',8,53308,'Secondary Conductor - PPR Q');</v>
      </c>
      <c r="AA114" s="241" t="str">
        <f t="shared" si="15"/>
        <v>insert into G3E_OMSSTYLEMAP (G3E_SNO,G3E_LINESTYLEMAP) values (53308,3)</v>
      </c>
    </row>
    <row r="115" spans="1:27" s="241" customFormat="1">
      <c r="A115" s="241">
        <v>53101</v>
      </c>
      <c r="B115" s="184" t="str">
        <f t="shared" si="17"/>
        <v>5310109</v>
      </c>
      <c r="C115" s="241">
        <v>53201</v>
      </c>
      <c r="D115" s="184" t="str">
        <f t="shared" si="18"/>
        <v>5320109</v>
      </c>
      <c r="E115" s="192">
        <v>3</v>
      </c>
      <c r="F115" s="356" t="s">
        <v>307</v>
      </c>
      <c r="G115" s="243">
        <v>9</v>
      </c>
      <c r="H115" s="243">
        <v>9</v>
      </c>
      <c r="I115" s="359" t="s">
        <v>6053</v>
      </c>
      <c r="J115" s="359">
        <v>53309</v>
      </c>
      <c r="K115" s="361" t="s">
        <v>5692</v>
      </c>
      <c r="L115" s="30">
        <v>14540253</v>
      </c>
      <c r="M115" s="359">
        <v>1.25</v>
      </c>
      <c r="N115" s="241">
        <v>53112</v>
      </c>
      <c r="O115" s="294" t="s">
        <v>5693</v>
      </c>
      <c r="P115" s="356">
        <v>0</v>
      </c>
      <c r="Q115" s="356"/>
      <c r="R115" s="356"/>
      <c r="S115" s="356"/>
      <c r="T115" s="356"/>
      <c r="U115" s="243" t="s">
        <v>129</v>
      </c>
      <c r="V115" s="243" t="s">
        <v>123</v>
      </c>
      <c r="W115" s="356"/>
      <c r="X115" s="184" t="str">
        <f t="shared" si="16"/>
        <v>insert into G3E_LINESTYLE(G3E_SNO,G3E_USERNAME,G3E_COLOR,G3E_WIDTH,G3E_STROKEPATTERN,G3E_OFFSET,G3E_STARTSYMBOL,G3E_ENDSYMBOL,G3E_PLOTREDLINE,G3E_STYLEUNITS) values (53309,'Secondary Conductor - OSR N',14540253,1.25,53112,0,null,null,1,3);</v>
      </c>
      <c r="Y115" s="184" t="str">
        <f t="shared" si="19"/>
        <v>insert into G3E_STYLERULE(G3E_SRROWNO,G3E_SRNO,G3E_RULE,G3E_FILTER,G3E_FILTERORDINAL,G3E_SNO,G3E_DESCRIPTION) values (5310109,53101,'Secondary Conductor Linear','FEATURE_STATE_C in (''OSR'',''OSA'') and BUNDLE_C=''N''',9,53309,'Secondary Conductor - OSR N');</v>
      </c>
      <c r="Z115" s="184" t="str">
        <f t="shared" si="20"/>
        <v>insert into G3E_STYLERULE(G3E_SRROWNO,G3E_SRNO,G3E_RULE,G3E_FILTER,G3E_FILTERORDINAL,G3E_SNO,G3E_DESCRIPTION) values (5320109,53201,'Secondary Conductor Linear - OMS','FEATURE_STATE_C in (''OSR'',''OSA'') and BUNDLE_C=''N''',9,53309,'Secondary Conductor - OSR N');</v>
      </c>
      <c r="AA115" s="241" t="str">
        <f t="shared" si="15"/>
        <v>insert into G3E_OMSSTYLEMAP (G3E_SNO,G3E_LINESTYLEMAP) values (53309,3)</v>
      </c>
    </row>
    <row r="116" spans="1:27" s="241" customFormat="1">
      <c r="A116" s="241">
        <v>53101</v>
      </c>
      <c r="B116" s="184" t="str">
        <f t="shared" si="17"/>
        <v>5310110</v>
      </c>
      <c r="C116" s="241">
        <v>53201</v>
      </c>
      <c r="D116" s="184" t="str">
        <f t="shared" si="18"/>
        <v>5320110</v>
      </c>
      <c r="E116" s="192">
        <v>3</v>
      </c>
      <c r="F116" s="356" t="s">
        <v>307</v>
      </c>
      <c r="G116" s="243">
        <v>10</v>
      </c>
      <c r="H116" s="243">
        <v>10</v>
      </c>
      <c r="I116" s="359" t="s">
        <v>6061</v>
      </c>
      <c r="J116" s="359">
        <v>53310</v>
      </c>
      <c r="K116" s="361" t="s">
        <v>6073</v>
      </c>
      <c r="L116" s="30">
        <v>14540253</v>
      </c>
      <c r="M116" s="359">
        <v>1.75</v>
      </c>
      <c r="N116" s="241">
        <v>53101</v>
      </c>
      <c r="O116" s="294" t="s">
        <v>5685</v>
      </c>
      <c r="P116" s="356">
        <v>0</v>
      </c>
      <c r="Q116" s="356"/>
      <c r="R116" s="356"/>
      <c r="S116" s="356"/>
      <c r="T116" s="356"/>
      <c r="U116" s="243" t="s">
        <v>129</v>
      </c>
      <c r="V116" s="243" t="s">
        <v>123</v>
      </c>
      <c r="W116" s="356"/>
      <c r="X116" s="184" t="str">
        <f t="shared" si="16"/>
        <v>insert into G3E_LINESTYLE(G3E_SNO,G3E_USERNAME,G3E_COLOR,G3E_WIDTH,G3E_STROKEPATTERN,G3E_OFFSET,G3E_STARTSYMBOL,G3E_ENDSYMBOL,G3E_PLOTREDLINE,G3E_STYLEUNITS) values (53310,'Secondary Conductor - OSR D',14540253,1.75,53101,0,null,null,1,3);</v>
      </c>
      <c r="Y116" s="184" t="str">
        <f t="shared" si="19"/>
        <v>insert into G3E_STYLERULE(G3E_SRROWNO,G3E_SRNO,G3E_RULE,G3E_FILTER,G3E_FILTERORDINAL,G3E_SNO,G3E_DESCRIPTION) values (5310110,53101,'Secondary Conductor Linear','FEATURE_STATE_C in (''OSR'',''OSA'') and BUNDLE_C=''D''',10,53310,'Secondary Conductor - OSR D');</v>
      </c>
      <c r="Z116" s="184" t="str">
        <f t="shared" si="20"/>
        <v>insert into G3E_STYLERULE(G3E_SRROWNO,G3E_SRNO,G3E_RULE,G3E_FILTER,G3E_FILTERORDINAL,G3E_SNO,G3E_DESCRIPTION) values (5320110,53201,'Secondary Conductor Linear - OMS','FEATURE_STATE_C in (''OSR'',''OSA'') and BUNDLE_C=''D''',10,53310,'Secondary Conductor - OSR D');</v>
      </c>
      <c r="AA116" s="241" t="str">
        <f t="shared" si="15"/>
        <v>insert into G3E_OMSSTYLEMAP (G3E_SNO,G3E_LINESTYLEMAP) values (53310,3)</v>
      </c>
    </row>
    <row r="117" spans="1:27" s="241" customFormat="1">
      <c r="A117" s="241">
        <v>53101</v>
      </c>
      <c r="B117" s="184" t="str">
        <f t="shared" si="17"/>
        <v>5310111</v>
      </c>
      <c r="C117" s="241">
        <v>53201</v>
      </c>
      <c r="D117" s="184" t="str">
        <f t="shared" si="18"/>
        <v>5320111</v>
      </c>
      <c r="E117" s="192">
        <v>3</v>
      </c>
      <c r="F117" s="356" t="s">
        <v>307</v>
      </c>
      <c r="G117" s="243">
        <v>11</v>
      </c>
      <c r="H117" s="243">
        <v>11</v>
      </c>
      <c r="I117" s="359" t="s">
        <v>6062</v>
      </c>
      <c r="J117" s="359">
        <v>53311</v>
      </c>
      <c r="K117" s="361" t="s">
        <v>6074</v>
      </c>
      <c r="L117" s="30">
        <v>14540253</v>
      </c>
      <c r="M117" s="359">
        <v>1.75</v>
      </c>
      <c r="N117" s="241">
        <v>53104</v>
      </c>
      <c r="O117" s="294" t="s">
        <v>5694</v>
      </c>
      <c r="P117" s="356">
        <v>0</v>
      </c>
      <c r="Q117" s="356"/>
      <c r="R117" s="356"/>
      <c r="S117" s="356"/>
      <c r="T117" s="356"/>
      <c r="U117" s="243" t="s">
        <v>129</v>
      </c>
      <c r="V117" s="243" t="s">
        <v>123</v>
      </c>
      <c r="W117" s="356"/>
      <c r="X117" s="184" t="str">
        <f t="shared" si="16"/>
        <v>insert into G3E_LINESTYLE(G3E_SNO,G3E_USERNAME,G3E_COLOR,G3E_WIDTH,G3E_STROKEPATTERN,G3E_OFFSET,G3E_STARTSYMBOL,G3E_ENDSYMBOL,G3E_PLOTREDLINE,G3E_STYLEUNITS) values (53311,'Secondary Conductor - OSR T',14540253,1.75,53104,0,null,null,1,3);</v>
      </c>
      <c r="Y117" s="184" t="str">
        <f t="shared" si="19"/>
        <v>insert into G3E_STYLERULE(G3E_SRROWNO,G3E_SRNO,G3E_RULE,G3E_FILTER,G3E_FILTERORDINAL,G3E_SNO,G3E_DESCRIPTION) values (5310111,53101,'Secondary Conductor Linear','FEATURE_STATE_C in (''OSR'',''OSA'') and BUNDLE_C=''T''',11,53311,'Secondary Conductor - OSR T');</v>
      </c>
      <c r="Z117" s="184" t="str">
        <f t="shared" si="20"/>
        <v>insert into G3E_STYLERULE(G3E_SRROWNO,G3E_SRNO,G3E_RULE,G3E_FILTER,G3E_FILTERORDINAL,G3E_SNO,G3E_DESCRIPTION) values (5320111,53201,'Secondary Conductor Linear - OMS','FEATURE_STATE_C in (''OSR'',''OSA'') and BUNDLE_C=''T''',11,53311,'Secondary Conductor - OSR T');</v>
      </c>
      <c r="AA117" s="241" t="str">
        <f t="shared" si="15"/>
        <v>insert into G3E_OMSSTYLEMAP (G3E_SNO,G3E_LINESTYLEMAP) values (53311,3)</v>
      </c>
    </row>
    <row r="118" spans="1:27" s="241" customFormat="1">
      <c r="A118" s="241">
        <v>53101</v>
      </c>
      <c r="B118" s="184" t="str">
        <f t="shared" si="17"/>
        <v>5310112</v>
      </c>
      <c r="C118" s="241">
        <v>53201</v>
      </c>
      <c r="D118" s="184" t="str">
        <f t="shared" si="18"/>
        <v>5320112</v>
      </c>
      <c r="E118" s="192">
        <v>3</v>
      </c>
      <c r="F118" s="356" t="s">
        <v>307</v>
      </c>
      <c r="G118" s="243">
        <v>12</v>
      </c>
      <c r="H118" s="243">
        <v>12</v>
      </c>
      <c r="I118" s="359" t="s">
        <v>6063</v>
      </c>
      <c r="J118" s="359">
        <v>53312</v>
      </c>
      <c r="K118" s="361" t="s">
        <v>6075</v>
      </c>
      <c r="L118" s="30">
        <v>14540253</v>
      </c>
      <c r="M118" s="359">
        <v>1.75</v>
      </c>
      <c r="N118" s="241">
        <v>53108</v>
      </c>
      <c r="O118" s="294" t="s">
        <v>5695</v>
      </c>
      <c r="P118" s="356">
        <v>0</v>
      </c>
      <c r="Q118" s="356"/>
      <c r="R118" s="356"/>
      <c r="S118" s="356"/>
      <c r="T118" s="356"/>
      <c r="U118" s="243" t="s">
        <v>129</v>
      </c>
      <c r="V118" s="243" t="s">
        <v>123</v>
      </c>
      <c r="W118" s="356"/>
      <c r="X118" s="184" t="str">
        <f t="shared" si="16"/>
        <v>insert into G3E_LINESTYLE(G3E_SNO,G3E_USERNAME,G3E_COLOR,G3E_WIDTH,G3E_STROKEPATTERN,G3E_OFFSET,G3E_STARTSYMBOL,G3E_ENDSYMBOL,G3E_PLOTREDLINE,G3E_STYLEUNITS) values (53312,'Secondary Conductor - OSR Q',14540253,1.75,53108,0,null,null,1,3);</v>
      </c>
      <c r="Y118" s="184" t="str">
        <f t="shared" si="19"/>
        <v>insert into G3E_STYLERULE(G3E_SRROWNO,G3E_SRNO,G3E_RULE,G3E_FILTER,G3E_FILTERORDINAL,G3E_SNO,G3E_DESCRIPTION) values (5310112,53101,'Secondary Conductor Linear','FEATURE_STATE_C in (''OSR'',''OSA'') and BUNDLE_C=''Q''',12,53312,'Secondary Conductor - OSR Q');</v>
      </c>
      <c r="Z118" s="184" t="str">
        <f t="shared" si="20"/>
        <v>insert into G3E_STYLERULE(G3E_SRROWNO,G3E_SRNO,G3E_RULE,G3E_FILTER,G3E_FILTERORDINAL,G3E_SNO,G3E_DESCRIPTION) values (5320112,53201,'Secondary Conductor Linear - OMS','FEATURE_STATE_C in (''OSR'',''OSA'') and BUNDLE_C=''Q''',12,53312,'Secondary Conductor - OSR Q');</v>
      </c>
      <c r="AA118" s="241" t="str">
        <f t="shared" si="15"/>
        <v>insert into G3E_OMSSTYLEMAP (G3E_SNO,G3E_LINESTYLEMAP) values (53312,3)</v>
      </c>
    </row>
    <row r="119" spans="1:27" s="241" customFormat="1">
      <c r="A119" s="241">
        <v>53101</v>
      </c>
      <c r="B119" s="184" t="str">
        <f t="shared" si="17"/>
        <v>5310113</v>
      </c>
      <c r="C119" s="241">
        <v>53201</v>
      </c>
      <c r="D119" s="184" t="str">
        <f t="shared" si="18"/>
        <v>5320113</v>
      </c>
      <c r="E119" s="192">
        <v>3</v>
      </c>
      <c r="F119" s="356" t="s">
        <v>307</v>
      </c>
      <c r="G119" s="243">
        <v>13</v>
      </c>
      <c r="H119" s="243">
        <v>13</v>
      </c>
      <c r="I119" s="359" t="s">
        <v>6054</v>
      </c>
      <c r="J119" s="359">
        <v>53313</v>
      </c>
      <c r="K119" s="361" t="s">
        <v>6076</v>
      </c>
      <c r="L119" s="11">
        <v>16751104</v>
      </c>
      <c r="M119" s="359">
        <v>1.25</v>
      </c>
      <c r="N119" s="241">
        <v>53113</v>
      </c>
      <c r="O119" s="294" t="s">
        <v>5696</v>
      </c>
      <c r="P119" s="356">
        <v>0</v>
      </c>
      <c r="Q119" s="356"/>
      <c r="R119" s="356"/>
      <c r="S119" s="356"/>
      <c r="T119" s="356"/>
      <c r="U119" s="243" t="s">
        <v>129</v>
      </c>
      <c r="V119" s="243" t="s">
        <v>123</v>
      </c>
      <c r="W119" s="356"/>
      <c r="X119" s="184" t="str">
        <f t="shared" si="16"/>
        <v>insert into G3E_LINESTYLE(G3E_SNO,G3E_USERNAME,G3E_COLOR,G3E_WIDTH,G3E_STROKEPATTERN,G3E_OFFSET,G3E_STARTSYMBOL,G3E_ENDSYMBOL,G3E_PLOTREDLINE,G3E_STYLEUNITS) values (53313,'Secondary Conductor - N',16751104,1.25,53113,0,null,null,1,3);</v>
      </c>
      <c r="Y119" s="184" t="str">
        <f t="shared" si="19"/>
        <v>insert into G3E_STYLERULE(G3E_SRROWNO,G3E_SRNO,G3E_RULE,G3E_FILTER,G3E_FILTERORDINAL,G3E_SNO,G3E_DESCRIPTION) values (5310113,53101,'Secondary Conductor Linear','BUNDLE_C=''N''',13,53313,'Secondary Conductor - N');</v>
      </c>
      <c r="Z119" s="184" t="str">
        <f t="shared" si="20"/>
        <v>insert into G3E_STYLERULE(G3E_SRROWNO,G3E_SRNO,G3E_RULE,G3E_FILTER,G3E_FILTERORDINAL,G3E_SNO,G3E_DESCRIPTION) values (5320113,53201,'Secondary Conductor Linear - OMS','BUNDLE_C=''N''',13,53313,'Secondary Conductor - N');</v>
      </c>
      <c r="AA119" s="241" t="str">
        <f t="shared" si="15"/>
        <v>insert into G3E_OMSSTYLEMAP (G3E_SNO,G3E_LINESTYLEMAP) values (53313,3)</v>
      </c>
    </row>
    <row r="120" spans="1:27" s="241" customFormat="1">
      <c r="A120" s="241">
        <v>53101</v>
      </c>
      <c r="B120" s="184" t="str">
        <f t="shared" si="17"/>
        <v>5310114</v>
      </c>
      <c r="C120" s="241">
        <v>53201</v>
      </c>
      <c r="D120" s="184" t="str">
        <f t="shared" si="18"/>
        <v>5320114</v>
      </c>
      <c r="E120" s="192">
        <v>3</v>
      </c>
      <c r="F120" s="356" t="s">
        <v>307</v>
      </c>
      <c r="G120" s="243">
        <v>14</v>
      </c>
      <c r="H120" s="243">
        <v>14</v>
      </c>
      <c r="I120" s="359" t="s">
        <v>6064</v>
      </c>
      <c r="J120" s="359">
        <v>53314</v>
      </c>
      <c r="K120" s="361" t="s">
        <v>6077</v>
      </c>
      <c r="L120" s="1">
        <v>16768256</v>
      </c>
      <c r="M120" s="359">
        <v>1.75</v>
      </c>
      <c r="N120" s="241">
        <v>53101</v>
      </c>
      <c r="O120" s="294" t="s">
        <v>5685</v>
      </c>
      <c r="P120" s="356">
        <v>0</v>
      </c>
      <c r="Q120" s="356"/>
      <c r="R120" s="356"/>
      <c r="S120" s="356"/>
      <c r="T120" s="356"/>
      <c r="U120" s="243" t="s">
        <v>129</v>
      </c>
      <c r="V120" s="243" t="s">
        <v>123</v>
      </c>
      <c r="W120" s="356"/>
      <c r="X120" s="184" t="str">
        <f t="shared" si="16"/>
        <v>insert into G3E_LINESTYLE(G3E_SNO,G3E_USERNAME,G3E_COLOR,G3E_WIDTH,G3E_STROKEPATTERN,G3E_OFFSET,G3E_STARTSYMBOL,G3E_ENDSYMBOL,G3E_PLOTREDLINE,G3E_STYLEUNITS) values (53314,'Secondary Conductor - D',16768256,1.75,53101,0,null,null,1,3);</v>
      </c>
      <c r="Y120" s="184" t="str">
        <f t="shared" si="19"/>
        <v>insert into G3E_STYLERULE(G3E_SRROWNO,G3E_SRNO,G3E_RULE,G3E_FILTER,G3E_FILTERORDINAL,G3E_SNO,G3E_DESCRIPTION) values (5310114,53101,'Secondary Conductor Linear','BUNDLE_C=''D''',14,53314,'Secondary Conductor - D');</v>
      </c>
      <c r="Z120" s="184" t="str">
        <f t="shared" si="20"/>
        <v>insert into G3E_STYLERULE(G3E_SRROWNO,G3E_SRNO,G3E_RULE,G3E_FILTER,G3E_FILTERORDINAL,G3E_SNO,G3E_DESCRIPTION) values (5320114,53201,'Secondary Conductor Linear - OMS','BUNDLE_C=''D''',14,53314,'Secondary Conductor - D');</v>
      </c>
      <c r="AA120" s="241" t="str">
        <f t="shared" si="15"/>
        <v>insert into G3E_OMSSTYLEMAP (G3E_SNO,G3E_LINESTYLEMAP) values (53314,3)</v>
      </c>
    </row>
    <row r="121" spans="1:27" s="241" customFormat="1">
      <c r="A121" s="241">
        <v>53101</v>
      </c>
      <c r="B121" s="184" t="str">
        <f t="shared" si="17"/>
        <v>5310115</v>
      </c>
      <c r="C121" s="241">
        <v>53201</v>
      </c>
      <c r="D121" s="184" t="str">
        <f t="shared" si="18"/>
        <v>5320115</v>
      </c>
      <c r="E121" s="192">
        <v>3</v>
      </c>
      <c r="F121" s="356" t="s">
        <v>307</v>
      </c>
      <c r="G121" s="243">
        <v>15</v>
      </c>
      <c r="H121" s="243">
        <v>15</v>
      </c>
      <c r="I121" s="359" t="s">
        <v>6065</v>
      </c>
      <c r="J121" s="359">
        <v>53315</v>
      </c>
      <c r="K121" s="361" t="s">
        <v>6078</v>
      </c>
      <c r="L121" s="1">
        <v>16768256</v>
      </c>
      <c r="M121" s="359">
        <v>1.75</v>
      </c>
      <c r="N121" s="241">
        <v>53105</v>
      </c>
      <c r="O121" s="294" t="s">
        <v>5697</v>
      </c>
      <c r="P121" s="356">
        <v>0</v>
      </c>
      <c r="Q121" s="356"/>
      <c r="R121" s="356"/>
      <c r="S121" s="356"/>
      <c r="T121" s="356"/>
      <c r="U121" s="243" t="s">
        <v>129</v>
      </c>
      <c r="V121" s="243" t="s">
        <v>123</v>
      </c>
      <c r="W121" s="356"/>
      <c r="X121" s="184" t="str">
        <f t="shared" si="16"/>
        <v>insert into G3E_LINESTYLE(G3E_SNO,G3E_USERNAME,G3E_COLOR,G3E_WIDTH,G3E_STROKEPATTERN,G3E_OFFSET,G3E_STARTSYMBOL,G3E_ENDSYMBOL,G3E_PLOTREDLINE,G3E_STYLEUNITS) values (53315,'Secondary Conductor - T',16768256,1.75,53105,0,null,null,1,3);</v>
      </c>
      <c r="Y121" s="184" t="str">
        <f t="shared" si="19"/>
        <v>insert into G3E_STYLERULE(G3E_SRROWNO,G3E_SRNO,G3E_RULE,G3E_FILTER,G3E_FILTERORDINAL,G3E_SNO,G3E_DESCRIPTION) values (5310115,53101,'Secondary Conductor Linear','BUNDLE_C=''T''',15,53315,'Secondary Conductor - T');</v>
      </c>
      <c r="Z121" s="184" t="str">
        <f t="shared" si="20"/>
        <v>insert into G3E_STYLERULE(G3E_SRROWNO,G3E_SRNO,G3E_RULE,G3E_FILTER,G3E_FILTERORDINAL,G3E_SNO,G3E_DESCRIPTION) values (5320115,53201,'Secondary Conductor Linear - OMS','BUNDLE_C=''T''',15,53315,'Secondary Conductor - T');</v>
      </c>
      <c r="AA121" s="241" t="str">
        <f t="shared" si="15"/>
        <v>insert into G3E_OMSSTYLEMAP (G3E_SNO,G3E_LINESTYLEMAP) values (53315,3)</v>
      </c>
    </row>
    <row r="122" spans="1:27" s="241" customFormat="1">
      <c r="A122" s="241">
        <v>53101</v>
      </c>
      <c r="B122" s="184" t="str">
        <f t="shared" si="17"/>
        <v>5310116</v>
      </c>
      <c r="C122" s="241">
        <v>53201</v>
      </c>
      <c r="D122" s="184" t="str">
        <f t="shared" si="18"/>
        <v>5320116</v>
      </c>
      <c r="E122" s="192">
        <v>3</v>
      </c>
      <c r="F122" s="356" t="s">
        <v>307</v>
      </c>
      <c r="G122" s="243">
        <v>16</v>
      </c>
      <c r="H122" s="243">
        <v>16</v>
      </c>
      <c r="I122" s="359" t="s">
        <v>6066</v>
      </c>
      <c r="J122" s="359">
        <v>53316</v>
      </c>
      <c r="K122" s="361" t="s">
        <v>6079</v>
      </c>
      <c r="L122" s="1">
        <v>16768256</v>
      </c>
      <c r="M122" s="359">
        <v>1.75</v>
      </c>
      <c r="N122" s="241">
        <v>53109</v>
      </c>
      <c r="O122" s="294" t="s">
        <v>5698</v>
      </c>
      <c r="P122" s="356">
        <v>0</v>
      </c>
      <c r="Q122" s="356"/>
      <c r="R122" s="356"/>
      <c r="S122" s="356"/>
      <c r="T122" s="356"/>
      <c r="U122" s="243" t="s">
        <v>129</v>
      </c>
      <c r="V122" s="243" t="s">
        <v>123</v>
      </c>
      <c r="W122" s="356"/>
      <c r="X122" s="184" t="str">
        <f t="shared" si="16"/>
        <v>insert into G3E_LINESTYLE(G3E_SNO,G3E_USERNAME,G3E_COLOR,G3E_WIDTH,G3E_STROKEPATTERN,G3E_OFFSET,G3E_STARTSYMBOL,G3E_ENDSYMBOL,G3E_PLOTREDLINE,G3E_STYLEUNITS) values (53316,'Secondary Conductor - Q',16768256,1.75,53109,0,null,null,1,3);</v>
      </c>
      <c r="Y122" s="184" t="str">
        <f t="shared" si="19"/>
        <v>insert into G3E_STYLERULE(G3E_SRROWNO,G3E_SRNO,G3E_RULE,G3E_FILTER,G3E_FILTERORDINAL,G3E_SNO,G3E_DESCRIPTION) values (5310116,53101,'Secondary Conductor Linear','BUNDLE_C=''Q''',16,53316,'Secondary Conductor - Q');</v>
      </c>
      <c r="Z122" s="184" t="str">
        <f t="shared" si="20"/>
        <v>insert into G3E_STYLERULE(G3E_SRROWNO,G3E_SRNO,G3E_RULE,G3E_FILTER,G3E_FILTERORDINAL,G3E_SNO,G3E_DESCRIPTION) values (5320116,53201,'Secondary Conductor Linear - OMS','BUNDLE_C=''Q''',16,53316,'Secondary Conductor - Q');</v>
      </c>
      <c r="AA122" s="241" t="str">
        <f t="shared" si="15"/>
        <v>insert into G3E_OMSSTYLEMAP (G3E_SNO,G3E_LINESTYLEMAP) values (53316,3)</v>
      </c>
    </row>
    <row r="123" spans="1:27" s="241" customFormat="1">
      <c r="A123" s="241">
        <v>53101</v>
      </c>
      <c r="B123" s="184" t="str">
        <f t="shared" si="17"/>
        <v>5310199</v>
      </c>
      <c r="C123" s="241">
        <v>53201</v>
      </c>
      <c r="D123" s="184" t="str">
        <f t="shared" si="18"/>
        <v>5320199</v>
      </c>
      <c r="E123" s="192">
        <v>3</v>
      </c>
      <c r="F123" s="356" t="s">
        <v>307</v>
      </c>
      <c r="G123" s="243">
        <v>99</v>
      </c>
      <c r="H123" s="243">
        <v>99</v>
      </c>
      <c r="I123" s="359"/>
      <c r="J123" s="359">
        <v>53317</v>
      </c>
      <c r="K123" s="361" t="s">
        <v>6080</v>
      </c>
      <c r="L123" s="1">
        <v>16768256</v>
      </c>
      <c r="M123" s="359">
        <v>1.25</v>
      </c>
      <c r="N123" s="356">
        <v>100</v>
      </c>
      <c r="O123" s="356" t="s">
        <v>5512</v>
      </c>
      <c r="P123" s="356">
        <v>0</v>
      </c>
      <c r="Q123" s="356"/>
      <c r="R123" s="356"/>
      <c r="S123" s="356"/>
      <c r="T123" s="356"/>
      <c r="U123" s="243" t="s">
        <v>129</v>
      </c>
      <c r="V123" s="243" t="s">
        <v>123</v>
      </c>
      <c r="W123" s="356"/>
      <c r="X123" s="184" t="str">
        <f t="shared" si="16"/>
        <v>insert into G3E_LINESTYLE(G3E_SNO,G3E_USERNAME,G3E_COLOR,G3E_WIDTH,G3E_STROKEPATTERN,G3E_OFFSET,G3E_STARTSYMBOL,G3E_ENDSYMBOL,G3E_PLOTREDLINE,G3E_STYLEUNITS) values (53317,'Secondary Conductor - default',16768256,1.25,100,0,null,null,1,3);</v>
      </c>
      <c r="Y123" s="184" t="str">
        <f t="shared" si="19"/>
        <v>insert into G3E_STYLERULE(G3E_SRROWNO,G3E_SRNO,G3E_RULE,G3E_FILTER,G3E_FILTERORDINAL,G3E_SNO,G3E_DESCRIPTION) values (5310199,53101,'Secondary Conductor Linear','',99,53317,'Secondary Conductor - default');</v>
      </c>
      <c r="Z123" s="184" t="str">
        <f t="shared" si="20"/>
        <v>insert into G3E_STYLERULE(G3E_SRROWNO,G3E_SRNO,G3E_RULE,G3E_FILTER,G3E_FILTERORDINAL,G3E_SNO,G3E_DESCRIPTION) values (5320199,53201,'Secondary Conductor Linear - OMS','',99,53317,'Secondary Conductor - default');</v>
      </c>
      <c r="AA123" s="241" t="str">
        <f t="shared" si="15"/>
        <v>insert into G3E_OMSSTYLEMAP (G3E_SNO,G3E_LINESTYLEMAP) values (53317,3)</v>
      </c>
    </row>
    <row r="124" spans="1:27">
      <c r="B124" s="184" t="str">
        <f t="shared" si="17"/>
        <v>01</v>
      </c>
      <c r="D124" s="184" t="str">
        <f t="shared" si="18"/>
        <v/>
      </c>
      <c r="E124" s="192"/>
      <c r="F124" s="356" t="s">
        <v>2895</v>
      </c>
      <c r="G124" s="243">
        <v>1</v>
      </c>
      <c r="H124" s="243"/>
      <c r="I124" s="356"/>
      <c r="J124" s="356"/>
      <c r="K124" s="356" t="s">
        <v>2895</v>
      </c>
      <c r="L124" s="367">
        <v>16777215</v>
      </c>
      <c r="M124" s="359">
        <v>0.25</v>
      </c>
      <c r="N124" s="356">
        <v>100</v>
      </c>
      <c r="O124" s="356" t="s">
        <v>5512</v>
      </c>
      <c r="P124" s="356">
        <v>0</v>
      </c>
      <c r="Q124" s="356"/>
      <c r="R124" s="356"/>
      <c r="S124" s="356"/>
      <c r="T124" s="356"/>
      <c r="U124" s="243" t="s">
        <v>129</v>
      </c>
      <c r="V124" s="243" t="s">
        <v>123</v>
      </c>
      <c r="W124" s="356"/>
      <c r="X124" s="184" t="str">
        <f t="shared" si="16"/>
        <v/>
      </c>
      <c r="Y124" s="184" t="str">
        <f t="shared" si="19"/>
        <v>insert into G3E_STYLERULE(G3E_SRROWNO,G3E_SRNO,G3E_RULE,G3E_FILTER,G3E_FILTERORDINAL,G3E_SNO,G3E_DESCRIPTION) values (01,,'Secondary Switch Gear Bus Detail Linear','',1,,'Secondary Switch Gear Bus Detail Linear');</v>
      </c>
      <c r="Z124" s="184" t="str">
        <f t="shared" si="20"/>
        <v/>
      </c>
      <c r="AA124" s="241" t="str">
        <f t="shared" si="15"/>
        <v/>
      </c>
    </row>
    <row r="125" spans="1:27">
      <c r="A125" s="241">
        <v>54101</v>
      </c>
      <c r="B125" s="184" t="str">
        <f t="shared" si="17"/>
        <v>5410101</v>
      </c>
      <c r="C125" s="241">
        <v>54201</v>
      </c>
      <c r="D125" s="184" t="str">
        <f t="shared" si="18"/>
        <v>5420101</v>
      </c>
      <c r="E125" s="192">
        <v>3</v>
      </c>
      <c r="F125" s="356" t="s">
        <v>327</v>
      </c>
      <c r="G125" s="243">
        <v>1</v>
      </c>
      <c r="H125" s="243">
        <v>1</v>
      </c>
      <c r="I125" s="356" t="s">
        <v>6084</v>
      </c>
      <c r="J125" s="356">
        <v>54301</v>
      </c>
      <c r="K125" s="356" t="s">
        <v>5699</v>
      </c>
      <c r="L125" s="245">
        <v>10158079</v>
      </c>
      <c r="M125" s="359">
        <v>3.5</v>
      </c>
      <c r="N125" s="356">
        <v>200</v>
      </c>
      <c r="O125" s="356" t="s">
        <v>5700</v>
      </c>
      <c r="P125" s="356">
        <v>0</v>
      </c>
      <c r="Q125" s="356"/>
      <c r="R125" s="356"/>
      <c r="S125" s="356"/>
      <c r="T125" s="356"/>
      <c r="U125" s="243" t="s">
        <v>129</v>
      </c>
      <c r="V125" s="243" t="s">
        <v>123</v>
      </c>
      <c r="W125" s="356"/>
      <c r="X125" s="184" t="str">
        <f t="shared" si="16"/>
        <v>insert into G3E_LINESTYLE(G3E_SNO,G3E_USERNAME,G3E_COLOR,G3E_WIDTH,G3E_STROKEPATTERN,G3E_OFFSET,G3E_STARTSYMBOL,G3E_ENDSYMBOL,G3E_PLOTREDLINE,G3E_STYLEUNITS) values (54301,'Service Line Linear - Material',10158079,3.5,200,0,null,null,1,3);</v>
      </c>
      <c r="Y125" s="184" t="str">
        <f t="shared" si="19"/>
        <v>insert into G3E_STYLERULE(G3E_SRROWNO,G3E_SRNO,G3E_RULE,G3E_FILTER,G3E_FILTERORDINAL,G3E_SNO,G3E_DESCRIPTION) values (5410101,54101,'Service Line Linear','FEATURE_STATE_C not in (''CLS'',''INI'') and PLACEMENT_TYPE_C = ''MATERIAL''',1,54301,'Service Line Linear - Material');</v>
      </c>
      <c r="Z125" s="184" t="str">
        <f t="shared" si="20"/>
        <v>insert into G3E_STYLERULE(G3E_SRROWNO,G3E_SRNO,G3E_RULE,G3E_FILTER,G3E_FILTERORDINAL,G3E_SNO,G3E_DESCRIPTION) values (5420101,54201,'Service Line Linear - OMS','FEATURE_STATE_C not in (''CLS'',''INI'') and PLACEMENT_TYPE_C = ''MATERIAL''',1,54301,'Service Line Linear - Material');</v>
      </c>
      <c r="AA125" s="241" t="str">
        <f t="shared" si="15"/>
        <v>insert into G3E_OMSSTYLEMAP (G3E_SNO,G3E_LINESTYLEMAP) values (54301,3)</v>
      </c>
    </row>
    <row r="126" spans="1:27">
      <c r="A126" s="241">
        <v>54101</v>
      </c>
      <c r="B126" s="184" t="str">
        <f t="shared" si="17"/>
        <v>5410102</v>
      </c>
      <c r="C126" s="241">
        <v>54201</v>
      </c>
      <c r="D126" s="184" t="str">
        <f t="shared" si="18"/>
        <v>5420102</v>
      </c>
      <c r="E126" s="192">
        <v>3</v>
      </c>
      <c r="F126" s="356" t="s">
        <v>327</v>
      </c>
      <c r="G126" s="243">
        <v>2</v>
      </c>
      <c r="H126" s="243">
        <v>2</v>
      </c>
      <c r="I126" s="356" t="s">
        <v>6085</v>
      </c>
      <c r="J126" s="356">
        <v>54302</v>
      </c>
      <c r="K126" s="356" t="s">
        <v>5701</v>
      </c>
      <c r="L126" s="4">
        <v>39679</v>
      </c>
      <c r="M126" s="359">
        <v>1.75</v>
      </c>
      <c r="N126" s="356">
        <v>200</v>
      </c>
      <c r="O126" s="356" t="s">
        <v>5700</v>
      </c>
      <c r="P126" s="356">
        <v>0</v>
      </c>
      <c r="Q126" s="356"/>
      <c r="R126" s="356"/>
      <c r="S126" s="356"/>
      <c r="T126" s="356"/>
      <c r="U126" s="243" t="s">
        <v>129</v>
      </c>
      <c r="V126" s="243" t="s">
        <v>123</v>
      </c>
      <c r="W126" s="356"/>
      <c r="X126" s="184" t="str">
        <f t="shared" si="16"/>
        <v>insert into G3E_LINESTYLE(G3E_SNO,G3E_USERNAME,G3E_COLOR,G3E_WIDTH,G3E_STROKEPATTERN,G3E_OFFSET,G3E_STARTSYMBOL,G3E_ENDSYMBOL,G3E_PLOTREDLINE,G3E_STYLEUNITS) values (54302,'Service Line Linear - Associated',39679,1.75,200,0,null,null,1,3);</v>
      </c>
      <c r="Y126" s="184" t="str">
        <f t="shared" si="19"/>
        <v>insert into G3E_STYLERULE(G3E_SRROWNO,G3E_SRNO,G3E_RULE,G3E_FILTER,G3E_FILTERORDINAL,G3E_SNO,G3E_DESCRIPTION) values (5410102,54101,'Service Line Linear','FEATURE_STATE_C not in (''CLS'',''INI'') and PLACEMENT_TYPE_C = ''ASSOCIATED''',2,54302,'Service Line Linear - Associated');</v>
      </c>
      <c r="Z126" s="184" t="str">
        <f t="shared" si="20"/>
        <v>insert into G3E_STYLERULE(G3E_SRROWNO,G3E_SRNO,G3E_RULE,G3E_FILTER,G3E_FILTERORDINAL,G3E_SNO,G3E_DESCRIPTION) values (5420102,54201,'Service Line Linear - OMS','FEATURE_STATE_C not in (''CLS'',''INI'') and PLACEMENT_TYPE_C = ''ASSOCIATED''',2,54302,'Service Line Linear - Associated');</v>
      </c>
      <c r="AA126" s="241" t="str">
        <f t="shared" si="15"/>
        <v>insert into G3E_OMSSTYLEMAP (G3E_SNO,G3E_LINESTYLEMAP) values (54302,3)</v>
      </c>
    </row>
    <row r="127" spans="1:27">
      <c r="A127" s="241">
        <v>54101</v>
      </c>
      <c r="B127" s="184" t="str">
        <f t="shared" si="17"/>
        <v>5410103</v>
      </c>
      <c r="C127" s="241">
        <v>54201</v>
      </c>
      <c r="D127" s="184" t="str">
        <f t="shared" si="18"/>
        <v>5420103</v>
      </c>
      <c r="E127" s="192">
        <v>3</v>
      </c>
      <c r="F127" s="356" t="s">
        <v>327</v>
      </c>
      <c r="G127" s="243">
        <v>3</v>
      </c>
      <c r="H127" s="243">
        <v>3</v>
      </c>
      <c r="I127" s="356" t="s">
        <v>5702</v>
      </c>
      <c r="J127" s="356">
        <v>54303</v>
      </c>
      <c r="K127" s="356" t="s">
        <v>5703</v>
      </c>
      <c r="L127" s="9">
        <v>12844988</v>
      </c>
      <c r="M127" s="359">
        <v>1.75</v>
      </c>
      <c r="N127" s="356">
        <v>200</v>
      </c>
      <c r="O127" s="356" t="s">
        <v>5700</v>
      </c>
      <c r="P127" s="356">
        <v>0</v>
      </c>
      <c r="Q127" s="356"/>
      <c r="R127" s="356"/>
      <c r="S127" s="356"/>
      <c r="T127" s="356"/>
      <c r="U127" s="243" t="s">
        <v>129</v>
      </c>
      <c r="V127" s="243" t="s">
        <v>123</v>
      </c>
      <c r="W127" s="356"/>
      <c r="X127" s="184" t="str">
        <f t="shared" si="16"/>
        <v>insert into G3E_LINESTYLE(G3E_SNO,G3E_USERNAME,G3E_COLOR,G3E_WIDTH,G3E_STROKEPATTERN,G3E_OFFSET,G3E_STARTSYMBOL,G3E_ENDSYMBOL,G3E_PLOTREDLINE,G3E_STYLEUNITS) values (54303,'Service Line Linear - Customer',12844988,1.75,200,0,null,null,1,3);</v>
      </c>
      <c r="Y127" s="184" t="str">
        <f t="shared" si="19"/>
        <v>insert into G3E_STYLERULE(G3E_SRROWNO,G3E_SRNO,G3E_RULE,G3E_FILTER,G3E_FILTERORDINAL,G3E_SNO,G3E_DESCRIPTION) values (5410103,54101,'Service Line Linear','OWNED_TYPE_C = ''CUSTOMER''',3,54303,'Service Line Linear - Customer');</v>
      </c>
      <c r="Z127" s="184" t="str">
        <f t="shared" si="20"/>
        <v>insert into G3E_STYLERULE(G3E_SRROWNO,G3E_SRNO,G3E_RULE,G3E_FILTER,G3E_FILTERORDINAL,G3E_SNO,G3E_DESCRIPTION) values (5420103,54201,'Service Line Linear - OMS','OWNED_TYPE_C = ''CUSTOMER''',3,54303,'Service Line Linear - Customer');</v>
      </c>
      <c r="AA127" s="241" t="str">
        <f t="shared" si="15"/>
        <v>insert into G3E_OMSSTYLEMAP (G3E_SNO,G3E_LINESTYLEMAP) values (54303,3)</v>
      </c>
    </row>
    <row r="128" spans="1:27">
      <c r="A128" s="241">
        <v>54101</v>
      </c>
      <c r="B128" s="184" t="str">
        <f t="shared" si="17"/>
        <v>5410199</v>
      </c>
      <c r="C128" s="241">
        <v>54201</v>
      </c>
      <c r="D128" s="184" t="str">
        <f t="shared" si="18"/>
        <v>5420199</v>
      </c>
      <c r="E128" s="192">
        <v>3</v>
      </c>
      <c r="F128" s="356" t="s">
        <v>327</v>
      </c>
      <c r="G128" s="243">
        <v>99</v>
      </c>
      <c r="H128" s="243">
        <v>99</v>
      </c>
      <c r="I128" s="356"/>
      <c r="J128" s="356">
        <v>54304</v>
      </c>
      <c r="K128" s="356" t="s">
        <v>5704</v>
      </c>
      <c r="L128" s="8">
        <v>14548736</v>
      </c>
      <c r="M128" s="359">
        <v>1.75</v>
      </c>
      <c r="N128" s="356">
        <v>200</v>
      </c>
      <c r="O128" s="356" t="s">
        <v>5700</v>
      </c>
      <c r="P128" s="356">
        <v>0</v>
      </c>
      <c r="Q128" s="356"/>
      <c r="R128" s="356"/>
      <c r="S128" s="356"/>
      <c r="T128" s="356"/>
      <c r="U128" s="243" t="s">
        <v>129</v>
      </c>
      <c r="V128" s="243" t="s">
        <v>123</v>
      </c>
      <c r="W128" s="356"/>
      <c r="X128" s="184" t="str">
        <f t="shared" si="16"/>
        <v>insert into G3E_LINESTYLE(G3E_SNO,G3E_USERNAME,G3E_COLOR,G3E_WIDTH,G3E_STROKEPATTERN,G3E_OFFSET,G3E_STARTSYMBOL,G3E_ENDSYMBOL,G3E_PLOTREDLINE,G3E_STYLEUNITS) values (54304,'Service Line Linear - default',14548736,1.75,200,0,null,null,1,3);</v>
      </c>
      <c r="Y128" s="184" t="str">
        <f t="shared" si="19"/>
        <v>insert into G3E_STYLERULE(G3E_SRROWNO,G3E_SRNO,G3E_RULE,G3E_FILTER,G3E_FILTERORDINAL,G3E_SNO,G3E_DESCRIPTION) values (5410199,54101,'Service Line Linear','',99,54304,'Service Line Linear - default');</v>
      </c>
      <c r="Z128" s="184" t="str">
        <f t="shared" si="20"/>
        <v>insert into G3E_STYLERULE(G3E_SRROWNO,G3E_SRNO,G3E_RULE,G3E_FILTER,G3E_FILTERORDINAL,G3E_SNO,G3E_DESCRIPTION) values (5420199,54201,'Service Line Linear - OMS','',99,54304,'Service Line Linear - default');</v>
      </c>
      <c r="AA128" s="241" t="str">
        <f t="shared" si="15"/>
        <v>insert into G3E_OMSSTYLEMAP (G3E_SNO,G3E_LINESTYLEMAP) values (54304,3)</v>
      </c>
    </row>
    <row r="129" spans="2:27">
      <c r="B129" s="184" t="str">
        <f t="shared" si="17"/>
        <v>01</v>
      </c>
      <c r="D129" s="184" t="str">
        <f t="shared" si="18"/>
        <v/>
      </c>
      <c r="E129" s="192"/>
      <c r="F129" s="356" t="s">
        <v>546</v>
      </c>
      <c r="G129" s="243">
        <v>1</v>
      </c>
      <c r="H129" s="243"/>
      <c r="I129" s="356"/>
      <c r="J129" s="356"/>
      <c r="K129" s="356" t="s">
        <v>545</v>
      </c>
      <c r="L129" s="198">
        <v>255</v>
      </c>
      <c r="M129" s="356">
        <v>2.5</v>
      </c>
      <c r="N129" s="356">
        <v>100</v>
      </c>
      <c r="O129" s="356" t="s">
        <v>5512</v>
      </c>
      <c r="P129" s="356">
        <v>0</v>
      </c>
      <c r="Q129" s="356"/>
      <c r="R129" s="356"/>
      <c r="S129" s="356"/>
      <c r="T129" s="356"/>
      <c r="U129" s="243" t="s">
        <v>129</v>
      </c>
      <c r="V129" s="243" t="s">
        <v>123</v>
      </c>
      <c r="W129" s="356"/>
      <c r="X129" s="184" t="str">
        <f t="shared" si="16"/>
        <v/>
      </c>
      <c r="Y129" s="184" t="str">
        <f t="shared" si="19"/>
        <v>insert into G3E_STYLERULE(G3E_SRROWNO,G3E_SRNO,G3E_RULE,G3E_FILTER,G3E_FILTERORDINAL,G3E_SNO,G3E_DESCRIPTION) values (01,,'Substation Bus Linear','',1,,'Substation Bus');</v>
      </c>
      <c r="Z129" s="184" t="str">
        <f t="shared" si="20"/>
        <v/>
      </c>
      <c r="AA129" s="241" t="str">
        <f t="shared" si="15"/>
        <v/>
      </c>
    </row>
    <row r="130" spans="2:27">
      <c r="B130" s="184" t="str">
        <f t="shared" si="17"/>
        <v>01</v>
      </c>
      <c r="D130" s="184" t="str">
        <f t="shared" si="18"/>
        <v/>
      </c>
      <c r="E130" s="192"/>
      <c r="F130" s="356" t="s">
        <v>5705</v>
      </c>
      <c r="G130" s="243">
        <v>1</v>
      </c>
      <c r="H130" s="243"/>
      <c r="I130" s="356"/>
      <c r="J130" s="356"/>
      <c r="K130" s="356" t="s">
        <v>545</v>
      </c>
      <c r="L130" s="198">
        <v>255</v>
      </c>
      <c r="M130" s="356">
        <v>2.5</v>
      </c>
      <c r="N130" s="356">
        <v>100</v>
      </c>
      <c r="O130" s="356" t="s">
        <v>5512</v>
      </c>
      <c r="P130" s="356">
        <v>0</v>
      </c>
      <c r="Q130" s="356"/>
      <c r="R130" s="356"/>
      <c r="S130" s="356"/>
      <c r="T130" s="356"/>
      <c r="U130" s="243" t="s">
        <v>129</v>
      </c>
      <c r="V130" s="243" t="s">
        <v>123</v>
      </c>
      <c r="W130" s="356"/>
      <c r="X130" s="184" t="str">
        <f t="shared" si="16"/>
        <v/>
      </c>
      <c r="Y130" s="184" t="str">
        <f t="shared" si="19"/>
        <v>insert into G3E_STYLERULE(G3E_SRROWNO,G3E_SRNO,G3E_RULE,G3E_FILTER,G3E_FILTERORDINAL,G3E_SNO,G3E_DESCRIPTION) values (01,,'Substation Bus Network Linear','',1,,'Substation Bus');</v>
      </c>
      <c r="Z130" s="184" t="str">
        <f t="shared" si="20"/>
        <v/>
      </c>
      <c r="AA130" s="241" t="str">
        <f t="shared" si="15"/>
        <v/>
      </c>
    </row>
    <row r="131" spans="2:27" s="241" customFormat="1">
      <c r="B131" s="184" t="str">
        <f t="shared" ref="B131:B143" si="21">IF(ISBLANK(G131),"",A131&amp;TEXT(G131,"00"))</f>
        <v>01</v>
      </c>
      <c r="D131" s="184" t="str">
        <f t="shared" ref="D131:D143" si="22">IF(ISBLANK(H131),"",C131&amp;TEXT(H131,"00"))</f>
        <v/>
      </c>
      <c r="E131" s="192"/>
      <c r="F131" s="356" t="s">
        <v>5706</v>
      </c>
      <c r="G131" s="243">
        <v>1</v>
      </c>
      <c r="H131" s="243"/>
      <c r="I131" s="356" t="s">
        <v>4244</v>
      </c>
      <c r="J131" s="356"/>
      <c r="K131" s="356" t="s">
        <v>5707</v>
      </c>
      <c r="L131" s="258">
        <v>39423</v>
      </c>
      <c r="M131" s="356">
        <v>1</v>
      </c>
      <c r="N131" s="356">
        <v>200</v>
      </c>
      <c r="O131" s="356" t="s">
        <v>5700</v>
      </c>
      <c r="P131" s="356">
        <v>-1</v>
      </c>
      <c r="Q131" s="356"/>
      <c r="R131" s="356"/>
      <c r="S131" s="356"/>
      <c r="T131" s="356"/>
      <c r="U131" s="243" t="s">
        <v>129</v>
      </c>
      <c r="V131" s="243" t="s">
        <v>123</v>
      </c>
      <c r="W131" s="356"/>
      <c r="X131" s="184" t="str">
        <f t="shared" si="16"/>
        <v/>
      </c>
      <c r="Y131" s="184" t="str">
        <f t="shared" ref="Y131:Y143" si="23">IF(B131="","","insert into G3E_STYLERULE(G3E_SRROWNO,G3E_SRNO,G3E_RULE,G3E_FILTER,G3E_FILTERORDINAL,G3E_SNO,G3E_DESCRIPTION) values ("&amp;B131&amp;","&amp;A131&amp;",'"&amp;F131&amp;"','"&amp;SUBSTITUTE(I131,"'","''")&amp;"',"&amp;G131&amp;","&amp;J131&amp;",'"&amp;K131&amp;"');")</f>
        <v>insert into G3E_STYLERULE(G3E_SRROWNO,G3E_SRNO,G3E_RULE,G3E_FILTER,G3E_FILTERORDINAL,G3E_SNO,G3E_DESCRIPTION) values (01,,'Fiber Cable Line','FEATURE_STATE_C in (''PPI'',''ABI'')',1,,'Fiber Cable Line PPI');</v>
      </c>
      <c r="Z131" s="184" t="str">
        <f t="shared" ref="Z131:Z143" si="24">IF(D131="","","insert into G3E_STYLERULE(G3E_SRROWNO,G3E_SRNO,G3E_RULE,G3E_FILTER,G3E_FILTERORDINAL,G3E_SNO,G3E_DESCRIPTION) values ("&amp;D131&amp;","&amp;C131&amp;",'"&amp;F131&amp;" - OMS','"&amp;SUBSTITUTE(I131,"'","''")&amp;"',"&amp;H131&amp;","&amp;J131&amp;",'"&amp;K131&amp;"');")</f>
        <v/>
      </c>
      <c r="AA131" s="241" t="str">
        <f t="shared" si="15"/>
        <v/>
      </c>
    </row>
    <row r="132" spans="2:27" s="241" customFormat="1">
      <c r="B132" s="184" t="str">
        <f t="shared" si="21"/>
        <v>02</v>
      </c>
      <c r="D132" s="184" t="str">
        <f t="shared" si="22"/>
        <v/>
      </c>
      <c r="E132" s="192"/>
      <c r="F132" s="356" t="s">
        <v>5706</v>
      </c>
      <c r="G132" s="243">
        <v>2</v>
      </c>
      <c r="H132" s="243"/>
      <c r="I132" s="356" t="s">
        <v>4251</v>
      </c>
      <c r="J132" s="356"/>
      <c r="K132" s="356" t="s">
        <v>5707</v>
      </c>
      <c r="L132" s="258">
        <v>39423</v>
      </c>
      <c r="M132" s="356">
        <v>1</v>
      </c>
      <c r="N132" s="356">
        <v>200</v>
      </c>
      <c r="O132" s="356" t="s">
        <v>5700</v>
      </c>
      <c r="P132" s="356">
        <v>-1</v>
      </c>
      <c r="Q132" s="356"/>
      <c r="R132" s="356"/>
      <c r="S132" s="356"/>
      <c r="T132" s="356"/>
      <c r="U132" s="243" t="s">
        <v>129</v>
      </c>
      <c r="V132" s="243" t="s">
        <v>123</v>
      </c>
      <c r="W132" s="356"/>
      <c r="X132" s="184" t="str">
        <f t="shared" si="16"/>
        <v/>
      </c>
      <c r="Y132" s="184" t="str">
        <f t="shared" si="23"/>
        <v>insert into G3E_STYLERULE(G3E_SRROWNO,G3E_SRNO,G3E_RULE,G3E_FILTER,G3E_FILTERORDINAL,G3E_SNO,G3E_DESCRIPTION) values (02,,'Fiber Cable Line','FEATURE_STATE_C in (''PPR'',''ABR'',''PPA'',''ABA'')',2,,'Fiber Cable Line PPI');</v>
      </c>
      <c r="Z132" s="184" t="str">
        <f t="shared" si="24"/>
        <v/>
      </c>
      <c r="AA132" s="241" t="str">
        <f t="shared" ref="AA132:AA143" si="25">IF(C132="","","insert into G3E_OMSSTYLEMAP (G3E_SNO,G3E_LINESTYLEMAP) values ("&amp;J132&amp;","&amp;E132&amp;")")</f>
        <v/>
      </c>
    </row>
    <row r="133" spans="2:27" s="241" customFormat="1">
      <c r="B133" s="184" t="str">
        <f t="shared" si="21"/>
        <v>03</v>
      </c>
      <c r="D133" s="184" t="str">
        <f t="shared" si="22"/>
        <v/>
      </c>
      <c r="E133" s="192"/>
      <c r="F133" s="356" t="s">
        <v>5706</v>
      </c>
      <c r="G133" s="243">
        <v>3</v>
      </c>
      <c r="H133" s="243"/>
      <c r="I133" s="356" t="s">
        <v>4254</v>
      </c>
      <c r="J133" s="356"/>
      <c r="K133" s="356" t="s">
        <v>5707</v>
      </c>
      <c r="L133" s="258">
        <v>39423</v>
      </c>
      <c r="M133" s="356">
        <v>1</v>
      </c>
      <c r="N133" s="356">
        <v>200</v>
      </c>
      <c r="O133" s="356" t="s">
        <v>5700</v>
      </c>
      <c r="P133" s="356">
        <v>-1</v>
      </c>
      <c r="Q133" s="356"/>
      <c r="R133" s="356"/>
      <c r="S133" s="356"/>
      <c r="T133" s="356"/>
      <c r="U133" s="243" t="s">
        <v>129</v>
      </c>
      <c r="V133" s="243" t="s">
        <v>123</v>
      </c>
      <c r="W133" s="356"/>
      <c r="X133" s="184" t="str">
        <f t="shared" ref="X133:X143" si="26">IF(J133="","","insert into G3E_LINESTYLE(G3E_SNO,G3E_USERNAME,G3E_COLOR,G3E_WIDTH,G3E_STROKEPATTERN,G3E_OFFSET,G3E_STARTSYMBOL,G3E_ENDSYMBOL,G3E_PLOTREDLINE,G3E_STYLEUNITS) values ("&amp;J133&amp;",'"&amp;K133&amp;"',"&amp;L133&amp;","&amp;M133&amp;","&amp;N133&amp;","&amp;P133&amp;","&amp;IF(R133="","null",R133)&amp;","&amp;IF(T133="","null",T133)&amp;","&amp;IF(U133="Yes",1,0)&amp;","&amp;IF(V133="Yes",1,3)&amp;");")</f>
        <v/>
      </c>
      <c r="Y133" s="184" t="str">
        <f t="shared" si="23"/>
        <v>insert into G3E_STYLERULE(G3E_SRROWNO,G3E_SRNO,G3E_RULE,G3E_FILTER,G3E_FILTERORDINAL,G3E_SNO,G3E_DESCRIPTION) values (03,,'Fiber Cable Line','FEATURE_STATE_C in (''OSR'',''OSA'')',3,,'Fiber Cable Line PPI');</v>
      </c>
      <c r="Z133" s="184" t="str">
        <f t="shared" si="24"/>
        <v/>
      </c>
      <c r="AA133" s="241" t="str">
        <f t="shared" si="25"/>
        <v/>
      </c>
    </row>
    <row r="134" spans="2:27" s="241" customFormat="1">
      <c r="B134" s="184" t="str">
        <f t="shared" si="21"/>
        <v>99</v>
      </c>
      <c r="D134" s="184" t="str">
        <f t="shared" si="22"/>
        <v/>
      </c>
      <c r="E134" s="192"/>
      <c r="F134" s="356" t="s">
        <v>5706</v>
      </c>
      <c r="G134" s="243">
        <v>99</v>
      </c>
      <c r="H134" s="243"/>
      <c r="I134" s="356"/>
      <c r="J134" s="356"/>
      <c r="K134" s="356" t="s">
        <v>5708</v>
      </c>
      <c r="L134" s="367">
        <v>16777215</v>
      </c>
      <c r="M134" s="356">
        <v>1</v>
      </c>
      <c r="N134" s="356">
        <v>200</v>
      </c>
      <c r="O134" s="356" t="s">
        <v>5700</v>
      </c>
      <c r="P134" s="356">
        <v>-1</v>
      </c>
      <c r="Q134" s="356"/>
      <c r="R134" s="356"/>
      <c r="S134" s="356"/>
      <c r="T134" s="356"/>
      <c r="U134" s="243" t="s">
        <v>129</v>
      </c>
      <c r="V134" s="243" t="s">
        <v>123</v>
      </c>
      <c r="W134" s="356"/>
      <c r="X134" s="184" t="str">
        <f t="shared" si="26"/>
        <v/>
      </c>
      <c r="Y134" s="184" t="str">
        <f t="shared" si="23"/>
        <v>insert into G3E_STYLERULE(G3E_SRROWNO,G3E_SRNO,G3E_RULE,G3E_FILTER,G3E_FILTERORDINAL,G3E_SNO,G3E_DESCRIPTION) values (99,,'Fiber Cable Line','',99,,'Fiber Cable Line Default');</v>
      </c>
      <c r="Z134" s="184" t="str">
        <f t="shared" si="24"/>
        <v/>
      </c>
      <c r="AA134" s="241" t="str">
        <f t="shared" si="25"/>
        <v/>
      </c>
    </row>
    <row r="135" spans="2:27" s="241" customFormat="1">
      <c r="B135" s="184" t="str">
        <f t="shared" si="21"/>
        <v>01</v>
      </c>
      <c r="D135" s="184" t="str">
        <f t="shared" si="22"/>
        <v/>
      </c>
      <c r="E135" s="192"/>
      <c r="F135" s="356" t="s">
        <v>5709</v>
      </c>
      <c r="G135" s="243">
        <v>1</v>
      </c>
      <c r="H135" s="243"/>
      <c r="I135" s="356"/>
      <c r="J135" s="356"/>
      <c r="K135" s="356" t="s">
        <v>5709</v>
      </c>
      <c r="L135" s="270">
        <v>16763904</v>
      </c>
      <c r="M135" s="356">
        <v>7.0000000000000007E-2</v>
      </c>
      <c r="N135" s="356">
        <v>100</v>
      </c>
      <c r="O135" s="356" t="s">
        <v>5512</v>
      </c>
      <c r="P135" s="356">
        <v>0</v>
      </c>
      <c r="Q135" s="356"/>
      <c r="R135" s="356"/>
      <c r="S135" s="356"/>
      <c r="T135" s="356" t="s">
        <v>5710</v>
      </c>
      <c r="U135" s="243" t="s">
        <v>123</v>
      </c>
      <c r="V135" s="243" t="s">
        <v>123</v>
      </c>
      <c r="W135" s="356"/>
      <c r="X135" s="184" t="str">
        <f t="shared" si="26"/>
        <v/>
      </c>
      <c r="Y135" s="184" t="str">
        <f t="shared" si="23"/>
        <v>insert into G3E_STYLERULE(G3E_SRROWNO,G3E_SRNO,G3E_RULE,G3E_FILTER,G3E_FILTERORDINAL,G3E_SNO,G3E_DESCRIPTION) values (01,,'Fiber Cable Line Schematics','',1,,'Fiber Cable Line Schematics');</v>
      </c>
      <c r="Z135" s="184" t="str">
        <f t="shared" si="24"/>
        <v/>
      </c>
      <c r="AA135" s="241" t="str">
        <f t="shared" si="25"/>
        <v/>
      </c>
    </row>
    <row r="136" spans="2:27" s="241" customFormat="1">
      <c r="B136" s="184" t="str">
        <f t="shared" si="21"/>
        <v>01</v>
      </c>
      <c r="D136" s="184" t="str">
        <f t="shared" si="22"/>
        <v/>
      </c>
      <c r="E136" s="192"/>
      <c r="F136" s="358" t="s">
        <v>4218</v>
      </c>
      <c r="G136" s="242">
        <v>1</v>
      </c>
      <c r="H136" s="242"/>
      <c r="I136" s="358"/>
      <c r="J136" s="358"/>
      <c r="K136" s="358" t="s">
        <v>871</v>
      </c>
      <c r="L136" s="367">
        <v>16777215</v>
      </c>
      <c r="M136" s="358">
        <v>0.25</v>
      </c>
      <c r="N136" s="356">
        <v>100</v>
      </c>
      <c r="O136" s="356" t="s">
        <v>5512</v>
      </c>
      <c r="P136" s="358">
        <v>0</v>
      </c>
      <c r="Q136" s="358"/>
      <c r="R136" s="358"/>
      <c r="S136" s="358"/>
      <c r="T136" s="358"/>
      <c r="U136" s="242" t="s">
        <v>129</v>
      </c>
      <c r="V136" s="243" t="s">
        <v>123</v>
      </c>
      <c r="W136" s="358"/>
      <c r="X136" s="184" t="str">
        <f t="shared" si="26"/>
        <v/>
      </c>
      <c r="Y136" s="184" t="str">
        <f t="shared" si="23"/>
        <v>insert into G3E_STYLERULE(G3E_SRROWNO,G3E_SRNO,G3E_RULE,G3E_FILTER,G3E_FILTERORDINAL,G3E_SNO,G3E_DESCRIPTION) values (01,,'Hydrology Linear','',1,,'Hydrology');</v>
      </c>
      <c r="Z136" s="184" t="str">
        <f t="shared" si="24"/>
        <v/>
      </c>
      <c r="AA136" s="241" t="str">
        <f t="shared" si="25"/>
        <v/>
      </c>
    </row>
    <row r="137" spans="2:27" s="241" customFormat="1">
      <c r="B137" s="184" t="str">
        <f t="shared" si="21"/>
        <v>01</v>
      </c>
      <c r="D137" s="184" t="str">
        <f t="shared" si="22"/>
        <v/>
      </c>
      <c r="E137" s="192"/>
      <c r="F137" s="358" t="s">
        <v>889</v>
      </c>
      <c r="G137" s="242">
        <v>1</v>
      </c>
      <c r="H137" s="242"/>
      <c r="I137" s="358"/>
      <c r="J137" s="358"/>
      <c r="K137" s="358" t="s">
        <v>888</v>
      </c>
      <c r="L137" s="367">
        <v>16777215</v>
      </c>
      <c r="M137" s="358">
        <v>0.25</v>
      </c>
      <c r="N137" s="356">
        <v>100</v>
      </c>
      <c r="O137" s="356" t="s">
        <v>5512</v>
      </c>
      <c r="P137" s="358">
        <v>0</v>
      </c>
      <c r="Q137" s="358"/>
      <c r="R137" s="358"/>
      <c r="S137" s="358"/>
      <c r="T137" s="358"/>
      <c r="U137" s="242" t="s">
        <v>129</v>
      </c>
      <c r="V137" s="243" t="s">
        <v>123</v>
      </c>
      <c r="W137" s="358"/>
      <c r="X137" s="184" t="str">
        <f t="shared" si="26"/>
        <v/>
      </c>
      <c r="Y137" s="184" t="str">
        <f t="shared" si="23"/>
        <v>insert into G3E_STYLERULE(G3E_SRROWNO,G3E_SRNO,G3E_RULE,G3E_FILTER,G3E_FILTERORDINAL,G3E_SNO,G3E_DESCRIPTION) values (01,,'Manmade Feature Linear','',1,,'Manmade Feature');</v>
      </c>
      <c r="Z137" s="184" t="str">
        <f t="shared" si="24"/>
        <v/>
      </c>
      <c r="AA137" s="241" t="str">
        <f t="shared" si="25"/>
        <v/>
      </c>
    </row>
    <row r="138" spans="2:27" s="241" customFormat="1">
      <c r="B138" s="184" t="str">
        <f t="shared" si="21"/>
        <v>01</v>
      </c>
      <c r="D138" s="184" t="str">
        <f t="shared" si="22"/>
        <v/>
      </c>
      <c r="E138" s="192"/>
      <c r="F138" s="356" t="s">
        <v>922</v>
      </c>
      <c r="G138" s="243">
        <v>1</v>
      </c>
      <c r="H138" s="243"/>
      <c r="I138" s="356"/>
      <c r="J138" s="356"/>
      <c r="K138" s="356" t="s">
        <v>5711</v>
      </c>
      <c r="L138" s="367">
        <v>16777215</v>
      </c>
      <c r="M138" s="356">
        <v>0.25</v>
      </c>
      <c r="N138" s="356">
        <v>100</v>
      </c>
      <c r="O138" s="356" t="s">
        <v>5512</v>
      </c>
      <c r="P138" s="356">
        <v>0</v>
      </c>
      <c r="Q138" s="356"/>
      <c r="R138" s="356"/>
      <c r="S138" s="356"/>
      <c r="T138" s="356"/>
      <c r="U138" s="243" t="s">
        <v>129</v>
      </c>
      <c r="V138" s="243" t="s">
        <v>123</v>
      </c>
      <c r="W138" s="356"/>
      <c r="X138" s="184" t="str">
        <f t="shared" si="26"/>
        <v/>
      </c>
      <c r="Y138" s="184" t="str">
        <f t="shared" si="23"/>
        <v>insert into G3E_STYLERULE(G3E_SRROWNO,G3E_SRNO,G3E_RULE,G3E_FILTER,G3E_FILTERORDINAL,G3E_SNO,G3E_DESCRIPTION) values (01,,'Pipeline - CL Linear','',1,,'Pipeline - CL');</v>
      </c>
      <c r="Z138" s="184" t="str">
        <f t="shared" si="24"/>
        <v/>
      </c>
      <c r="AA138" s="241" t="str">
        <f t="shared" si="25"/>
        <v/>
      </c>
    </row>
    <row r="139" spans="2:27" s="241" customFormat="1">
      <c r="B139" s="184" t="str">
        <f t="shared" si="21"/>
        <v>01</v>
      </c>
      <c r="D139" s="184" t="str">
        <f t="shared" si="22"/>
        <v/>
      </c>
      <c r="E139" s="192"/>
      <c r="F139" s="356" t="s">
        <v>929</v>
      </c>
      <c r="G139" s="243">
        <v>1</v>
      </c>
      <c r="H139" s="243"/>
      <c r="I139" s="356"/>
      <c r="J139" s="356"/>
      <c r="K139" s="356" t="s">
        <v>5712</v>
      </c>
      <c r="L139" s="367">
        <v>16777215</v>
      </c>
      <c r="M139" s="356">
        <v>0.25</v>
      </c>
      <c r="N139" s="356">
        <v>100</v>
      </c>
      <c r="O139" s="356" t="s">
        <v>5512</v>
      </c>
      <c r="P139" s="356">
        <v>0</v>
      </c>
      <c r="Q139" s="356"/>
      <c r="R139" s="356"/>
      <c r="S139" s="356"/>
      <c r="T139" s="356"/>
      <c r="U139" s="243" t="s">
        <v>129</v>
      </c>
      <c r="V139" s="243" t="s">
        <v>123</v>
      </c>
      <c r="W139" s="356"/>
      <c r="X139" s="184" t="str">
        <f t="shared" si="26"/>
        <v/>
      </c>
      <c r="Y139" s="184" t="str">
        <f t="shared" si="23"/>
        <v>insert into G3E_STYLERULE(G3E_SRROWNO,G3E_SRNO,G3E_RULE,G3E_FILTER,G3E_FILTERORDINAL,G3E_SNO,G3E_DESCRIPTION) values (01,,'Pipeline - ML Linear','',1,,'Pipeline - ML');</v>
      </c>
      <c r="Z139" s="184" t="str">
        <f t="shared" si="24"/>
        <v/>
      </c>
      <c r="AA139" s="241" t="str">
        <f t="shared" si="25"/>
        <v/>
      </c>
    </row>
    <row r="140" spans="2:27" s="241" customFormat="1">
      <c r="B140" s="184" t="str">
        <f t="shared" si="21"/>
        <v>01</v>
      </c>
      <c r="D140" s="184" t="str">
        <f t="shared" si="22"/>
        <v/>
      </c>
      <c r="E140" s="192"/>
      <c r="F140" s="356" t="s">
        <v>938</v>
      </c>
      <c r="G140" s="243">
        <v>1</v>
      </c>
      <c r="H140" s="243"/>
      <c r="I140" s="356"/>
      <c r="J140" s="356"/>
      <c r="K140" s="356" t="s">
        <v>937</v>
      </c>
      <c r="L140" s="367">
        <v>16777215</v>
      </c>
      <c r="M140" s="356">
        <v>0.25</v>
      </c>
      <c r="N140" s="356">
        <v>100</v>
      </c>
      <c r="O140" s="356" t="s">
        <v>5512</v>
      </c>
      <c r="P140" s="356">
        <v>0</v>
      </c>
      <c r="Q140" s="356"/>
      <c r="R140" s="356"/>
      <c r="S140" s="356"/>
      <c r="T140" s="356"/>
      <c r="U140" s="243" t="s">
        <v>129</v>
      </c>
      <c r="V140" s="243" t="s">
        <v>123</v>
      </c>
      <c r="W140" s="356"/>
      <c r="X140" s="184" t="str">
        <f t="shared" si="26"/>
        <v/>
      </c>
      <c r="Y140" s="184" t="str">
        <f t="shared" si="23"/>
        <v>insert into G3E_STYLERULE(G3E_SRROWNO,G3E_SRNO,G3E_RULE,G3E_FILTER,G3E_FILTERORDINAL,G3E_SNO,G3E_DESCRIPTION) values (01,,'Railroad Linear','',1,,'Railroad');</v>
      </c>
      <c r="Z140" s="184" t="str">
        <f t="shared" si="24"/>
        <v/>
      </c>
      <c r="AA140" s="241" t="str">
        <f t="shared" si="25"/>
        <v/>
      </c>
    </row>
    <row r="141" spans="2:27" s="241" customFormat="1">
      <c r="B141" s="184" t="str">
        <f t="shared" si="21"/>
        <v>01</v>
      </c>
      <c r="D141" s="184" t="str">
        <f t="shared" si="22"/>
        <v/>
      </c>
      <c r="E141" s="192"/>
      <c r="F141" s="356" t="s">
        <v>945</v>
      </c>
      <c r="G141" s="243">
        <v>1</v>
      </c>
      <c r="H141" s="243"/>
      <c r="I141" s="356"/>
      <c r="J141" s="356"/>
      <c r="K141" s="356" t="s">
        <v>5713</v>
      </c>
      <c r="L141" s="367">
        <v>16777215</v>
      </c>
      <c r="M141" s="356">
        <v>0.25</v>
      </c>
      <c r="N141" s="356">
        <v>100</v>
      </c>
      <c r="O141" s="356" t="s">
        <v>5512</v>
      </c>
      <c r="P141" s="356">
        <v>0</v>
      </c>
      <c r="Q141" s="356"/>
      <c r="R141" s="356"/>
      <c r="S141" s="356"/>
      <c r="T141" s="356"/>
      <c r="U141" s="243" t="s">
        <v>129</v>
      </c>
      <c r="V141" s="243" t="s">
        <v>123</v>
      </c>
      <c r="W141" s="356"/>
      <c r="X141" s="184" t="str">
        <f t="shared" si="26"/>
        <v/>
      </c>
      <c r="Y141" s="184" t="str">
        <f t="shared" si="23"/>
        <v>insert into G3E_STYLERULE(G3E_SRROWNO,G3E_SRNO,G3E_RULE,G3E_FILTER,G3E_FILTERORDINAL,G3E_SNO,G3E_DESCRIPTION) values (01,,'Right-of-Way Linear','',1,,'Right-of-Way');</v>
      </c>
      <c r="Z141" s="184" t="str">
        <f t="shared" si="24"/>
        <v/>
      </c>
      <c r="AA141" s="241" t="str">
        <f t="shared" si="25"/>
        <v/>
      </c>
    </row>
    <row r="142" spans="2:27" s="241" customFormat="1">
      <c r="B142" s="184" t="str">
        <f t="shared" si="21"/>
        <v>01</v>
      </c>
      <c r="D142" s="184" t="str">
        <f t="shared" si="22"/>
        <v/>
      </c>
      <c r="E142" s="192"/>
      <c r="F142" s="356" t="s">
        <v>950</v>
      </c>
      <c r="G142" s="243">
        <v>1</v>
      </c>
      <c r="H142" s="243"/>
      <c r="I142" s="356"/>
      <c r="J142" s="356"/>
      <c r="K142" s="356" t="s">
        <v>5714</v>
      </c>
      <c r="L142" s="367">
        <v>16777215</v>
      </c>
      <c r="M142" s="356">
        <v>0.25</v>
      </c>
      <c r="N142" s="356">
        <v>100</v>
      </c>
      <c r="O142" s="356" t="s">
        <v>5512</v>
      </c>
      <c r="P142" s="356">
        <v>0</v>
      </c>
      <c r="Q142" s="356"/>
      <c r="R142" s="356"/>
      <c r="S142" s="356"/>
      <c r="T142" s="356"/>
      <c r="U142" s="243" t="s">
        <v>129</v>
      </c>
      <c r="V142" s="243" t="s">
        <v>123</v>
      </c>
      <c r="W142" s="356"/>
      <c r="X142" s="184" t="str">
        <f t="shared" si="26"/>
        <v/>
      </c>
      <c r="Y142" s="184" t="str">
        <f t="shared" si="23"/>
        <v>insert into G3E_STYLERULE(G3E_SRROWNO,G3E_SRNO,G3E_RULE,G3E_FILTER,G3E_FILTERORDINAL,G3E_SNO,G3E_DESCRIPTION) values (01,,'Street Centerline - CL Linear','',1,,'Street Centerline - CL');</v>
      </c>
      <c r="Z142" s="184" t="str">
        <f t="shared" si="24"/>
        <v/>
      </c>
      <c r="AA142" s="241" t="str">
        <f t="shared" si="25"/>
        <v/>
      </c>
    </row>
    <row r="143" spans="2:27" s="241" customFormat="1">
      <c r="B143" s="184" t="str">
        <f t="shared" si="21"/>
        <v>01</v>
      </c>
      <c r="D143" s="184" t="str">
        <f t="shared" si="22"/>
        <v/>
      </c>
      <c r="E143" s="192"/>
      <c r="F143" s="356" t="s">
        <v>956</v>
      </c>
      <c r="G143" s="243">
        <v>1</v>
      </c>
      <c r="H143" s="243"/>
      <c r="I143" s="356"/>
      <c r="J143" s="356"/>
      <c r="K143" s="356" t="s">
        <v>5715</v>
      </c>
      <c r="L143" s="367">
        <v>16777215</v>
      </c>
      <c r="M143" s="356">
        <v>0.25</v>
      </c>
      <c r="N143" s="356">
        <v>100</v>
      </c>
      <c r="O143" s="356" t="s">
        <v>5512</v>
      </c>
      <c r="P143" s="356">
        <v>0</v>
      </c>
      <c r="Q143" s="356"/>
      <c r="R143" s="356"/>
      <c r="S143" s="356"/>
      <c r="T143" s="356"/>
      <c r="U143" s="243" t="s">
        <v>129</v>
      </c>
      <c r="V143" s="243" t="s">
        <v>123</v>
      </c>
      <c r="W143" s="356"/>
      <c r="X143" s="184" t="str">
        <f t="shared" si="26"/>
        <v/>
      </c>
      <c r="Y143" s="184" t="str">
        <f t="shared" si="23"/>
        <v>insert into G3E_STYLERULE(G3E_SRROWNO,G3E_SRNO,G3E_RULE,G3E_FILTER,G3E_FILTERORDINAL,G3E_SNO,G3E_DESCRIPTION) values (01,,'Street Centerline - ML Linear','',1,,'Street Centerline - ML');</v>
      </c>
      <c r="Z143" s="184" t="str">
        <f t="shared" si="24"/>
        <v/>
      </c>
      <c r="AA143" s="241" t="str">
        <f t="shared" si="25"/>
        <v/>
      </c>
    </row>
  </sheetData>
  <autoFilter ref="F2:W135" xr:uid="{00000000-0009-0000-0000-00000C000000}"/>
  <mergeCells count="3">
    <mergeCell ref="A1:B1"/>
    <mergeCell ref="G1:H1"/>
    <mergeCell ref="C1:E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73"/>
  <sheetViews>
    <sheetView zoomScale="80" zoomScaleNormal="80" workbookViewId="0">
      <pane xSplit="2" ySplit="2" topLeftCell="C3" activePane="bottomRight" state="frozen"/>
      <selection pane="topRight" activeCell="C1" sqref="C1"/>
      <selection pane="bottomLeft" activeCell="A3" sqref="A3"/>
      <selection pane="bottomRight"/>
    </sheetView>
  </sheetViews>
  <sheetFormatPr defaultColWidth="9.140625" defaultRowHeight="15"/>
  <cols>
    <col min="1" max="1" width="8.7109375" style="241" bestFit="1" customWidth="1"/>
    <col min="2" max="2" width="39.140625" style="241" bestFit="1" customWidth="1"/>
    <col min="3" max="3" width="9.140625" style="244" bestFit="1" customWidth="1"/>
    <col min="4" max="13" width="11.42578125" style="244" customWidth="1"/>
    <col min="14" max="14" width="13.7109375" style="244" bestFit="1" customWidth="1"/>
    <col min="15" max="15" width="8.7109375" style="244" bestFit="1" customWidth="1"/>
    <col min="16" max="16" width="54.140625" style="279" bestFit="1" customWidth="1"/>
    <col min="17" max="17" width="11.7109375" style="296" bestFit="1" customWidth="1"/>
    <col min="18" max="18" width="12.28515625" style="244" bestFit="1" customWidth="1"/>
    <col min="19" max="19" width="16.7109375" style="244" bestFit="1" customWidth="1"/>
    <col min="20" max="20" width="13.140625" style="244" bestFit="1" customWidth="1"/>
    <col min="21" max="21" width="16.5703125" style="241" customWidth="1"/>
    <col min="22" max="16384" width="9.140625" style="241"/>
  </cols>
  <sheetData>
    <row r="1" spans="1:22">
      <c r="N1" s="399" t="s">
        <v>5716</v>
      </c>
      <c r="O1" s="400"/>
      <c r="P1" s="400"/>
      <c r="Q1" s="400"/>
      <c r="R1" s="400"/>
      <c r="S1" s="400"/>
      <c r="T1" s="400"/>
    </row>
    <row r="2" spans="1:22" ht="15.75" thickBot="1">
      <c r="A2" s="343" t="s">
        <v>5506</v>
      </c>
      <c r="B2" s="357" t="s">
        <v>5507</v>
      </c>
      <c r="C2" s="178" t="s">
        <v>6083</v>
      </c>
      <c r="D2" s="178" t="s">
        <v>5717</v>
      </c>
      <c r="E2" s="178" t="s">
        <v>5718</v>
      </c>
      <c r="F2" s="178" t="s">
        <v>5719</v>
      </c>
      <c r="G2" s="178" t="s">
        <v>5720</v>
      </c>
      <c r="H2" s="178" t="s">
        <v>5721</v>
      </c>
      <c r="I2" s="178" t="s">
        <v>5722</v>
      </c>
      <c r="J2" s="178" t="s">
        <v>5723</v>
      </c>
      <c r="K2" s="178" t="s">
        <v>5724</v>
      </c>
      <c r="L2" s="178" t="s">
        <v>5725</v>
      </c>
      <c r="M2" s="178" t="s">
        <v>5726</v>
      </c>
      <c r="N2" s="357" t="s">
        <v>5727</v>
      </c>
      <c r="O2" s="357" t="s">
        <v>4228</v>
      </c>
      <c r="P2" s="278" t="s">
        <v>4249</v>
      </c>
      <c r="Q2" s="295" t="s">
        <v>5728</v>
      </c>
      <c r="R2" s="178" t="s">
        <v>5729</v>
      </c>
      <c r="S2" s="178" t="s">
        <v>5730</v>
      </c>
      <c r="T2" s="178" t="s">
        <v>5508</v>
      </c>
      <c r="U2" s="357" t="s">
        <v>105</v>
      </c>
      <c r="V2" s="343" t="s">
        <v>5731</v>
      </c>
    </row>
    <row r="3" spans="1:22" ht="15.75" thickTop="1">
      <c r="A3" s="241">
        <v>100</v>
      </c>
      <c r="B3" s="241" t="s">
        <v>5512</v>
      </c>
      <c r="C3" s="244">
        <v>0</v>
      </c>
      <c r="D3" s="244">
        <v>-10</v>
      </c>
      <c r="E3" s="244">
        <v>0</v>
      </c>
      <c r="V3" s="241" t="str">
        <f t="shared" ref="V3:V34" si="0">$V$2&amp;" values ("&amp;A3&amp;",'"&amp;B3&amp;"',"&amp;C3&amp;",1,'BOTH',"&amp;D3&amp;","&amp;E3&amp;","&amp;IF(ISBLANK(F3),"null",F3)&amp;","&amp;IF(ISBLANK(G3),"null",G3)&amp;","&amp;IF(ISBLANK(H3),"null",H3)&amp;","&amp;IF(ISBLANK(I3),"null",I3)&amp;","&amp;IF(ISBLANK(J3),"null",J3)&amp;","&amp;IF(ISBLANK(K3),"null",K3)&amp;","&amp;IF(ISBLANK(L3),"null",L3)&amp;","&amp;IF(ISBLANK(M3),"null",M3)&amp;","&amp;IF(ISBLANK(N3),"null",N3)&amp;","&amp;IF(ISBLANK(O3),"null",O3)&amp;","&amp;IF(ISBLANK(Q3),"null",Q3)&amp;","&amp;IF(ISBLANK(R3),"null",R3)&amp;","&amp;IF(ISBLANK(S3),"null",VLOOKUP(S3,G3E_SYMBOLROTATIONRULE,2,FALSE))&amp;","&amp;IF(ISBLANK(T3),"null",T3)&amp;");"</f>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(100,'Solid',0,1,'BOTH',-10,0,null,null,null,null,null,null,null,null,null,null,null,null,null,null);</v>
      </c>
    </row>
    <row r="4" spans="1:22">
      <c r="A4" s="241">
        <v>200</v>
      </c>
      <c r="B4" s="241" t="s">
        <v>5700</v>
      </c>
      <c r="C4" s="244">
        <v>0</v>
      </c>
      <c r="D4" s="244">
        <v>-5</v>
      </c>
      <c r="E4" s="244">
        <v>5</v>
      </c>
      <c r="V4"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(200,'Dash',0,1,'BOTH',-5,5,null,null,null,null,null,null,null,null,null,null,null,null,null,null);</v>
      </c>
    </row>
    <row r="5" spans="1:22">
      <c r="A5" s="241">
        <v>300</v>
      </c>
      <c r="B5" s="294" t="s">
        <v>5732</v>
      </c>
      <c r="C5" s="244">
        <v>0</v>
      </c>
      <c r="D5" s="244">
        <v>-2.5000000000000001E-2</v>
      </c>
      <c r="E5" s="244">
        <v>1.5</v>
      </c>
      <c r="V5"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(300,'Dot',0,1,'BOTH',-0.025,1.5,null,null,null,null,null,null,null,null,null,null,null,null,null,null);</v>
      </c>
    </row>
    <row r="6" spans="1:22">
      <c r="A6" s="294">
        <v>400</v>
      </c>
      <c r="B6" s="294" t="s">
        <v>5733</v>
      </c>
      <c r="C6" s="244">
        <v>0</v>
      </c>
      <c r="D6" s="244">
        <v>-5</v>
      </c>
      <c r="E6" s="244">
        <v>5</v>
      </c>
      <c r="F6" s="244">
        <v>1.5</v>
      </c>
      <c r="G6" s="244">
        <v>5</v>
      </c>
      <c r="V6"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(400,'Dash Dot',0,1,'BOTH',-5,5,1.5,5,null,null,null,null,null,null,null,null,null,null,null,null);</v>
      </c>
    </row>
    <row r="7" spans="1:22">
      <c r="A7" s="294">
        <v>500</v>
      </c>
      <c r="B7" s="294" t="s">
        <v>5734</v>
      </c>
      <c r="C7" s="244">
        <v>0</v>
      </c>
      <c r="D7" s="244">
        <v>-5</v>
      </c>
      <c r="E7" s="244">
        <v>5</v>
      </c>
      <c r="F7" s="244">
        <v>1.5</v>
      </c>
      <c r="G7" s="244">
        <v>5</v>
      </c>
      <c r="H7" s="244">
        <v>1.5</v>
      </c>
      <c r="I7" s="244">
        <v>5</v>
      </c>
      <c r="V7"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(500,'Dash Dot Dot',0,1,'BOTH',-5,5,1.5,5,1.5,5,null,null,null,null,null,null,null,null,null,null);</v>
      </c>
    </row>
    <row r="8" spans="1:22">
      <c r="A8" s="294">
        <v>600</v>
      </c>
      <c r="B8" s="294" t="s">
        <v>5735</v>
      </c>
      <c r="C8" s="244">
        <v>0</v>
      </c>
      <c r="D8" s="244">
        <v>-5</v>
      </c>
      <c r="E8" s="244">
        <v>5</v>
      </c>
      <c r="F8" s="244">
        <v>5</v>
      </c>
      <c r="G8" s="244">
        <v>5</v>
      </c>
      <c r="H8" s="244">
        <v>1.5</v>
      </c>
      <c r="I8" s="244">
        <v>5</v>
      </c>
      <c r="V8"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(600,'Dash Dash Dot',0,1,'BOTH',-5,5,5,5,1.5,5,null,null,null,null,null,null,null,null,null,null);</v>
      </c>
    </row>
    <row r="9" spans="1:22">
      <c r="A9" s="241">
        <v>104101</v>
      </c>
      <c r="B9" s="294" t="s">
        <v>5513</v>
      </c>
      <c r="C9" s="244">
        <v>0</v>
      </c>
      <c r="D9" s="244">
        <v>-20</v>
      </c>
      <c r="E9" s="244">
        <v>0</v>
      </c>
      <c r="N9" s="244">
        <v>1</v>
      </c>
      <c r="O9" s="188">
        <v>101</v>
      </c>
      <c r="P9" s="279" t="s">
        <v>5387</v>
      </c>
      <c r="Q9" s="296">
        <v>0.5</v>
      </c>
      <c r="R9" s="244">
        <v>0</v>
      </c>
      <c r="S9" s="244" t="s">
        <v>5736</v>
      </c>
      <c r="T9" s="244">
        <v>0</v>
      </c>
      <c r="V9"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(104101,'Conduit - PPI',0,1,'BOTH',-20,0,null,null,null,null,null,null,null,null,1,101,0.5,0,2,0);</v>
      </c>
    </row>
    <row r="10" spans="1:22">
      <c r="A10" s="241">
        <v>104102</v>
      </c>
      <c r="B10" s="294" t="s">
        <v>5514</v>
      </c>
      <c r="C10" s="244">
        <v>0</v>
      </c>
      <c r="D10" s="244">
        <v>-20</v>
      </c>
      <c r="E10" s="244">
        <v>0</v>
      </c>
      <c r="N10" s="244">
        <v>1</v>
      </c>
      <c r="O10" s="188">
        <v>102</v>
      </c>
      <c r="P10" s="279" t="s">
        <v>5388</v>
      </c>
      <c r="Q10" s="296">
        <v>0.5</v>
      </c>
      <c r="R10" s="244">
        <v>0</v>
      </c>
      <c r="S10" s="244" t="s">
        <v>5736</v>
      </c>
      <c r="T10" s="244">
        <v>0</v>
      </c>
      <c r="V10"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(104102,'Conduit - PPR',0,1,'BOTH',-20,0,null,null,null,null,null,null,null,null,1,102,0.5,0,2,0);</v>
      </c>
    </row>
    <row r="11" spans="1:22">
      <c r="A11" s="241">
        <v>104103</v>
      </c>
      <c r="B11" s="294" t="s">
        <v>5515</v>
      </c>
      <c r="C11" s="244">
        <v>0</v>
      </c>
      <c r="D11" s="244">
        <v>-20</v>
      </c>
      <c r="E11" s="244">
        <v>0</v>
      </c>
      <c r="N11" s="244">
        <v>1</v>
      </c>
      <c r="O11" s="188">
        <v>103</v>
      </c>
      <c r="P11" s="279" t="s">
        <v>5389</v>
      </c>
      <c r="Q11" s="296">
        <v>0.5</v>
      </c>
      <c r="R11" s="244">
        <v>0</v>
      </c>
      <c r="S11" s="244" t="s">
        <v>5736</v>
      </c>
      <c r="T11" s="244">
        <v>0</v>
      </c>
      <c r="V11"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(104103,'Conduit - OSR',0,1,'BOTH',-20,0,null,null,null,null,null,null,null,null,1,103,0.5,0,2,0);</v>
      </c>
    </row>
    <row r="12" spans="1:22">
      <c r="A12" s="241">
        <v>104104</v>
      </c>
      <c r="B12" s="294" t="s">
        <v>5516</v>
      </c>
      <c r="C12" s="244">
        <v>0</v>
      </c>
      <c r="D12" s="244">
        <v>-20</v>
      </c>
      <c r="E12" s="244">
        <v>0</v>
      </c>
      <c r="N12" s="244">
        <v>1</v>
      </c>
      <c r="O12" s="188">
        <v>104</v>
      </c>
      <c r="P12" s="279" t="s">
        <v>5390</v>
      </c>
      <c r="Q12" s="296">
        <v>0.5</v>
      </c>
      <c r="R12" s="244">
        <v>0</v>
      </c>
      <c r="S12" s="244" t="s">
        <v>5736</v>
      </c>
      <c r="T12" s="244">
        <v>0</v>
      </c>
      <c r="V12"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(104104,'Conduit - default',0,1,'BOTH',-20,0,null,null,null,null,null,null,null,null,1,104,0.5,0,2,0);</v>
      </c>
    </row>
    <row r="13" spans="1:22">
      <c r="A13" s="241">
        <v>2200101</v>
      </c>
      <c r="B13" s="294" t="s">
        <v>5517</v>
      </c>
      <c r="C13" s="244">
        <v>0</v>
      </c>
      <c r="D13" s="244">
        <v>-20</v>
      </c>
      <c r="E13" s="244">
        <v>0</v>
      </c>
      <c r="N13" s="244">
        <v>1</v>
      </c>
      <c r="O13" s="188">
        <v>151</v>
      </c>
      <c r="P13" s="279" t="s">
        <v>5391</v>
      </c>
      <c r="Q13" s="296">
        <v>0.5</v>
      </c>
      <c r="R13" s="244">
        <v>0</v>
      </c>
      <c r="S13" s="244" t="s">
        <v>5736</v>
      </c>
      <c r="T13" s="244">
        <v>0</v>
      </c>
      <c r="V13"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(2200101,'Duct Bank - PPI',0,1,'BOTH',-20,0,null,null,null,null,null,null,null,null,1,151,0.5,0,2,0);</v>
      </c>
    </row>
    <row r="14" spans="1:22">
      <c r="A14" s="241">
        <v>2200102</v>
      </c>
      <c r="B14" s="294" t="s">
        <v>5518</v>
      </c>
      <c r="C14" s="244">
        <v>0</v>
      </c>
      <c r="D14" s="244">
        <v>-20</v>
      </c>
      <c r="E14" s="244">
        <v>0</v>
      </c>
      <c r="N14" s="244">
        <v>1</v>
      </c>
      <c r="O14" s="188">
        <v>152</v>
      </c>
      <c r="P14" s="279" t="s">
        <v>5392</v>
      </c>
      <c r="Q14" s="296">
        <v>0.5</v>
      </c>
      <c r="R14" s="244">
        <v>0</v>
      </c>
      <c r="S14" s="244" t="s">
        <v>5736</v>
      </c>
      <c r="T14" s="244">
        <v>0</v>
      </c>
      <c r="V14"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(2200102,'Duct Bank - PPR',0,1,'BOTH',-20,0,null,null,null,null,null,null,null,null,1,152,0.5,0,2,0);</v>
      </c>
    </row>
    <row r="15" spans="1:22">
      <c r="A15" s="241">
        <v>2200103</v>
      </c>
      <c r="B15" s="294" t="s">
        <v>5519</v>
      </c>
      <c r="C15" s="244">
        <v>0</v>
      </c>
      <c r="D15" s="244">
        <v>-20</v>
      </c>
      <c r="E15" s="244">
        <v>0</v>
      </c>
      <c r="N15" s="244">
        <v>1</v>
      </c>
      <c r="O15" s="188">
        <v>153</v>
      </c>
      <c r="P15" s="279" t="s">
        <v>5393</v>
      </c>
      <c r="Q15" s="296">
        <v>0.5</v>
      </c>
      <c r="R15" s="244">
        <v>0</v>
      </c>
      <c r="S15" s="244" t="s">
        <v>5736</v>
      </c>
      <c r="T15" s="244">
        <v>0</v>
      </c>
      <c r="V15"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(2200103,'Duct Bank - OSR',0,1,'BOTH',-20,0,null,null,null,null,null,null,null,null,1,153,0.5,0,2,0);</v>
      </c>
    </row>
    <row r="16" spans="1:22">
      <c r="A16" s="241">
        <v>2200104</v>
      </c>
      <c r="B16" s="294" t="s">
        <v>5520</v>
      </c>
      <c r="C16" s="244">
        <v>0</v>
      </c>
      <c r="D16" s="244">
        <v>-20</v>
      </c>
      <c r="E16" s="244">
        <v>0</v>
      </c>
      <c r="N16" s="244">
        <v>1</v>
      </c>
      <c r="O16" s="188">
        <v>154</v>
      </c>
      <c r="P16" s="279" t="s">
        <v>5394</v>
      </c>
      <c r="Q16" s="296">
        <v>0.5</v>
      </c>
      <c r="R16" s="244">
        <v>0</v>
      </c>
      <c r="S16" s="244" t="s">
        <v>5736</v>
      </c>
      <c r="T16" s="244">
        <v>0</v>
      </c>
      <c r="V16"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(2200104,'Duct Bank - default',0,1,'BOTH',-20,0,null,null,null,null,null,null,null,null,1,154,0.5,0,2,0);</v>
      </c>
    </row>
    <row r="17" spans="1:22">
      <c r="B17" s="294" t="s">
        <v>5522</v>
      </c>
      <c r="C17" s="244">
        <v>0</v>
      </c>
      <c r="D17" s="244">
        <v>-5</v>
      </c>
      <c r="E17" s="244">
        <v>5</v>
      </c>
      <c r="F17" s="244">
        <v>5</v>
      </c>
      <c r="G17" s="244">
        <v>5</v>
      </c>
      <c r="H17" s="244">
        <v>1.5</v>
      </c>
      <c r="I17" s="244">
        <v>5</v>
      </c>
      <c r="V17"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(,'Foreign Conductor',0,1,'BOTH',-5,5,5,5,1.5,5,null,null,null,null,null,null,null,null,null,null);</v>
      </c>
    </row>
    <row r="18" spans="1:22">
      <c r="A18" s="241">
        <v>9101</v>
      </c>
      <c r="B18" s="294" t="s">
        <v>5560</v>
      </c>
      <c r="C18" s="244">
        <v>0</v>
      </c>
      <c r="D18" s="369">
        <v>-8</v>
      </c>
      <c r="E18" s="369">
        <v>4</v>
      </c>
      <c r="F18" s="369"/>
      <c r="G18" s="369"/>
      <c r="N18" s="244">
        <v>1</v>
      </c>
      <c r="O18" s="188">
        <v>228</v>
      </c>
      <c r="P18" s="279" t="s">
        <v>5424</v>
      </c>
      <c r="Q18" s="296">
        <v>0.5</v>
      </c>
      <c r="R18" s="244">
        <v>0</v>
      </c>
      <c r="S18" s="244" t="s">
        <v>5736</v>
      </c>
      <c r="V18"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(9101,'Primary Conductor Changeout KV1',0,1,'BOTH',-8,4,null,null,null,null,null,null,null,null,1,228,0.5,0,2,null);</v>
      </c>
    </row>
    <row r="19" spans="1:22">
      <c r="A19" s="241">
        <v>9102</v>
      </c>
      <c r="B19" s="294" t="s">
        <v>5563</v>
      </c>
      <c r="C19" s="244">
        <v>0</v>
      </c>
      <c r="D19" s="369">
        <v>-8</v>
      </c>
      <c r="E19" s="369">
        <v>4</v>
      </c>
      <c r="F19" s="369"/>
      <c r="G19" s="369"/>
      <c r="N19" s="244">
        <v>1</v>
      </c>
      <c r="O19" s="188">
        <v>229</v>
      </c>
      <c r="P19" s="279" t="s">
        <v>5426</v>
      </c>
      <c r="Q19" s="296">
        <v>0.5</v>
      </c>
      <c r="R19" s="244">
        <v>0</v>
      </c>
      <c r="S19" s="244" t="s">
        <v>5736</v>
      </c>
      <c r="V19"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(9102,'Primary Conductor Changeout KV2',0,1,'BOTH',-8,4,null,null,null,null,null,null,null,null,1,229,0.5,0,2,null);</v>
      </c>
    </row>
    <row r="20" spans="1:22">
      <c r="A20" s="241">
        <v>9103</v>
      </c>
      <c r="B20" s="294" t="s">
        <v>5566</v>
      </c>
      <c r="C20" s="244">
        <v>0</v>
      </c>
      <c r="D20" s="369">
        <v>-8</v>
      </c>
      <c r="E20" s="369">
        <v>4</v>
      </c>
      <c r="F20" s="369"/>
      <c r="G20" s="369"/>
      <c r="N20" s="244">
        <v>1</v>
      </c>
      <c r="O20" s="188">
        <v>230</v>
      </c>
      <c r="P20" s="279" t="s">
        <v>5427</v>
      </c>
      <c r="Q20" s="296">
        <v>0.5</v>
      </c>
      <c r="R20" s="244">
        <v>0</v>
      </c>
      <c r="S20" s="244" t="s">
        <v>5736</v>
      </c>
      <c r="V20"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(9103,'Primary Conductor Changeout KV3',0,1,'BOTH',-8,4,null,null,null,null,null,null,null,null,1,230,0.5,0,2,null);</v>
      </c>
    </row>
    <row r="21" spans="1:22">
      <c r="A21" s="241">
        <v>9104</v>
      </c>
      <c r="B21" s="294" t="s">
        <v>5569</v>
      </c>
      <c r="C21" s="244">
        <v>0</v>
      </c>
      <c r="D21" s="369">
        <v>-8</v>
      </c>
      <c r="E21" s="369">
        <v>4</v>
      </c>
      <c r="F21" s="369"/>
      <c r="G21" s="369"/>
      <c r="N21" s="244">
        <v>1</v>
      </c>
      <c r="O21" s="188">
        <v>231</v>
      </c>
      <c r="P21" s="279" t="s">
        <v>5428</v>
      </c>
      <c r="Q21" s="296">
        <v>0.5</v>
      </c>
      <c r="R21" s="244">
        <v>0</v>
      </c>
      <c r="S21" s="244" t="s">
        <v>5736</v>
      </c>
      <c r="V21"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(9104,'Primary Conductor Changeout KV4',0,1,'BOTH',-8,4,null,null,null,null,null,null,null,null,1,231,0.5,0,2,null);</v>
      </c>
    </row>
    <row r="22" spans="1:22">
      <c r="A22" s="241">
        <v>9105</v>
      </c>
      <c r="B22" s="294" t="s">
        <v>5572</v>
      </c>
      <c r="C22" s="244">
        <v>0</v>
      </c>
      <c r="D22" s="369">
        <v>-8</v>
      </c>
      <c r="E22" s="369">
        <v>4</v>
      </c>
      <c r="F22" s="369"/>
      <c r="G22" s="369"/>
      <c r="N22" s="244">
        <v>1</v>
      </c>
      <c r="O22" s="188">
        <v>232</v>
      </c>
      <c r="P22" s="279" t="s">
        <v>5429</v>
      </c>
      <c r="Q22" s="296">
        <v>0.5</v>
      </c>
      <c r="R22" s="244">
        <v>0</v>
      </c>
      <c r="S22" s="244" t="s">
        <v>5736</v>
      </c>
      <c r="V22"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(9105,'Primary Conductor Changeout KV5',0,1,'BOTH',-8,4,null,null,null,null,null,null,null,null,1,232,0.5,0,2,null);</v>
      </c>
    </row>
    <row r="23" spans="1:22">
      <c r="A23" s="241">
        <v>9106</v>
      </c>
      <c r="B23" s="294" t="s">
        <v>5575</v>
      </c>
      <c r="C23" s="244">
        <v>0</v>
      </c>
      <c r="D23" s="369">
        <v>-8</v>
      </c>
      <c r="E23" s="369">
        <v>4</v>
      </c>
      <c r="F23" s="369"/>
      <c r="G23" s="369"/>
      <c r="N23" s="244">
        <v>1</v>
      </c>
      <c r="O23" s="188">
        <v>233</v>
      </c>
      <c r="P23" s="279" t="s">
        <v>5430</v>
      </c>
      <c r="Q23" s="296">
        <v>0.5</v>
      </c>
      <c r="R23" s="244">
        <v>0</v>
      </c>
      <c r="S23" s="244" t="s">
        <v>5736</v>
      </c>
      <c r="V23"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(9106,'Primary Conductor Changeout KV6',0,1,'BOTH',-8,4,null,null,null,null,null,null,null,null,1,233,0.5,0,2,null);</v>
      </c>
    </row>
    <row r="24" spans="1:22">
      <c r="A24" s="241">
        <v>9107</v>
      </c>
      <c r="B24" s="294" t="s">
        <v>5578</v>
      </c>
      <c r="C24" s="244">
        <v>0</v>
      </c>
      <c r="D24" s="369">
        <v>-8</v>
      </c>
      <c r="E24" s="369">
        <v>4</v>
      </c>
      <c r="F24" s="369"/>
      <c r="G24" s="369"/>
      <c r="N24" s="244">
        <v>1</v>
      </c>
      <c r="O24" s="188">
        <v>234</v>
      </c>
      <c r="P24" s="279" t="s">
        <v>5431</v>
      </c>
      <c r="Q24" s="296">
        <v>0.5</v>
      </c>
      <c r="R24" s="244">
        <v>0</v>
      </c>
      <c r="S24" s="244" t="s">
        <v>5736</v>
      </c>
      <c r="V24"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(9107,'Primary Conductor Changeout default',0,1,'BOTH',-8,4,null,null,null,null,null,null,null,null,1,234,0.5,0,2,null);</v>
      </c>
    </row>
    <row r="25" spans="1:22">
      <c r="A25" s="241">
        <v>9108</v>
      </c>
      <c r="B25" s="294" t="s">
        <v>5527</v>
      </c>
      <c r="C25" s="244">
        <v>0</v>
      </c>
      <c r="D25" s="369">
        <v>-8</v>
      </c>
      <c r="E25" s="369">
        <v>4</v>
      </c>
      <c r="F25" s="369"/>
      <c r="G25" s="369"/>
      <c r="N25" s="244">
        <v>1</v>
      </c>
      <c r="O25" s="188">
        <v>235</v>
      </c>
      <c r="P25" s="279" t="s">
        <v>5432</v>
      </c>
      <c r="Q25" s="296">
        <v>0.5</v>
      </c>
      <c r="R25" s="244">
        <v>0</v>
      </c>
      <c r="S25" s="244" t="s">
        <v>5737</v>
      </c>
      <c r="V25"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(9108,'Primary Conductor Neutral PPI',0,1,'BOTH',-8,4,null,null,null,null,null,null,null,null,1,235,0.5,0,3,null);</v>
      </c>
    </row>
    <row r="26" spans="1:22">
      <c r="A26" s="241">
        <v>9109</v>
      </c>
      <c r="B26" s="294" t="s">
        <v>5539</v>
      </c>
      <c r="C26" s="244">
        <v>0</v>
      </c>
      <c r="D26" s="369">
        <v>-8</v>
      </c>
      <c r="E26" s="369">
        <v>4</v>
      </c>
      <c r="F26" s="369"/>
      <c r="G26" s="369"/>
      <c r="N26" s="244">
        <v>1</v>
      </c>
      <c r="O26" s="188">
        <v>236</v>
      </c>
      <c r="P26" s="279" t="s">
        <v>5434</v>
      </c>
      <c r="Q26" s="296">
        <v>0.5</v>
      </c>
      <c r="R26" s="244">
        <v>0</v>
      </c>
      <c r="S26" s="244" t="s">
        <v>5737</v>
      </c>
      <c r="V26"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(9109,'Primary Conductor Neutral PPR',0,1,'BOTH',-8,4,null,null,null,null,null,null,null,null,1,236,0.5,0,3,null);</v>
      </c>
    </row>
    <row r="27" spans="1:22">
      <c r="A27" s="241">
        <v>9110</v>
      </c>
      <c r="B27" s="294" t="s">
        <v>5548</v>
      </c>
      <c r="C27" s="244">
        <v>0</v>
      </c>
      <c r="D27" s="369">
        <v>-8</v>
      </c>
      <c r="E27" s="369">
        <v>4</v>
      </c>
      <c r="F27" s="369"/>
      <c r="G27" s="369"/>
      <c r="N27" s="244">
        <v>1</v>
      </c>
      <c r="O27" s="188">
        <v>237</v>
      </c>
      <c r="P27" s="279" t="s">
        <v>5435</v>
      </c>
      <c r="Q27" s="296">
        <v>0.5</v>
      </c>
      <c r="R27" s="244">
        <v>0</v>
      </c>
      <c r="S27" s="244" t="s">
        <v>5737</v>
      </c>
      <c r="V27"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(9110,'Primary Conductor Neutral OSR',0,1,'BOTH',-8,4,null,null,null,null,null,null,null,null,1,237,0.5,0,3,null);</v>
      </c>
    </row>
    <row r="28" spans="1:22">
      <c r="A28" s="241">
        <v>9111</v>
      </c>
      <c r="B28" s="294" t="s">
        <v>5557</v>
      </c>
      <c r="C28" s="244">
        <v>0</v>
      </c>
      <c r="D28" s="369">
        <v>-8</v>
      </c>
      <c r="E28" s="369">
        <v>4</v>
      </c>
      <c r="F28" s="369"/>
      <c r="G28" s="369"/>
      <c r="N28" s="244">
        <v>1</v>
      </c>
      <c r="O28" s="188">
        <v>238</v>
      </c>
      <c r="P28" s="279" t="s">
        <v>5436</v>
      </c>
      <c r="Q28" s="296">
        <v>0.5</v>
      </c>
      <c r="R28" s="244">
        <v>0</v>
      </c>
      <c r="S28" s="244" t="s">
        <v>5737</v>
      </c>
      <c r="V28"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(9111,'Primary Conductor Neutral default',0,1,'BOTH',-8,4,null,null,null,null,null,null,null,null,1,238,0.5,0,3,null);</v>
      </c>
    </row>
    <row r="29" spans="1:22">
      <c r="A29" s="241">
        <v>9121</v>
      </c>
      <c r="B29" s="294" t="s">
        <v>5530</v>
      </c>
      <c r="C29" s="244">
        <v>1</v>
      </c>
      <c r="D29" s="369">
        <v>-16</v>
      </c>
      <c r="E29" s="369">
        <v>6</v>
      </c>
      <c r="F29" s="369">
        <v>5</v>
      </c>
      <c r="G29" s="369">
        <v>6</v>
      </c>
      <c r="V29"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(9121,'Primary Conductor OH 1-phase',1,1,'BOTH',-16,6,5,6,null,null,null,null,null,null,null,null,null,null,null,null);</v>
      </c>
    </row>
    <row r="30" spans="1:22">
      <c r="A30" s="241">
        <v>9122</v>
      </c>
      <c r="B30" s="294" t="s">
        <v>5533</v>
      </c>
      <c r="C30" s="244">
        <v>1</v>
      </c>
      <c r="D30" s="369">
        <v>-16</v>
      </c>
      <c r="E30" s="369">
        <v>6</v>
      </c>
      <c r="F30" s="369">
        <v>5</v>
      </c>
      <c r="G30" s="369">
        <v>6</v>
      </c>
      <c r="H30" s="244">
        <v>5</v>
      </c>
      <c r="I30" s="244">
        <v>6</v>
      </c>
      <c r="V30"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(9122,'Primary Conductor OH 2-phase',1,1,'BOTH',-16,6,5,6,5,6,null,null,null,null,null,null,null,null,null,null);</v>
      </c>
    </row>
    <row r="31" spans="1:22">
      <c r="A31" s="241">
        <v>9123</v>
      </c>
      <c r="B31" s="294" t="s">
        <v>5536</v>
      </c>
      <c r="C31" s="244">
        <v>1</v>
      </c>
      <c r="D31" s="369">
        <v>-10</v>
      </c>
      <c r="E31" s="369">
        <v>0</v>
      </c>
      <c r="F31" s="369"/>
      <c r="G31" s="369"/>
      <c r="V31"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(9123,'Primary Conductor OH 3-phase',1,1,'BOTH',-10,0,null,null,null,null,null,null,null,null,null,null,null,null,null,null);</v>
      </c>
    </row>
    <row r="32" spans="1:22">
      <c r="A32" s="241">
        <v>9151</v>
      </c>
      <c r="B32" s="294" t="s">
        <v>5618</v>
      </c>
      <c r="C32" s="244">
        <v>0</v>
      </c>
      <c r="D32" s="369">
        <v>-8</v>
      </c>
      <c r="E32" s="369">
        <v>4</v>
      </c>
      <c r="F32" s="369"/>
      <c r="G32" s="369"/>
      <c r="N32" s="244">
        <v>1</v>
      </c>
      <c r="O32" s="188">
        <v>201</v>
      </c>
      <c r="P32" s="279" t="s">
        <v>5395</v>
      </c>
      <c r="Q32" s="296">
        <v>0.5</v>
      </c>
      <c r="R32" s="244">
        <v>0</v>
      </c>
      <c r="S32" s="244" t="s">
        <v>5736</v>
      </c>
      <c r="V32"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(9151,'Primary Conductor UG 1-phase PPI',0,1,'BOTH',-8,4,null,null,null,null,null,null,null,null,1,201,0.5,0,2,null);</v>
      </c>
    </row>
    <row r="33" spans="1:22">
      <c r="A33" s="241">
        <v>9152</v>
      </c>
      <c r="B33" s="294" t="s">
        <v>5625</v>
      </c>
      <c r="C33" s="244">
        <v>0</v>
      </c>
      <c r="D33" s="369">
        <v>-8</v>
      </c>
      <c r="E33" s="369">
        <v>4</v>
      </c>
      <c r="F33" s="369"/>
      <c r="G33" s="369"/>
      <c r="N33" s="244">
        <v>1</v>
      </c>
      <c r="O33" s="188">
        <v>202</v>
      </c>
      <c r="P33" s="279" t="s">
        <v>5397</v>
      </c>
      <c r="Q33" s="296">
        <v>0.5</v>
      </c>
      <c r="R33" s="244">
        <v>0</v>
      </c>
      <c r="S33" s="244" t="s">
        <v>5736</v>
      </c>
      <c r="V33"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(9152,'Primary Conductor UG 1-phase PPR',0,1,'BOTH',-8,4,null,null,null,null,null,null,null,null,1,202,0.5,0,2,null);</v>
      </c>
    </row>
    <row r="34" spans="1:22">
      <c r="A34" s="241">
        <v>9153</v>
      </c>
      <c r="B34" s="294" t="s">
        <v>5632</v>
      </c>
      <c r="C34" s="244">
        <v>0</v>
      </c>
      <c r="D34" s="369">
        <v>-8</v>
      </c>
      <c r="E34" s="369">
        <v>4</v>
      </c>
      <c r="F34" s="369"/>
      <c r="G34" s="369"/>
      <c r="N34" s="244">
        <v>1</v>
      </c>
      <c r="O34" s="188">
        <v>203</v>
      </c>
      <c r="P34" s="279" t="s">
        <v>5398</v>
      </c>
      <c r="Q34" s="296">
        <v>0.5</v>
      </c>
      <c r="R34" s="244">
        <v>0</v>
      </c>
      <c r="S34" s="244" t="s">
        <v>5736</v>
      </c>
      <c r="V34" s="241" t="str">
        <f t="shared" si="0"/>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(9153,'Primary Conductor UG 1-phase OSR',0,1,'BOTH',-8,4,null,null,null,null,null,null,null,null,1,203,0.5,0,2,null);</v>
      </c>
    </row>
    <row r="35" spans="1:22">
      <c r="A35" s="241">
        <v>9154</v>
      </c>
      <c r="B35" s="294" t="s">
        <v>5646</v>
      </c>
      <c r="C35" s="244">
        <v>0</v>
      </c>
      <c r="D35" s="369">
        <v>-8</v>
      </c>
      <c r="E35" s="369">
        <v>4</v>
      </c>
      <c r="F35" s="369"/>
      <c r="G35" s="369"/>
      <c r="N35" s="244">
        <v>1</v>
      </c>
      <c r="O35" s="188">
        <v>204</v>
      </c>
      <c r="P35" s="279" t="s">
        <v>5399</v>
      </c>
      <c r="Q35" s="296">
        <v>0.5</v>
      </c>
      <c r="R35" s="244">
        <v>0</v>
      </c>
      <c r="S35" s="244" t="s">
        <v>5736</v>
      </c>
      <c r="V35" s="241" t="str">
        <f t="shared" ref="V35:V71" si="1">$V$2&amp;" values ("&amp;A35&amp;",'"&amp;B35&amp;"',"&amp;C35&amp;",1,'BOTH',"&amp;D35&amp;","&amp;E35&amp;","&amp;IF(ISBLANK(F35),"null",F35)&amp;","&amp;IF(ISBLANK(G35),"null",G35)&amp;","&amp;IF(ISBLANK(H35),"null",H35)&amp;","&amp;IF(ISBLANK(I35),"null",I35)&amp;","&amp;IF(ISBLANK(J35),"null",J35)&amp;","&amp;IF(ISBLANK(K35),"null",K35)&amp;","&amp;IF(ISBLANK(L35),"null",L35)&amp;","&amp;IF(ISBLANK(M35),"null",M35)&amp;","&amp;IF(ISBLANK(N35),"null",N35)&amp;","&amp;IF(ISBLANK(O35),"null",O35)&amp;","&amp;IF(ISBLANK(Q35),"null",Q35)&amp;","&amp;IF(ISBLANK(R35),"null",R35)&amp;","&amp;IF(ISBLANK(S35),"null",VLOOKUP(S35,G3E_SYMBOLROTATIONRULE,2,FALSE))&amp;","&amp;IF(ISBLANK(T35),"null",T35)&amp;");"</f>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(9154,'Primary Conductor UG 1-phase KV1',0,1,'BOTH',-8,4,null,null,null,null,null,null,null,null,1,204,0.5,0,2,null);</v>
      </c>
    </row>
    <row r="36" spans="1:22">
      <c r="A36" s="241">
        <v>9155</v>
      </c>
      <c r="B36" s="294" t="s">
        <v>5648</v>
      </c>
      <c r="C36" s="244">
        <v>0</v>
      </c>
      <c r="D36" s="369">
        <v>-8</v>
      </c>
      <c r="E36" s="369">
        <v>4</v>
      </c>
      <c r="F36" s="369"/>
      <c r="G36" s="369"/>
      <c r="N36" s="244">
        <v>1</v>
      </c>
      <c r="O36" s="188">
        <v>205</v>
      </c>
      <c r="P36" s="279" t="s">
        <v>5400</v>
      </c>
      <c r="Q36" s="296">
        <v>0.5</v>
      </c>
      <c r="R36" s="244">
        <v>0</v>
      </c>
      <c r="S36" s="244" t="s">
        <v>5736</v>
      </c>
      <c r="V36"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(9155,'Primary Conductor UG 1-phase KV2',0,1,'BOTH',-8,4,null,null,null,null,null,null,null,null,1,205,0.5,0,2,null);</v>
      </c>
    </row>
    <row r="37" spans="1:22">
      <c r="A37" s="241">
        <v>9156</v>
      </c>
      <c r="B37" s="294" t="s">
        <v>5650</v>
      </c>
      <c r="C37" s="244">
        <v>0</v>
      </c>
      <c r="D37" s="369">
        <v>-8</v>
      </c>
      <c r="E37" s="369">
        <v>4</v>
      </c>
      <c r="F37" s="369"/>
      <c r="G37" s="369"/>
      <c r="N37" s="244">
        <v>1</v>
      </c>
      <c r="O37" s="188">
        <v>206</v>
      </c>
      <c r="P37" s="279" t="s">
        <v>5401</v>
      </c>
      <c r="Q37" s="296">
        <v>0.5</v>
      </c>
      <c r="R37" s="244">
        <v>0</v>
      </c>
      <c r="S37" s="244" t="s">
        <v>5736</v>
      </c>
      <c r="V37"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(9156,'Primary Conductor UG 1-phase KV3',0,1,'BOTH',-8,4,null,null,null,null,null,null,null,null,1,206,0.5,0,2,null);</v>
      </c>
    </row>
    <row r="38" spans="1:22">
      <c r="A38" s="241">
        <v>9157</v>
      </c>
      <c r="B38" s="294" t="s">
        <v>5652</v>
      </c>
      <c r="C38" s="244">
        <v>0</v>
      </c>
      <c r="D38" s="369">
        <v>-8</v>
      </c>
      <c r="E38" s="369">
        <v>4</v>
      </c>
      <c r="F38" s="369"/>
      <c r="G38" s="369"/>
      <c r="N38" s="244">
        <v>1</v>
      </c>
      <c r="O38" s="188">
        <v>207</v>
      </c>
      <c r="P38" s="279" t="s">
        <v>5402</v>
      </c>
      <c r="Q38" s="296">
        <v>0.5</v>
      </c>
      <c r="R38" s="244">
        <v>0</v>
      </c>
      <c r="S38" s="244" t="s">
        <v>5736</v>
      </c>
      <c r="V38"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(9157,'Primary Conductor UG 1-phase KV4',0,1,'BOTH',-8,4,null,null,null,null,null,null,null,null,1,207,0.5,0,2,null);</v>
      </c>
    </row>
    <row r="39" spans="1:22">
      <c r="A39" s="241">
        <v>9158</v>
      </c>
      <c r="B39" s="294" t="s">
        <v>5654</v>
      </c>
      <c r="C39" s="244">
        <v>0</v>
      </c>
      <c r="D39" s="369">
        <v>-8</v>
      </c>
      <c r="E39" s="369">
        <v>4</v>
      </c>
      <c r="F39" s="369"/>
      <c r="G39" s="369"/>
      <c r="N39" s="244">
        <v>1</v>
      </c>
      <c r="O39" s="188">
        <v>208</v>
      </c>
      <c r="P39" s="279" t="s">
        <v>5403</v>
      </c>
      <c r="Q39" s="296">
        <v>0.5</v>
      </c>
      <c r="R39" s="244">
        <v>0</v>
      </c>
      <c r="S39" s="244" t="s">
        <v>5736</v>
      </c>
      <c r="V39"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(9158,'Primary Conductor UG 1-phase KV5',0,1,'BOTH',-8,4,null,null,null,null,null,null,null,null,1,208,0.5,0,2,null);</v>
      </c>
    </row>
    <row r="40" spans="1:22">
      <c r="A40" s="241">
        <v>9159</v>
      </c>
      <c r="B40" s="294" t="s">
        <v>5656</v>
      </c>
      <c r="C40" s="244">
        <v>0</v>
      </c>
      <c r="D40" s="369">
        <v>-8</v>
      </c>
      <c r="E40" s="369">
        <v>4</v>
      </c>
      <c r="F40" s="369"/>
      <c r="G40" s="369"/>
      <c r="N40" s="244">
        <v>1</v>
      </c>
      <c r="O40" s="188">
        <v>209</v>
      </c>
      <c r="P40" s="279" t="s">
        <v>5404</v>
      </c>
      <c r="Q40" s="296">
        <v>0.5</v>
      </c>
      <c r="R40" s="244">
        <v>0</v>
      </c>
      <c r="S40" s="244" t="s">
        <v>5736</v>
      </c>
      <c r="V40"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(9159,'Primary Conductor UG 1-phase KV6',0,1,'BOTH',-8,4,null,null,null,null,null,null,null,null,1,209,0.5,0,2,null);</v>
      </c>
    </row>
    <row r="41" spans="1:22">
      <c r="A41" s="241">
        <v>9160</v>
      </c>
      <c r="B41" s="294" t="s">
        <v>5620</v>
      </c>
      <c r="C41" s="244">
        <v>0</v>
      </c>
      <c r="D41" s="369">
        <v>-8</v>
      </c>
      <c r="E41" s="369">
        <v>4</v>
      </c>
      <c r="F41" s="369"/>
      <c r="G41" s="369"/>
      <c r="N41" s="244">
        <v>1</v>
      </c>
      <c r="O41" s="188">
        <v>210</v>
      </c>
      <c r="P41" s="279" t="s">
        <v>5405</v>
      </c>
      <c r="Q41" s="296">
        <v>0.5</v>
      </c>
      <c r="R41" s="244">
        <v>0</v>
      </c>
      <c r="S41" s="244" t="s">
        <v>5736</v>
      </c>
      <c r="V41"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(9160,'Primary Conductor UG 2-phase PPI',0,1,'BOTH',-8,4,null,null,null,null,null,null,null,null,1,210,0.5,0,2,null);</v>
      </c>
    </row>
    <row r="42" spans="1:22">
      <c r="A42" s="241">
        <v>9161</v>
      </c>
      <c r="B42" s="294" t="s">
        <v>5627</v>
      </c>
      <c r="C42" s="244">
        <v>0</v>
      </c>
      <c r="D42" s="369">
        <v>-8</v>
      </c>
      <c r="E42" s="369">
        <v>4</v>
      </c>
      <c r="F42" s="369"/>
      <c r="G42" s="369"/>
      <c r="N42" s="244">
        <v>1</v>
      </c>
      <c r="O42" s="188">
        <v>211</v>
      </c>
      <c r="P42" s="279" t="s">
        <v>5407</v>
      </c>
      <c r="Q42" s="296">
        <v>0.5</v>
      </c>
      <c r="R42" s="244">
        <v>0</v>
      </c>
      <c r="S42" s="244" t="s">
        <v>5736</v>
      </c>
      <c r="V42"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(9161,'Primary Conductor UG 2-phase PPR',0,1,'BOTH',-8,4,null,null,null,null,null,null,null,null,1,211,0.5,0,2,null);</v>
      </c>
    </row>
    <row r="43" spans="1:22">
      <c r="A43" s="241">
        <v>9162</v>
      </c>
      <c r="B43" s="294" t="s">
        <v>5634</v>
      </c>
      <c r="C43" s="244">
        <v>0</v>
      </c>
      <c r="D43" s="369">
        <v>-8</v>
      </c>
      <c r="E43" s="369">
        <v>4</v>
      </c>
      <c r="F43" s="369"/>
      <c r="G43" s="369"/>
      <c r="N43" s="244">
        <v>1</v>
      </c>
      <c r="O43" s="188">
        <v>212</v>
      </c>
      <c r="P43" s="279" t="s">
        <v>5408</v>
      </c>
      <c r="Q43" s="296">
        <v>0.5</v>
      </c>
      <c r="R43" s="244">
        <v>0</v>
      </c>
      <c r="S43" s="244" t="s">
        <v>5736</v>
      </c>
      <c r="V43"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(9162,'Primary Conductor UG 2-phase OSR',0,1,'BOTH',-8,4,null,null,null,null,null,null,null,null,1,212,0.5,0,2,null);</v>
      </c>
    </row>
    <row r="44" spans="1:22">
      <c r="A44" s="241">
        <v>9163</v>
      </c>
      <c r="B44" s="294" t="s">
        <v>5658</v>
      </c>
      <c r="C44" s="244">
        <v>0</v>
      </c>
      <c r="D44" s="369">
        <v>-8</v>
      </c>
      <c r="E44" s="369">
        <v>4</v>
      </c>
      <c r="F44" s="369"/>
      <c r="G44" s="369"/>
      <c r="N44" s="244">
        <v>1</v>
      </c>
      <c r="O44" s="188">
        <v>213</v>
      </c>
      <c r="P44" s="279" t="s">
        <v>5409</v>
      </c>
      <c r="Q44" s="296">
        <v>0.5</v>
      </c>
      <c r="R44" s="244">
        <v>0</v>
      </c>
      <c r="S44" s="244" t="s">
        <v>5736</v>
      </c>
      <c r="V44"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(9163,'Primary Conductor UG 2-phase KV1',0,1,'BOTH',-8,4,null,null,null,null,null,null,null,null,1,213,0.5,0,2,null);</v>
      </c>
    </row>
    <row r="45" spans="1:22">
      <c r="A45" s="241">
        <v>9164</v>
      </c>
      <c r="B45" s="294" t="s">
        <v>5660</v>
      </c>
      <c r="C45" s="244">
        <v>0</v>
      </c>
      <c r="D45" s="369">
        <v>-8</v>
      </c>
      <c r="E45" s="369">
        <v>4</v>
      </c>
      <c r="F45" s="369"/>
      <c r="G45" s="369"/>
      <c r="N45" s="244">
        <v>1</v>
      </c>
      <c r="O45" s="188">
        <v>214</v>
      </c>
      <c r="P45" s="279" t="s">
        <v>5410</v>
      </c>
      <c r="Q45" s="296">
        <v>0.5</v>
      </c>
      <c r="R45" s="244">
        <v>0</v>
      </c>
      <c r="S45" s="244" t="s">
        <v>5736</v>
      </c>
      <c r="V45"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(9164,'Primary Conductor UG 2-phase KV2',0,1,'BOTH',-8,4,null,null,null,null,null,null,null,null,1,214,0.5,0,2,null);</v>
      </c>
    </row>
    <row r="46" spans="1:22">
      <c r="A46" s="241">
        <v>9165</v>
      </c>
      <c r="B46" s="294" t="s">
        <v>5662</v>
      </c>
      <c r="C46" s="244">
        <v>0</v>
      </c>
      <c r="D46" s="369">
        <v>-8</v>
      </c>
      <c r="E46" s="369">
        <v>4</v>
      </c>
      <c r="F46" s="369"/>
      <c r="G46" s="369"/>
      <c r="N46" s="244">
        <v>1</v>
      </c>
      <c r="O46" s="188">
        <v>215</v>
      </c>
      <c r="P46" s="279" t="s">
        <v>5411</v>
      </c>
      <c r="Q46" s="296">
        <v>0.5</v>
      </c>
      <c r="R46" s="244">
        <v>0</v>
      </c>
      <c r="S46" s="244" t="s">
        <v>5736</v>
      </c>
      <c r="V46"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(9165,'Primary Conductor UG 2-phase KV3',0,1,'BOTH',-8,4,null,null,null,null,null,null,null,null,1,215,0.5,0,2,null);</v>
      </c>
    </row>
    <row r="47" spans="1:22">
      <c r="A47" s="241">
        <v>9166</v>
      </c>
      <c r="B47" s="294" t="s">
        <v>5664</v>
      </c>
      <c r="C47" s="244">
        <v>0</v>
      </c>
      <c r="D47" s="369">
        <v>-8</v>
      </c>
      <c r="E47" s="369">
        <v>4</v>
      </c>
      <c r="F47" s="369"/>
      <c r="G47" s="369"/>
      <c r="N47" s="244">
        <v>1</v>
      </c>
      <c r="O47" s="188">
        <v>216</v>
      </c>
      <c r="P47" s="279" t="s">
        <v>5412</v>
      </c>
      <c r="Q47" s="296">
        <v>0.5</v>
      </c>
      <c r="R47" s="244">
        <v>0</v>
      </c>
      <c r="S47" s="244" t="s">
        <v>5736</v>
      </c>
      <c r="V47"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(9166,'Primary Conductor UG 2-phase KV4',0,1,'BOTH',-8,4,null,null,null,null,null,null,null,null,1,216,0.5,0,2,null);</v>
      </c>
    </row>
    <row r="48" spans="1:22">
      <c r="A48" s="241">
        <v>9167</v>
      </c>
      <c r="B48" s="294" t="s">
        <v>5666</v>
      </c>
      <c r="C48" s="244">
        <v>0</v>
      </c>
      <c r="D48" s="369">
        <v>-8</v>
      </c>
      <c r="E48" s="369">
        <v>4</v>
      </c>
      <c r="F48" s="369"/>
      <c r="G48" s="369"/>
      <c r="N48" s="244">
        <v>1</v>
      </c>
      <c r="O48" s="188">
        <v>217</v>
      </c>
      <c r="P48" s="279" t="s">
        <v>5413</v>
      </c>
      <c r="Q48" s="296">
        <v>0.5</v>
      </c>
      <c r="R48" s="244">
        <v>0</v>
      </c>
      <c r="S48" s="244" t="s">
        <v>5736</v>
      </c>
      <c r="V48"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(9167,'Primary Conductor UG 2-phase KV5',0,1,'BOTH',-8,4,null,null,null,null,null,null,null,null,1,217,0.5,0,2,null);</v>
      </c>
    </row>
    <row r="49" spans="1:22">
      <c r="A49" s="241">
        <v>9168</v>
      </c>
      <c r="B49" s="294" t="s">
        <v>5668</v>
      </c>
      <c r="C49" s="244">
        <v>0</v>
      </c>
      <c r="D49" s="369">
        <v>-8</v>
      </c>
      <c r="E49" s="369">
        <v>4</v>
      </c>
      <c r="F49" s="369"/>
      <c r="G49" s="369"/>
      <c r="N49" s="244">
        <v>1</v>
      </c>
      <c r="O49" s="188">
        <v>218</v>
      </c>
      <c r="P49" s="279" t="s">
        <v>5414</v>
      </c>
      <c r="Q49" s="296">
        <v>0.5</v>
      </c>
      <c r="R49" s="244">
        <v>0</v>
      </c>
      <c r="S49" s="244" t="s">
        <v>5736</v>
      </c>
      <c r="V49"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(9168,'Primary Conductor UG 2-phase KV6',0,1,'BOTH',-8,4,null,null,null,null,null,null,null,null,1,218,0.5,0,2,null);</v>
      </c>
    </row>
    <row r="50" spans="1:22">
      <c r="A50" s="241">
        <v>9169</v>
      </c>
      <c r="B50" s="294" t="s">
        <v>5622</v>
      </c>
      <c r="C50" s="244">
        <v>0</v>
      </c>
      <c r="D50" s="369">
        <v>-8</v>
      </c>
      <c r="E50" s="369">
        <v>4</v>
      </c>
      <c r="F50" s="369"/>
      <c r="G50" s="369"/>
      <c r="N50" s="244">
        <v>1</v>
      </c>
      <c r="O50" s="188">
        <v>219</v>
      </c>
      <c r="P50" s="279" t="s">
        <v>5415</v>
      </c>
      <c r="Q50" s="296">
        <v>0.5</v>
      </c>
      <c r="R50" s="244">
        <v>0</v>
      </c>
      <c r="S50" s="244" t="s">
        <v>5736</v>
      </c>
      <c r="V50"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(9169,'Primary Conductor UG 3-phase PPI',0,1,'BOTH',-8,4,null,null,null,null,null,null,null,null,1,219,0.5,0,2,null);</v>
      </c>
    </row>
    <row r="51" spans="1:22">
      <c r="A51" s="241">
        <v>9170</v>
      </c>
      <c r="B51" s="294" t="s">
        <v>5629</v>
      </c>
      <c r="C51" s="244">
        <v>0</v>
      </c>
      <c r="D51" s="369">
        <v>-8</v>
      </c>
      <c r="E51" s="369">
        <v>4</v>
      </c>
      <c r="F51" s="369"/>
      <c r="G51" s="369"/>
      <c r="N51" s="244">
        <v>1</v>
      </c>
      <c r="O51" s="188">
        <v>220</v>
      </c>
      <c r="P51" s="279" t="s">
        <v>5416</v>
      </c>
      <c r="Q51" s="296">
        <v>0.5</v>
      </c>
      <c r="R51" s="244">
        <v>0</v>
      </c>
      <c r="S51" s="244" t="s">
        <v>5736</v>
      </c>
      <c r="V51"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(9170,'Primary Conductor UG 3-phase PPR',0,1,'BOTH',-8,4,null,null,null,null,null,null,null,null,1,220,0.5,0,2,null);</v>
      </c>
    </row>
    <row r="52" spans="1:22">
      <c r="A52" s="241">
        <v>9171</v>
      </c>
      <c r="B52" s="294" t="s">
        <v>5636</v>
      </c>
      <c r="C52" s="244">
        <v>0</v>
      </c>
      <c r="D52" s="369">
        <v>-8</v>
      </c>
      <c r="E52" s="369">
        <v>4</v>
      </c>
      <c r="F52" s="369"/>
      <c r="G52" s="369"/>
      <c r="N52" s="244">
        <v>1</v>
      </c>
      <c r="O52" s="188">
        <v>221</v>
      </c>
      <c r="P52" s="279" t="s">
        <v>5417</v>
      </c>
      <c r="Q52" s="296">
        <v>0.5</v>
      </c>
      <c r="R52" s="244">
        <v>0</v>
      </c>
      <c r="S52" s="244" t="s">
        <v>5736</v>
      </c>
      <c r="V52"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(9171,'Primary Conductor UG 3-phase OSR',0,1,'BOTH',-8,4,null,null,null,null,null,null,null,null,1,221,0.5,0,2,null);</v>
      </c>
    </row>
    <row r="53" spans="1:22">
      <c r="A53" s="241">
        <v>9172</v>
      </c>
      <c r="B53" s="294" t="s">
        <v>5670</v>
      </c>
      <c r="C53" s="244">
        <v>0</v>
      </c>
      <c r="D53" s="369">
        <v>-8</v>
      </c>
      <c r="E53" s="369">
        <v>4</v>
      </c>
      <c r="F53" s="369"/>
      <c r="G53" s="369"/>
      <c r="N53" s="244">
        <v>1</v>
      </c>
      <c r="O53" s="188">
        <v>222</v>
      </c>
      <c r="P53" s="279" t="s">
        <v>5418</v>
      </c>
      <c r="Q53" s="296">
        <v>0.5</v>
      </c>
      <c r="R53" s="244">
        <v>0</v>
      </c>
      <c r="S53" s="244" t="s">
        <v>5736</v>
      </c>
      <c r="V53"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(9172,'Primary Conductor UG 3-phase KV1',0,1,'BOTH',-8,4,null,null,null,null,null,null,null,null,1,222,0.5,0,2,null);</v>
      </c>
    </row>
    <row r="54" spans="1:22">
      <c r="A54" s="241">
        <v>9173</v>
      </c>
      <c r="B54" s="294" t="s">
        <v>5672</v>
      </c>
      <c r="C54" s="244">
        <v>0</v>
      </c>
      <c r="D54" s="369">
        <v>-8</v>
      </c>
      <c r="E54" s="369">
        <v>4</v>
      </c>
      <c r="F54" s="369"/>
      <c r="G54" s="369"/>
      <c r="N54" s="244">
        <v>1</v>
      </c>
      <c r="O54" s="188">
        <v>223</v>
      </c>
      <c r="P54" s="279" t="s">
        <v>5419</v>
      </c>
      <c r="Q54" s="296">
        <v>0.5</v>
      </c>
      <c r="R54" s="244">
        <v>0</v>
      </c>
      <c r="S54" s="244" t="s">
        <v>5736</v>
      </c>
      <c r="V54"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(9173,'Primary Conductor UG 3-phase KV2',0,1,'BOTH',-8,4,null,null,null,null,null,null,null,null,1,223,0.5,0,2,null);</v>
      </c>
    </row>
    <row r="55" spans="1:22">
      <c r="A55" s="241">
        <v>9174</v>
      </c>
      <c r="B55" s="294" t="s">
        <v>5674</v>
      </c>
      <c r="C55" s="244">
        <v>0</v>
      </c>
      <c r="D55" s="369">
        <v>-8</v>
      </c>
      <c r="E55" s="369">
        <v>4</v>
      </c>
      <c r="F55" s="369"/>
      <c r="G55" s="369"/>
      <c r="N55" s="244">
        <v>1</v>
      </c>
      <c r="O55" s="188">
        <v>224</v>
      </c>
      <c r="P55" s="279" t="s">
        <v>5420</v>
      </c>
      <c r="Q55" s="296">
        <v>0.5</v>
      </c>
      <c r="R55" s="244">
        <v>0</v>
      </c>
      <c r="S55" s="244" t="s">
        <v>5736</v>
      </c>
      <c r="V55"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(9174,'Primary Conductor UG 3-phase KV3',0,1,'BOTH',-8,4,null,null,null,null,null,null,null,null,1,224,0.5,0,2,null);</v>
      </c>
    </row>
    <row r="56" spans="1:22">
      <c r="A56" s="241">
        <v>9175</v>
      </c>
      <c r="B56" s="294" t="s">
        <v>5676</v>
      </c>
      <c r="C56" s="244">
        <v>0</v>
      </c>
      <c r="D56" s="369">
        <v>-8</v>
      </c>
      <c r="E56" s="369">
        <v>4</v>
      </c>
      <c r="F56" s="369"/>
      <c r="G56" s="369"/>
      <c r="N56" s="244">
        <v>1</v>
      </c>
      <c r="O56" s="188">
        <v>225</v>
      </c>
      <c r="P56" s="279" t="s">
        <v>5421</v>
      </c>
      <c r="Q56" s="296">
        <v>0.5</v>
      </c>
      <c r="R56" s="244">
        <v>0</v>
      </c>
      <c r="S56" s="244" t="s">
        <v>5736</v>
      </c>
      <c r="V56"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(9175,'Primary Conductor UG 3-phase KV4',0,1,'BOTH',-8,4,null,null,null,null,null,null,null,null,1,225,0.5,0,2,null);</v>
      </c>
    </row>
    <row r="57" spans="1:22">
      <c r="A57" s="241">
        <v>9176</v>
      </c>
      <c r="B57" s="294" t="s">
        <v>5678</v>
      </c>
      <c r="C57" s="244">
        <v>0</v>
      </c>
      <c r="D57" s="369">
        <v>-8</v>
      </c>
      <c r="E57" s="369">
        <v>4</v>
      </c>
      <c r="F57" s="369"/>
      <c r="G57" s="369"/>
      <c r="N57" s="244">
        <v>1</v>
      </c>
      <c r="O57" s="188">
        <v>226</v>
      </c>
      <c r="P57" s="279" t="s">
        <v>5422</v>
      </c>
      <c r="Q57" s="296">
        <v>0.5</v>
      </c>
      <c r="R57" s="244">
        <v>0</v>
      </c>
      <c r="S57" s="244" t="s">
        <v>5736</v>
      </c>
      <c r="V57"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(9176,'Primary Conductor UG 3-phase KV5',0,1,'BOTH',-8,4,null,null,null,null,null,null,null,null,1,226,0.5,0,2,null);</v>
      </c>
    </row>
    <row r="58" spans="1:22">
      <c r="A58" s="241">
        <v>9177</v>
      </c>
      <c r="B58" s="294" t="s">
        <v>5680</v>
      </c>
      <c r="C58" s="244">
        <v>0</v>
      </c>
      <c r="D58" s="369">
        <v>-8</v>
      </c>
      <c r="E58" s="369">
        <v>4</v>
      </c>
      <c r="F58" s="369"/>
      <c r="G58" s="369"/>
      <c r="N58" s="244">
        <v>1</v>
      </c>
      <c r="O58" s="188">
        <v>227</v>
      </c>
      <c r="P58" s="279" t="s">
        <v>5423</v>
      </c>
      <c r="Q58" s="296">
        <v>0.5</v>
      </c>
      <c r="R58" s="244">
        <v>0</v>
      </c>
      <c r="S58" s="244" t="s">
        <v>5736</v>
      </c>
      <c r="V58"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(9177,'Primary Conductor UG 3-phase KV6',0,1,'BOTH',-8,4,null,null,null,null,null,null,null,null,1,227,0.5,0,2,null);</v>
      </c>
    </row>
    <row r="59" spans="1:22">
      <c r="A59" s="241">
        <v>53101</v>
      </c>
      <c r="B59" s="294" t="s">
        <v>5685</v>
      </c>
      <c r="C59" s="244">
        <v>1</v>
      </c>
      <c r="D59" s="369">
        <v>-8</v>
      </c>
      <c r="E59" s="369">
        <v>4</v>
      </c>
      <c r="F59" s="369"/>
      <c r="G59" s="369"/>
      <c r="V59"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(53101,'Secondary Conductor 1-wire',1,1,'BOTH',-8,4,null,null,null,null,null,null,null,null,null,null,null,null,null,null);</v>
      </c>
    </row>
    <row r="60" spans="1:22">
      <c r="A60" s="241">
        <v>53102</v>
      </c>
      <c r="B60" s="294" t="s">
        <v>5686</v>
      </c>
      <c r="C60" s="244">
        <v>1</v>
      </c>
      <c r="D60" s="369">
        <v>-8</v>
      </c>
      <c r="E60" s="369">
        <v>4</v>
      </c>
      <c r="F60" s="369"/>
      <c r="G60" s="369"/>
      <c r="N60" s="244">
        <v>1</v>
      </c>
      <c r="O60" s="188">
        <v>301</v>
      </c>
      <c r="P60" s="279" t="s">
        <v>5437</v>
      </c>
      <c r="Q60" s="296">
        <v>0.5</v>
      </c>
      <c r="R60" s="244">
        <v>0</v>
      </c>
      <c r="S60" s="244" t="s">
        <v>5736</v>
      </c>
      <c r="V60"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(53102,'Secondary Conductor 2-wire PPI',1,1,'BOTH',-8,4,null,null,null,null,null,null,null,null,1,301,0.5,0,2,null);</v>
      </c>
    </row>
    <row r="61" spans="1:22">
      <c r="A61" s="241">
        <v>53103</v>
      </c>
      <c r="B61" s="294" t="s">
        <v>5690</v>
      </c>
      <c r="C61" s="244">
        <v>1</v>
      </c>
      <c r="D61" s="369">
        <v>-8</v>
      </c>
      <c r="E61" s="369">
        <v>4</v>
      </c>
      <c r="F61" s="369"/>
      <c r="G61" s="369"/>
      <c r="N61" s="244">
        <v>1</v>
      </c>
      <c r="O61" s="188">
        <v>302</v>
      </c>
      <c r="P61" s="279" t="s">
        <v>5439</v>
      </c>
      <c r="Q61" s="296">
        <v>0.5</v>
      </c>
      <c r="R61" s="244">
        <v>0</v>
      </c>
      <c r="S61" s="244" t="s">
        <v>5736</v>
      </c>
      <c r="V61"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(53103,'Secondary Conductor 2-wire PPR',1,1,'BOTH',-8,4,null,null,null,null,null,null,null,null,1,302,0.5,0,2,null);</v>
      </c>
    </row>
    <row r="62" spans="1:22">
      <c r="A62" s="241">
        <v>53104</v>
      </c>
      <c r="B62" s="294" t="s">
        <v>5694</v>
      </c>
      <c r="C62" s="244">
        <v>1</v>
      </c>
      <c r="D62" s="369">
        <v>-8</v>
      </c>
      <c r="E62" s="369">
        <v>4</v>
      </c>
      <c r="F62" s="369"/>
      <c r="G62" s="369"/>
      <c r="N62" s="244">
        <v>1</v>
      </c>
      <c r="O62" s="188">
        <v>303</v>
      </c>
      <c r="P62" s="279" t="s">
        <v>5440</v>
      </c>
      <c r="Q62" s="296">
        <v>0.5</v>
      </c>
      <c r="R62" s="244">
        <v>0</v>
      </c>
      <c r="S62" s="244" t="s">
        <v>5736</v>
      </c>
      <c r="V62"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(53104,'Secondary Conductor 2-wire OSR',1,1,'BOTH',-8,4,null,null,null,null,null,null,null,null,1,303,0.5,0,2,null);</v>
      </c>
    </row>
    <row r="63" spans="1:22">
      <c r="A63" s="241">
        <v>53105</v>
      </c>
      <c r="B63" s="294" t="s">
        <v>5697</v>
      </c>
      <c r="C63" s="244">
        <v>1</v>
      </c>
      <c r="D63" s="369">
        <v>-8</v>
      </c>
      <c r="E63" s="369">
        <v>4</v>
      </c>
      <c r="F63" s="369"/>
      <c r="G63" s="369"/>
      <c r="N63" s="244">
        <v>1</v>
      </c>
      <c r="O63" s="188">
        <v>304</v>
      </c>
      <c r="P63" s="279" t="s">
        <v>5441</v>
      </c>
      <c r="Q63" s="296">
        <v>0.5</v>
      </c>
      <c r="R63" s="244">
        <v>0</v>
      </c>
      <c r="S63" s="244" t="s">
        <v>5736</v>
      </c>
      <c r="V63"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(53105,'Secondary Conductor 2-wire default',1,1,'BOTH',-8,4,null,null,null,null,null,null,null,null,1,304,0.5,0,2,null);</v>
      </c>
    </row>
    <row r="64" spans="1:22">
      <c r="A64" s="241">
        <v>53106</v>
      </c>
      <c r="B64" s="294" t="s">
        <v>5687</v>
      </c>
      <c r="C64" s="244">
        <v>1</v>
      </c>
      <c r="D64" s="369">
        <v>-8</v>
      </c>
      <c r="E64" s="369">
        <v>4</v>
      </c>
      <c r="F64" s="369"/>
      <c r="G64" s="369"/>
      <c r="N64" s="244">
        <v>1</v>
      </c>
      <c r="O64" s="188">
        <v>305</v>
      </c>
      <c r="P64" s="279" t="s">
        <v>5442</v>
      </c>
      <c r="Q64" s="296">
        <v>0.5</v>
      </c>
      <c r="R64" s="244">
        <v>0</v>
      </c>
      <c r="S64" s="244" t="s">
        <v>5736</v>
      </c>
      <c r="V64"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(53106,'Secondary Conductor 3-wire PPI',1,1,'BOTH',-8,4,null,null,null,null,null,null,null,null,1,305,0.5,0,2,null);</v>
      </c>
    </row>
    <row r="65" spans="1:22">
      <c r="A65" s="241">
        <v>53107</v>
      </c>
      <c r="B65" s="294" t="s">
        <v>5691</v>
      </c>
      <c r="C65" s="244">
        <v>1</v>
      </c>
      <c r="D65" s="369">
        <v>-8</v>
      </c>
      <c r="E65" s="369">
        <v>4</v>
      </c>
      <c r="F65" s="369"/>
      <c r="G65" s="369"/>
      <c r="N65" s="244">
        <v>1</v>
      </c>
      <c r="O65" s="188">
        <v>306</v>
      </c>
      <c r="P65" s="279" t="s">
        <v>5444</v>
      </c>
      <c r="Q65" s="296">
        <v>0.5</v>
      </c>
      <c r="R65" s="244">
        <v>0</v>
      </c>
      <c r="S65" s="244" t="s">
        <v>5736</v>
      </c>
      <c r="V65"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(53107,'Secondary Conductor 3-wire PPR',1,1,'BOTH',-8,4,null,null,null,null,null,null,null,null,1,306,0.5,0,2,null);</v>
      </c>
    </row>
    <row r="66" spans="1:22">
      <c r="A66" s="241">
        <v>53108</v>
      </c>
      <c r="B66" s="294" t="s">
        <v>5695</v>
      </c>
      <c r="C66" s="244">
        <v>1</v>
      </c>
      <c r="D66" s="369">
        <v>-8</v>
      </c>
      <c r="E66" s="369">
        <v>4</v>
      </c>
      <c r="F66" s="369"/>
      <c r="G66" s="369"/>
      <c r="N66" s="244">
        <v>1</v>
      </c>
      <c r="O66" s="188">
        <v>307</v>
      </c>
      <c r="P66" s="279" t="s">
        <v>5445</v>
      </c>
      <c r="Q66" s="296">
        <v>0.5</v>
      </c>
      <c r="R66" s="244">
        <v>0</v>
      </c>
      <c r="S66" s="244" t="s">
        <v>5736</v>
      </c>
      <c r="V66"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(53108,'Secondary Conductor 3-wire OSR',1,1,'BOTH',-8,4,null,null,null,null,null,null,null,null,1,307,0.5,0,2,null);</v>
      </c>
    </row>
    <row r="67" spans="1:22">
      <c r="A67" s="241">
        <v>53109</v>
      </c>
      <c r="B67" s="294" t="s">
        <v>5698</v>
      </c>
      <c r="C67" s="244">
        <v>1</v>
      </c>
      <c r="D67" s="369">
        <v>-8</v>
      </c>
      <c r="E67" s="369">
        <v>4</v>
      </c>
      <c r="F67" s="369"/>
      <c r="G67" s="369"/>
      <c r="N67" s="244">
        <v>1</v>
      </c>
      <c r="O67" s="188">
        <v>308</v>
      </c>
      <c r="P67" s="279" t="s">
        <v>5446</v>
      </c>
      <c r="Q67" s="296">
        <v>0.5</v>
      </c>
      <c r="R67" s="244">
        <v>0</v>
      </c>
      <c r="S67" s="244" t="s">
        <v>5736</v>
      </c>
      <c r="V67"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(53109,'Secondary Conductor 3-wire default',1,1,'BOTH',-8,4,null,null,null,null,null,null,null,null,1,308,0.5,0,2,null);</v>
      </c>
    </row>
    <row r="68" spans="1:22">
      <c r="A68" s="241">
        <v>53110</v>
      </c>
      <c r="B68" s="294" t="s">
        <v>5684</v>
      </c>
      <c r="C68" s="244">
        <v>0</v>
      </c>
      <c r="D68" s="369">
        <v>-8</v>
      </c>
      <c r="E68" s="369">
        <v>4</v>
      </c>
      <c r="F68" s="369"/>
      <c r="G68" s="369"/>
      <c r="N68" s="244">
        <v>1</v>
      </c>
      <c r="O68" s="188">
        <v>309</v>
      </c>
      <c r="P68" s="279" t="s">
        <v>5447</v>
      </c>
      <c r="Q68" s="296">
        <v>0.5</v>
      </c>
      <c r="R68" s="244">
        <v>0</v>
      </c>
      <c r="S68" s="244" t="s">
        <v>5737</v>
      </c>
      <c r="V68"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(53110,'Secondary Conductor Neutral PPI',0,1,'BOTH',-8,4,null,null,null,null,null,null,null,null,1,309,0.5,0,3,null);</v>
      </c>
    </row>
    <row r="69" spans="1:22">
      <c r="A69" s="241">
        <v>53111</v>
      </c>
      <c r="B69" s="294" t="s">
        <v>5689</v>
      </c>
      <c r="C69" s="244">
        <v>0</v>
      </c>
      <c r="D69" s="369">
        <v>-8</v>
      </c>
      <c r="E69" s="369">
        <v>4</v>
      </c>
      <c r="F69" s="369"/>
      <c r="G69" s="369"/>
      <c r="N69" s="244">
        <v>1</v>
      </c>
      <c r="O69" s="188">
        <v>310</v>
      </c>
      <c r="P69" s="279" t="s">
        <v>5449</v>
      </c>
      <c r="Q69" s="296">
        <v>0.5</v>
      </c>
      <c r="R69" s="244">
        <v>0</v>
      </c>
      <c r="S69" s="244" t="s">
        <v>5737</v>
      </c>
      <c r="V69"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(53111,'Secondary Conductor Neutral PPR',0,1,'BOTH',-8,4,null,null,null,null,null,null,null,null,1,310,0.5,0,3,null);</v>
      </c>
    </row>
    <row r="70" spans="1:22">
      <c r="A70" s="241">
        <v>53112</v>
      </c>
      <c r="B70" s="294" t="s">
        <v>5693</v>
      </c>
      <c r="C70" s="244">
        <v>0</v>
      </c>
      <c r="D70" s="369">
        <v>-8</v>
      </c>
      <c r="E70" s="369">
        <v>4</v>
      </c>
      <c r="F70" s="369"/>
      <c r="G70" s="369"/>
      <c r="N70" s="244">
        <v>1</v>
      </c>
      <c r="O70" s="188">
        <v>311</v>
      </c>
      <c r="P70" s="279" t="s">
        <v>5450</v>
      </c>
      <c r="Q70" s="296">
        <v>0.5</v>
      </c>
      <c r="R70" s="244">
        <v>0</v>
      </c>
      <c r="S70" s="244" t="s">
        <v>5737</v>
      </c>
      <c r="V70"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(53112,'Secondary Conductor Neutral OSR',0,1,'BOTH',-8,4,null,null,null,null,null,null,null,null,1,311,0.5,0,3,null);</v>
      </c>
    </row>
    <row r="71" spans="1:22">
      <c r="A71" s="241">
        <v>53113</v>
      </c>
      <c r="B71" s="294" t="s">
        <v>5696</v>
      </c>
      <c r="C71" s="244">
        <v>0</v>
      </c>
      <c r="D71" s="369">
        <v>-8</v>
      </c>
      <c r="E71" s="369">
        <v>4</v>
      </c>
      <c r="F71" s="369"/>
      <c r="G71" s="369"/>
      <c r="N71" s="244">
        <v>1</v>
      </c>
      <c r="O71" s="188">
        <v>312</v>
      </c>
      <c r="P71" s="279" t="s">
        <v>5451</v>
      </c>
      <c r="Q71" s="296">
        <v>0.5</v>
      </c>
      <c r="R71" s="244">
        <v>0</v>
      </c>
      <c r="S71" s="244" t="s">
        <v>5737</v>
      </c>
      <c r="V71" s="241" t="str">
        <f t="shared" si="1"/>
        <v>insert into G3E_NORMALIZEDSTROKE (G3E_SPNO,G3E_USERNAME,G3E_REPETITIONS,G3E_VISIBLEDASHES,G3E_DASHPATTERNADJUSTMENT,G3E_SEQUENCE_0,G3E_SEQUENCE_1,G3E_SEQUENCE_2,G3E_SEQUENCE_3,G3E_SEQUENCE_4,G3E_SEQUENCE_5,G3E_SEQUENCE_6,G3E_SEQUENCE_7,G3E_SEQUENCE_8,G3E_SEQUENCE_9,G3E_SYMBOLINDEX_0,G3E_STROKESYMBOL_0,G3E_SYMBOLPOSITION_0,G3E_SYMBOLROTATION_0,G3E_SYMBOLROTATIONRULE_0,G3E_SYMBOLOFFSET_0) values (53113,'Secondary Conductor Neutral default',0,1,'BOTH',-8,4,null,null,null,null,null,null,null,null,1,312,0.5,0,3,null);</v>
      </c>
    </row>
    <row r="72" spans="1:22">
      <c r="D72" s="369"/>
      <c r="E72" s="369"/>
      <c r="F72" s="369"/>
      <c r="G72" s="369"/>
    </row>
    <row r="73" spans="1:22">
      <c r="D73" s="369"/>
      <c r="E73" s="369"/>
      <c r="F73" s="369"/>
      <c r="G73" s="369"/>
    </row>
  </sheetData>
  <autoFilter ref="B2:U2" xr:uid="{00000000-0009-0000-0000-00000D000000}"/>
  <mergeCells count="1">
    <mergeCell ref="N1:T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N37"/>
  <sheetViews>
    <sheetView zoomScale="75" zoomScaleNormal="75" workbookViewId="0">
      <selection activeCell="I10" sqref="I10"/>
    </sheetView>
  </sheetViews>
  <sheetFormatPr defaultColWidth="9.140625" defaultRowHeight="15"/>
  <cols>
    <col min="1" max="1" width="3.85546875" style="184" customWidth="1"/>
    <col min="2" max="2" width="36" style="184" bestFit="1" customWidth="1"/>
    <col min="3" max="3" width="8.7109375" style="192" bestFit="1" customWidth="1"/>
    <col min="4" max="4" width="21.140625" style="184" bestFit="1" customWidth="1"/>
    <col min="5" max="5" width="36" style="184" bestFit="1" customWidth="1"/>
    <col min="6" max="6" width="10.28515625" style="184" bestFit="1" customWidth="1"/>
    <col min="7" max="7" width="14.85546875" style="184" bestFit="1" customWidth="1"/>
    <col min="8" max="8" width="18" style="184" bestFit="1" customWidth="1"/>
    <col min="9" max="9" width="17.7109375" style="184" bestFit="1" customWidth="1"/>
    <col min="10" max="10" width="14.85546875" style="184" bestFit="1" customWidth="1"/>
    <col min="11" max="11" width="13.28515625" style="184" bestFit="1" customWidth="1"/>
    <col min="12" max="12" width="34.85546875" style="184" bestFit="1" customWidth="1"/>
    <col min="13" max="13" width="13.42578125" style="192" bestFit="1" customWidth="1"/>
    <col min="14" max="14" width="109.42578125" style="188" customWidth="1"/>
    <col min="15" max="16384" width="9.140625" style="184"/>
  </cols>
  <sheetData>
    <row r="2" spans="2:14" ht="15.75" thickBot="1">
      <c r="B2" s="181" t="s">
        <v>3176</v>
      </c>
      <c r="C2" s="189" t="s">
        <v>5452</v>
      </c>
      <c r="D2" s="181" t="s">
        <v>4227</v>
      </c>
      <c r="E2" s="181" t="s">
        <v>4229</v>
      </c>
      <c r="F2" s="181" t="s">
        <v>5738</v>
      </c>
      <c r="G2" s="181" t="s">
        <v>5739</v>
      </c>
      <c r="H2" s="181" t="s">
        <v>5740</v>
      </c>
      <c r="I2" s="181" t="s">
        <v>5741</v>
      </c>
      <c r="J2" s="181" t="s">
        <v>5742</v>
      </c>
      <c r="K2" s="181" t="s">
        <v>5743</v>
      </c>
      <c r="L2" s="181" t="s">
        <v>5744</v>
      </c>
      <c r="M2" s="189" t="s">
        <v>4238</v>
      </c>
      <c r="N2" s="185" t="s">
        <v>105</v>
      </c>
    </row>
    <row r="3" spans="2:14" ht="30.75" thickTop="1">
      <c r="B3" s="182" t="s">
        <v>721</v>
      </c>
      <c r="C3" s="190">
        <v>1</v>
      </c>
      <c r="D3" s="182"/>
      <c r="E3" s="182" t="s">
        <v>33</v>
      </c>
      <c r="F3" s="182" t="s">
        <v>5745</v>
      </c>
      <c r="G3" s="182" t="s">
        <v>5497</v>
      </c>
      <c r="H3" s="182">
        <v>9868950</v>
      </c>
      <c r="I3" s="223">
        <v>16711863</v>
      </c>
      <c r="J3" s="182">
        <v>5</v>
      </c>
      <c r="K3" s="182">
        <v>0.2</v>
      </c>
      <c r="L3" s="182" t="s">
        <v>5746</v>
      </c>
      <c r="M3" s="190" t="s">
        <v>123</v>
      </c>
      <c r="N3" s="186" t="s">
        <v>5747</v>
      </c>
    </row>
    <row r="4" spans="2:14">
      <c r="B4" s="183" t="s">
        <v>738</v>
      </c>
      <c r="C4" s="191">
        <v>1</v>
      </c>
      <c r="D4" s="183"/>
      <c r="E4" s="183" t="s">
        <v>738</v>
      </c>
      <c r="F4" s="183" t="s">
        <v>5745</v>
      </c>
      <c r="G4" s="183" t="s">
        <v>5497</v>
      </c>
      <c r="H4" s="224">
        <v>16777215</v>
      </c>
      <c r="I4" s="268">
        <v>0</v>
      </c>
      <c r="J4" s="183">
        <v>282.22000000000003</v>
      </c>
      <c r="K4" s="183">
        <v>282.22000000000003</v>
      </c>
      <c r="L4" s="183" t="s">
        <v>5748</v>
      </c>
      <c r="M4" s="191" t="s">
        <v>123</v>
      </c>
      <c r="N4" s="187"/>
    </row>
    <row r="5" spans="2:14">
      <c r="B5" s="183" t="s">
        <v>2943</v>
      </c>
      <c r="C5" s="191">
        <v>1</v>
      </c>
      <c r="D5" s="183"/>
      <c r="E5" s="183" t="s">
        <v>2943</v>
      </c>
      <c r="F5" s="183" t="s">
        <v>5745</v>
      </c>
      <c r="G5" s="183" t="s">
        <v>5749</v>
      </c>
      <c r="H5" s="224">
        <v>16777215</v>
      </c>
      <c r="I5" s="213">
        <v>16711935</v>
      </c>
      <c r="J5" s="183">
        <v>4</v>
      </c>
      <c r="K5" s="183">
        <v>4</v>
      </c>
      <c r="L5" s="183" t="s">
        <v>5750</v>
      </c>
      <c r="M5" s="191" t="s">
        <v>129</v>
      </c>
      <c r="N5" s="187"/>
    </row>
    <row r="6" spans="2:14">
      <c r="B6" s="183" t="s">
        <v>2955</v>
      </c>
      <c r="C6" s="191">
        <v>1</v>
      </c>
      <c r="D6" s="183"/>
      <c r="E6" s="183" t="s">
        <v>2955</v>
      </c>
      <c r="F6" s="183" t="s">
        <v>5745</v>
      </c>
      <c r="G6" s="183" t="s">
        <v>5749</v>
      </c>
      <c r="H6" s="224">
        <v>16777215</v>
      </c>
      <c r="I6" s="213">
        <v>16711935</v>
      </c>
      <c r="J6" s="183">
        <v>4</v>
      </c>
      <c r="K6" s="183">
        <v>4</v>
      </c>
      <c r="L6" s="183" t="s">
        <v>5750</v>
      </c>
      <c r="M6" s="191" t="s">
        <v>129</v>
      </c>
      <c r="N6" s="187" t="s">
        <v>5751</v>
      </c>
    </row>
    <row r="7" spans="2:14" ht="30">
      <c r="B7" s="183" t="s">
        <v>2963</v>
      </c>
      <c r="C7" s="191">
        <v>1</v>
      </c>
      <c r="D7" s="183"/>
      <c r="E7" s="183" t="s">
        <v>2963</v>
      </c>
      <c r="F7" s="183" t="s">
        <v>5745</v>
      </c>
      <c r="G7" s="183" t="s">
        <v>5749</v>
      </c>
      <c r="H7" s="224">
        <v>16777215</v>
      </c>
      <c r="I7" s="213">
        <v>16711935</v>
      </c>
      <c r="J7" s="183">
        <v>4</v>
      </c>
      <c r="K7" s="183">
        <v>4</v>
      </c>
      <c r="L7" s="183" t="s">
        <v>5750</v>
      </c>
      <c r="M7" s="191" t="s">
        <v>129</v>
      </c>
      <c r="N7" s="187" t="s">
        <v>5752</v>
      </c>
    </row>
    <row r="8" spans="2:14">
      <c r="B8" s="183" t="s">
        <v>753</v>
      </c>
      <c r="C8" s="191">
        <v>1</v>
      </c>
      <c r="D8" s="183"/>
      <c r="E8" s="183" t="s">
        <v>753</v>
      </c>
      <c r="F8" s="183" t="s">
        <v>5745</v>
      </c>
      <c r="G8" s="183" t="s">
        <v>5497</v>
      </c>
      <c r="H8" s="224">
        <v>16777215</v>
      </c>
      <c r="I8" s="268">
        <v>0</v>
      </c>
      <c r="J8" s="183">
        <v>282.22000000000003</v>
      </c>
      <c r="K8" s="183">
        <v>282.22000000000003</v>
      </c>
      <c r="L8" s="183" t="s">
        <v>5753</v>
      </c>
      <c r="M8" s="191" t="s">
        <v>123</v>
      </c>
      <c r="N8" s="187"/>
    </row>
    <row r="9" spans="2:14">
      <c r="B9" s="183" t="s">
        <v>4135</v>
      </c>
      <c r="C9" s="191">
        <v>1</v>
      </c>
      <c r="D9" s="183"/>
      <c r="E9" s="183" t="s">
        <v>4135</v>
      </c>
      <c r="F9" s="183" t="s">
        <v>5745</v>
      </c>
      <c r="G9" s="183" t="s">
        <v>5497</v>
      </c>
      <c r="H9" s="224">
        <v>16777215</v>
      </c>
      <c r="I9" s="268">
        <v>0</v>
      </c>
      <c r="J9" s="183">
        <v>4</v>
      </c>
      <c r="K9" s="183">
        <v>4</v>
      </c>
      <c r="L9" s="183" t="s">
        <v>5753</v>
      </c>
      <c r="M9" s="191" t="s">
        <v>123</v>
      </c>
      <c r="N9" s="187"/>
    </row>
    <row r="10" spans="2:14">
      <c r="B10" s="183" t="s">
        <v>252</v>
      </c>
      <c r="C10" s="191">
        <v>1</v>
      </c>
      <c r="D10" s="183"/>
      <c r="E10" s="183" t="s">
        <v>252</v>
      </c>
      <c r="F10" s="183" t="s">
        <v>5745</v>
      </c>
      <c r="G10" s="183" t="s">
        <v>5497</v>
      </c>
      <c r="H10" s="224">
        <v>16777215</v>
      </c>
      <c r="I10" s="268">
        <v>0</v>
      </c>
      <c r="J10" s="183">
        <v>4</v>
      </c>
      <c r="K10" s="183">
        <v>4</v>
      </c>
      <c r="L10" s="183" t="s">
        <v>5754</v>
      </c>
      <c r="M10" s="191" t="s">
        <v>123</v>
      </c>
      <c r="N10" s="187"/>
    </row>
    <row r="11" spans="2:14">
      <c r="B11" s="183" t="s">
        <v>2835</v>
      </c>
      <c r="C11" s="191">
        <v>1</v>
      </c>
      <c r="D11" s="183"/>
      <c r="E11" s="183" t="s">
        <v>2835</v>
      </c>
      <c r="F11" s="183" t="s">
        <v>5745</v>
      </c>
      <c r="G11" s="183" t="s">
        <v>5497</v>
      </c>
      <c r="H11" s="224">
        <v>16777215</v>
      </c>
      <c r="I11" s="268">
        <v>0</v>
      </c>
      <c r="J11" s="183">
        <v>4</v>
      </c>
      <c r="K11" s="183">
        <v>4</v>
      </c>
      <c r="L11" s="183" t="s">
        <v>5754</v>
      </c>
      <c r="M11" s="191" t="s">
        <v>123</v>
      </c>
      <c r="N11" s="187"/>
    </row>
    <row r="12" spans="2:14">
      <c r="B12" s="183" t="s">
        <v>2887</v>
      </c>
      <c r="C12" s="191">
        <v>1</v>
      </c>
      <c r="D12" s="183"/>
      <c r="E12" s="183" t="s">
        <v>2887</v>
      </c>
      <c r="F12" s="183" t="s">
        <v>5745</v>
      </c>
      <c r="G12" s="183" t="s">
        <v>5497</v>
      </c>
      <c r="H12" s="224">
        <v>16777215</v>
      </c>
      <c r="I12" s="268">
        <v>0</v>
      </c>
      <c r="J12" s="183">
        <v>4</v>
      </c>
      <c r="K12" s="183">
        <v>4</v>
      </c>
      <c r="L12" s="183" t="s">
        <v>5755</v>
      </c>
      <c r="M12" s="191" t="s">
        <v>123</v>
      </c>
      <c r="N12" s="187"/>
    </row>
    <row r="13" spans="2:14">
      <c r="B13" s="183" t="s">
        <v>758</v>
      </c>
      <c r="C13" s="191">
        <v>1</v>
      </c>
      <c r="D13" s="183"/>
      <c r="E13" s="183" t="s">
        <v>758</v>
      </c>
      <c r="F13" s="183" t="s">
        <v>5745</v>
      </c>
      <c r="G13" s="183" t="s">
        <v>5497</v>
      </c>
      <c r="H13" s="224">
        <v>16777215</v>
      </c>
      <c r="I13" s="203">
        <v>65280</v>
      </c>
      <c r="J13" s="183">
        <v>4</v>
      </c>
      <c r="K13" s="183">
        <v>4</v>
      </c>
      <c r="L13" s="183" t="s">
        <v>5756</v>
      </c>
      <c r="M13" s="191" t="s">
        <v>123</v>
      </c>
      <c r="N13" s="187" t="s">
        <v>5757</v>
      </c>
    </row>
    <row r="14" spans="2:14">
      <c r="B14" s="183" t="s">
        <v>2969</v>
      </c>
      <c r="C14" s="191">
        <v>1</v>
      </c>
      <c r="D14" s="183"/>
      <c r="E14" s="183" t="s">
        <v>2969</v>
      </c>
      <c r="F14" s="183" t="s">
        <v>5745</v>
      </c>
      <c r="G14" s="183" t="s">
        <v>5497</v>
      </c>
      <c r="H14" s="224">
        <v>16777215</v>
      </c>
      <c r="I14" s="268">
        <v>0</v>
      </c>
      <c r="J14" s="183">
        <v>4</v>
      </c>
      <c r="K14" s="183">
        <v>4</v>
      </c>
      <c r="L14" s="183" t="s">
        <v>5746</v>
      </c>
      <c r="M14" s="191" t="s">
        <v>123</v>
      </c>
      <c r="N14" s="187"/>
    </row>
    <row r="15" spans="2:14" s="241" customFormat="1">
      <c r="B15" s="358" t="s">
        <v>5758</v>
      </c>
      <c r="C15" s="242">
        <v>1</v>
      </c>
      <c r="D15" s="358"/>
      <c r="E15" s="358" t="s">
        <v>5759</v>
      </c>
      <c r="F15" s="358" t="s">
        <v>5745</v>
      </c>
      <c r="G15" s="358" t="s">
        <v>5497</v>
      </c>
      <c r="H15" s="259">
        <v>65280</v>
      </c>
      <c r="I15" s="259">
        <v>65280</v>
      </c>
      <c r="J15" s="358">
        <v>5</v>
      </c>
      <c r="K15" s="358">
        <v>0.2</v>
      </c>
      <c r="L15" s="358" t="s">
        <v>5756</v>
      </c>
      <c r="M15" s="242" t="s">
        <v>123</v>
      </c>
      <c r="N15" s="358"/>
    </row>
    <row r="16" spans="2:14" s="241" customFormat="1">
      <c r="B16" s="356" t="s">
        <v>3140</v>
      </c>
      <c r="C16" s="243">
        <v>1</v>
      </c>
      <c r="D16" s="356"/>
      <c r="E16" s="356" t="s">
        <v>3140</v>
      </c>
      <c r="F16" s="356" t="s">
        <v>5745</v>
      </c>
      <c r="G16" s="356" t="s">
        <v>5497</v>
      </c>
      <c r="H16" s="269">
        <v>0</v>
      </c>
      <c r="I16" s="269">
        <v>0</v>
      </c>
      <c r="J16" s="356">
        <v>282.22000000000003</v>
      </c>
      <c r="K16" s="356">
        <v>282.22000000000003</v>
      </c>
      <c r="L16" s="356" t="s">
        <v>5760</v>
      </c>
      <c r="M16" s="243" t="s">
        <v>123</v>
      </c>
      <c r="N16" s="356"/>
    </row>
    <row r="17" spans="2:14" s="241" customFormat="1">
      <c r="B17" s="358" t="s">
        <v>837</v>
      </c>
      <c r="C17" s="242">
        <v>1</v>
      </c>
      <c r="D17" s="358"/>
      <c r="E17" s="358" t="s">
        <v>837</v>
      </c>
      <c r="F17" s="358" t="s">
        <v>5745</v>
      </c>
      <c r="G17" s="358" t="s">
        <v>5497</v>
      </c>
      <c r="H17" s="269">
        <v>0</v>
      </c>
      <c r="I17" s="269">
        <v>0</v>
      </c>
      <c r="J17" s="358">
        <v>282.22000000000003</v>
      </c>
      <c r="K17" s="358">
        <v>282.22000000000003</v>
      </c>
      <c r="L17" s="358" t="s">
        <v>5761</v>
      </c>
      <c r="M17" s="242" t="s">
        <v>123</v>
      </c>
      <c r="N17" s="358"/>
    </row>
    <row r="18" spans="2:14" s="241" customFormat="1">
      <c r="B18" s="356" t="s">
        <v>845</v>
      </c>
      <c r="C18" s="243">
        <v>1</v>
      </c>
      <c r="D18" s="356"/>
      <c r="E18" s="356" t="s">
        <v>845</v>
      </c>
      <c r="F18" s="356" t="s">
        <v>5745</v>
      </c>
      <c r="G18" s="356" t="s">
        <v>5497</v>
      </c>
      <c r="H18" s="269">
        <v>0</v>
      </c>
      <c r="I18" s="269">
        <v>0</v>
      </c>
      <c r="J18" s="356">
        <v>282.22000000000003</v>
      </c>
      <c r="K18" s="356">
        <v>282.22000000000003</v>
      </c>
      <c r="L18" s="356" t="s">
        <v>5756</v>
      </c>
      <c r="M18" s="243" t="s">
        <v>123</v>
      </c>
      <c r="N18" s="356"/>
    </row>
    <row r="19" spans="2:14" s="241" customFormat="1">
      <c r="B19" s="356" t="s">
        <v>852</v>
      </c>
      <c r="C19" s="243">
        <v>1</v>
      </c>
      <c r="D19" s="356"/>
      <c r="E19" s="356" t="s">
        <v>852</v>
      </c>
      <c r="F19" s="356" t="s">
        <v>5745</v>
      </c>
      <c r="G19" s="356" t="s">
        <v>5497</v>
      </c>
      <c r="H19" s="269">
        <v>0</v>
      </c>
      <c r="I19" s="269">
        <v>0</v>
      </c>
      <c r="J19" s="356">
        <v>282.22000000000003</v>
      </c>
      <c r="K19" s="356">
        <v>282.22000000000003</v>
      </c>
      <c r="L19" s="356" t="s">
        <v>5748</v>
      </c>
      <c r="M19" s="243" t="s">
        <v>123</v>
      </c>
      <c r="N19" s="356"/>
    </row>
    <row r="20" spans="2:14" s="241" customFormat="1">
      <c r="B20" s="356" t="s">
        <v>3141</v>
      </c>
      <c r="C20" s="243">
        <v>1</v>
      </c>
      <c r="D20" s="356"/>
      <c r="E20" s="356" t="s">
        <v>3141</v>
      </c>
      <c r="F20" s="356" t="s">
        <v>5745</v>
      </c>
      <c r="G20" s="356" t="s">
        <v>5497</v>
      </c>
      <c r="H20" s="269">
        <v>0</v>
      </c>
      <c r="I20" s="269">
        <v>0</v>
      </c>
      <c r="J20" s="356">
        <v>282.22000000000003</v>
      </c>
      <c r="K20" s="356">
        <v>282.22000000000003</v>
      </c>
      <c r="L20" s="356" t="s">
        <v>5762</v>
      </c>
      <c r="M20" s="243" t="s">
        <v>123</v>
      </c>
      <c r="N20" s="356"/>
    </row>
    <row r="21" spans="2:14" s="241" customFormat="1">
      <c r="B21" s="356" t="s">
        <v>857</v>
      </c>
      <c r="C21" s="243">
        <v>1</v>
      </c>
      <c r="D21" s="356"/>
      <c r="E21" s="356" t="s">
        <v>857</v>
      </c>
      <c r="F21" s="356" t="s">
        <v>5745</v>
      </c>
      <c r="G21" s="356" t="s">
        <v>5497</v>
      </c>
      <c r="H21" s="269">
        <v>0</v>
      </c>
      <c r="I21" s="269">
        <v>0</v>
      </c>
      <c r="J21" s="356">
        <v>282.22000000000003</v>
      </c>
      <c r="K21" s="356">
        <v>282.22000000000003</v>
      </c>
      <c r="L21" s="356" t="s">
        <v>5763</v>
      </c>
      <c r="M21" s="243" t="s">
        <v>123</v>
      </c>
      <c r="N21" s="356"/>
    </row>
    <row r="22" spans="2:14" s="241" customFormat="1">
      <c r="B22" s="356" t="s">
        <v>862</v>
      </c>
      <c r="C22" s="243">
        <v>1</v>
      </c>
      <c r="D22" s="356"/>
      <c r="E22" s="356" t="s">
        <v>862</v>
      </c>
      <c r="F22" s="356" t="s">
        <v>5745</v>
      </c>
      <c r="G22" s="356" t="s">
        <v>5497</v>
      </c>
      <c r="H22" s="269">
        <v>0</v>
      </c>
      <c r="I22" s="269">
        <v>0</v>
      </c>
      <c r="J22" s="356">
        <v>282.22000000000003</v>
      </c>
      <c r="K22" s="356">
        <v>282.22000000000003</v>
      </c>
      <c r="L22" s="356" t="s">
        <v>5764</v>
      </c>
      <c r="M22" s="243" t="s">
        <v>123</v>
      </c>
      <c r="N22" s="356"/>
    </row>
    <row r="23" spans="2:14" s="241" customFormat="1">
      <c r="B23" s="356" t="s">
        <v>864</v>
      </c>
      <c r="C23" s="243">
        <v>1</v>
      </c>
      <c r="D23" s="356"/>
      <c r="E23" s="356" t="s">
        <v>864</v>
      </c>
      <c r="F23" s="356" t="s">
        <v>5745</v>
      </c>
      <c r="G23" s="356" t="s">
        <v>5497</v>
      </c>
      <c r="H23" s="269">
        <v>0</v>
      </c>
      <c r="I23" s="269">
        <v>0</v>
      </c>
      <c r="J23" s="356">
        <v>282.22000000000003</v>
      </c>
      <c r="K23" s="356">
        <v>282.22000000000003</v>
      </c>
      <c r="L23" s="356" t="s">
        <v>5765</v>
      </c>
      <c r="M23" s="243" t="s">
        <v>123</v>
      </c>
      <c r="N23" s="356"/>
    </row>
    <row r="24" spans="2:14" s="241" customFormat="1">
      <c r="B24" s="356" t="s">
        <v>872</v>
      </c>
      <c r="C24" s="243">
        <v>1</v>
      </c>
      <c r="D24" s="356"/>
      <c r="E24" s="356" t="s">
        <v>872</v>
      </c>
      <c r="F24" s="356" t="s">
        <v>5745</v>
      </c>
      <c r="G24" s="356" t="s">
        <v>5497</v>
      </c>
      <c r="H24" s="269">
        <v>0</v>
      </c>
      <c r="I24" s="269">
        <v>0</v>
      </c>
      <c r="J24" s="356">
        <v>282.22000000000003</v>
      </c>
      <c r="K24" s="356">
        <v>282.22000000000003</v>
      </c>
      <c r="L24" s="356" t="s">
        <v>5748</v>
      </c>
      <c r="M24" s="243" t="s">
        <v>123</v>
      </c>
      <c r="N24" s="356"/>
    </row>
    <row r="25" spans="2:14" s="241" customFormat="1">
      <c r="B25" s="356" t="s">
        <v>884</v>
      </c>
      <c r="C25" s="243">
        <v>1</v>
      </c>
      <c r="D25" s="356"/>
      <c r="E25" s="356" t="s">
        <v>884</v>
      </c>
      <c r="F25" s="356" t="s">
        <v>5745</v>
      </c>
      <c r="G25" s="356" t="s">
        <v>5497</v>
      </c>
      <c r="H25" s="269">
        <v>0</v>
      </c>
      <c r="I25" s="269">
        <v>0</v>
      </c>
      <c r="J25" s="356">
        <v>282.22000000000003</v>
      </c>
      <c r="K25" s="356">
        <v>282.22000000000003</v>
      </c>
      <c r="L25" s="356" t="s">
        <v>5766</v>
      </c>
      <c r="M25" s="243" t="s">
        <v>123</v>
      </c>
      <c r="N25" s="356"/>
    </row>
    <row r="26" spans="2:14" s="241" customFormat="1">
      <c r="B26" s="356" t="s">
        <v>892</v>
      </c>
      <c r="C26" s="243">
        <v>1</v>
      </c>
      <c r="D26" s="356"/>
      <c r="E26" s="356" t="s">
        <v>892</v>
      </c>
      <c r="F26" s="356" t="s">
        <v>5745</v>
      </c>
      <c r="G26" s="356" t="s">
        <v>5497</v>
      </c>
      <c r="H26" s="269">
        <v>0</v>
      </c>
      <c r="I26" s="269">
        <v>0</v>
      </c>
      <c r="J26" s="356">
        <v>282.22000000000003</v>
      </c>
      <c r="K26" s="356">
        <v>282.22000000000003</v>
      </c>
      <c r="L26" s="356" t="s">
        <v>5763</v>
      </c>
      <c r="M26" s="243" t="s">
        <v>123</v>
      </c>
      <c r="N26" s="356"/>
    </row>
    <row r="27" spans="2:14" s="241" customFormat="1">
      <c r="B27" s="356" t="s">
        <v>894</v>
      </c>
      <c r="C27" s="243">
        <v>1</v>
      </c>
      <c r="D27" s="356"/>
      <c r="E27" s="356" t="s">
        <v>894</v>
      </c>
      <c r="F27" s="356" t="s">
        <v>5745</v>
      </c>
      <c r="G27" s="356" t="s">
        <v>5497</v>
      </c>
      <c r="H27" s="269">
        <v>0</v>
      </c>
      <c r="I27" s="269">
        <v>0</v>
      </c>
      <c r="J27" s="356">
        <v>282.22000000000003</v>
      </c>
      <c r="K27" s="356">
        <v>282.22000000000003</v>
      </c>
      <c r="L27" s="356" t="s">
        <v>5764</v>
      </c>
      <c r="M27" s="243" t="s">
        <v>123</v>
      </c>
      <c r="N27" s="356"/>
    </row>
    <row r="28" spans="2:14" s="241" customFormat="1">
      <c r="B28" s="356" t="s">
        <v>901</v>
      </c>
      <c r="C28" s="243">
        <v>1</v>
      </c>
      <c r="D28" s="356"/>
      <c r="E28" s="356" t="s">
        <v>901</v>
      </c>
      <c r="F28" s="356" t="s">
        <v>5745</v>
      </c>
      <c r="G28" s="356" t="s">
        <v>5497</v>
      </c>
      <c r="H28" s="269">
        <v>0</v>
      </c>
      <c r="I28" s="269">
        <v>0</v>
      </c>
      <c r="J28" s="356">
        <v>282.22000000000003</v>
      </c>
      <c r="K28" s="356">
        <v>282.22000000000003</v>
      </c>
      <c r="L28" s="356" t="s">
        <v>5765</v>
      </c>
      <c r="M28" s="243" t="s">
        <v>123</v>
      </c>
      <c r="N28" s="356"/>
    </row>
    <row r="29" spans="2:14" s="241" customFormat="1">
      <c r="B29" s="356" t="s">
        <v>912</v>
      </c>
      <c r="C29" s="243">
        <v>1</v>
      </c>
      <c r="D29" s="356"/>
      <c r="E29" s="356" t="s">
        <v>912</v>
      </c>
      <c r="F29" s="356" t="s">
        <v>5745</v>
      </c>
      <c r="G29" s="356" t="s">
        <v>5497</v>
      </c>
      <c r="H29" s="269">
        <v>0</v>
      </c>
      <c r="I29" s="269">
        <v>0</v>
      </c>
      <c r="J29" s="356">
        <v>282.22000000000003</v>
      </c>
      <c r="K29" s="356">
        <v>282.22000000000003</v>
      </c>
      <c r="L29" s="356" t="s">
        <v>5765</v>
      </c>
      <c r="M29" s="243" t="s">
        <v>123</v>
      </c>
      <c r="N29" s="356"/>
    </row>
    <row r="30" spans="2:14" s="241" customFormat="1">
      <c r="B30" s="356" t="s">
        <v>933</v>
      </c>
      <c r="C30" s="243">
        <v>1</v>
      </c>
      <c r="D30" s="356"/>
      <c r="E30" s="356" t="s">
        <v>933</v>
      </c>
      <c r="F30" s="356" t="s">
        <v>5745</v>
      </c>
      <c r="G30" s="356" t="s">
        <v>5497</v>
      </c>
      <c r="H30" s="269">
        <v>0</v>
      </c>
      <c r="I30" s="269">
        <v>0</v>
      </c>
      <c r="J30" s="356">
        <v>282.22000000000003</v>
      </c>
      <c r="K30" s="356">
        <v>282.22000000000003</v>
      </c>
      <c r="L30" s="356" t="s">
        <v>5767</v>
      </c>
      <c r="M30" s="243" t="s">
        <v>123</v>
      </c>
      <c r="N30" s="356"/>
    </row>
    <row r="31" spans="2:14" s="241" customFormat="1">
      <c r="B31" s="356" t="s">
        <v>942</v>
      </c>
      <c r="C31" s="243">
        <v>1</v>
      </c>
      <c r="D31" s="356"/>
      <c r="E31" s="356" t="s">
        <v>942</v>
      </c>
      <c r="F31" s="356" t="s">
        <v>5745</v>
      </c>
      <c r="G31" s="356" t="s">
        <v>5497</v>
      </c>
      <c r="H31" s="269">
        <v>0</v>
      </c>
      <c r="I31" s="269">
        <v>0</v>
      </c>
      <c r="J31" s="356">
        <v>282.22000000000003</v>
      </c>
      <c r="K31" s="356">
        <v>282.22000000000003</v>
      </c>
      <c r="L31" s="356" t="s">
        <v>5768</v>
      </c>
      <c r="M31" s="243" t="s">
        <v>123</v>
      </c>
      <c r="N31" s="356"/>
    </row>
    <row r="32" spans="2:14" s="241" customFormat="1">
      <c r="B32" s="356" t="s">
        <v>960</v>
      </c>
      <c r="C32" s="243">
        <v>1</v>
      </c>
      <c r="D32" s="356"/>
      <c r="E32" s="356" t="s">
        <v>960</v>
      </c>
      <c r="F32" s="356" t="s">
        <v>5745</v>
      </c>
      <c r="G32" s="356" t="s">
        <v>5497</v>
      </c>
      <c r="H32" s="269">
        <v>0</v>
      </c>
      <c r="I32" s="269">
        <v>0</v>
      </c>
      <c r="J32" s="356">
        <v>282.22000000000003</v>
      </c>
      <c r="K32" s="356">
        <v>282.22000000000003</v>
      </c>
      <c r="L32" s="356" t="s">
        <v>5769</v>
      </c>
      <c r="M32" s="243" t="s">
        <v>123</v>
      </c>
      <c r="N32" s="356"/>
    </row>
    <row r="33" spans="2:14" s="241" customFormat="1">
      <c r="B33" s="356" t="s">
        <v>964</v>
      </c>
      <c r="C33" s="243">
        <v>1</v>
      </c>
      <c r="D33" s="356"/>
      <c r="E33" s="356" t="s">
        <v>964</v>
      </c>
      <c r="F33" s="356" t="s">
        <v>5745</v>
      </c>
      <c r="G33" s="356" t="s">
        <v>5497</v>
      </c>
      <c r="H33" s="269">
        <v>0</v>
      </c>
      <c r="I33" s="269">
        <v>0</v>
      </c>
      <c r="J33" s="356">
        <v>282.22000000000003</v>
      </c>
      <c r="K33" s="356">
        <v>282.22000000000003</v>
      </c>
      <c r="L33" s="356" t="s">
        <v>5770</v>
      </c>
      <c r="M33" s="243" t="s">
        <v>123</v>
      </c>
      <c r="N33" s="356"/>
    </row>
    <row r="34" spans="2:14" s="241" customFormat="1">
      <c r="B34" s="356" t="s">
        <v>969</v>
      </c>
      <c r="C34" s="243">
        <v>1</v>
      </c>
      <c r="D34" s="356"/>
      <c r="E34" s="356" t="s">
        <v>969</v>
      </c>
      <c r="F34" s="356" t="s">
        <v>5745</v>
      </c>
      <c r="G34" s="356" t="s">
        <v>5497</v>
      </c>
      <c r="H34" s="269">
        <v>0</v>
      </c>
      <c r="I34" s="269">
        <v>0</v>
      </c>
      <c r="J34" s="356">
        <v>282.22000000000003</v>
      </c>
      <c r="K34" s="356">
        <v>282.22000000000003</v>
      </c>
      <c r="L34" s="356" t="s">
        <v>5769</v>
      </c>
      <c r="M34" s="243" t="s">
        <v>123</v>
      </c>
      <c r="N34" s="356"/>
    </row>
    <row r="35" spans="2:14" s="241" customFormat="1">
      <c r="B35" s="356" t="s">
        <v>973</v>
      </c>
      <c r="C35" s="243">
        <v>1</v>
      </c>
      <c r="D35" s="356"/>
      <c r="E35" s="356" t="s">
        <v>973</v>
      </c>
      <c r="F35" s="356" t="s">
        <v>5745</v>
      </c>
      <c r="G35" s="356" t="s">
        <v>5497</v>
      </c>
      <c r="H35" s="269">
        <v>0</v>
      </c>
      <c r="I35" s="269">
        <v>0</v>
      </c>
      <c r="J35" s="356">
        <v>282.22000000000003</v>
      </c>
      <c r="K35" s="356">
        <v>282.22000000000003</v>
      </c>
      <c r="L35" s="356" t="s">
        <v>5771</v>
      </c>
      <c r="M35" s="243" t="s">
        <v>123</v>
      </c>
      <c r="N35" s="356"/>
    </row>
    <row r="36" spans="2:14" s="241" customFormat="1">
      <c r="B36" s="356" t="s">
        <v>976</v>
      </c>
      <c r="C36" s="243">
        <v>1</v>
      </c>
      <c r="D36" s="356"/>
      <c r="E36" s="356" t="s">
        <v>976</v>
      </c>
      <c r="F36" s="356" t="s">
        <v>5745</v>
      </c>
      <c r="G36" s="356" t="s">
        <v>5497</v>
      </c>
      <c r="H36" s="269">
        <v>0</v>
      </c>
      <c r="I36" s="269">
        <v>0</v>
      </c>
      <c r="J36" s="356">
        <v>282.22000000000003</v>
      </c>
      <c r="K36" s="356">
        <v>282.22000000000003</v>
      </c>
      <c r="L36" s="356" t="s">
        <v>5766</v>
      </c>
      <c r="M36" s="243" t="s">
        <v>123</v>
      </c>
      <c r="N36" s="356"/>
    </row>
    <row r="37" spans="2:14" s="241" customFormat="1">
      <c r="B37" s="356" t="s">
        <v>986</v>
      </c>
      <c r="C37" s="243">
        <v>1</v>
      </c>
      <c r="D37" s="356"/>
      <c r="E37" s="356" t="s">
        <v>986</v>
      </c>
      <c r="F37" s="356" t="s">
        <v>5745</v>
      </c>
      <c r="G37" s="356" t="s">
        <v>5497</v>
      </c>
      <c r="H37" s="269">
        <v>0</v>
      </c>
      <c r="I37" s="269">
        <v>0</v>
      </c>
      <c r="J37" s="356">
        <v>282.22000000000003</v>
      </c>
      <c r="K37" s="356">
        <v>282.22000000000003</v>
      </c>
      <c r="L37" s="356" t="s">
        <v>5748</v>
      </c>
      <c r="M37" s="243" t="s">
        <v>123</v>
      </c>
      <c r="N37" s="35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G211"/>
  <sheetViews>
    <sheetView topLeftCell="A121" zoomScale="75" zoomScaleNormal="75" workbookViewId="0">
      <selection activeCell="F150" sqref="F150"/>
    </sheetView>
  </sheetViews>
  <sheetFormatPr defaultRowHeight="15"/>
  <cols>
    <col min="1" max="1" width="3.5703125" style="188" customWidth="1"/>
    <col min="2" max="2" width="50.28515625" style="188" bestFit="1" customWidth="1"/>
    <col min="3" max="3" width="8.7109375" style="228" bestFit="1" customWidth="1"/>
    <col min="4" max="5" width="50.28515625" style="188" bestFit="1" customWidth="1"/>
    <col min="6" max="6" width="86.7109375" style="188" customWidth="1"/>
    <col min="7" max="7" width="101.5703125" style="188" customWidth="1"/>
  </cols>
  <sheetData>
    <row r="2" spans="2:7" ht="15.75" thickBot="1">
      <c r="B2" s="185" t="s">
        <v>3177</v>
      </c>
      <c r="C2" s="225" t="s">
        <v>5452</v>
      </c>
      <c r="D2" s="185" t="s">
        <v>4227</v>
      </c>
      <c r="E2" s="185" t="s">
        <v>5772</v>
      </c>
      <c r="F2" s="185" t="s">
        <v>5773</v>
      </c>
      <c r="G2" s="185" t="s">
        <v>105</v>
      </c>
    </row>
    <row r="3" spans="2:7" ht="30.75" thickTop="1">
      <c r="B3" s="186" t="s">
        <v>559</v>
      </c>
      <c r="C3" s="226">
        <v>1</v>
      </c>
      <c r="D3" s="186"/>
      <c r="E3" s="186" t="s">
        <v>559</v>
      </c>
      <c r="F3" s="186" t="s">
        <v>5774</v>
      </c>
      <c r="G3" s="186"/>
    </row>
    <row r="4" spans="2:7">
      <c r="B4" s="187" t="s">
        <v>300</v>
      </c>
      <c r="C4" s="227">
        <v>1</v>
      </c>
      <c r="D4" s="187"/>
      <c r="E4" s="187" t="s">
        <v>300</v>
      </c>
      <c r="F4" s="187" t="s">
        <v>5775</v>
      </c>
      <c r="G4" s="187"/>
    </row>
    <row r="5" spans="2:7">
      <c r="B5" s="187" t="s">
        <v>137</v>
      </c>
      <c r="C5" s="227">
        <v>1</v>
      </c>
      <c r="D5" s="187"/>
      <c r="E5" s="187" t="s">
        <v>137</v>
      </c>
      <c r="F5" s="187" t="s">
        <v>5776</v>
      </c>
      <c r="G5" s="187"/>
    </row>
    <row r="6" spans="2:7" ht="30">
      <c r="B6" s="187" t="s">
        <v>2766</v>
      </c>
      <c r="C6" s="227">
        <v>1</v>
      </c>
      <c r="D6" s="187" t="s">
        <v>5777</v>
      </c>
      <c r="E6" s="187" t="s">
        <v>5778</v>
      </c>
      <c r="F6" s="187" t="s">
        <v>5779</v>
      </c>
      <c r="G6" s="187"/>
    </row>
    <row r="7" spans="2:7">
      <c r="B7" s="187" t="s">
        <v>2766</v>
      </c>
      <c r="C7" s="227">
        <v>2</v>
      </c>
      <c r="D7" s="187"/>
      <c r="E7" s="187" t="s">
        <v>5780</v>
      </c>
      <c r="F7" s="187" t="s">
        <v>5781</v>
      </c>
      <c r="G7" s="187"/>
    </row>
    <row r="8" spans="2:7" ht="30">
      <c r="B8" s="187" t="s">
        <v>144</v>
      </c>
      <c r="C8" s="227">
        <v>1</v>
      </c>
      <c r="D8" s="187" t="s">
        <v>5777</v>
      </c>
      <c r="E8" s="187" t="s">
        <v>5782</v>
      </c>
      <c r="F8" s="187" t="s">
        <v>5779</v>
      </c>
      <c r="G8" s="187"/>
    </row>
    <row r="9" spans="2:7">
      <c r="B9" s="187" t="s">
        <v>144</v>
      </c>
      <c r="C9" s="227">
        <v>2</v>
      </c>
      <c r="D9" s="187"/>
      <c r="E9" s="187" t="s">
        <v>5783</v>
      </c>
      <c r="F9" s="187" t="s">
        <v>5781</v>
      </c>
      <c r="G9" s="187"/>
    </row>
    <row r="10" spans="2:7">
      <c r="B10" s="187" t="s">
        <v>2839</v>
      </c>
      <c r="C10" s="227">
        <v>1</v>
      </c>
      <c r="D10" s="187"/>
      <c r="E10" s="187" t="s">
        <v>2839</v>
      </c>
      <c r="F10" s="187" t="s">
        <v>5784</v>
      </c>
      <c r="G10" s="187"/>
    </row>
    <row r="11" spans="2:7">
      <c r="B11" s="187" t="s">
        <v>388</v>
      </c>
      <c r="C11" s="227">
        <v>1</v>
      </c>
      <c r="D11" s="187"/>
      <c r="E11" s="187" t="s">
        <v>388</v>
      </c>
      <c r="F11" s="187" t="s">
        <v>5785</v>
      </c>
      <c r="G11" s="187"/>
    </row>
    <row r="12" spans="2:7">
      <c r="B12" s="187" t="s">
        <v>723</v>
      </c>
      <c r="C12" s="227">
        <v>1</v>
      </c>
      <c r="D12" s="187"/>
      <c r="E12" s="187" t="s">
        <v>723</v>
      </c>
      <c r="F12" s="187"/>
      <c r="G12" s="187" t="s">
        <v>5786</v>
      </c>
    </row>
    <row r="13" spans="2:7">
      <c r="B13" s="187" t="s">
        <v>422</v>
      </c>
      <c r="C13" s="227">
        <v>1</v>
      </c>
      <c r="D13" s="187"/>
      <c r="E13" s="187" t="s">
        <v>422</v>
      </c>
      <c r="F13" s="187" t="s">
        <v>5787</v>
      </c>
      <c r="G13" s="187" t="s">
        <v>5788</v>
      </c>
    </row>
    <row r="14" spans="2:7">
      <c r="B14" s="187" t="s">
        <v>2768</v>
      </c>
      <c r="C14" s="227">
        <v>1</v>
      </c>
      <c r="D14" s="187"/>
      <c r="E14" s="187" t="s">
        <v>2768</v>
      </c>
      <c r="F14" s="187" t="s">
        <v>5789</v>
      </c>
      <c r="G14" s="187" t="s">
        <v>5788</v>
      </c>
    </row>
    <row r="15" spans="2:7">
      <c r="B15" s="187" t="s">
        <v>730</v>
      </c>
      <c r="C15" s="227">
        <v>1</v>
      </c>
      <c r="D15" s="187"/>
      <c r="E15" s="187" t="s">
        <v>730</v>
      </c>
      <c r="F15" s="187" t="s">
        <v>5790</v>
      </c>
      <c r="G15" s="187"/>
    </row>
    <row r="16" spans="2:7">
      <c r="B16" s="187" t="s">
        <v>404</v>
      </c>
      <c r="C16" s="227">
        <v>1</v>
      </c>
      <c r="D16" s="187"/>
      <c r="E16" s="187" t="s">
        <v>404</v>
      </c>
      <c r="F16" s="187" t="s">
        <v>5791</v>
      </c>
      <c r="G16" s="187"/>
    </row>
    <row r="17" spans="2:7">
      <c r="B17" s="187" t="s">
        <v>5792</v>
      </c>
      <c r="C17" s="227">
        <v>1</v>
      </c>
      <c r="D17" s="187"/>
      <c r="E17" s="187" t="s">
        <v>5792</v>
      </c>
      <c r="F17" s="187" t="s">
        <v>5793</v>
      </c>
      <c r="G17" s="187"/>
    </row>
    <row r="18" spans="2:7">
      <c r="B18" s="187" t="s">
        <v>741</v>
      </c>
      <c r="C18" s="227">
        <v>1</v>
      </c>
      <c r="D18" s="187"/>
      <c r="E18" s="187" t="s">
        <v>741</v>
      </c>
      <c r="F18" s="187" t="s">
        <v>5794</v>
      </c>
      <c r="G18" s="187"/>
    </row>
    <row r="19" spans="2:7">
      <c r="B19" s="187" t="s">
        <v>2774</v>
      </c>
      <c r="C19" s="227">
        <v>1</v>
      </c>
      <c r="D19" s="187" t="s">
        <v>5795</v>
      </c>
      <c r="E19" s="187" t="s">
        <v>2774</v>
      </c>
      <c r="F19" s="187" t="s">
        <v>5796</v>
      </c>
      <c r="G19" s="187"/>
    </row>
    <row r="20" spans="2:7">
      <c r="B20" s="187" t="s">
        <v>151</v>
      </c>
      <c r="C20" s="227">
        <v>1</v>
      </c>
      <c r="D20" s="187" t="s">
        <v>5795</v>
      </c>
      <c r="E20" s="187" t="s">
        <v>151</v>
      </c>
      <c r="F20" s="187" t="s">
        <v>5796</v>
      </c>
      <c r="G20" s="187"/>
    </row>
    <row r="21" spans="2:7">
      <c r="B21" s="187" t="s">
        <v>745</v>
      </c>
      <c r="C21" s="227">
        <v>1</v>
      </c>
      <c r="D21" s="187"/>
      <c r="E21" s="187" t="s">
        <v>745</v>
      </c>
      <c r="F21" s="187" t="s">
        <v>5797</v>
      </c>
      <c r="G21" s="187"/>
    </row>
    <row r="22" spans="2:7">
      <c r="B22" s="187" t="s">
        <v>4203</v>
      </c>
      <c r="C22" s="227">
        <v>1</v>
      </c>
      <c r="D22" s="187"/>
      <c r="E22" s="187" t="s">
        <v>4203</v>
      </c>
      <c r="F22" s="187" t="s">
        <v>5798</v>
      </c>
      <c r="G22" s="187"/>
    </row>
    <row r="23" spans="2:7">
      <c r="B23" s="187" t="s">
        <v>5799</v>
      </c>
      <c r="C23" s="227">
        <v>1</v>
      </c>
      <c r="D23" s="187"/>
      <c r="E23" s="187" t="s">
        <v>5799</v>
      </c>
      <c r="F23" s="187" t="s">
        <v>5800</v>
      </c>
      <c r="G23" s="187"/>
    </row>
    <row r="24" spans="2:7">
      <c r="B24" s="187" t="s">
        <v>5801</v>
      </c>
      <c r="C24" s="227">
        <v>1</v>
      </c>
      <c r="D24" s="187"/>
      <c r="E24" s="187" t="s">
        <v>5801</v>
      </c>
      <c r="F24" s="187" t="s">
        <v>5800</v>
      </c>
      <c r="G24" s="187"/>
    </row>
    <row r="25" spans="2:7">
      <c r="B25" s="187" t="s">
        <v>2957</v>
      </c>
      <c r="C25" s="227">
        <v>1</v>
      </c>
      <c r="D25" s="187"/>
      <c r="E25" s="187" t="s">
        <v>2957</v>
      </c>
      <c r="F25" s="187" t="s">
        <v>5802</v>
      </c>
      <c r="G25" s="187" t="s">
        <v>5803</v>
      </c>
    </row>
    <row r="26" spans="2:7">
      <c r="B26" s="187" t="s">
        <v>2959</v>
      </c>
      <c r="C26" s="227">
        <v>1</v>
      </c>
      <c r="D26" s="187"/>
      <c r="E26" s="187" t="s">
        <v>2959</v>
      </c>
      <c r="F26" s="187" t="s">
        <v>5804</v>
      </c>
      <c r="G26" s="187"/>
    </row>
    <row r="27" spans="2:7">
      <c r="B27" s="187" t="s">
        <v>445</v>
      </c>
      <c r="C27" s="227">
        <v>1</v>
      </c>
      <c r="D27" s="187"/>
      <c r="E27" s="187" t="s">
        <v>445</v>
      </c>
      <c r="F27" s="187" t="s">
        <v>5804</v>
      </c>
      <c r="G27" s="187"/>
    </row>
    <row r="28" spans="2:7">
      <c r="B28" s="187" t="s">
        <v>443</v>
      </c>
      <c r="C28" s="227">
        <v>1</v>
      </c>
      <c r="D28" s="187"/>
      <c r="E28" s="187" t="s">
        <v>443</v>
      </c>
      <c r="F28" s="187" t="s">
        <v>5802</v>
      </c>
      <c r="G28" s="187" t="s">
        <v>5803</v>
      </c>
    </row>
    <row r="29" spans="2:7">
      <c r="B29" s="187" t="s">
        <v>130</v>
      </c>
      <c r="C29" s="227">
        <v>1</v>
      </c>
      <c r="D29" s="187"/>
      <c r="E29" s="187" t="s">
        <v>130</v>
      </c>
      <c r="F29" s="187" t="s">
        <v>5805</v>
      </c>
      <c r="G29" s="187" t="s">
        <v>5788</v>
      </c>
    </row>
    <row r="30" spans="2:7">
      <c r="B30" s="187" t="s">
        <v>455</v>
      </c>
      <c r="C30" s="227">
        <v>1</v>
      </c>
      <c r="D30" s="187"/>
      <c r="E30" s="187" t="s">
        <v>455</v>
      </c>
      <c r="F30" s="187" t="s">
        <v>5802</v>
      </c>
      <c r="G30" s="187" t="s">
        <v>5803</v>
      </c>
    </row>
    <row r="31" spans="2:7">
      <c r="B31" s="187" t="s">
        <v>2965</v>
      </c>
      <c r="C31" s="227">
        <v>1</v>
      </c>
      <c r="D31" s="187"/>
      <c r="E31" s="187" t="s">
        <v>2965</v>
      </c>
      <c r="F31" s="187" t="s">
        <v>5802</v>
      </c>
      <c r="G31" s="187" t="s">
        <v>5803</v>
      </c>
    </row>
    <row r="32" spans="2:7">
      <c r="B32" s="187" t="s">
        <v>462</v>
      </c>
      <c r="C32" s="227">
        <v>1</v>
      </c>
      <c r="D32" s="187"/>
      <c r="E32" s="187" t="s">
        <v>462</v>
      </c>
      <c r="F32" s="187" t="s">
        <v>5802</v>
      </c>
      <c r="G32" s="187" t="s">
        <v>5803</v>
      </c>
    </row>
    <row r="33" spans="2:7">
      <c r="B33" s="187" t="s">
        <v>750</v>
      </c>
      <c r="C33" s="227">
        <v>1</v>
      </c>
      <c r="D33" s="187"/>
      <c r="E33" s="187" t="s">
        <v>750</v>
      </c>
      <c r="F33" s="187" t="s">
        <v>5806</v>
      </c>
      <c r="G33" s="187"/>
    </row>
    <row r="34" spans="2:7">
      <c r="B34" s="187" t="s">
        <v>755</v>
      </c>
      <c r="C34" s="227">
        <v>1</v>
      </c>
      <c r="D34" s="187"/>
      <c r="E34" s="187" t="s">
        <v>755</v>
      </c>
      <c r="F34" s="187" t="s">
        <v>5807</v>
      </c>
      <c r="G34" s="187"/>
    </row>
    <row r="35" spans="2:7">
      <c r="B35" s="187" t="s">
        <v>4137</v>
      </c>
      <c r="C35" s="227">
        <v>1</v>
      </c>
      <c r="D35" s="187"/>
      <c r="E35" s="187" t="s">
        <v>4137</v>
      </c>
      <c r="F35" s="187" t="s">
        <v>5808</v>
      </c>
      <c r="G35" s="187"/>
    </row>
    <row r="36" spans="2:7">
      <c r="B36" s="187" t="s">
        <v>474</v>
      </c>
      <c r="C36" s="227">
        <v>-1</v>
      </c>
      <c r="D36" s="187"/>
      <c r="E36" s="187" t="s">
        <v>474</v>
      </c>
      <c r="F36" s="187" t="s">
        <v>5809</v>
      </c>
      <c r="G36" s="187"/>
    </row>
    <row r="37" spans="2:7">
      <c r="B37" s="187" t="s">
        <v>476</v>
      </c>
      <c r="C37" s="227">
        <v>1</v>
      </c>
      <c r="D37" s="187"/>
      <c r="E37" s="187" t="s">
        <v>476</v>
      </c>
      <c r="F37" s="187" t="s">
        <v>5802</v>
      </c>
      <c r="G37" s="187" t="s">
        <v>5803</v>
      </c>
    </row>
    <row r="38" spans="2:7" ht="60">
      <c r="B38" s="187" t="s">
        <v>163</v>
      </c>
      <c r="C38" s="227">
        <v>1</v>
      </c>
      <c r="D38" s="187"/>
      <c r="E38" s="187" t="s">
        <v>163</v>
      </c>
      <c r="F38" s="187" t="s">
        <v>5810</v>
      </c>
      <c r="G38" s="187" t="s">
        <v>5811</v>
      </c>
    </row>
    <row r="39" spans="2:7" ht="45">
      <c r="B39" s="187" t="s">
        <v>2782</v>
      </c>
      <c r="C39" s="227">
        <v>1</v>
      </c>
      <c r="D39" s="187"/>
      <c r="E39" s="187" t="s">
        <v>2782</v>
      </c>
      <c r="F39" s="187" t="s">
        <v>5812</v>
      </c>
      <c r="G39" s="187" t="s">
        <v>5496</v>
      </c>
    </row>
    <row r="40" spans="2:7" ht="60">
      <c r="B40" s="187" t="s">
        <v>2780</v>
      </c>
      <c r="C40" s="227">
        <v>1</v>
      </c>
      <c r="D40" s="187"/>
      <c r="E40" s="187" t="s">
        <v>2780</v>
      </c>
      <c r="F40" s="187" t="s">
        <v>5810</v>
      </c>
      <c r="G40" s="187" t="s">
        <v>5811</v>
      </c>
    </row>
    <row r="41" spans="2:7" ht="60">
      <c r="B41" s="187" t="s">
        <v>2784</v>
      </c>
      <c r="C41" s="227">
        <v>1</v>
      </c>
      <c r="D41" s="187"/>
      <c r="E41" s="187" t="s">
        <v>2784</v>
      </c>
      <c r="F41" s="187" t="s">
        <v>5813</v>
      </c>
      <c r="G41" s="187" t="s">
        <v>5814</v>
      </c>
    </row>
    <row r="42" spans="2:7">
      <c r="B42" s="187" t="s">
        <v>2786</v>
      </c>
      <c r="C42" s="227">
        <v>1</v>
      </c>
      <c r="D42" s="187"/>
      <c r="E42" s="187" t="s">
        <v>2786</v>
      </c>
      <c r="F42" s="187" t="s">
        <v>5815</v>
      </c>
      <c r="G42" s="187"/>
    </row>
    <row r="43" spans="2:7" ht="45">
      <c r="B43" s="187" t="s">
        <v>165</v>
      </c>
      <c r="C43" s="227">
        <v>1</v>
      </c>
      <c r="D43" s="187"/>
      <c r="E43" s="187" t="s">
        <v>165</v>
      </c>
      <c r="F43" s="187" t="s">
        <v>5812</v>
      </c>
      <c r="G43" s="187" t="s">
        <v>5496</v>
      </c>
    </row>
    <row r="44" spans="2:7" ht="60">
      <c r="B44" s="187" t="s">
        <v>581</v>
      </c>
      <c r="C44" s="227">
        <v>1</v>
      </c>
      <c r="D44" s="187"/>
      <c r="E44" s="187" t="s">
        <v>581</v>
      </c>
      <c r="F44" s="187" t="s">
        <v>5810</v>
      </c>
      <c r="G44" s="187" t="s">
        <v>5811</v>
      </c>
    </row>
    <row r="45" spans="2:7" ht="45">
      <c r="B45" s="187" t="s">
        <v>2983</v>
      </c>
      <c r="C45" s="227">
        <v>1</v>
      </c>
      <c r="D45" s="187"/>
      <c r="E45" s="187" t="s">
        <v>2983</v>
      </c>
      <c r="F45" s="187" t="s">
        <v>5812</v>
      </c>
      <c r="G45" s="187" t="s">
        <v>5496</v>
      </c>
    </row>
    <row r="46" spans="2:7" ht="60">
      <c r="B46" s="187" t="s">
        <v>2981</v>
      </c>
      <c r="C46" s="227">
        <v>1</v>
      </c>
      <c r="D46" s="187"/>
      <c r="E46" s="187" t="s">
        <v>2981</v>
      </c>
      <c r="F46" s="187" t="s">
        <v>5810</v>
      </c>
      <c r="G46" s="187" t="s">
        <v>5811</v>
      </c>
    </row>
    <row r="47" spans="2:7" ht="60">
      <c r="B47" s="187" t="s">
        <v>2985</v>
      </c>
      <c r="C47" s="227">
        <v>1</v>
      </c>
      <c r="D47" s="187"/>
      <c r="E47" s="187" t="s">
        <v>2985</v>
      </c>
      <c r="F47" s="187" t="s">
        <v>5813</v>
      </c>
      <c r="G47" s="187" t="s">
        <v>5814</v>
      </c>
    </row>
    <row r="48" spans="2:7">
      <c r="B48" s="187" t="s">
        <v>2987</v>
      </c>
      <c r="C48" s="227">
        <v>1</v>
      </c>
      <c r="D48" s="187"/>
      <c r="E48" s="187" t="s">
        <v>2987</v>
      </c>
      <c r="F48" s="187" t="s">
        <v>5815</v>
      </c>
      <c r="G48" s="187"/>
    </row>
    <row r="49" spans="2:7" ht="45">
      <c r="B49" s="187" t="s">
        <v>583</v>
      </c>
      <c r="C49" s="227">
        <v>1</v>
      </c>
      <c r="D49" s="187"/>
      <c r="E49" s="187" t="s">
        <v>583</v>
      </c>
      <c r="F49" s="187" t="s">
        <v>5812</v>
      </c>
      <c r="G49" s="187" t="s">
        <v>5496</v>
      </c>
    </row>
    <row r="50" spans="2:7" ht="60">
      <c r="B50" s="187" t="s">
        <v>585</v>
      </c>
      <c r="C50" s="227">
        <v>1</v>
      </c>
      <c r="D50" s="187"/>
      <c r="E50" s="187" t="s">
        <v>585</v>
      </c>
      <c r="F50" s="187" t="s">
        <v>5813</v>
      </c>
      <c r="G50" s="187" t="s">
        <v>5814</v>
      </c>
    </row>
    <row r="51" spans="2:7">
      <c r="B51" s="187" t="s">
        <v>587</v>
      </c>
      <c r="C51" s="227">
        <v>1</v>
      </c>
      <c r="D51" s="187"/>
      <c r="E51" s="187" t="s">
        <v>587</v>
      </c>
      <c r="F51" s="187" t="s">
        <v>5815</v>
      </c>
      <c r="G51" s="187"/>
    </row>
    <row r="52" spans="2:7" ht="60">
      <c r="B52" s="187" t="s">
        <v>167</v>
      </c>
      <c r="C52" s="227">
        <v>1</v>
      </c>
      <c r="D52" s="187"/>
      <c r="E52" s="187" t="s">
        <v>167</v>
      </c>
      <c r="F52" s="187" t="s">
        <v>5813</v>
      </c>
      <c r="G52" s="187" t="s">
        <v>5814</v>
      </c>
    </row>
    <row r="53" spans="2:7">
      <c r="B53" s="187" t="s">
        <v>169</v>
      </c>
      <c r="C53" s="227">
        <v>1</v>
      </c>
      <c r="D53" s="187"/>
      <c r="E53" s="187" t="s">
        <v>169</v>
      </c>
      <c r="F53" s="187" t="s">
        <v>5815</v>
      </c>
      <c r="G53" s="187"/>
    </row>
    <row r="54" spans="2:7" ht="60">
      <c r="B54" s="187" t="s">
        <v>176</v>
      </c>
      <c r="C54" s="227">
        <v>1</v>
      </c>
      <c r="D54" s="187"/>
      <c r="E54" s="187" t="s">
        <v>176</v>
      </c>
      <c r="F54" s="187" t="s">
        <v>5816</v>
      </c>
      <c r="G54" s="187" t="s">
        <v>5811</v>
      </c>
    </row>
    <row r="55" spans="2:7" ht="45">
      <c r="B55" s="187" t="s">
        <v>2794</v>
      </c>
      <c r="C55" s="227">
        <v>1</v>
      </c>
      <c r="D55" s="187"/>
      <c r="E55" s="187" t="s">
        <v>2794</v>
      </c>
      <c r="F55" s="187" t="s">
        <v>5812</v>
      </c>
      <c r="G55" s="187" t="s">
        <v>5496</v>
      </c>
    </row>
    <row r="56" spans="2:7" ht="60">
      <c r="B56" s="187" t="s">
        <v>2792</v>
      </c>
      <c r="C56" s="227">
        <v>1</v>
      </c>
      <c r="D56" s="187"/>
      <c r="E56" s="187" t="s">
        <v>2792</v>
      </c>
      <c r="F56" s="187" t="s">
        <v>5816</v>
      </c>
      <c r="G56" s="187" t="s">
        <v>5811</v>
      </c>
    </row>
    <row r="57" spans="2:7" ht="60">
      <c r="B57" s="187" t="s">
        <v>2796</v>
      </c>
      <c r="C57" s="227">
        <v>1</v>
      </c>
      <c r="D57" s="187"/>
      <c r="E57" s="187" t="s">
        <v>2796</v>
      </c>
      <c r="F57" s="187" t="s">
        <v>5817</v>
      </c>
      <c r="G57" s="187" t="s">
        <v>5814</v>
      </c>
    </row>
    <row r="58" spans="2:7">
      <c r="B58" s="187" t="s">
        <v>2798</v>
      </c>
      <c r="C58" s="227">
        <v>1</v>
      </c>
      <c r="D58" s="187"/>
      <c r="E58" s="187" t="s">
        <v>2798</v>
      </c>
      <c r="F58" s="187" t="s">
        <v>5818</v>
      </c>
      <c r="G58" s="187"/>
    </row>
    <row r="59" spans="2:7" ht="45">
      <c r="B59" s="187" t="s">
        <v>178</v>
      </c>
      <c r="C59" s="227">
        <v>1</v>
      </c>
      <c r="D59" s="187"/>
      <c r="E59" s="187" t="s">
        <v>178</v>
      </c>
      <c r="F59" s="187" t="s">
        <v>5812</v>
      </c>
      <c r="G59" s="187" t="s">
        <v>5496</v>
      </c>
    </row>
    <row r="60" spans="2:7" ht="60">
      <c r="B60" s="187" t="s">
        <v>594</v>
      </c>
      <c r="C60" s="227">
        <v>1</v>
      </c>
      <c r="D60" s="187"/>
      <c r="E60" s="187" t="s">
        <v>594</v>
      </c>
      <c r="F60" s="187" t="s">
        <v>5816</v>
      </c>
      <c r="G60" s="187" t="s">
        <v>5811</v>
      </c>
    </row>
    <row r="61" spans="2:7" ht="45">
      <c r="B61" s="187" t="s">
        <v>2995</v>
      </c>
      <c r="C61" s="227">
        <v>1</v>
      </c>
      <c r="D61" s="187"/>
      <c r="E61" s="187" t="s">
        <v>2995</v>
      </c>
      <c r="F61" s="187" t="s">
        <v>5812</v>
      </c>
      <c r="G61" s="187" t="s">
        <v>5496</v>
      </c>
    </row>
    <row r="62" spans="2:7" ht="60">
      <c r="B62" s="187" t="s">
        <v>2993</v>
      </c>
      <c r="C62" s="227">
        <v>1</v>
      </c>
      <c r="D62" s="187"/>
      <c r="E62" s="187" t="s">
        <v>2993</v>
      </c>
      <c r="F62" s="187" t="s">
        <v>5816</v>
      </c>
      <c r="G62" s="187" t="s">
        <v>5811</v>
      </c>
    </row>
    <row r="63" spans="2:7" ht="60">
      <c r="B63" s="187" t="s">
        <v>2997</v>
      </c>
      <c r="C63" s="227">
        <v>1</v>
      </c>
      <c r="D63" s="187"/>
      <c r="E63" s="187" t="s">
        <v>2997</v>
      </c>
      <c r="F63" s="187" t="s">
        <v>5817</v>
      </c>
      <c r="G63" s="187" t="s">
        <v>5814</v>
      </c>
    </row>
    <row r="64" spans="2:7">
      <c r="B64" s="187" t="s">
        <v>2999</v>
      </c>
      <c r="C64" s="227">
        <v>1</v>
      </c>
      <c r="D64" s="187"/>
      <c r="E64" s="187" t="s">
        <v>2999</v>
      </c>
      <c r="F64" s="187" t="s">
        <v>5818</v>
      </c>
      <c r="G64" s="187"/>
    </row>
    <row r="65" spans="2:7" ht="45">
      <c r="B65" s="187" t="s">
        <v>596</v>
      </c>
      <c r="C65" s="227">
        <v>1</v>
      </c>
      <c r="D65" s="187"/>
      <c r="E65" s="187" t="s">
        <v>596</v>
      </c>
      <c r="F65" s="187" t="s">
        <v>5812</v>
      </c>
      <c r="G65" s="187" t="s">
        <v>5496</v>
      </c>
    </row>
    <row r="66" spans="2:7" ht="60">
      <c r="B66" s="187" t="s">
        <v>598</v>
      </c>
      <c r="C66" s="227">
        <v>1</v>
      </c>
      <c r="D66" s="187"/>
      <c r="E66" s="187" t="s">
        <v>598</v>
      </c>
      <c r="F66" s="187" t="s">
        <v>5817</v>
      </c>
      <c r="G66" s="187" t="s">
        <v>5814</v>
      </c>
    </row>
    <row r="67" spans="2:7">
      <c r="B67" s="187" t="s">
        <v>600</v>
      </c>
      <c r="C67" s="227">
        <v>1</v>
      </c>
      <c r="D67" s="187"/>
      <c r="E67" s="187" t="s">
        <v>600</v>
      </c>
      <c r="F67" s="187" t="s">
        <v>5818</v>
      </c>
      <c r="G67" s="187"/>
    </row>
    <row r="68" spans="2:7" ht="60">
      <c r="B68" s="187" t="s">
        <v>180</v>
      </c>
      <c r="C68" s="227">
        <v>1</v>
      </c>
      <c r="D68" s="187"/>
      <c r="E68" s="187" t="s">
        <v>180</v>
      </c>
      <c r="F68" s="187" t="s">
        <v>5817</v>
      </c>
      <c r="G68" s="187" t="s">
        <v>5814</v>
      </c>
    </row>
    <row r="69" spans="2:7">
      <c r="B69" s="187" t="s">
        <v>182</v>
      </c>
      <c r="C69" s="227">
        <v>1</v>
      </c>
      <c r="D69" s="187"/>
      <c r="E69" s="187" t="s">
        <v>182</v>
      </c>
      <c r="F69" s="187" t="s">
        <v>5819</v>
      </c>
      <c r="G69" s="187"/>
    </row>
    <row r="70" spans="2:7">
      <c r="B70" s="187" t="s">
        <v>189</v>
      </c>
      <c r="C70" s="227">
        <v>1</v>
      </c>
      <c r="D70" s="187"/>
      <c r="E70" s="187" t="s">
        <v>189</v>
      </c>
      <c r="F70" s="187" t="s">
        <v>5820</v>
      </c>
      <c r="G70" s="187"/>
    </row>
    <row r="71" spans="2:7">
      <c r="B71" s="187" t="s">
        <v>2806</v>
      </c>
      <c r="C71" s="227">
        <v>1</v>
      </c>
      <c r="D71" s="187"/>
      <c r="E71" s="187" t="s">
        <v>2806</v>
      </c>
      <c r="F71" s="187" t="s">
        <v>5821</v>
      </c>
      <c r="G71" s="187"/>
    </row>
    <row r="72" spans="2:7">
      <c r="B72" s="187" t="s">
        <v>2809</v>
      </c>
      <c r="C72" s="227">
        <v>1</v>
      </c>
      <c r="D72" s="187"/>
      <c r="E72" s="187" t="s">
        <v>2809</v>
      </c>
      <c r="F72" s="187" t="s">
        <v>5822</v>
      </c>
      <c r="G72" s="187"/>
    </row>
    <row r="73" spans="2:7">
      <c r="B73" s="187" t="s">
        <v>197</v>
      </c>
      <c r="C73" s="227">
        <v>1</v>
      </c>
      <c r="D73" s="187"/>
      <c r="E73" s="187" t="s">
        <v>197</v>
      </c>
      <c r="F73" s="187" t="s">
        <v>5821</v>
      </c>
      <c r="G73" s="187"/>
    </row>
    <row r="74" spans="2:7">
      <c r="B74" s="187" t="s">
        <v>3006</v>
      </c>
      <c r="C74" s="227">
        <v>1</v>
      </c>
      <c r="D74" s="187"/>
      <c r="E74" s="187" t="s">
        <v>3006</v>
      </c>
      <c r="F74" s="187" t="s">
        <v>5823</v>
      </c>
      <c r="G74" s="187"/>
    </row>
    <row r="75" spans="2:7">
      <c r="B75" s="187" t="s">
        <v>3008</v>
      </c>
      <c r="C75" s="227">
        <v>1</v>
      </c>
      <c r="D75" s="187"/>
      <c r="E75" s="187" t="s">
        <v>3008</v>
      </c>
      <c r="F75" s="187" t="s">
        <v>5824</v>
      </c>
      <c r="G75" s="187"/>
    </row>
    <row r="76" spans="2:7">
      <c r="B76" s="187" t="s">
        <v>607</v>
      </c>
      <c r="C76" s="227">
        <v>1</v>
      </c>
      <c r="D76" s="187"/>
      <c r="E76" s="187" t="s">
        <v>607</v>
      </c>
      <c r="F76" s="187" t="s">
        <v>5823</v>
      </c>
      <c r="G76" s="187"/>
    </row>
    <row r="77" spans="2:7">
      <c r="B77" s="187" t="s">
        <v>609</v>
      </c>
      <c r="C77" s="227">
        <v>1</v>
      </c>
      <c r="D77" s="187"/>
      <c r="E77" s="187" t="s">
        <v>609</v>
      </c>
      <c r="F77" s="187" t="s">
        <v>5824</v>
      </c>
      <c r="G77" s="187"/>
    </row>
    <row r="78" spans="2:7">
      <c r="B78" s="187" t="s">
        <v>200</v>
      </c>
      <c r="C78" s="227">
        <v>1</v>
      </c>
      <c r="D78" s="187"/>
      <c r="E78" s="187" t="s">
        <v>200</v>
      </c>
      <c r="F78" s="187" t="s">
        <v>5822</v>
      </c>
      <c r="G78" s="187"/>
    </row>
    <row r="79" spans="2:7">
      <c r="B79" s="187" t="s">
        <v>2816</v>
      </c>
      <c r="C79" s="227">
        <v>1</v>
      </c>
      <c r="D79" s="187"/>
      <c r="E79" s="187" t="s">
        <v>2816</v>
      </c>
      <c r="F79" s="187" t="s">
        <v>5796</v>
      </c>
      <c r="G79" s="187"/>
    </row>
    <row r="80" spans="2:7">
      <c r="B80" s="187" t="s">
        <v>2818</v>
      </c>
      <c r="C80" s="227">
        <v>1</v>
      </c>
      <c r="D80" s="187"/>
      <c r="E80" s="187" t="s">
        <v>2818</v>
      </c>
      <c r="F80" s="187" t="s">
        <v>5825</v>
      </c>
      <c r="G80" s="187"/>
    </row>
    <row r="81" spans="2:7">
      <c r="B81" s="187" t="s">
        <v>208</v>
      </c>
      <c r="C81" s="227">
        <v>1</v>
      </c>
      <c r="D81" s="187"/>
      <c r="E81" s="187" t="s">
        <v>208</v>
      </c>
      <c r="F81" s="187" t="s">
        <v>5796</v>
      </c>
      <c r="G81" s="187"/>
    </row>
    <row r="82" spans="2:7">
      <c r="B82" s="187" t="s">
        <v>3014</v>
      </c>
      <c r="C82" s="227">
        <v>1</v>
      </c>
      <c r="D82" s="187"/>
      <c r="E82" s="187" t="s">
        <v>3014</v>
      </c>
      <c r="F82" s="187" t="s">
        <v>5796</v>
      </c>
      <c r="G82" s="187"/>
    </row>
    <row r="83" spans="2:7">
      <c r="B83" s="187" t="s">
        <v>3016</v>
      </c>
      <c r="C83" s="227">
        <v>1</v>
      </c>
      <c r="D83" s="187"/>
      <c r="E83" s="187" t="s">
        <v>3016</v>
      </c>
      <c r="F83" s="187" t="s">
        <v>5826</v>
      </c>
      <c r="G83" s="187"/>
    </row>
    <row r="84" spans="2:7">
      <c r="B84" s="187" t="s">
        <v>616</v>
      </c>
      <c r="C84" s="227">
        <v>1</v>
      </c>
      <c r="D84" s="187"/>
      <c r="E84" s="187" t="s">
        <v>616</v>
      </c>
      <c r="F84" s="187" t="s">
        <v>5796</v>
      </c>
      <c r="G84" s="187"/>
    </row>
    <row r="85" spans="2:7">
      <c r="B85" s="187" t="s">
        <v>618</v>
      </c>
      <c r="C85" s="227">
        <v>1</v>
      </c>
      <c r="D85" s="187"/>
      <c r="E85" s="187" t="s">
        <v>618</v>
      </c>
      <c r="F85" s="187" t="s">
        <v>5826</v>
      </c>
      <c r="G85" s="187"/>
    </row>
    <row r="86" spans="2:7">
      <c r="B86" s="187" t="s">
        <v>210</v>
      </c>
      <c r="C86" s="227">
        <v>1</v>
      </c>
      <c r="D86" s="187"/>
      <c r="E86" s="187" t="s">
        <v>210</v>
      </c>
      <c r="F86" s="187" t="s">
        <v>5825</v>
      </c>
      <c r="G86" s="187"/>
    </row>
    <row r="87" spans="2:7">
      <c r="B87" s="187" t="s">
        <v>2825</v>
      </c>
      <c r="C87" s="227">
        <v>1</v>
      </c>
      <c r="D87" s="187"/>
      <c r="E87" s="187" t="s">
        <v>2825</v>
      </c>
      <c r="F87" s="187" t="s">
        <v>5827</v>
      </c>
      <c r="G87" s="187"/>
    </row>
    <row r="88" spans="2:7" ht="30">
      <c r="B88" s="187" t="s">
        <v>232</v>
      </c>
      <c r="C88" s="227">
        <v>1</v>
      </c>
      <c r="D88" s="187" t="s">
        <v>5828</v>
      </c>
      <c r="E88" s="187" t="s">
        <v>5829</v>
      </c>
      <c r="F88" s="187" t="s">
        <v>5830</v>
      </c>
      <c r="G88" s="187"/>
    </row>
    <row r="89" spans="2:7" ht="30">
      <c r="B89" s="187" t="s">
        <v>232</v>
      </c>
      <c r="C89" s="227">
        <v>2</v>
      </c>
      <c r="D89" s="187" t="s">
        <v>5831</v>
      </c>
      <c r="E89" s="187" t="s">
        <v>5832</v>
      </c>
      <c r="F89" s="187" t="s">
        <v>5833</v>
      </c>
      <c r="G89" s="187"/>
    </row>
    <row r="90" spans="2:7">
      <c r="B90" s="187" t="s">
        <v>232</v>
      </c>
      <c r="C90" s="227">
        <v>3</v>
      </c>
      <c r="D90" s="187" t="s">
        <v>5834</v>
      </c>
      <c r="E90" s="187" t="s">
        <v>5835</v>
      </c>
      <c r="F90" s="187" t="s">
        <v>5836</v>
      </c>
      <c r="G90" s="187"/>
    </row>
    <row r="91" spans="2:7">
      <c r="B91" s="187" t="s">
        <v>232</v>
      </c>
      <c r="C91" s="227">
        <v>4</v>
      </c>
      <c r="D91" s="187" t="s">
        <v>5837</v>
      </c>
      <c r="E91" s="187" t="s">
        <v>5838</v>
      </c>
      <c r="F91" s="187" t="s">
        <v>5839</v>
      </c>
      <c r="G91" s="187"/>
    </row>
    <row r="92" spans="2:7" ht="30">
      <c r="B92" s="187" t="s">
        <v>235</v>
      </c>
      <c r="C92" s="227">
        <v>1</v>
      </c>
      <c r="D92" s="187" t="s">
        <v>5828</v>
      </c>
      <c r="E92" s="187" t="s">
        <v>5840</v>
      </c>
      <c r="F92" s="187" t="s">
        <v>5830</v>
      </c>
      <c r="G92" s="187"/>
    </row>
    <row r="93" spans="2:7" ht="30">
      <c r="B93" s="187" t="s">
        <v>235</v>
      </c>
      <c r="C93" s="227">
        <v>2</v>
      </c>
      <c r="D93" s="187" t="s">
        <v>5831</v>
      </c>
      <c r="E93" s="187" t="s">
        <v>5841</v>
      </c>
      <c r="F93" s="187" t="s">
        <v>5833</v>
      </c>
      <c r="G93" s="187"/>
    </row>
    <row r="94" spans="2:7">
      <c r="B94" s="187" t="s">
        <v>235</v>
      </c>
      <c r="C94" s="227">
        <v>3</v>
      </c>
      <c r="D94" s="187" t="s">
        <v>5834</v>
      </c>
      <c r="E94" s="187" t="s">
        <v>5842</v>
      </c>
      <c r="F94" s="187" t="s">
        <v>5836</v>
      </c>
      <c r="G94" s="187"/>
    </row>
    <row r="95" spans="2:7">
      <c r="B95" s="187" t="s">
        <v>235</v>
      </c>
      <c r="C95" s="227">
        <v>4</v>
      </c>
      <c r="D95" s="187" t="s">
        <v>5837</v>
      </c>
      <c r="E95" s="187" t="s">
        <v>5843</v>
      </c>
      <c r="F95" s="187" t="s">
        <v>5839</v>
      </c>
      <c r="G95" s="187"/>
    </row>
    <row r="96" spans="2:7" ht="30">
      <c r="B96" s="187" t="s">
        <v>627</v>
      </c>
      <c r="C96" s="227">
        <v>1</v>
      </c>
      <c r="D96" s="187" t="s">
        <v>5828</v>
      </c>
      <c r="E96" s="187" t="s">
        <v>5844</v>
      </c>
      <c r="F96" s="187" t="s">
        <v>5830</v>
      </c>
      <c r="G96" s="187"/>
    </row>
    <row r="97" spans="2:7" ht="30">
      <c r="B97" s="187" t="s">
        <v>627</v>
      </c>
      <c r="C97" s="227">
        <v>2</v>
      </c>
      <c r="D97" s="187" t="s">
        <v>5831</v>
      </c>
      <c r="E97" s="187" t="s">
        <v>5845</v>
      </c>
      <c r="F97" s="187" t="s">
        <v>5833</v>
      </c>
      <c r="G97" s="187"/>
    </row>
    <row r="98" spans="2:7">
      <c r="B98" s="187" t="s">
        <v>627</v>
      </c>
      <c r="C98" s="227">
        <v>3</v>
      </c>
      <c r="D98" s="187" t="s">
        <v>5834</v>
      </c>
      <c r="E98" s="187" t="s">
        <v>5846</v>
      </c>
      <c r="F98" s="187" t="s">
        <v>5836</v>
      </c>
      <c r="G98" s="187"/>
    </row>
    <row r="99" spans="2:7">
      <c r="B99" s="187" t="s">
        <v>627</v>
      </c>
      <c r="C99" s="227">
        <v>4</v>
      </c>
      <c r="D99" s="187" t="s">
        <v>5837</v>
      </c>
      <c r="E99" s="187" t="s">
        <v>5847</v>
      </c>
      <c r="F99" s="187" t="s">
        <v>5839</v>
      </c>
      <c r="G99" s="187"/>
    </row>
    <row r="100" spans="2:7" ht="30">
      <c r="B100" s="187" t="s">
        <v>629</v>
      </c>
      <c r="C100" s="227">
        <v>1</v>
      </c>
      <c r="D100" s="187" t="s">
        <v>5828</v>
      </c>
      <c r="E100" s="187" t="s">
        <v>5848</v>
      </c>
      <c r="F100" s="187" t="s">
        <v>5830</v>
      </c>
      <c r="G100" s="187"/>
    </row>
    <row r="101" spans="2:7" ht="30">
      <c r="B101" s="187" t="s">
        <v>629</v>
      </c>
      <c r="C101" s="227">
        <v>2</v>
      </c>
      <c r="D101" s="187" t="s">
        <v>5831</v>
      </c>
      <c r="E101" s="187" t="s">
        <v>5849</v>
      </c>
      <c r="F101" s="187" t="s">
        <v>5833</v>
      </c>
      <c r="G101" s="187"/>
    </row>
    <row r="102" spans="2:7">
      <c r="B102" s="187" t="s">
        <v>629</v>
      </c>
      <c r="C102" s="227">
        <v>3</v>
      </c>
      <c r="D102" s="187" t="s">
        <v>5834</v>
      </c>
      <c r="E102" s="187" t="s">
        <v>5850</v>
      </c>
      <c r="F102" s="187" t="s">
        <v>5836</v>
      </c>
      <c r="G102" s="187"/>
    </row>
    <row r="103" spans="2:7">
      <c r="B103" s="187" t="s">
        <v>629</v>
      </c>
      <c r="C103" s="227">
        <v>4</v>
      </c>
      <c r="D103" s="187" t="s">
        <v>5837</v>
      </c>
      <c r="E103" s="187" t="s">
        <v>5851</v>
      </c>
      <c r="F103" s="187" t="s">
        <v>5839</v>
      </c>
      <c r="G103" s="187"/>
    </row>
    <row r="104" spans="2:7" ht="30">
      <c r="B104" s="187" t="s">
        <v>2830</v>
      </c>
      <c r="C104" s="227">
        <v>1</v>
      </c>
      <c r="D104" s="187" t="s">
        <v>5828</v>
      </c>
      <c r="E104" s="187" t="s">
        <v>5852</v>
      </c>
      <c r="F104" s="187" t="s">
        <v>5830</v>
      </c>
      <c r="G104" s="187"/>
    </row>
    <row r="105" spans="2:7" ht="30">
      <c r="B105" s="187" t="s">
        <v>2830</v>
      </c>
      <c r="C105" s="227">
        <v>2</v>
      </c>
      <c r="D105" s="187" t="s">
        <v>5831</v>
      </c>
      <c r="E105" s="187" t="s">
        <v>5853</v>
      </c>
      <c r="F105" s="187" t="s">
        <v>5833</v>
      </c>
      <c r="G105" s="187"/>
    </row>
    <row r="106" spans="2:7">
      <c r="B106" s="187" t="s">
        <v>2830</v>
      </c>
      <c r="C106" s="227">
        <v>3</v>
      </c>
      <c r="D106" s="187" t="s">
        <v>5834</v>
      </c>
      <c r="E106" s="187" t="s">
        <v>5854</v>
      </c>
      <c r="F106" s="187" t="s">
        <v>5836</v>
      </c>
      <c r="G106" s="187"/>
    </row>
    <row r="107" spans="2:7">
      <c r="B107" s="187" t="s">
        <v>2830</v>
      </c>
      <c r="C107" s="227">
        <v>4</v>
      </c>
      <c r="D107" s="187" t="s">
        <v>5837</v>
      </c>
      <c r="E107" s="187" t="s">
        <v>5855</v>
      </c>
      <c r="F107" s="187" t="s">
        <v>5839</v>
      </c>
      <c r="G107" s="187"/>
    </row>
    <row r="108" spans="2:7" ht="30">
      <c r="B108" s="187" t="s">
        <v>245</v>
      </c>
      <c r="C108" s="227">
        <v>1</v>
      </c>
      <c r="D108" s="187" t="s">
        <v>5828</v>
      </c>
      <c r="E108" s="187" t="s">
        <v>5856</v>
      </c>
      <c r="F108" s="187" t="s">
        <v>5830</v>
      </c>
      <c r="G108" s="187"/>
    </row>
    <row r="109" spans="2:7" ht="30">
      <c r="B109" s="187" t="s">
        <v>245</v>
      </c>
      <c r="C109" s="227">
        <v>2</v>
      </c>
      <c r="D109" s="187" t="s">
        <v>5831</v>
      </c>
      <c r="E109" s="187" t="s">
        <v>5857</v>
      </c>
      <c r="F109" s="187" t="s">
        <v>5833</v>
      </c>
      <c r="G109" s="187"/>
    </row>
    <row r="110" spans="2:7">
      <c r="B110" s="187" t="s">
        <v>245</v>
      </c>
      <c r="C110" s="227">
        <v>3</v>
      </c>
      <c r="D110" s="187" t="s">
        <v>5834</v>
      </c>
      <c r="E110" s="187" t="s">
        <v>5858</v>
      </c>
      <c r="F110" s="187" t="s">
        <v>5836</v>
      </c>
      <c r="G110" s="187"/>
    </row>
    <row r="111" spans="2:7">
      <c r="B111" s="187" t="s">
        <v>245</v>
      </c>
      <c r="C111" s="227">
        <v>4</v>
      </c>
      <c r="D111" s="187" t="s">
        <v>5837</v>
      </c>
      <c r="E111" s="187" t="s">
        <v>5859</v>
      </c>
      <c r="F111" s="187" t="s">
        <v>5839</v>
      </c>
      <c r="G111" s="187"/>
    </row>
    <row r="112" spans="2:7" ht="30">
      <c r="B112" s="187" t="s">
        <v>247</v>
      </c>
      <c r="C112" s="227">
        <v>1</v>
      </c>
      <c r="D112" s="187" t="s">
        <v>5828</v>
      </c>
      <c r="E112" s="187" t="s">
        <v>5860</v>
      </c>
      <c r="F112" s="187" t="s">
        <v>5830</v>
      </c>
      <c r="G112" s="187"/>
    </row>
    <row r="113" spans="2:7" ht="30">
      <c r="B113" s="187" t="s">
        <v>247</v>
      </c>
      <c r="C113" s="227">
        <v>2</v>
      </c>
      <c r="D113" s="187" t="s">
        <v>5831</v>
      </c>
      <c r="E113" s="187" t="s">
        <v>5861</v>
      </c>
      <c r="F113" s="187" t="s">
        <v>5833</v>
      </c>
      <c r="G113" s="187"/>
    </row>
    <row r="114" spans="2:7">
      <c r="B114" s="187" t="s">
        <v>247</v>
      </c>
      <c r="C114" s="227">
        <v>3</v>
      </c>
      <c r="D114" s="187" t="s">
        <v>5834</v>
      </c>
      <c r="E114" s="187" t="s">
        <v>5862</v>
      </c>
      <c r="F114" s="187" t="s">
        <v>5836</v>
      </c>
      <c r="G114" s="187"/>
    </row>
    <row r="115" spans="2:7">
      <c r="B115" s="187" t="s">
        <v>247</v>
      </c>
      <c r="C115" s="227">
        <v>4</v>
      </c>
      <c r="D115" s="187" t="s">
        <v>5837</v>
      </c>
      <c r="E115" s="187" t="s">
        <v>5863</v>
      </c>
      <c r="F115" s="187" t="s">
        <v>5839</v>
      </c>
      <c r="G115" s="187"/>
    </row>
    <row r="116" spans="2:7" ht="30">
      <c r="B116" s="187" t="s">
        <v>3027</v>
      </c>
      <c r="C116" s="227">
        <v>1</v>
      </c>
      <c r="D116" s="187" t="s">
        <v>5828</v>
      </c>
      <c r="E116" s="187" t="s">
        <v>5864</v>
      </c>
      <c r="F116" s="187" t="s">
        <v>5830</v>
      </c>
      <c r="G116" s="187"/>
    </row>
    <row r="117" spans="2:7" ht="30">
      <c r="B117" s="187" t="s">
        <v>3027</v>
      </c>
      <c r="C117" s="227">
        <v>2</v>
      </c>
      <c r="D117" s="187" t="s">
        <v>5831</v>
      </c>
      <c r="E117" s="187" t="s">
        <v>5865</v>
      </c>
      <c r="F117" s="187" t="s">
        <v>5833</v>
      </c>
      <c r="G117" s="187"/>
    </row>
    <row r="118" spans="2:7">
      <c r="B118" s="187" t="s">
        <v>3027</v>
      </c>
      <c r="C118" s="227">
        <v>3</v>
      </c>
      <c r="D118" s="187" t="s">
        <v>5834</v>
      </c>
      <c r="E118" s="187" t="s">
        <v>5866</v>
      </c>
      <c r="F118" s="187" t="s">
        <v>5836</v>
      </c>
      <c r="G118" s="187"/>
    </row>
    <row r="119" spans="2:7">
      <c r="B119" s="187" t="s">
        <v>3027</v>
      </c>
      <c r="C119" s="227">
        <v>4</v>
      </c>
      <c r="D119" s="187" t="s">
        <v>5837</v>
      </c>
      <c r="E119" s="187" t="s">
        <v>5867</v>
      </c>
      <c r="F119" s="187" t="s">
        <v>5839</v>
      </c>
      <c r="G119" s="187"/>
    </row>
    <row r="120" spans="2:7" ht="30">
      <c r="B120" s="187" t="s">
        <v>638</v>
      </c>
      <c r="C120" s="227">
        <v>1</v>
      </c>
      <c r="D120" s="187" t="s">
        <v>5828</v>
      </c>
      <c r="E120" s="187" t="s">
        <v>5868</v>
      </c>
      <c r="F120" s="187" t="s">
        <v>5830</v>
      </c>
      <c r="G120" s="187"/>
    </row>
    <row r="121" spans="2:7" ht="30">
      <c r="B121" s="187" t="s">
        <v>638</v>
      </c>
      <c r="C121" s="227">
        <v>2</v>
      </c>
      <c r="D121" s="187" t="s">
        <v>5831</v>
      </c>
      <c r="E121" s="187" t="s">
        <v>5869</v>
      </c>
      <c r="F121" s="187" t="s">
        <v>5833</v>
      </c>
      <c r="G121" s="187"/>
    </row>
    <row r="122" spans="2:7">
      <c r="B122" s="187" t="s">
        <v>638</v>
      </c>
      <c r="C122" s="227">
        <v>3</v>
      </c>
      <c r="D122" s="187" t="s">
        <v>5834</v>
      </c>
      <c r="E122" s="187" t="s">
        <v>5870</v>
      </c>
      <c r="F122" s="187" t="s">
        <v>5836</v>
      </c>
      <c r="G122" s="187"/>
    </row>
    <row r="123" spans="2:7">
      <c r="B123" s="187" t="s">
        <v>638</v>
      </c>
      <c r="C123" s="227">
        <v>4</v>
      </c>
      <c r="D123" s="187" t="s">
        <v>5837</v>
      </c>
      <c r="E123" s="187" t="s">
        <v>5871</v>
      </c>
      <c r="F123" s="187" t="s">
        <v>5839</v>
      </c>
      <c r="G123" s="187"/>
    </row>
    <row r="124" spans="2:7" ht="30">
      <c r="B124" s="187" t="s">
        <v>640</v>
      </c>
      <c r="C124" s="227">
        <v>1</v>
      </c>
      <c r="D124" s="187" t="s">
        <v>5828</v>
      </c>
      <c r="E124" s="187" t="s">
        <v>5872</v>
      </c>
      <c r="F124" s="187" t="s">
        <v>5830</v>
      </c>
      <c r="G124" s="187"/>
    </row>
    <row r="125" spans="2:7" ht="30">
      <c r="B125" s="187" t="s">
        <v>640</v>
      </c>
      <c r="C125" s="227">
        <v>2</v>
      </c>
      <c r="D125" s="187" t="s">
        <v>5831</v>
      </c>
      <c r="E125" s="187" t="s">
        <v>5873</v>
      </c>
      <c r="F125" s="187" t="s">
        <v>5833</v>
      </c>
      <c r="G125" s="187"/>
    </row>
    <row r="126" spans="2:7">
      <c r="B126" s="187" t="s">
        <v>640</v>
      </c>
      <c r="C126" s="227">
        <v>3</v>
      </c>
      <c r="D126" s="187" t="s">
        <v>5834</v>
      </c>
      <c r="E126" s="187" t="s">
        <v>5874</v>
      </c>
      <c r="F126" s="187" t="s">
        <v>5836</v>
      </c>
      <c r="G126" s="187"/>
    </row>
    <row r="127" spans="2:7">
      <c r="B127" s="187" t="s">
        <v>640</v>
      </c>
      <c r="C127" s="227">
        <v>4</v>
      </c>
      <c r="D127" s="187" t="s">
        <v>5837</v>
      </c>
      <c r="E127" s="187" t="s">
        <v>5875</v>
      </c>
      <c r="F127" s="187" t="s">
        <v>5839</v>
      </c>
      <c r="G127" s="187"/>
    </row>
    <row r="128" spans="2:7">
      <c r="B128" s="187" t="s">
        <v>2837</v>
      </c>
      <c r="C128" s="227">
        <v>1</v>
      </c>
      <c r="D128" s="187"/>
      <c r="E128" s="187" t="s">
        <v>2837</v>
      </c>
      <c r="F128" s="187" t="s">
        <v>5876</v>
      </c>
      <c r="G128" s="187"/>
    </row>
    <row r="129" spans="2:7">
      <c r="B129" s="187" t="s">
        <v>254</v>
      </c>
      <c r="C129" s="227">
        <v>1</v>
      </c>
      <c r="D129" s="187"/>
      <c r="E129" s="187" t="s">
        <v>254</v>
      </c>
      <c r="F129" s="187" t="s">
        <v>5876</v>
      </c>
      <c r="G129" s="187"/>
    </row>
    <row r="130" spans="2:7">
      <c r="B130" s="187" t="s">
        <v>221</v>
      </c>
      <c r="C130" s="227">
        <v>1</v>
      </c>
      <c r="D130" s="187"/>
      <c r="E130" s="187" t="s">
        <v>221</v>
      </c>
      <c r="F130" s="187" t="s">
        <v>5802</v>
      </c>
      <c r="G130" s="187" t="s">
        <v>5803</v>
      </c>
    </row>
    <row r="131" spans="2:7" ht="30">
      <c r="B131" s="187" t="s">
        <v>270</v>
      </c>
      <c r="C131" s="227">
        <v>1</v>
      </c>
      <c r="D131" s="187"/>
      <c r="E131" s="187" t="s">
        <v>270</v>
      </c>
      <c r="F131" s="187" t="s">
        <v>5877</v>
      </c>
      <c r="G131" s="187" t="s">
        <v>5878</v>
      </c>
    </row>
    <row r="132" spans="2:7" ht="30">
      <c r="B132" s="187" t="s">
        <v>273</v>
      </c>
      <c r="C132" s="227">
        <v>1</v>
      </c>
      <c r="D132" s="187"/>
      <c r="E132" s="187" t="s">
        <v>273</v>
      </c>
      <c r="F132" s="187" t="s">
        <v>5877</v>
      </c>
      <c r="G132" s="187" t="s">
        <v>5879</v>
      </c>
    </row>
    <row r="133" spans="2:7" ht="30">
      <c r="B133" s="187" t="s">
        <v>281</v>
      </c>
      <c r="C133" s="227">
        <v>1</v>
      </c>
      <c r="D133" s="187"/>
      <c r="E133" s="187" t="s">
        <v>281</v>
      </c>
      <c r="F133" s="187" t="s">
        <v>5880</v>
      </c>
      <c r="G133" s="187" t="s">
        <v>5881</v>
      </c>
    </row>
    <row r="134" spans="2:7" ht="30">
      <c r="B134" s="187" t="s">
        <v>283</v>
      </c>
      <c r="C134" s="227">
        <v>1</v>
      </c>
      <c r="D134" s="187"/>
      <c r="E134" s="187" t="s">
        <v>283</v>
      </c>
      <c r="F134" s="187" t="s">
        <v>5880</v>
      </c>
      <c r="G134" s="187" t="s">
        <v>5882</v>
      </c>
    </row>
    <row r="135" spans="2:7">
      <c r="B135" s="187" t="s">
        <v>497</v>
      </c>
      <c r="C135" s="227">
        <v>1</v>
      </c>
      <c r="D135" s="187"/>
      <c r="E135" s="187" t="s">
        <v>497</v>
      </c>
      <c r="F135" s="187" t="s">
        <v>5802</v>
      </c>
      <c r="G135" s="187" t="s">
        <v>5803</v>
      </c>
    </row>
    <row r="136" spans="2:7">
      <c r="B136" s="187" t="s">
        <v>2855</v>
      </c>
      <c r="C136" s="227">
        <v>1</v>
      </c>
      <c r="D136" s="187"/>
      <c r="E136" s="187" t="s">
        <v>2855</v>
      </c>
      <c r="F136" s="187" t="s">
        <v>5883</v>
      </c>
      <c r="G136" s="187"/>
    </row>
    <row r="137" spans="2:7">
      <c r="B137" s="187" t="s">
        <v>4182</v>
      </c>
      <c r="C137" s="227">
        <v>1</v>
      </c>
      <c r="D137" s="187"/>
      <c r="E137" s="187" t="s">
        <v>4182</v>
      </c>
      <c r="F137" s="187" t="s">
        <v>5884</v>
      </c>
      <c r="G137" s="187"/>
    </row>
    <row r="138" spans="2:7" ht="30">
      <c r="B138" s="187" t="s">
        <v>2865</v>
      </c>
      <c r="C138" s="227">
        <v>1</v>
      </c>
      <c r="D138" s="187"/>
      <c r="E138" s="187" t="s">
        <v>2865</v>
      </c>
      <c r="F138" s="187" t="s">
        <v>5885</v>
      </c>
      <c r="G138" s="187" t="s">
        <v>5886</v>
      </c>
    </row>
    <row r="139" spans="2:7" ht="30">
      <c r="B139" s="187" t="s">
        <v>308</v>
      </c>
      <c r="C139" s="227">
        <v>1</v>
      </c>
      <c r="D139" s="187"/>
      <c r="E139" s="187" t="s">
        <v>308</v>
      </c>
      <c r="F139" s="187" t="s">
        <v>5885</v>
      </c>
      <c r="G139" s="187" t="s">
        <v>5886</v>
      </c>
    </row>
    <row r="140" spans="2:7" ht="30">
      <c r="B140" s="187" t="s">
        <v>4187</v>
      </c>
      <c r="C140" s="227">
        <v>1</v>
      </c>
      <c r="D140" s="187"/>
      <c r="E140" s="187" t="s">
        <v>4187</v>
      </c>
      <c r="F140" s="187" t="s">
        <v>5887</v>
      </c>
      <c r="G140" s="187" t="s">
        <v>5886</v>
      </c>
    </row>
    <row r="141" spans="2:7" ht="30">
      <c r="B141" s="187" t="s">
        <v>647</v>
      </c>
      <c r="C141" s="227">
        <v>1</v>
      </c>
      <c r="D141" s="187"/>
      <c r="E141" s="187" t="s">
        <v>647</v>
      </c>
      <c r="F141" s="187" t="s">
        <v>5887</v>
      </c>
      <c r="G141" s="187" t="s">
        <v>5886</v>
      </c>
    </row>
    <row r="142" spans="2:7" ht="30">
      <c r="B142" s="187" t="s">
        <v>2870</v>
      </c>
      <c r="C142" s="227">
        <v>1</v>
      </c>
      <c r="D142" s="187"/>
      <c r="E142" s="187" t="s">
        <v>2870</v>
      </c>
      <c r="F142" s="187" t="s">
        <v>5888</v>
      </c>
      <c r="G142" s="187" t="s">
        <v>5886</v>
      </c>
    </row>
    <row r="143" spans="2:7" ht="30">
      <c r="B143" s="187" t="s">
        <v>316</v>
      </c>
      <c r="C143" s="227">
        <v>1</v>
      </c>
      <c r="D143" s="187"/>
      <c r="E143" s="187" t="s">
        <v>316</v>
      </c>
      <c r="F143" s="187" t="s">
        <v>5888</v>
      </c>
      <c r="G143" s="187" t="s">
        <v>5886</v>
      </c>
    </row>
    <row r="144" spans="2:7" ht="30">
      <c r="B144" s="187" t="s">
        <v>4190</v>
      </c>
      <c r="C144" s="227">
        <v>1</v>
      </c>
      <c r="D144" s="187"/>
      <c r="E144" s="187" t="s">
        <v>4190</v>
      </c>
      <c r="F144" s="187" t="s">
        <v>5889</v>
      </c>
      <c r="G144" s="187" t="s">
        <v>5886</v>
      </c>
    </row>
    <row r="145" spans="2:7" ht="30">
      <c r="B145" s="187" t="s">
        <v>654</v>
      </c>
      <c r="C145" s="227">
        <v>1</v>
      </c>
      <c r="D145" s="187"/>
      <c r="E145" s="187" t="s">
        <v>654</v>
      </c>
      <c r="F145" s="187" t="s">
        <v>5889</v>
      </c>
      <c r="G145" s="187" t="s">
        <v>5886</v>
      </c>
    </row>
    <row r="146" spans="2:7">
      <c r="B146" s="187" t="s">
        <v>323</v>
      </c>
      <c r="C146" s="227">
        <v>1</v>
      </c>
      <c r="D146" s="187"/>
      <c r="E146" s="187" t="s">
        <v>323</v>
      </c>
      <c r="F146" s="187" t="s">
        <v>5890</v>
      </c>
      <c r="G146" s="187"/>
    </row>
    <row r="147" spans="2:7">
      <c r="B147" s="187" t="s">
        <v>2875</v>
      </c>
      <c r="C147" s="227">
        <v>1</v>
      </c>
      <c r="D147" s="187"/>
      <c r="E147" s="187" t="s">
        <v>2875</v>
      </c>
      <c r="F147" s="187" t="s">
        <v>5891</v>
      </c>
      <c r="G147" s="187"/>
    </row>
    <row r="148" spans="2:7">
      <c r="B148" s="187" t="s">
        <v>2885</v>
      </c>
      <c r="C148" s="227">
        <v>1</v>
      </c>
      <c r="D148" s="187"/>
      <c r="E148" s="187" t="s">
        <v>2885</v>
      </c>
      <c r="F148" s="187" t="s">
        <v>5827</v>
      </c>
      <c r="G148" s="187"/>
    </row>
    <row r="149" spans="2:7">
      <c r="B149" s="187" t="s">
        <v>2889</v>
      </c>
      <c r="C149" s="227">
        <v>1</v>
      </c>
      <c r="D149" s="187"/>
      <c r="E149" s="187" t="s">
        <v>2889</v>
      </c>
      <c r="F149" s="187" t="s">
        <v>5892</v>
      </c>
      <c r="G149" s="187"/>
    </row>
    <row r="150" spans="2:7">
      <c r="B150" s="187" t="s">
        <v>329</v>
      </c>
      <c r="C150" s="227">
        <v>1</v>
      </c>
      <c r="D150" s="187" t="s">
        <v>5893</v>
      </c>
      <c r="E150" s="187" t="s">
        <v>5894</v>
      </c>
      <c r="F150" s="187" t="s">
        <v>5895</v>
      </c>
      <c r="G150" s="187"/>
    </row>
    <row r="151" spans="2:7">
      <c r="B151" s="187" t="s">
        <v>329</v>
      </c>
      <c r="C151" s="227">
        <v>2</v>
      </c>
      <c r="D151" s="187"/>
      <c r="E151" s="187" t="s">
        <v>5896</v>
      </c>
      <c r="F151" s="187" t="s">
        <v>5897</v>
      </c>
      <c r="G151" s="187"/>
    </row>
    <row r="152" spans="2:7">
      <c r="B152" s="187" t="s">
        <v>335</v>
      </c>
      <c r="C152" s="227">
        <v>1</v>
      </c>
      <c r="D152" s="187"/>
      <c r="E152" s="187" t="s">
        <v>335</v>
      </c>
      <c r="F152" s="187" t="s">
        <v>5898</v>
      </c>
      <c r="G152" s="187"/>
    </row>
    <row r="153" spans="2:7">
      <c r="B153" s="187" t="s">
        <v>346</v>
      </c>
      <c r="C153" s="227">
        <v>1</v>
      </c>
      <c r="D153" s="187"/>
      <c r="E153" s="187" t="s">
        <v>346</v>
      </c>
      <c r="F153" s="187" t="s">
        <v>5899</v>
      </c>
      <c r="G153" s="187"/>
    </row>
    <row r="154" spans="2:7">
      <c r="B154" s="187" t="s">
        <v>512</v>
      </c>
      <c r="C154" s="227">
        <v>1</v>
      </c>
      <c r="D154" s="187"/>
      <c r="E154" s="187" t="s">
        <v>512</v>
      </c>
      <c r="F154" s="187" t="s">
        <v>5802</v>
      </c>
      <c r="G154" s="187" t="s">
        <v>5803</v>
      </c>
    </row>
    <row r="155" spans="2:7">
      <c r="B155" s="187" t="s">
        <v>543</v>
      </c>
      <c r="C155" s="227">
        <v>1</v>
      </c>
      <c r="D155" s="187"/>
      <c r="E155" s="187" t="s">
        <v>543</v>
      </c>
      <c r="F155" s="187" t="s">
        <v>5812</v>
      </c>
      <c r="G155" s="187"/>
    </row>
    <row r="156" spans="2:7">
      <c r="B156" s="187" t="s">
        <v>4196</v>
      </c>
      <c r="C156" s="227">
        <v>1</v>
      </c>
      <c r="D156" s="187"/>
      <c r="E156" s="187" t="s">
        <v>4196</v>
      </c>
      <c r="F156" s="187" t="s">
        <v>5812</v>
      </c>
      <c r="G156" s="187"/>
    </row>
    <row r="157" spans="2:7">
      <c r="B157" s="187" t="s">
        <v>536</v>
      </c>
      <c r="C157" s="227">
        <v>1</v>
      </c>
      <c r="D157" s="187"/>
      <c r="E157" s="187" t="s">
        <v>536</v>
      </c>
      <c r="F157" s="187" t="s">
        <v>5900</v>
      </c>
      <c r="G157" s="187"/>
    </row>
    <row r="158" spans="2:7" ht="45">
      <c r="B158" s="187" t="s">
        <v>551</v>
      </c>
      <c r="C158" s="227">
        <v>1</v>
      </c>
      <c r="D158" s="187"/>
      <c r="E158" s="187" t="s">
        <v>551</v>
      </c>
      <c r="F158" s="187" t="s">
        <v>5901</v>
      </c>
      <c r="G158" s="187"/>
    </row>
    <row r="159" spans="2:7">
      <c r="B159" s="187" t="s">
        <v>366</v>
      </c>
      <c r="C159" s="227">
        <v>1</v>
      </c>
      <c r="D159" s="187"/>
      <c r="E159" s="187" t="s">
        <v>366</v>
      </c>
      <c r="F159" s="187" t="s">
        <v>5902</v>
      </c>
      <c r="G159" s="187"/>
    </row>
    <row r="160" spans="2:7" ht="30">
      <c r="B160" s="187" t="s">
        <v>2905</v>
      </c>
      <c r="C160" s="227">
        <v>1</v>
      </c>
      <c r="D160" s="187"/>
      <c r="E160" s="187" t="s">
        <v>2905</v>
      </c>
      <c r="F160" s="187" t="s">
        <v>5903</v>
      </c>
      <c r="G160" s="187" t="s">
        <v>5904</v>
      </c>
    </row>
    <row r="161" spans="2:7" ht="30">
      <c r="B161" s="187" t="s">
        <v>373</v>
      </c>
      <c r="C161" s="227">
        <v>1</v>
      </c>
      <c r="D161" s="187"/>
      <c r="E161" s="187" t="s">
        <v>373</v>
      </c>
      <c r="F161" s="187" t="s">
        <v>5903</v>
      </c>
      <c r="G161" s="187" t="s">
        <v>5904</v>
      </c>
    </row>
    <row r="162" spans="2:7" ht="30">
      <c r="B162" s="187" t="s">
        <v>3048</v>
      </c>
      <c r="C162" s="227">
        <v>1</v>
      </c>
      <c r="D162" s="187"/>
      <c r="E162" s="187" t="s">
        <v>3048</v>
      </c>
      <c r="F162" s="187" t="s">
        <v>5903</v>
      </c>
      <c r="G162" s="187" t="s">
        <v>5904</v>
      </c>
    </row>
    <row r="163" spans="2:7" ht="30">
      <c r="B163" s="187" t="s">
        <v>666</v>
      </c>
      <c r="C163" s="227">
        <v>1</v>
      </c>
      <c r="D163" s="187"/>
      <c r="E163" s="187" t="s">
        <v>666</v>
      </c>
      <c r="F163" s="187" t="s">
        <v>5903</v>
      </c>
      <c r="G163" s="187" t="s">
        <v>5904</v>
      </c>
    </row>
    <row r="164" spans="2:7" ht="30">
      <c r="B164" s="187" t="s">
        <v>2911</v>
      </c>
      <c r="C164" s="227">
        <v>1</v>
      </c>
      <c r="D164" s="187"/>
      <c r="E164" s="187" t="s">
        <v>2911</v>
      </c>
      <c r="F164" s="187" t="s">
        <v>5905</v>
      </c>
      <c r="G164" s="187" t="s">
        <v>5904</v>
      </c>
    </row>
    <row r="165" spans="2:7">
      <c r="B165" s="187" t="s">
        <v>3056</v>
      </c>
      <c r="C165" s="227">
        <v>1</v>
      </c>
      <c r="D165" s="187"/>
      <c r="E165" s="187" t="s">
        <v>3056</v>
      </c>
      <c r="F165" s="187" t="s">
        <v>5906</v>
      </c>
      <c r="G165" s="187" t="s">
        <v>5907</v>
      </c>
    </row>
    <row r="166" spans="2:7">
      <c r="B166" s="187" t="s">
        <v>675</v>
      </c>
      <c r="C166" s="227">
        <v>1</v>
      </c>
      <c r="D166" s="187"/>
      <c r="E166" s="187" t="s">
        <v>675</v>
      </c>
      <c r="F166" s="187" t="s">
        <v>5906</v>
      </c>
      <c r="G166" s="187" t="s">
        <v>5907</v>
      </c>
    </row>
    <row r="167" spans="2:7" ht="30">
      <c r="B167" s="187" t="s">
        <v>380</v>
      </c>
      <c r="C167" s="227">
        <v>1</v>
      </c>
      <c r="D167" s="187"/>
      <c r="E167" s="187" t="s">
        <v>380</v>
      </c>
      <c r="F167" s="187" t="s">
        <v>5905</v>
      </c>
      <c r="G167" s="187" t="s">
        <v>5904</v>
      </c>
    </row>
    <row r="168" spans="2:7" ht="30">
      <c r="B168" s="187" t="s">
        <v>3054</v>
      </c>
      <c r="C168" s="227">
        <v>1</v>
      </c>
      <c r="D168" s="187"/>
      <c r="E168" s="187" t="s">
        <v>3054</v>
      </c>
      <c r="F168" s="187" t="s">
        <v>5905</v>
      </c>
      <c r="G168" s="187" t="s">
        <v>5904</v>
      </c>
    </row>
    <row r="169" spans="2:7" ht="30">
      <c r="B169" s="187" t="s">
        <v>673</v>
      </c>
      <c r="C169" s="227">
        <v>1</v>
      </c>
      <c r="D169" s="187"/>
      <c r="E169" s="187" t="s">
        <v>673</v>
      </c>
      <c r="F169" s="187" t="s">
        <v>5905</v>
      </c>
      <c r="G169" s="187" t="s">
        <v>5904</v>
      </c>
    </row>
    <row r="170" spans="2:7">
      <c r="B170" s="187" t="s">
        <v>519</v>
      </c>
      <c r="C170" s="227">
        <v>1</v>
      </c>
      <c r="D170" s="187"/>
      <c r="E170" s="187" t="s">
        <v>519</v>
      </c>
      <c r="F170" s="187" t="s">
        <v>5802</v>
      </c>
      <c r="G170" s="187" t="s">
        <v>5803</v>
      </c>
    </row>
    <row r="171" spans="2:7">
      <c r="B171" s="187" t="s">
        <v>760</v>
      </c>
      <c r="C171" s="227">
        <v>1</v>
      </c>
      <c r="D171" s="187"/>
      <c r="E171" s="187" t="s">
        <v>760</v>
      </c>
      <c r="F171" s="187" t="s">
        <v>5908</v>
      </c>
      <c r="G171" s="187"/>
    </row>
    <row r="172" spans="2:7">
      <c r="B172" s="187" t="s">
        <v>762</v>
      </c>
      <c r="C172" s="227">
        <v>1</v>
      </c>
      <c r="D172" s="187"/>
      <c r="E172" s="187" t="s">
        <v>762</v>
      </c>
      <c r="F172" s="187" t="s">
        <v>5909</v>
      </c>
      <c r="G172" s="187"/>
    </row>
    <row r="173" spans="2:7">
      <c r="B173" s="187" t="s">
        <v>2971</v>
      </c>
      <c r="C173" s="227">
        <v>1</v>
      </c>
      <c r="D173" s="187"/>
      <c r="E173" s="187" t="s">
        <v>2971</v>
      </c>
      <c r="F173" s="187" t="s">
        <v>5910</v>
      </c>
      <c r="G173" s="187"/>
    </row>
    <row r="174" spans="2:7">
      <c r="B174" s="187" t="s">
        <v>528</v>
      </c>
      <c r="C174" s="227">
        <v>1</v>
      </c>
      <c r="D174" s="187"/>
      <c r="E174" s="187" t="s">
        <v>528</v>
      </c>
      <c r="F174" s="187" t="s">
        <v>5910</v>
      </c>
      <c r="G174" s="187"/>
    </row>
    <row r="175" spans="2:7">
      <c r="B175" s="187" t="s">
        <v>526</v>
      </c>
      <c r="C175" s="227">
        <v>1</v>
      </c>
      <c r="D175" s="187"/>
      <c r="E175" s="187" t="s">
        <v>526</v>
      </c>
      <c r="F175" s="187" t="s">
        <v>5802</v>
      </c>
      <c r="G175" s="187" t="s">
        <v>5803</v>
      </c>
    </row>
    <row r="176" spans="2:7">
      <c r="B176" s="187" t="s">
        <v>290</v>
      </c>
      <c r="C176" s="227">
        <v>1</v>
      </c>
      <c r="D176" s="187"/>
      <c r="E176" s="187" t="s">
        <v>290</v>
      </c>
      <c r="F176" s="187" t="s">
        <v>5911</v>
      </c>
      <c r="G176" s="187"/>
    </row>
    <row r="177" spans="2:7">
      <c r="B177" s="187" t="s">
        <v>771</v>
      </c>
      <c r="C177" s="227">
        <v>1</v>
      </c>
      <c r="D177" s="187"/>
      <c r="E177" s="187" t="s">
        <v>771</v>
      </c>
      <c r="F177" s="187" t="s">
        <v>5913</v>
      </c>
      <c r="G177" s="187"/>
    </row>
    <row r="178" spans="2:7">
      <c r="B178" s="187" t="s">
        <v>769</v>
      </c>
      <c r="C178" s="227">
        <v>1</v>
      </c>
      <c r="D178" s="187"/>
      <c r="E178" s="187" t="s">
        <v>769</v>
      </c>
      <c r="F178" s="187" t="s">
        <v>5912</v>
      </c>
      <c r="G178" s="187"/>
    </row>
    <row r="179" spans="2:7" s="241" customFormat="1">
      <c r="B179" s="267" t="s">
        <v>3159</v>
      </c>
      <c r="C179" s="271">
        <v>1</v>
      </c>
      <c r="D179" s="272"/>
      <c r="E179" s="267" t="s">
        <v>3159</v>
      </c>
      <c r="F179" s="273" t="s">
        <v>5914</v>
      </c>
      <c r="G179" s="272"/>
    </row>
    <row r="180" spans="2:7" s="241" customFormat="1">
      <c r="B180" s="266" t="s">
        <v>4215</v>
      </c>
      <c r="C180" s="274">
        <v>1</v>
      </c>
      <c r="D180" s="272"/>
      <c r="E180" s="266" t="s">
        <v>4215</v>
      </c>
      <c r="F180" s="273" t="s">
        <v>5914</v>
      </c>
      <c r="G180" s="272"/>
    </row>
    <row r="181" spans="2:7" s="241" customFormat="1">
      <c r="B181" s="267" t="s">
        <v>782</v>
      </c>
      <c r="C181" s="274">
        <v>1</v>
      </c>
      <c r="D181" s="272"/>
      <c r="E181" s="267" t="s">
        <v>782</v>
      </c>
      <c r="F181" s="273" t="s">
        <v>5914</v>
      </c>
      <c r="G181" s="272"/>
    </row>
    <row r="182" spans="2:7" s="241" customFormat="1">
      <c r="B182" s="267" t="s">
        <v>784</v>
      </c>
      <c r="C182" s="274">
        <v>1</v>
      </c>
      <c r="D182" s="272"/>
      <c r="E182" s="267" t="s">
        <v>784</v>
      </c>
      <c r="F182" s="273" t="s">
        <v>5914</v>
      </c>
      <c r="G182" s="272"/>
    </row>
    <row r="183" spans="2:7" s="241" customFormat="1">
      <c r="B183" s="267" t="s">
        <v>786</v>
      </c>
      <c r="C183" s="274">
        <v>1</v>
      </c>
      <c r="D183" s="272"/>
      <c r="E183" s="267" t="s">
        <v>786</v>
      </c>
      <c r="F183" s="273" t="s">
        <v>5914</v>
      </c>
      <c r="G183" s="272"/>
    </row>
    <row r="184" spans="2:7" s="241" customFormat="1">
      <c r="B184" s="267" t="s">
        <v>790</v>
      </c>
      <c r="C184" s="274">
        <v>1</v>
      </c>
      <c r="D184" s="272"/>
      <c r="E184" s="267" t="s">
        <v>790</v>
      </c>
      <c r="F184" s="273" t="s">
        <v>5914</v>
      </c>
      <c r="G184" s="272"/>
    </row>
    <row r="185" spans="2:7" s="275" customFormat="1">
      <c r="B185" s="266" t="s">
        <v>3115</v>
      </c>
      <c r="C185" s="274">
        <v>1</v>
      </c>
      <c r="D185" s="266"/>
      <c r="E185" s="266" t="s">
        <v>3115</v>
      </c>
      <c r="F185" s="273" t="s">
        <v>5914</v>
      </c>
      <c r="G185" s="266"/>
    </row>
    <row r="186" spans="2:7" s="241" customFormat="1">
      <c r="B186" s="254" t="s">
        <v>804</v>
      </c>
      <c r="C186" s="274">
        <v>1</v>
      </c>
      <c r="D186" s="272"/>
      <c r="E186" s="254" t="s">
        <v>804</v>
      </c>
      <c r="F186" s="273" t="s">
        <v>5914</v>
      </c>
      <c r="G186" s="272"/>
    </row>
    <row r="187" spans="2:7" s="275" customFormat="1">
      <c r="B187" s="266" t="s">
        <v>3112</v>
      </c>
      <c r="C187" s="274">
        <v>1</v>
      </c>
      <c r="D187" s="266"/>
      <c r="E187" s="266" t="s">
        <v>3112</v>
      </c>
      <c r="F187" s="273" t="s">
        <v>5914</v>
      </c>
      <c r="G187" s="266"/>
    </row>
    <row r="188" spans="2:7" s="241" customFormat="1">
      <c r="B188" s="358" t="s">
        <v>839</v>
      </c>
      <c r="C188" s="242">
        <v>1</v>
      </c>
      <c r="D188" s="358"/>
      <c r="E188" s="358" t="s">
        <v>839</v>
      </c>
      <c r="F188" s="358" t="s">
        <v>5915</v>
      </c>
      <c r="G188" s="358"/>
    </row>
    <row r="189" spans="2:7" s="241" customFormat="1">
      <c r="B189" s="356" t="s">
        <v>846</v>
      </c>
      <c r="C189" s="243">
        <v>1</v>
      </c>
      <c r="D189" s="356"/>
      <c r="E189" s="356" t="s">
        <v>846</v>
      </c>
      <c r="F189" s="356" t="s">
        <v>5916</v>
      </c>
      <c r="G189" s="356"/>
    </row>
    <row r="190" spans="2:7" s="241" customFormat="1">
      <c r="B190" s="356" t="s">
        <v>4216</v>
      </c>
      <c r="C190" s="243">
        <v>1</v>
      </c>
      <c r="D190" s="356"/>
      <c r="E190" s="356" t="s">
        <v>4216</v>
      </c>
      <c r="F190" s="356" t="s">
        <v>5915</v>
      </c>
      <c r="G190" s="356"/>
    </row>
    <row r="191" spans="2:7" s="241" customFormat="1">
      <c r="B191" s="356" t="s">
        <v>4217</v>
      </c>
      <c r="C191" s="243">
        <v>1</v>
      </c>
      <c r="D191" s="356"/>
      <c r="E191" s="356" t="s">
        <v>4217</v>
      </c>
      <c r="F191" s="356" t="s">
        <v>5915</v>
      </c>
      <c r="G191" s="356"/>
    </row>
    <row r="192" spans="2:7" s="241" customFormat="1">
      <c r="B192" s="356" t="s">
        <v>859</v>
      </c>
      <c r="C192" s="243">
        <v>1</v>
      </c>
      <c r="D192" s="356"/>
      <c r="E192" s="356" t="s">
        <v>859</v>
      </c>
      <c r="F192" s="356" t="s">
        <v>5794</v>
      </c>
      <c r="G192" s="356"/>
    </row>
    <row r="193" spans="2:7" s="241" customFormat="1">
      <c r="B193" s="356" t="s">
        <v>866</v>
      </c>
      <c r="C193" s="243">
        <v>1</v>
      </c>
      <c r="D193" s="356"/>
      <c r="E193" s="356" t="s">
        <v>866</v>
      </c>
      <c r="F193" s="356" t="s">
        <v>5915</v>
      </c>
      <c r="G193" s="356"/>
    </row>
    <row r="194" spans="2:7" s="241" customFormat="1">
      <c r="B194" s="356" t="s">
        <v>876</v>
      </c>
      <c r="C194" s="243">
        <v>1</v>
      </c>
      <c r="D194" s="356"/>
      <c r="E194" s="356" t="s">
        <v>876</v>
      </c>
      <c r="F194" s="356" t="s">
        <v>5915</v>
      </c>
      <c r="G194" s="356"/>
    </row>
    <row r="195" spans="2:7" s="241" customFormat="1">
      <c r="B195" s="356" t="s">
        <v>881</v>
      </c>
      <c r="C195" s="243">
        <v>1</v>
      </c>
      <c r="D195" s="356"/>
      <c r="E195" s="356" t="s">
        <v>881</v>
      </c>
      <c r="F195" s="356" t="s">
        <v>5915</v>
      </c>
      <c r="G195" s="356"/>
    </row>
    <row r="196" spans="2:7" s="241" customFormat="1">
      <c r="B196" s="356" t="s">
        <v>886</v>
      </c>
      <c r="C196" s="243">
        <v>1</v>
      </c>
      <c r="D196" s="356"/>
      <c r="E196" s="356" t="s">
        <v>886</v>
      </c>
      <c r="F196" s="356" t="s">
        <v>5915</v>
      </c>
      <c r="G196" s="356"/>
    </row>
    <row r="197" spans="2:7" s="241" customFormat="1">
      <c r="B197" s="356" t="s">
        <v>896</v>
      </c>
      <c r="C197" s="243">
        <v>1</v>
      </c>
      <c r="D197" s="356"/>
      <c r="E197" s="356" t="s">
        <v>896</v>
      </c>
      <c r="F197" s="356" t="s">
        <v>5917</v>
      </c>
      <c r="G197" s="356"/>
    </row>
    <row r="198" spans="2:7" s="241" customFormat="1">
      <c r="B198" s="356" t="s">
        <v>904</v>
      </c>
      <c r="C198" s="243">
        <v>1</v>
      </c>
      <c r="D198" s="356"/>
      <c r="E198" s="356" t="s">
        <v>904</v>
      </c>
      <c r="F198" s="356" t="s">
        <v>5918</v>
      </c>
      <c r="G198" s="356"/>
    </row>
    <row r="199" spans="2:7" s="241" customFormat="1">
      <c r="B199" s="356" t="s">
        <v>915</v>
      </c>
      <c r="C199" s="243">
        <v>1</v>
      </c>
      <c r="D199" s="356"/>
      <c r="E199" s="356" t="s">
        <v>915</v>
      </c>
      <c r="F199" s="356" t="s">
        <v>5919</v>
      </c>
      <c r="G199" s="356"/>
    </row>
    <row r="200" spans="2:7" s="241" customFormat="1">
      <c r="B200" s="356" t="s">
        <v>925</v>
      </c>
      <c r="C200" s="243">
        <v>1</v>
      </c>
      <c r="D200" s="356"/>
      <c r="E200" s="356" t="s">
        <v>925</v>
      </c>
      <c r="F200" s="356" t="s">
        <v>5920</v>
      </c>
      <c r="G200" s="356"/>
    </row>
    <row r="201" spans="2:7" s="241" customFormat="1">
      <c r="B201" s="356" t="s">
        <v>932</v>
      </c>
      <c r="C201" s="243">
        <v>1</v>
      </c>
      <c r="D201" s="356"/>
      <c r="E201" s="356" t="s">
        <v>932</v>
      </c>
      <c r="F201" s="356" t="s">
        <v>5794</v>
      </c>
      <c r="G201" s="356"/>
    </row>
    <row r="202" spans="2:7" s="241" customFormat="1">
      <c r="B202" s="356" t="s">
        <v>935</v>
      </c>
      <c r="C202" s="243">
        <v>1</v>
      </c>
      <c r="D202" s="356"/>
      <c r="E202" s="356" t="s">
        <v>935</v>
      </c>
      <c r="F202" s="356" t="s">
        <v>5794</v>
      </c>
      <c r="G202" s="356"/>
    </row>
    <row r="203" spans="2:7" s="241" customFormat="1">
      <c r="B203" s="356" t="s">
        <v>940</v>
      </c>
      <c r="C203" s="243">
        <v>1</v>
      </c>
      <c r="D203" s="356"/>
      <c r="E203" s="356" t="s">
        <v>940</v>
      </c>
      <c r="F203" s="356" t="s">
        <v>5915</v>
      </c>
      <c r="G203" s="356"/>
    </row>
    <row r="204" spans="2:7" s="241" customFormat="1">
      <c r="B204" s="356" t="s">
        <v>953</v>
      </c>
      <c r="C204" s="243">
        <v>1</v>
      </c>
      <c r="D204" s="356"/>
      <c r="E204" s="356" t="s">
        <v>953</v>
      </c>
      <c r="F204" s="356" t="s">
        <v>5921</v>
      </c>
      <c r="G204" s="356"/>
    </row>
    <row r="205" spans="2:7" s="241" customFormat="1">
      <c r="B205" s="356" t="s">
        <v>958</v>
      </c>
      <c r="C205" s="243">
        <v>1</v>
      </c>
      <c r="D205" s="356"/>
      <c r="E205" s="356" t="s">
        <v>958</v>
      </c>
      <c r="F205" s="356" t="s">
        <v>5922</v>
      </c>
      <c r="G205" s="356"/>
    </row>
    <row r="206" spans="2:7" s="241" customFormat="1">
      <c r="B206" s="356" t="s">
        <v>962</v>
      </c>
      <c r="C206" s="243">
        <v>1</v>
      </c>
      <c r="D206" s="356"/>
      <c r="E206" s="356" t="s">
        <v>962</v>
      </c>
      <c r="F206" s="356" t="s">
        <v>5923</v>
      </c>
      <c r="G206" s="356"/>
    </row>
    <row r="207" spans="2:7" s="241" customFormat="1">
      <c r="B207" s="356" t="s">
        <v>966</v>
      </c>
      <c r="C207" s="243">
        <v>1</v>
      </c>
      <c r="D207" s="356"/>
      <c r="E207" s="356" t="s">
        <v>966</v>
      </c>
      <c r="F207" s="356" t="s">
        <v>5924</v>
      </c>
      <c r="G207" s="356"/>
    </row>
    <row r="208" spans="2:7" s="241" customFormat="1">
      <c r="B208" s="356" t="s">
        <v>971</v>
      </c>
      <c r="C208" s="243">
        <v>1</v>
      </c>
      <c r="D208" s="356"/>
      <c r="E208" s="356" t="s">
        <v>971</v>
      </c>
      <c r="F208" s="356" t="s">
        <v>5925</v>
      </c>
      <c r="G208" s="356"/>
    </row>
    <row r="209" spans="2:7" s="241" customFormat="1">
      <c r="B209" s="356" t="s">
        <v>978</v>
      </c>
      <c r="C209" s="243">
        <v>1</v>
      </c>
      <c r="D209" s="356"/>
      <c r="E209" s="356" t="s">
        <v>978</v>
      </c>
      <c r="F209" s="356" t="s">
        <v>5926</v>
      </c>
      <c r="G209" s="356"/>
    </row>
    <row r="210" spans="2:7" s="241" customFormat="1">
      <c r="B210" s="356" t="s">
        <v>983</v>
      </c>
      <c r="C210" s="243">
        <v>1</v>
      </c>
      <c r="D210" s="356"/>
      <c r="E210" s="356" t="s">
        <v>983</v>
      </c>
      <c r="F210" s="356" t="s">
        <v>5915</v>
      </c>
      <c r="G210" s="356"/>
    </row>
    <row r="211" spans="2:7" s="241" customFormat="1">
      <c r="B211" s="356" t="s">
        <v>988</v>
      </c>
      <c r="C211" s="243">
        <v>1</v>
      </c>
      <c r="D211" s="356"/>
      <c r="E211" s="356" t="s">
        <v>988</v>
      </c>
      <c r="F211" s="356" t="s">
        <v>5927</v>
      </c>
      <c r="G211" s="356"/>
    </row>
  </sheetData>
  <autoFilter ref="B2:G211" xr:uid="{00000000-0009-0000-0000-00000F000000}"/>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1FA56-EE92-44E1-9A66-8F2CC61CC958}">
  <dimension ref="B2:J134"/>
  <sheetViews>
    <sheetView zoomScale="75" zoomScaleNormal="75" workbookViewId="0"/>
  </sheetViews>
  <sheetFormatPr defaultRowHeight="15"/>
  <cols>
    <col min="1" max="1" width="4.7109375" style="241" bestFit="1" customWidth="1"/>
    <col min="2" max="5" width="9.140625" style="241"/>
    <col min="6" max="6" width="14.85546875" style="241" customWidth="1"/>
    <col min="7" max="7" width="33.140625" style="241" bestFit="1" customWidth="1"/>
    <col min="8" max="8" width="4.28515625" style="244" customWidth="1"/>
    <col min="9" max="9" width="24.7109375" style="241" bestFit="1" customWidth="1"/>
    <col min="10" max="10" width="9.42578125" style="241" bestFit="1" customWidth="1"/>
    <col min="11" max="16384" width="9.140625" style="241"/>
  </cols>
  <sheetData>
    <row r="2" spans="2:10" ht="15.75" thickBot="1">
      <c r="B2" s="382" t="s">
        <v>112</v>
      </c>
      <c r="C2" s="382"/>
      <c r="D2" s="382"/>
      <c r="E2" s="382"/>
      <c r="F2" s="382"/>
      <c r="G2" s="382" t="s">
        <v>5928</v>
      </c>
      <c r="H2" s="382"/>
      <c r="I2" s="357" t="s">
        <v>121</v>
      </c>
      <c r="J2" s="357" t="s">
        <v>105</v>
      </c>
    </row>
    <row r="3" spans="2:10" ht="15.75" thickTop="1">
      <c r="B3" s="383" t="s">
        <v>555</v>
      </c>
      <c r="C3" s="383"/>
      <c r="D3" s="383"/>
      <c r="E3" s="383"/>
      <c r="F3" s="383"/>
      <c r="G3" s="358"/>
      <c r="H3" s="242"/>
      <c r="I3" s="356" t="s">
        <v>6043</v>
      </c>
      <c r="J3" s="358"/>
    </row>
    <row r="4" spans="2:10">
      <c r="B4" s="356"/>
      <c r="C4" s="381" t="s">
        <v>556</v>
      </c>
      <c r="D4" s="381"/>
      <c r="E4" s="381"/>
      <c r="F4" s="381"/>
      <c r="G4" s="356" t="s">
        <v>556</v>
      </c>
      <c r="H4" s="243" t="s">
        <v>4606</v>
      </c>
      <c r="I4" s="356" t="s">
        <v>6043</v>
      </c>
      <c r="J4" s="356"/>
    </row>
    <row r="5" spans="2:10">
      <c r="B5" s="356"/>
      <c r="C5" s="381" t="s">
        <v>561</v>
      </c>
      <c r="D5" s="381"/>
      <c r="E5" s="381"/>
      <c r="F5" s="381"/>
      <c r="G5" s="356" t="s">
        <v>561</v>
      </c>
      <c r="H5" s="243" t="s">
        <v>4606</v>
      </c>
      <c r="I5" s="356" t="s">
        <v>6043</v>
      </c>
      <c r="J5" s="356"/>
    </row>
    <row r="6" spans="2:10">
      <c r="B6" s="356"/>
      <c r="C6" s="381" t="s">
        <v>564</v>
      </c>
      <c r="D6" s="381"/>
      <c r="E6" s="381"/>
      <c r="F6" s="381"/>
      <c r="G6" s="356" t="s">
        <v>564</v>
      </c>
      <c r="H6" s="243" t="s">
        <v>4606</v>
      </c>
      <c r="I6" s="356" t="s">
        <v>6043</v>
      </c>
      <c r="J6" s="356"/>
    </row>
    <row r="7" spans="2:10">
      <c r="B7" s="356"/>
      <c r="C7" s="381" t="s">
        <v>570</v>
      </c>
      <c r="D7" s="381"/>
      <c r="E7" s="381"/>
      <c r="F7" s="381"/>
      <c r="G7" s="356" t="s">
        <v>570</v>
      </c>
      <c r="H7" s="243" t="s">
        <v>4606</v>
      </c>
      <c r="I7" s="356" t="s">
        <v>6043</v>
      </c>
      <c r="J7" s="356"/>
    </row>
    <row r="8" spans="2:10">
      <c r="B8" s="356"/>
      <c r="C8" s="381" t="s">
        <v>567</v>
      </c>
      <c r="D8" s="381"/>
      <c r="E8" s="381"/>
      <c r="F8" s="381"/>
      <c r="G8" s="356" t="s">
        <v>567</v>
      </c>
      <c r="H8" s="243" t="s">
        <v>4606</v>
      </c>
      <c r="I8" s="356" t="s">
        <v>6043</v>
      </c>
      <c r="J8" s="356"/>
    </row>
    <row r="9" spans="2:10">
      <c r="B9" s="356"/>
      <c r="C9" s="381" t="s">
        <v>573</v>
      </c>
      <c r="D9" s="381"/>
      <c r="E9" s="381"/>
      <c r="F9" s="381"/>
      <c r="G9" s="356" t="s">
        <v>573</v>
      </c>
      <c r="H9" s="243" t="s">
        <v>4606</v>
      </c>
      <c r="I9" s="356" t="s">
        <v>6043</v>
      </c>
      <c r="J9" s="356"/>
    </row>
    <row r="10" spans="2:10">
      <c r="B10" s="381" t="s">
        <v>125</v>
      </c>
      <c r="C10" s="381"/>
      <c r="D10" s="381"/>
      <c r="E10" s="381"/>
      <c r="F10" s="381"/>
      <c r="G10" s="356"/>
      <c r="H10" s="243"/>
      <c r="I10" s="356" t="s">
        <v>6044</v>
      </c>
      <c r="J10" s="356"/>
    </row>
    <row r="11" spans="2:10">
      <c r="B11" s="356"/>
      <c r="C11" s="381" t="s">
        <v>126</v>
      </c>
      <c r="D11" s="381"/>
      <c r="E11" s="381"/>
      <c r="F11" s="381"/>
      <c r="G11" s="356" t="s">
        <v>126</v>
      </c>
      <c r="H11" s="243" t="s">
        <v>4606</v>
      </c>
      <c r="I11" s="356" t="s">
        <v>6043</v>
      </c>
      <c r="J11" s="356"/>
    </row>
    <row r="12" spans="2:10">
      <c r="B12" s="356"/>
      <c r="C12" s="381" t="s">
        <v>134</v>
      </c>
      <c r="D12" s="381"/>
      <c r="E12" s="381"/>
      <c r="F12" s="381"/>
      <c r="G12" s="356"/>
      <c r="H12" s="243" t="s">
        <v>5929</v>
      </c>
      <c r="I12" s="356" t="s">
        <v>6043</v>
      </c>
      <c r="J12" s="356"/>
    </row>
    <row r="13" spans="2:10">
      <c r="B13" s="356"/>
      <c r="C13" s="381" t="s">
        <v>141</v>
      </c>
      <c r="D13" s="381"/>
      <c r="E13" s="381"/>
      <c r="F13" s="381"/>
      <c r="G13" s="356"/>
      <c r="H13" s="243" t="s">
        <v>5929</v>
      </c>
      <c r="I13" s="356" t="s">
        <v>6043</v>
      </c>
      <c r="J13" s="356"/>
    </row>
    <row r="14" spans="2:10">
      <c r="B14" s="356"/>
      <c r="C14" s="381" t="s">
        <v>408</v>
      </c>
      <c r="D14" s="381"/>
      <c r="E14" s="381"/>
      <c r="F14" s="381"/>
      <c r="G14" s="356" t="s">
        <v>408</v>
      </c>
      <c r="H14" s="243" t="s">
        <v>4606</v>
      </c>
      <c r="I14" s="356" t="s">
        <v>6043</v>
      </c>
      <c r="J14" s="356"/>
    </row>
    <row r="15" spans="2:10">
      <c r="B15" s="356"/>
      <c r="C15" s="381" t="s">
        <v>148</v>
      </c>
      <c r="D15" s="381"/>
      <c r="E15" s="381"/>
      <c r="F15" s="381"/>
      <c r="G15" s="356" t="s">
        <v>148</v>
      </c>
      <c r="H15" s="243" t="s">
        <v>4606</v>
      </c>
      <c r="I15" s="356" t="s">
        <v>6043</v>
      </c>
      <c r="J15" s="356"/>
    </row>
    <row r="16" spans="2:10">
      <c r="B16" s="356"/>
      <c r="C16" s="381" t="s">
        <v>155</v>
      </c>
      <c r="D16" s="381"/>
      <c r="E16" s="381"/>
      <c r="F16" s="381"/>
      <c r="G16" s="356" t="s">
        <v>155</v>
      </c>
      <c r="H16" s="243" t="s">
        <v>4606</v>
      </c>
      <c r="I16" s="356" t="s">
        <v>6043</v>
      </c>
      <c r="J16" s="356"/>
    </row>
    <row r="17" spans="2:10">
      <c r="B17" s="356"/>
      <c r="C17" s="381" t="s">
        <v>160</v>
      </c>
      <c r="D17" s="381"/>
      <c r="E17" s="381"/>
      <c r="F17" s="381"/>
      <c r="G17" s="356" t="s">
        <v>160</v>
      </c>
      <c r="H17" s="243" t="s">
        <v>4606</v>
      </c>
      <c r="I17" s="356" t="s">
        <v>6043</v>
      </c>
      <c r="J17" s="356"/>
    </row>
    <row r="18" spans="2:10">
      <c r="B18" s="356"/>
      <c r="C18" s="381" t="s">
        <v>173</v>
      </c>
      <c r="D18" s="381"/>
      <c r="E18" s="381"/>
      <c r="F18" s="381"/>
      <c r="G18" s="356" t="s">
        <v>173</v>
      </c>
      <c r="H18" s="243" t="s">
        <v>4606</v>
      </c>
      <c r="I18" s="356" t="s">
        <v>6043</v>
      </c>
      <c r="J18" s="356"/>
    </row>
    <row r="19" spans="2:10">
      <c r="B19" s="356"/>
      <c r="C19" s="381" t="s">
        <v>186</v>
      </c>
      <c r="D19" s="381"/>
      <c r="E19" s="381"/>
      <c r="F19" s="381"/>
      <c r="G19" s="356" t="s">
        <v>186</v>
      </c>
      <c r="H19" s="243" t="s">
        <v>4606</v>
      </c>
      <c r="I19" s="356" t="s">
        <v>6044</v>
      </c>
      <c r="J19" s="356"/>
    </row>
    <row r="20" spans="2:10">
      <c r="B20" s="356"/>
      <c r="C20" s="381" t="s">
        <v>480</v>
      </c>
      <c r="D20" s="381"/>
      <c r="E20" s="381"/>
      <c r="F20" s="381"/>
      <c r="G20" s="356" t="s">
        <v>480</v>
      </c>
      <c r="H20" s="243" t="s">
        <v>4606</v>
      </c>
      <c r="I20" s="356" t="s">
        <v>6043</v>
      </c>
      <c r="J20" s="356"/>
    </row>
    <row r="21" spans="2:10">
      <c r="B21" s="356"/>
      <c r="C21" s="381" t="s">
        <v>5930</v>
      </c>
      <c r="D21" s="381"/>
      <c r="E21" s="381"/>
      <c r="F21" s="381"/>
      <c r="G21" s="356"/>
      <c r="H21" s="243" t="s">
        <v>5929</v>
      </c>
      <c r="I21" s="356" t="s">
        <v>6043</v>
      </c>
      <c r="J21" s="356"/>
    </row>
    <row r="22" spans="2:10">
      <c r="B22" s="356"/>
      <c r="C22" s="381" t="s">
        <v>193</v>
      </c>
      <c r="D22" s="381"/>
      <c r="E22" s="381"/>
      <c r="F22" s="381"/>
      <c r="G22" s="356" t="s">
        <v>193</v>
      </c>
      <c r="H22" s="243" t="s">
        <v>4606</v>
      </c>
      <c r="I22" s="356" t="s">
        <v>6043</v>
      </c>
      <c r="J22" s="356"/>
    </row>
    <row r="23" spans="2:10">
      <c r="B23" s="356"/>
      <c r="C23" s="381" t="s">
        <v>205</v>
      </c>
      <c r="D23" s="381"/>
      <c r="E23" s="381"/>
      <c r="F23" s="381"/>
      <c r="G23" s="356" t="s">
        <v>205</v>
      </c>
      <c r="H23" s="243" t="s">
        <v>4606</v>
      </c>
      <c r="I23" s="356" t="s">
        <v>6043</v>
      </c>
      <c r="J23" s="356"/>
    </row>
    <row r="24" spans="2:10">
      <c r="B24" s="356"/>
      <c r="C24" s="381" t="s">
        <v>50</v>
      </c>
      <c r="D24" s="381"/>
      <c r="E24" s="381"/>
      <c r="F24" s="381"/>
      <c r="G24" s="356"/>
      <c r="H24" s="243" t="s">
        <v>5929</v>
      </c>
      <c r="I24" s="356" t="s">
        <v>6043</v>
      </c>
      <c r="J24" s="356"/>
    </row>
    <row r="25" spans="2:10">
      <c r="B25" s="356"/>
      <c r="C25" s="381" t="s">
        <v>2822</v>
      </c>
      <c r="D25" s="381"/>
      <c r="E25" s="381"/>
      <c r="F25" s="381"/>
      <c r="G25" s="356" t="s">
        <v>2822</v>
      </c>
      <c r="H25" s="243" t="s">
        <v>4606</v>
      </c>
      <c r="I25" s="356" t="s">
        <v>6043</v>
      </c>
      <c r="J25" s="356"/>
    </row>
    <row r="26" spans="2:10">
      <c r="B26" s="356"/>
      <c r="C26" s="381" t="s">
        <v>225</v>
      </c>
      <c r="D26" s="381"/>
      <c r="E26" s="381"/>
      <c r="F26" s="381"/>
      <c r="G26" s="356" t="s">
        <v>225</v>
      </c>
      <c r="H26" s="243" t="s">
        <v>4606</v>
      </c>
      <c r="I26" s="356" t="s">
        <v>6043</v>
      </c>
      <c r="J26" s="356"/>
    </row>
    <row r="27" spans="2:10">
      <c r="B27" s="356"/>
      <c r="C27" s="381" t="s">
        <v>240</v>
      </c>
      <c r="D27" s="381"/>
      <c r="E27" s="381"/>
      <c r="F27" s="381"/>
      <c r="G27" s="356" t="s">
        <v>240</v>
      </c>
      <c r="H27" s="243" t="s">
        <v>4606</v>
      </c>
      <c r="I27" s="356" t="s">
        <v>6043</v>
      </c>
      <c r="J27" s="356"/>
    </row>
    <row r="28" spans="2:10">
      <c r="B28" s="356"/>
      <c r="C28" s="381" t="s">
        <v>251</v>
      </c>
      <c r="D28" s="381"/>
      <c r="E28" s="381"/>
      <c r="F28" s="381"/>
      <c r="G28" s="356" t="s">
        <v>251</v>
      </c>
      <c r="H28" s="243" t="s">
        <v>4606</v>
      </c>
      <c r="I28" s="356" t="s">
        <v>6043</v>
      </c>
      <c r="J28" s="356"/>
    </row>
    <row r="29" spans="2:10">
      <c r="B29" s="356"/>
      <c r="C29" s="381" t="s">
        <v>2843</v>
      </c>
      <c r="D29" s="381"/>
      <c r="E29" s="381"/>
      <c r="F29" s="381"/>
      <c r="G29" s="356" t="s">
        <v>2843</v>
      </c>
      <c r="H29" s="243" t="s">
        <v>4606</v>
      </c>
      <c r="I29" s="356" t="s">
        <v>6043</v>
      </c>
      <c r="J29" s="356"/>
    </row>
    <row r="30" spans="2:10">
      <c r="B30" s="356"/>
      <c r="C30" s="381" t="s">
        <v>266</v>
      </c>
      <c r="D30" s="381"/>
      <c r="E30" s="381"/>
      <c r="F30" s="381"/>
      <c r="G30" s="356"/>
      <c r="H30" s="243" t="s">
        <v>5929</v>
      </c>
      <c r="I30" s="356" t="s">
        <v>6043</v>
      </c>
      <c r="J30" s="356"/>
    </row>
    <row r="31" spans="2:10">
      <c r="B31" s="356"/>
      <c r="C31" s="381" t="s">
        <v>278</v>
      </c>
      <c r="D31" s="381"/>
      <c r="E31" s="381"/>
      <c r="F31" s="381"/>
      <c r="G31" s="356"/>
      <c r="H31" s="243" t="s">
        <v>5929</v>
      </c>
      <c r="I31" s="356" t="s">
        <v>6043</v>
      </c>
      <c r="J31" s="356"/>
    </row>
    <row r="32" spans="2:10">
      <c r="B32" s="356"/>
      <c r="C32" s="381" t="s">
        <v>540</v>
      </c>
      <c r="D32" s="381"/>
      <c r="E32" s="381"/>
      <c r="F32" s="381"/>
      <c r="G32" s="356" t="s">
        <v>540</v>
      </c>
      <c r="H32" s="243" t="s">
        <v>4606</v>
      </c>
      <c r="I32" s="356" t="s">
        <v>6043</v>
      </c>
      <c r="J32" s="356"/>
    </row>
    <row r="33" spans="2:10">
      <c r="B33" s="356"/>
      <c r="C33" s="381" t="s">
        <v>545</v>
      </c>
      <c r="D33" s="381"/>
      <c r="E33" s="381"/>
      <c r="F33" s="381"/>
      <c r="G33" s="356" t="s">
        <v>545</v>
      </c>
      <c r="H33" s="243" t="s">
        <v>4606</v>
      </c>
      <c r="I33" s="356" t="s">
        <v>6043</v>
      </c>
      <c r="J33" s="356"/>
    </row>
    <row r="34" spans="2:10">
      <c r="B34" s="356"/>
      <c r="C34" s="381" t="s">
        <v>548</v>
      </c>
      <c r="D34" s="381"/>
      <c r="E34" s="381"/>
      <c r="F34" s="381"/>
      <c r="G34" s="356" t="s">
        <v>548</v>
      </c>
      <c r="H34" s="243" t="s">
        <v>4606</v>
      </c>
      <c r="I34" s="356" t="s">
        <v>6043</v>
      </c>
      <c r="J34" s="356"/>
    </row>
    <row r="35" spans="2:10">
      <c r="B35" s="356"/>
      <c r="C35" s="381" t="s">
        <v>287</v>
      </c>
      <c r="D35" s="381"/>
      <c r="E35" s="381"/>
      <c r="F35" s="381"/>
      <c r="G35" s="356"/>
      <c r="H35" s="243" t="s">
        <v>5929</v>
      </c>
      <c r="I35" s="356" t="s">
        <v>6043</v>
      </c>
      <c r="J35" s="356"/>
    </row>
    <row r="36" spans="2:10">
      <c r="B36" s="381" t="s">
        <v>294</v>
      </c>
      <c r="C36" s="381"/>
      <c r="D36" s="381"/>
      <c r="E36" s="381"/>
      <c r="F36" s="381"/>
      <c r="G36" s="356"/>
      <c r="H36" s="243"/>
      <c r="I36" s="356" t="s">
        <v>6044</v>
      </c>
      <c r="J36" s="356"/>
    </row>
    <row r="37" spans="2:10">
      <c r="B37" s="356"/>
      <c r="C37" s="381" t="s">
        <v>295</v>
      </c>
      <c r="D37" s="381"/>
      <c r="E37" s="381"/>
      <c r="F37" s="381"/>
      <c r="G37" s="356" t="s">
        <v>295</v>
      </c>
      <c r="H37" s="243" t="s">
        <v>4606</v>
      </c>
      <c r="I37" s="356" t="s">
        <v>6043</v>
      </c>
      <c r="J37" s="356"/>
    </row>
    <row r="38" spans="2:10">
      <c r="B38" s="356"/>
      <c r="C38" s="381" t="s">
        <v>2852</v>
      </c>
      <c r="D38" s="381"/>
      <c r="E38" s="381"/>
      <c r="F38" s="381"/>
      <c r="G38" s="356" t="s">
        <v>2852</v>
      </c>
      <c r="H38" s="243" t="s">
        <v>4606</v>
      </c>
      <c r="I38" s="356" t="s">
        <v>6043</v>
      </c>
      <c r="J38" s="356"/>
    </row>
    <row r="39" spans="2:10">
      <c r="B39" s="356"/>
      <c r="C39" s="381" t="s">
        <v>2857</v>
      </c>
      <c r="D39" s="381"/>
      <c r="E39" s="381"/>
      <c r="F39" s="381"/>
      <c r="G39" s="356" t="s">
        <v>2857</v>
      </c>
      <c r="H39" s="243" t="s">
        <v>4606</v>
      </c>
      <c r="I39" s="356" t="s">
        <v>6044</v>
      </c>
      <c r="J39" s="356"/>
    </row>
    <row r="40" spans="2:10">
      <c r="B40" s="356"/>
      <c r="C40" s="381" t="s">
        <v>304</v>
      </c>
      <c r="D40" s="381"/>
      <c r="E40" s="381"/>
      <c r="F40" s="381"/>
      <c r="G40" s="356" t="s">
        <v>304</v>
      </c>
      <c r="H40" s="243" t="s">
        <v>4606</v>
      </c>
      <c r="I40" s="356" t="s">
        <v>6043</v>
      </c>
      <c r="J40" s="356"/>
    </row>
    <row r="41" spans="2:10">
      <c r="B41" s="356"/>
      <c r="C41" s="381" t="s">
        <v>313</v>
      </c>
      <c r="D41" s="381"/>
      <c r="E41" s="381"/>
      <c r="F41" s="381"/>
      <c r="G41" s="356" t="s">
        <v>313</v>
      </c>
      <c r="H41" s="243" t="s">
        <v>4606</v>
      </c>
      <c r="I41" s="356" t="s">
        <v>6043</v>
      </c>
      <c r="J41" s="356"/>
    </row>
    <row r="42" spans="2:10">
      <c r="B42" s="356"/>
      <c r="C42" s="381" t="s">
        <v>320</v>
      </c>
      <c r="D42" s="381"/>
      <c r="E42" s="381"/>
      <c r="F42" s="381"/>
      <c r="G42" s="356" t="s">
        <v>320</v>
      </c>
      <c r="H42" s="243" t="s">
        <v>4606</v>
      </c>
      <c r="I42" s="356" t="s">
        <v>6044</v>
      </c>
      <c r="J42" s="356"/>
    </row>
    <row r="43" spans="2:10">
      <c r="B43" s="356"/>
      <c r="C43" s="381" t="s">
        <v>2872</v>
      </c>
      <c r="D43" s="381"/>
      <c r="E43" s="381"/>
      <c r="F43" s="381"/>
      <c r="G43" s="356" t="s">
        <v>2872</v>
      </c>
      <c r="H43" s="243" t="s">
        <v>4606</v>
      </c>
      <c r="I43" s="356" t="s">
        <v>6043</v>
      </c>
      <c r="J43" s="356"/>
    </row>
    <row r="44" spans="2:10">
      <c r="B44" s="356"/>
      <c r="C44" s="381" t="s">
        <v>2886</v>
      </c>
      <c r="D44" s="381"/>
      <c r="E44" s="381"/>
      <c r="F44" s="381"/>
      <c r="G44" s="356" t="s">
        <v>2886</v>
      </c>
      <c r="H44" s="243" t="s">
        <v>4606</v>
      </c>
      <c r="I44" s="356" t="s">
        <v>6043</v>
      </c>
      <c r="J44" s="356"/>
    </row>
    <row r="45" spans="2:10">
      <c r="B45" s="356"/>
      <c r="C45" s="381" t="s">
        <v>2894</v>
      </c>
      <c r="D45" s="381"/>
      <c r="E45" s="381"/>
      <c r="F45" s="381"/>
      <c r="G45" s="356" t="s">
        <v>2894</v>
      </c>
      <c r="H45" s="243" t="s">
        <v>4606</v>
      </c>
      <c r="I45" s="356" t="s">
        <v>6043</v>
      </c>
      <c r="J45" s="356"/>
    </row>
    <row r="46" spans="2:10">
      <c r="B46" s="356"/>
      <c r="C46" s="381" t="s">
        <v>5931</v>
      </c>
      <c r="D46" s="381"/>
      <c r="E46" s="381"/>
      <c r="F46" s="381"/>
      <c r="G46" s="356" t="s">
        <v>5931</v>
      </c>
      <c r="H46" s="243" t="s">
        <v>4606</v>
      </c>
      <c r="I46" s="356" t="s">
        <v>6043</v>
      </c>
      <c r="J46" s="356"/>
    </row>
    <row r="47" spans="2:10">
      <c r="B47" s="356"/>
      <c r="C47" s="381" t="s">
        <v>43</v>
      </c>
      <c r="D47" s="381"/>
      <c r="E47" s="381"/>
      <c r="F47" s="381"/>
      <c r="G47" s="356" t="s">
        <v>43</v>
      </c>
      <c r="H47" s="243" t="s">
        <v>4606</v>
      </c>
      <c r="I47" s="356" t="s">
        <v>6043</v>
      </c>
      <c r="J47" s="356"/>
    </row>
    <row r="48" spans="2:10">
      <c r="B48" s="356"/>
      <c r="C48" s="381" t="s">
        <v>41</v>
      </c>
      <c r="D48" s="381"/>
      <c r="E48" s="381"/>
      <c r="F48" s="381"/>
      <c r="G48" s="356" t="s">
        <v>41</v>
      </c>
      <c r="H48" s="243" t="s">
        <v>4606</v>
      </c>
      <c r="I48" s="356" t="s">
        <v>6044</v>
      </c>
      <c r="J48" s="356"/>
    </row>
    <row r="49" spans="2:10">
      <c r="B49" s="356"/>
      <c r="C49" s="381" t="s">
        <v>77</v>
      </c>
      <c r="D49" s="381"/>
      <c r="E49" s="381"/>
      <c r="F49" s="381"/>
      <c r="G49" s="356" t="s">
        <v>77</v>
      </c>
      <c r="H49" s="243" t="s">
        <v>4606</v>
      </c>
      <c r="I49" s="356" t="s">
        <v>6043</v>
      </c>
      <c r="J49" s="356"/>
    </row>
    <row r="50" spans="2:10">
      <c r="B50" s="356"/>
      <c r="C50" s="381" t="s">
        <v>5932</v>
      </c>
      <c r="D50" s="381"/>
      <c r="E50" s="381"/>
      <c r="F50" s="381"/>
      <c r="G50" s="356"/>
      <c r="H50" s="243" t="s">
        <v>5929</v>
      </c>
      <c r="I50" s="356" t="s">
        <v>6043</v>
      </c>
      <c r="J50" s="356"/>
    </row>
    <row r="51" spans="2:10">
      <c r="B51" s="356"/>
      <c r="C51" s="381" t="s">
        <v>5933</v>
      </c>
      <c r="D51" s="381"/>
      <c r="E51" s="381"/>
      <c r="F51" s="381"/>
      <c r="G51" s="356"/>
      <c r="H51" s="243" t="s">
        <v>5929</v>
      </c>
      <c r="I51" s="356" t="s">
        <v>6043</v>
      </c>
      <c r="J51" s="356"/>
    </row>
    <row r="52" spans="2:10">
      <c r="B52" s="356"/>
      <c r="C52" s="381" t="s">
        <v>358</v>
      </c>
      <c r="D52" s="381"/>
      <c r="E52" s="381"/>
      <c r="F52" s="381"/>
      <c r="G52" s="356" t="s">
        <v>358</v>
      </c>
      <c r="H52" s="243" t="s">
        <v>4606</v>
      </c>
      <c r="I52" s="356" t="s">
        <v>6043</v>
      </c>
      <c r="J52" s="356"/>
    </row>
    <row r="53" spans="2:10">
      <c r="B53" s="356"/>
      <c r="C53" s="381" t="s">
        <v>363</v>
      </c>
      <c r="D53" s="381"/>
      <c r="E53" s="381"/>
      <c r="F53" s="381"/>
      <c r="G53" s="356" t="s">
        <v>363</v>
      </c>
      <c r="H53" s="243" t="s">
        <v>4606</v>
      </c>
      <c r="I53" s="356" t="s">
        <v>6047</v>
      </c>
      <c r="J53" s="356"/>
    </row>
    <row r="54" spans="2:10">
      <c r="B54" s="356"/>
      <c r="C54" s="381" t="s">
        <v>370</v>
      </c>
      <c r="D54" s="381"/>
      <c r="E54" s="381"/>
      <c r="F54" s="381"/>
      <c r="G54" s="356" t="s">
        <v>370</v>
      </c>
      <c r="H54" s="243" t="s">
        <v>4606</v>
      </c>
      <c r="I54" s="356" t="s">
        <v>6043</v>
      </c>
      <c r="J54" s="356"/>
    </row>
    <row r="55" spans="2:10">
      <c r="B55" s="356"/>
      <c r="C55" s="381" t="s">
        <v>377</v>
      </c>
      <c r="D55" s="381"/>
      <c r="E55" s="381"/>
      <c r="F55" s="381"/>
      <c r="G55" s="356" t="s">
        <v>377</v>
      </c>
      <c r="H55" s="243" t="s">
        <v>4606</v>
      </c>
      <c r="I55" s="356" t="s">
        <v>6043</v>
      </c>
      <c r="J55" s="356"/>
    </row>
    <row r="56" spans="2:10">
      <c r="B56" s="356"/>
      <c r="C56" s="381" t="s">
        <v>5934</v>
      </c>
      <c r="D56" s="381"/>
      <c r="E56" s="381"/>
      <c r="F56" s="381"/>
      <c r="G56" s="356"/>
      <c r="H56" s="243" t="s">
        <v>5929</v>
      </c>
      <c r="I56" s="356" t="s">
        <v>6043</v>
      </c>
      <c r="J56" s="356"/>
    </row>
    <row r="57" spans="2:10">
      <c r="B57" s="356"/>
      <c r="C57" s="381" t="s">
        <v>5935</v>
      </c>
      <c r="D57" s="381"/>
      <c r="E57" s="381"/>
      <c r="F57" s="381"/>
      <c r="G57" s="356"/>
      <c r="H57" s="243" t="s">
        <v>5929</v>
      </c>
      <c r="I57" s="356" t="s">
        <v>6043</v>
      </c>
      <c r="J57" s="356"/>
    </row>
    <row r="58" spans="2:10">
      <c r="B58" s="356"/>
      <c r="C58" s="381" t="s">
        <v>5936</v>
      </c>
      <c r="D58" s="381"/>
      <c r="E58" s="381"/>
      <c r="F58" s="381"/>
      <c r="G58" s="356"/>
      <c r="H58" s="243" t="s">
        <v>5929</v>
      </c>
      <c r="I58" s="356" t="s">
        <v>6043</v>
      </c>
      <c r="J58" s="356"/>
    </row>
    <row r="59" spans="2:10">
      <c r="B59" s="356"/>
      <c r="C59" s="381" t="s">
        <v>5937</v>
      </c>
      <c r="D59" s="381"/>
      <c r="E59" s="381"/>
      <c r="F59" s="381"/>
      <c r="G59" s="356"/>
      <c r="H59" s="243" t="s">
        <v>5929</v>
      </c>
      <c r="I59" s="356" t="s">
        <v>6043</v>
      </c>
      <c r="J59" s="356"/>
    </row>
    <row r="60" spans="2:10">
      <c r="B60" s="381" t="s">
        <v>384</v>
      </c>
      <c r="C60" s="381"/>
      <c r="D60" s="381"/>
      <c r="E60" s="381"/>
      <c r="F60" s="381"/>
      <c r="G60" s="356"/>
      <c r="H60" s="243"/>
      <c r="I60" s="356" t="s">
        <v>6044</v>
      </c>
      <c r="J60" s="356"/>
    </row>
    <row r="61" spans="2:10">
      <c r="B61" s="360"/>
      <c r="C61" s="384" t="s">
        <v>385</v>
      </c>
      <c r="D61" s="385"/>
      <c r="E61" s="385"/>
      <c r="F61" s="386"/>
      <c r="G61" s="356" t="s">
        <v>385</v>
      </c>
      <c r="H61" s="243" t="s">
        <v>4606</v>
      </c>
      <c r="I61" s="356" t="s">
        <v>6043</v>
      </c>
      <c r="J61" s="356"/>
    </row>
    <row r="62" spans="2:10">
      <c r="B62" s="356"/>
      <c r="C62" s="381" t="s">
        <v>401</v>
      </c>
      <c r="D62" s="381"/>
      <c r="E62" s="381"/>
      <c r="F62" s="381"/>
      <c r="G62" s="356" t="s">
        <v>401</v>
      </c>
      <c r="H62" s="243" t="s">
        <v>4606</v>
      </c>
      <c r="I62" s="356" t="s">
        <v>6043</v>
      </c>
      <c r="J62" s="356"/>
    </row>
    <row r="63" spans="2:10">
      <c r="B63" s="356"/>
      <c r="C63" s="381" t="s">
        <v>435</v>
      </c>
      <c r="D63" s="381"/>
      <c r="E63" s="381"/>
      <c r="F63" s="381"/>
      <c r="G63" s="356" t="s">
        <v>435</v>
      </c>
      <c r="H63" s="243" t="s">
        <v>4606</v>
      </c>
      <c r="I63" s="356" t="s">
        <v>6043</v>
      </c>
      <c r="J63" s="356"/>
    </row>
    <row r="64" spans="2:10">
      <c r="B64" s="356"/>
      <c r="C64" s="381" t="s">
        <v>419</v>
      </c>
      <c r="D64" s="381"/>
      <c r="E64" s="381"/>
      <c r="F64" s="381"/>
      <c r="G64" s="356" t="s">
        <v>419</v>
      </c>
      <c r="H64" s="243" t="s">
        <v>4606</v>
      </c>
      <c r="I64" s="356" t="s">
        <v>6044</v>
      </c>
      <c r="J64" s="356"/>
    </row>
    <row r="65" spans="2:10">
      <c r="B65" s="356"/>
      <c r="C65" s="381" t="s">
        <v>440</v>
      </c>
      <c r="D65" s="381"/>
      <c r="E65" s="381"/>
      <c r="F65" s="381"/>
      <c r="G65" s="356" t="s">
        <v>440</v>
      </c>
      <c r="H65" s="243" t="s">
        <v>4606</v>
      </c>
      <c r="I65" s="356" t="s">
        <v>6043</v>
      </c>
      <c r="J65" s="356"/>
    </row>
    <row r="66" spans="2:10">
      <c r="B66" s="356"/>
      <c r="C66" s="381" t="s">
        <v>450</v>
      </c>
      <c r="D66" s="381"/>
      <c r="E66" s="381"/>
      <c r="F66" s="381"/>
      <c r="G66" s="356" t="s">
        <v>450</v>
      </c>
      <c r="H66" s="243" t="s">
        <v>4606</v>
      </c>
      <c r="I66" s="356" t="s">
        <v>6044</v>
      </c>
      <c r="J66" s="356"/>
    </row>
    <row r="67" spans="2:10">
      <c r="B67" s="356"/>
      <c r="C67" s="381" t="s">
        <v>459</v>
      </c>
      <c r="D67" s="381"/>
      <c r="E67" s="381"/>
      <c r="F67" s="381"/>
      <c r="G67" s="356" t="s">
        <v>459</v>
      </c>
      <c r="H67" s="243" t="s">
        <v>4606</v>
      </c>
      <c r="I67" s="356" t="s">
        <v>6043</v>
      </c>
      <c r="J67" s="356"/>
    </row>
    <row r="68" spans="2:10">
      <c r="B68" s="356"/>
      <c r="C68" s="381" t="s">
        <v>466</v>
      </c>
      <c r="D68" s="381"/>
      <c r="E68" s="381"/>
      <c r="F68" s="381"/>
      <c r="G68" s="356" t="s">
        <v>466</v>
      </c>
      <c r="H68" s="243" t="s">
        <v>4606</v>
      </c>
      <c r="I68" s="356" t="s">
        <v>6043</v>
      </c>
      <c r="J68" s="356"/>
    </row>
    <row r="69" spans="2:10">
      <c r="B69" s="356"/>
      <c r="C69" s="381" t="s">
        <v>218</v>
      </c>
      <c r="D69" s="381"/>
      <c r="E69" s="381"/>
      <c r="F69" s="381"/>
      <c r="G69" s="356" t="s">
        <v>218</v>
      </c>
      <c r="H69" s="243" t="s">
        <v>4606</v>
      </c>
      <c r="I69" s="356" t="s">
        <v>6043</v>
      </c>
      <c r="J69" s="356"/>
    </row>
    <row r="70" spans="2:10">
      <c r="B70" s="356"/>
      <c r="C70" s="381" t="s">
        <v>485</v>
      </c>
      <c r="D70" s="381"/>
      <c r="E70" s="381"/>
      <c r="F70" s="381"/>
      <c r="G70" s="356" t="s">
        <v>485</v>
      </c>
      <c r="H70" s="243" t="s">
        <v>4606</v>
      </c>
      <c r="I70" s="356" t="s">
        <v>6043</v>
      </c>
      <c r="J70" s="356"/>
    </row>
    <row r="71" spans="2:10">
      <c r="B71" s="356"/>
      <c r="C71" s="381" t="s">
        <v>5938</v>
      </c>
      <c r="D71" s="381"/>
      <c r="E71" s="381"/>
      <c r="F71" s="381"/>
      <c r="G71" s="356"/>
      <c r="H71" s="243" t="s">
        <v>5929</v>
      </c>
      <c r="I71" s="356" t="s">
        <v>6043</v>
      </c>
      <c r="J71" s="356"/>
    </row>
    <row r="72" spans="2:10">
      <c r="B72" s="356"/>
      <c r="C72" s="381" t="s">
        <v>5939</v>
      </c>
      <c r="D72" s="381"/>
      <c r="E72" s="381"/>
      <c r="F72" s="381"/>
      <c r="G72" s="356"/>
      <c r="H72" s="243" t="s">
        <v>5929</v>
      </c>
      <c r="I72" s="356" t="s">
        <v>6043</v>
      </c>
      <c r="J72" s="356"/>
    </row>
    <row r="73" spans="2:10">
      <c r="B73" s="356"/>
      <c r="C73" s="381" t="s">
        <v>60</v>
      </c>
      <c r="D73" s="381"/>
      <c r="E73" s="381"/>
      <c r="F73" s="381"/>
      <c r="G73" s="356" t="s">
        <v>60</v>
      </c>
      <c r="H73" s="243" t="s">
        <v>4606</v>
      </c>
      <c r="I73" s="356" t="s">
        <v>6043</v>
      </c>
      <c r="J73" s="356"/>
    </row>
    <row r="74" spans="2:10">
      <c r="B74" s="356"/>
      <c r="C74" s="381" t="s">
        <v>501</v>
      </c>
      <c r="D74" s="381"/>
      <c r="E74" s="381"/>
      <c r="F74" s="381"/>
      <c r="G74" s="356" t="s">
        <v>501</v>
      </c>
      <c r="H74" s="243" t="s">
        <v>4606</v>
      </c>
      <c r="I74" s="356" t="s">
        <v>6043</v>
      </c>
      <c r="J74" s="356"/>
    </row>
    <row r="75" spans="2:10">
      <c r="B75" s="356"/>
      <c r="C75" s="381" t="s">
        <v>506</v>
      </c>
      <c r="D75" s="381"/>
      <c r="E75" s="381"/>
      <c r="F75" s="381"/>
      <c r="G75" s="356" t="s">
        <v>506</v>
      </c>
      <c r="H75" s="243" t="s">
        <v>4606</v>
      </c>
      <c r="I75" s="356" t="s">
        <v>6043</v>
      </c>
      <c r="J75" s="356"/>
    </row>
    <row r="76" spans="2:10">
      <c r="B76" s="356"/>
      <c r="C76" s="381" t="s">
        <v>533</v>
      </c>
      <c r="D76" s="381"/>
      <c r="E76" s="381"/>
      <c r="F76" s="381"/>
      <c r="G76" s="356" t="s">
        <v>533</v>
      </c>
      <c r="H76" s="243" t="s">
        <v>4606</v>
      </c>
      <c r="I76" s="356" t="s">
        <v>6046</v>
      </c>
      <c r="J76" s="356"/>
    </row>
    <row r="77" spans="2:10">
      <c r="B77" s="356"/>
      <c r="C77" s="381" t="s">
        <v>516</v>
      </c>
      <c r="D77" s="381"/>
      <c r="E77" s="381"/>
      <c r="F77" s="381"/>
      <c r="G77" s="356" t="s">
        <v>516</v>
      </c>
      <c r="H77" s="243" t="s">
        <v>4606</v>
      </c>
      <c r="I77" s="356" t="s">
        <v>6044</v>
      </c>
      <c r="J77" s="356"/>
    </row>
    <row r="78" spans="2:10">
      <c r="B78" s="356"/>
      <c r="C78" s="381" t="s">
        <v>523</v>
      </c>
      <c r="D78" s="381"/>
      <c r="E78" s="381"/>
      <c r="F78" s="381"/>
      <c r="G78" s="356" t="s">
        <v>523</v>
      </c>
      <c r="H78" s="243" t="s">
        <v>4606</v>
      </c>
      <c r="I78" s="356" t="s">
        <v>6043</v>
      </c>
      <c r="J78" s="356"/>
    </row>
    <row r="79" spans="2:10">
      <c r="B79" s="381" t="s">
        <v>576</v>
      </c>
      <c r="C79" s="381"/>
      <c r="D79" s="381"/>
      <c r="E79" s="381"/>
      <c r="F79" s="381"/>
      <c r="G79" s="356"/>
      <c r="H79" s="243"/>
      <c r="I79" s="356" t="s">
        <v>6042</v>
      </c>
      <c r="J79" s="356"/>
    </row>
    <row r="80" spans="2:10">
      <c r="B80" s="356"/>
      <c r="C80" s="381" t="s">
        <v>55</v>
      </c>
      <c r="D80" s="381"/>
      <c r="E80" s="381"/>
      <c r="F80" s="381"/>
      <c r="G80" s="356" t="s">
        <v>55</v>
      </c>
      <c r="H80" s="243" t="s">
        <v>4606</v>
      </c>
      <c r="I80" s="356" t="s">
        <v>6042</v>
      </c>
      <c r="J80" s="356"/>
    </row>
    <row r="81" spans="2:10">
      <c r="B81" s="356"/>
      <c r="C81" s="381" t="s">
        <v>578</v>
      </c>
      <c r="D81" s="381"/>
      <c r="E81" s="381"/>
      <c r="F81" s="381"/>
      <c r="G81" s="356" t="s">
        <v>578</v>
      </c>
      <c r="H81" s="243" t="s">
        <v>4606</v>
      </c>
      <c r="I81" s="356" t="s">
        <v>6042</v>
      </c>
      <c r="J81" s="356"/>
    </row>
    <row r="82" spans="2:10">
      <c r="B82" s="356"/>
      <c r="C82" s="381" t="s">
        <v>591</v>
      </c>
      <c r="D82" s="381"/>
      <c r="E82" s="381"/>
      <c r="F82" s="381"/>
      <c r="G82" s="356" t="s">
        <v>591</v>
      </c>
      <c r="H82" s="243" t="s">
        <v>4606</v>
      </c>
      <c r="I82" s="356" t="s">
        <v>6042</v>
      </c>
      <c r="J82" s="356"/>
    </row>
    <row r="83" spans="2:10">
      <c r="B83" s="356"/>
      <c r="C83" s="381" t="s">
        <v>604</v>
      </c>
      <c r="D83" s="381"/>
      <c r="E83" s="381"/>
      <c r="F83" s="381"/>
      <c r="G83" s="356" t="s">
        <v>604</v>
      </c>
      <c r="H83" s="243" t="s">
        <v>4606</v>
      </c>
      <c r="I83" s="356" t="s">
        <v>6042</v>
      </c>
      <c r="J83" s="356"/>
    </row>
    <row r="84" spans="2:10">
      <c r="B84" s="356"/>
      <c r="C84" s="381" t="s">
        <v>613</v>
      </c>
      <c r="D84" s="381"/>
      <c r="E84" s="381"/>
      <c r="F84" s="381"/>
      <c r="G84" s="356" t="s">
        <v>613</v>
      </c>
      <c r="H84" s="243" t="s">
        <v>4606</v>
      </c>
      <c r="I84" s="356" t="s">
        <v>6042</v>
      </c>
      <c r="J84" s="356"/>
    </row>
    <row r="85" spans="2:10">
      <c r="B85" s="356"/>
      <c r="C85" s="381" t="s">
        <v>3020</v>
      </c>
      <c r="D85" s="381"/>
      <c r="E85" s="381"/>
      <c r="F85" s="381"/>
      <c r="G85" s="356" t="s">
        <v>3020</v>
      </c>
      <c r="H85" s="243" t="s">
        <v>4606</v>
      </c>
      <c r="I85" s="356" t="s">
        <v>6042</v>
      </c>
      <c r="J85" s="356"/>
    </row>
    <row r="86" spans="2:10">
      <c r="B86" s="356"/>
      <c r="C86" s="381" t="s">
        <v>622</v>
      </c>
      <c r="D86" s="381"/>
      <c r="E86" s="381"/>
      <c r="F86" s="381"/>
      <c r="G86" s="356" t="s">
        <v>622</v>
      </c>
      <c r="H86" s="243" t="s">
        <v>4606</v>
      </c>
      <c r="I86" s="356" t="s">
        <v>6042</v>
      </c>
      <c r="J86" s="356"/>
    </row>
    <row r="87" spans="2:10">
      <c r="B87" s="356"/>
      <c r="C87" s="381" t="s">
        <v>633</v>
      </c>
      <c r="D87" s="381"/>
      <c r="E87" s="381"/>
      <c r="F87" s="381"/>
      <c r="G87" s="356" t="s">
        <v>633</v>
      </c>
      <c r="H87" s="243" t="s">
        <v>4606</v>
      </c>
      <c r="I87" s="356" t="s">
        <v>6042</v>
      </c>
      <c r="J87" s="356"/>
    </row>
    <row r="88" spans="2:10">
      <c r="B88" s="356"/>
      <c r="C88" s="381" t="s">
        <v>3031</v>
      </c>
      <c r="D88" s="381"/>
      <c r="E88" s="381"/>
      <c r="F88" s="381"/>
      <c r="G88" s="356" t="s">
        <v>3031</v>
      </c>
      <c r="H88" s="243" t="s">
        <v>4606</v>
      </c>
      <c r="I88" s="356" t="s">
        <v>6042</v>
      </c>
      <c r="J88" s="356"/>
    </row>
    <row r="89" spans="2:10">
      <c r="B89" s="356"/>
      <c r="C89" s="381" t="s">
        <v>3036</v>
      </c>
      <c r="D89" s="381"/>
      <c r="E89" s="381"/>
      <c r="F89" s="381"/>
      <c r="G89" s="356" t="s">
        <v>3036</v>
      </c>
      <c r="H89" s="243" t="s">
        <v>4606</v>
      </c>
      <c r="I89" s="356" t="s">
        <v>6042</v>
      </c>
      <c r="J89" s="356"/>
    </row>
    <row r="90" spans="2:10">
      <c r="B90" s="356"/>
      <c r="C90" s="381" t="s">
        <v>644</v>
      </c>
      <c r="D90" s="381"/>
      <c r="E90" s="381"/>
      <c r="F90" s="381"/>
      <c r="G90" s="356" t="s">
        <v>644</v>
      </c>
      <c r="H90" s="243" t="s">
        <v>4606</v>
      </c>
      <c r="I90" s="356" t="s">
        <v>6042</v>
      </c>
      <c r="J90" s="356"/>
    </row>
    <row r="91" spans="2:10">
      <c r="B91" s="356"/>
      <c r="C91" s="381" t="s">
        <v>651</v>
      </c>
      <c r="D91" s="381"/>
      <c r="E91" s="381"/>
      <c r="F91" s="381"/>
      <c r="G91" s="356" t="s">
        <v>651</v>
      </c>
      <c r="H91" s="243" t="s">
        <v>4606</v>
      </c>
      <c r="I91" s="356" t="s">
        <v>6042</v>
      </c>
      <c r="J91" s="356"/>
    </row>
    <row r="92" spans="2:10">
      <c r="B92" s="356"/>
      <c r="C92" s="381" t="s">
        <v>2879</v>
      </c>
      <c r="D92" s="381"/>
      <c r="E92" s="381"/>
      <c r="F92" s="381"/>
      <c r="G92" s="356" t="s">
        <v>2879</v>
      </c>
      <c r="H92" s="243" t="s">
        <v>4606</v>
      </c>
      <c r="I92" s="356" t="s">
        <v>6042</v>
      </c>
      <c r="J92" s="356"/>
    </row>
    <row r="93" spans="2:10">
      <c r="B93" s="356"/>
      <c r="C93" s="381" t="s">
        <v>658</v>
      </c>
      <c r="D93" s="381"/>
      <c r="E93" s="381"/>
      <c r="F93" s="381"/>
      <c r="G93" s="356" t="s">
        <v>658</v>
      </c>
      <c r="H93" s="243" t="s">
        <v>4606</v>
      </c>
      <c r="I93" s="356" t="s">
        <v>6042</v>
      </c>
      <c r="J93" s="356"/>
    </row>
    <row r="94" spans="2:10">
      <c r="B94" s="356"/>
      <c r="C94" s="381" t="s">
        <v>663</v>
      </c>
      <c r="D94" s="381"/>
      <c r="E94" s="381"/>
      <c r="F94" s="381"/>
      <c r="G94" s="356" t="s">
        <v>663</v>
      </c>
      <c r="H94" s="243" t="s">
        <v>4606</v>
      </c>
      <c r="I94" s="356" t="s">
        <v>6042</v>
      </c>
      <c r="J94" s="356"/>
    </row>
    <row r="95" spans="2:10">
      <c r="B95" s="356"/>
      <c r="C95" s="381" t="s">
        <v>670</v>
      </c>
      <c r="D95" s="381"/>
      <c r="E95" s="381"/>
      <c r="F95" s="381"/>
      <c r="G95" s="356"/>
      <c r="H95" s="243" t="s">
        <v>5929</v>
      </c>
      <c r="I95" s="356" t="s">
        <v>6042</v>
      </c>
      <c r="J95" s="356"/>
    </row>
    <row r="96" spans="2:10">
      <c r="B96" s="381" t="s">
        <v>700</v>
      </c>
      <c r="C96" s="381"/>
      <c r="D96" s="381"/>
      <c r="E96" s="381"/>
      <c r="F96" s="381"/>
      <c r="G96" s="356"/>
      <c r="H96" s="243"/>
      <c r="I96" s="356" t="s">
        <v>6044</v>
      </c>
      <c r="J96" s="356"/>
    </row>
    <row r="97" spans="2:10">
      <c r="B97" s="356"/>
      <c r="C97" s="381" t="s">
        <v>701</v>
      </c>
      <c r="D97" s="381"/>
      <c r="E97" s="381"/>
      <c r="F97" s="381"/>
      <c r="G97" s="356" t="s">
        <v>701</v>
      </c>
      <c r="H97" s="243" t="s">
        <v>4606</v>
      </c>
      <c r="I97" s="356" t="s">
        <v>6044</v>
      </c>
      <c r="J97" s="356"/>
    </row>
    <row r="98" spans="2:10">
      <c r="B98" s="356"/>
      <c r="C98" s="381" t="s">
        <v>705</v>
      </c>
      <c r="D98" s="381"/>
      <c r="E98" s="381"/>
      <c r="F98" s="381"/>
      <c r="G98" s="356" t="s">
        <v>705</v>
      </c>
      <c r="H98" s="243" t="s">
        <v>4606</v>
      </c>
      <c r="I98" s="356" t="s">
        <v>6044</v>
      </c>
      <c r="J98" s="356"/>
    </row>
    <row r="99" spans="2:10">
      <c r="B99" s="356"/>
      <c r="C99" s="381" t="s">
        <v>709</v>
      </c>
      <c r="D99" s="381"/>
      <c r="E99" s="381"/>
      <c r="F99" s="381"/>
      <c r="G99" s="356" t="s">
        <v>709</v>
      </c>
      <c r="H99" s="243" t="s">
        <v>4606</v>
      </c>
      <c r="I99" s="356" t="s">
        <v>6044</v>
      </c>
      <c r="J99" s="356"/>
    </row>
    <row r="100" spans="2:10">
      <c r="B100" s="356"/>
      <c r="C100" s="381" t="s">
        <v>713</v>
      </c>
      <c r="D100" s="381"/>
      <c r="E100" s="381"/>
      <c r="F100" s="381"/>
      <c r="G100" s="356" t="s">
        <v>713</v>
      </c>
      <c r="H100" s="243" t="s">
        <v>4606</v>
      </c>
      <c r="I100" s="356" t="s">
        <v>6044</v>
      </c>
      <c r="J100" s="356"/>
    </row>
    <row r="101" spans="2:10">
      <c r="B101" s="356"/>
      <c r="C101" s="381" t="s">
        <v>5940</v>
      </c>
      <c r="D101" s="381"/>
      <c r="E101" s="381"/>
      <c r="F101" s="381"/>
      <c r="G101" s="356" t="s">
        <v>679</v>
      </c>
      <c r="H101" s="243" t="s">
        <v>4606</v>
      </c>
      <c r="I101" s="356" t="s">
        <v>6042</v>
      </c>
      <c r="J101" s="356"/>
    </row>
    <row r="102" spans="2:10">
      <c r="B102" s="356"/>
      <c r="C102" s="381" t="s">
        <v>685</v>
      </c>
      <c r="D102" s="381"/>
      <c r="E102" s="381"/>
      <c r="F102" s="381"/>
      <c r="G102" s="356" t="s">
        <v>685</v>
      </c>
      <c r="H102" s="243" t="s">
        <v>4606</v>
      </c>
      <c r="I102" s="356" t="s">
        <v>6042</v>
      </c>
      <c r="J102" s="356"/>
    </row>
    <row r="103" spans="2:10">
      <c r="B103" s="356"/>
      <c r="C103" s="381" t="s">
        <v>690</v>
      </c>
      <c r="D103" s="381"/>
      <c r="E103" s="381"/>
      <c r="F103" s="381"/>
      <c r="G103" s="356" t="s">
        <v>690</v>
      </c>
      <c r="H103" s="243" t="s">
        <v>4606</v>
      </c>
      <c r="I103" s="356" t="s">
        <v>6042</v>
      </c>
      <c r="J103" s="356"/>
    </row>
    <row r="104" spans="2:10">
      <c r="B104" s="356"/>
      <c r="C104" s="381" t="s">
        <v>695</v>
      </c>
      <c r="D104" s="381"/>
      <c r="E104" s="381"/>
      <c r="F104" s="381"/>
      <c r="G104" s="356" t="s">
        <v>695</v>
      </c>
      <c r="H104" s="243" t="s">
        <v>4606</v>
      </c>
      <c r="I104" s="356" t="s">
        <v>6042</v>
      </c>
      <c r="J104" s="356"/>
    </row>
    <row r="105" spans="2:10">
      <c r="B105" s="381" t="s">
        <v>717</v>
      </c>
      <c r="C105" s="381"/>
      <c r="D105" s="381"/>
      <c r="E105" s="381"/>
      <c r="F105" s="381"/>
      <c r="G105" s="356"/>
      <c r="H105" s="243"/>
      <c r="I105" s="356" t="s">
        <v>6044</v>
      </c>
      <c r="J105" s="356"/>
    </row>
    <row r="106" spans="2:10">
      <c r="B106" s="356"/>
      <c r="C106" s="381" t="s">
        <v>718</v>
      </c>
      <c r="D106" s="381"/>
      <c r="E106" s="381"/>
      <c r="F106" s="381"/>
      <c r="G106" s="356" t="s">
        <v>718</v>
      </c>
      <c r="H106" s="243" t="s">
        <v>4606</v>
      </c>
      <c r="I106" s="356" t="s">
        <v>6044</v>
      </c>
      <c r="J106" s="356"/>
    </row>
    <row r="107" spans="2:10">
      <c r="B107" s="356"/>
      <c r="C107" s="381" t="s">
        <v>729</v>
      </c>
      <c r="D107" s="381"/>
      <c r="E107" s="381"/>
      <c r="F107" s="381"/>
      <c r="G107" s="356" t="s">
        <v>729</v>
      </c>
      <c r="H107" s="243" t="s">
        <v>4606</v>
      </c>
      <c r="I107" s="356" t="s">
        <v>6044</v>
      </c>
      <c r="J107" s="356" t="s">
        <v>5941</v>
      </c>
    </row>
    <row r="108" spans="2:10">
      <c r="B108" s="356"/>
      <c r="C108" s="381" t="s">
        <v>740</v>
      </c>
      <c r="D108" s="381"/>
      <c r="E108" s="381"/>
      <c r="F108" s="381"/>
      <c r="G108" s="356" t="s">
        <v>740</v>
      </c>
      <c r="H108" s="243" t="s">
        <v>4606</v>
      </c>
      <c r="I108" s="356" t="s">
        <v>6044</v>
      </c>
      <c r="J108" s="356" t="s">
        <v>5941</v>
      </c>
    </row>
    <row r="109" spans="2:10">
      <c r="B109" s="356"/>
      <c r="C109" s="381" t="s">
        <v>5942</v>
      </c>
      <c r="D109" s="381"/>
      <c r="E109" s="381"/>
      <c r="F109" s="381"/>
      <c r="G109" s="356" t="s">
        <v>5942</v>
      </c>
      <c r="H109" s="243" t="s">
        <v>4606</v>
      </c>
      <c r="I109" s="356" t="s">
        <v>6044</v>
      </c>
      <c r="J109" s="356"/>
    </row>
    <row r="110" spans="2:10">
      <c r="B110" s="356"/>
      <c r="C110" s="381" t="s">
        <v>736</v>
      </c>
      <c r="D110" s="381"/>
      <c r="E110" s="381"/>
      <c r="F110" s="381"/>
      <c r="G110" s="356" t="s">
        <v>736</v>
      </c>
      <c r="H110" s="243" t="s">
        <v>4606</v>
      </c>
      <c r="I110" s="356" t="s">
        <v>6044</v>
      </c>
      <c r="J110" s="356" t="s">
        <v>5941</v>
      </c>
    </row>
    <row r="111" spans="2:10">
      <c r="B111" s="356"/>
      <c r="C111" s="381" t="s">
        <v>752</v>
      </c>
      <c r="D111" s="381"/>
      <c r="E111" s="381"/>
      <c r="F111" s="381"/>
      <c r="G111" s="356" t="s">
        <v>752</v>
      </c>
      <c r="H111" s="243" t="s">
        <v>4606</v>
      </c>
      <c r="I111" s="356" t="s">
        <v>6044</v>
      </c>
      <c r="J111" s="356" t="s">
        <v>5941</v>
      </c>
    </row>
    <row r="112" spans="2:10">
      <c r="B112" s="356"/>
      <c r="C112" s="381" t="s">
        <v>4135</v>
      </c>
      <c r="D112" s="381"/>
      <c r="E112" s="381"/>
      <c r="F112" s="381"/>
      <c r="G112" s="356" t="s">
        <v>4135</v>
      </c>
      <c r="H112" s="243" t="s">
        <v>4606</v>
      </c>
      <c r="I112" s="356" t="s">
        <v>6044</v>
      </c>
      <c r="J112" s="356"/>
    </row>
    <row r="113" spans="2:10">
      <c r="B113" s="356"/>
      <c r="C113" s="381" t="s">
        <v>757</v>
      </c>
      <c r="D113" s="381"/>
      <c r="E113" s="381"/>
      <c r="F113" s="381"/>
      <c r="G113" s="356" t="s">
        <v>757</v>
      </c>
      <c r="H113" s="243" t="s">
        <v>4606</v>
      </c>
      <c r="I113" s="356" t="s">
        <v>6043</v>
      </c>
      <c r="J113" s="356"/>
    </row>
    <row r="114" spans="2:10">
      <c r="B114" s="356"/>
      <c r="C114" s="381" t="s">
        <v>766</v>
      </c>
      <c r="D114" s="381"/>
      <c r="E114" s="381"/>
      <c r="F114" s="381"/>
      <c r="G114" s="356" t="s">
        <v>766</v>
      </c>
      <c r="H114" s="243" t="s">
        <v>4606</v>
      </c>
      <c r="I114" s="356" t="s">
        <v>6043</v>
      </c>
      <c r="J114" s="356"/>
    </row>
    <row r="115" spans="2:10">
      <c r="B115" s="381" t="s">
        <v>777</v>
      </c>
      <c r="C115" s="381"/>
      <c r="D115" s="381"/>
      <c r="E115" s="381"/>
      <c r="F115" s="381"/>
      <c r="G115" s="356"/>
      <c r="H115" s="243"/>
      <c r="I115" s="358" t="s">
        <v>6045</v>
      </c>
      <c r="J115" s="356"/>
    </row>
    <row r="116" spans="2:10">
      <c r="B116" s="356"/>
      <c r="C116" s="384" t="s">
        <v>5943</v>
      </c>
      <c r="D116" s="385"/>
      <c r="E116" s="385"/>
      <c r="F116" s="386"/>
      <c r="G116" s="358"/>
      <c r="H116" s="242"/>
      <c r="I116" s="358" t="s">
        <v>6045</v>
      </c>
    </row>
    <row r="117" spans="2:10">
      <c r="B117" s="356"/>
      <c r="C117" s="356"/>
      <c r="D117" s="401" t="s">
        <v>779</v>
      </c>
      <c r="E117" s="402"/>
      <c r="F117" s="403"/>
      <c r="G117" s="276" t="s">
        <v>779</v>
      </c>
      <c r="H117" s="243" t="s">
        <v>4606</v>
      </c>
      <c r="I117" s="358" t="s">
        <v>6045</v>
      </c>
    </row>
    <row r="118" spans="2:10">
      <c r="B118" s="356"/>
      <c r="C118" s="356"/>
      <c r="D118" s="407" t="s">
        <v>796</v>
      </c>
      <c r="E118" s="408"/>
      <c r="F118" s="409"/>
      <c r="G118" s="276" t="s">
        <v>796</v>
      </c>
      <c r="H118" s="243" t="s">
        <v>4606</v>
      </c>
      <c r="I118" s="358" t="s">
        <v>6045</v>
      </c>
    </row>
    <row r="119" spans="2:10">
      <c r="C119" s="384" t="s">
        <v>800</v>
      </c>
      <c r="D119" s="385"/>
      <c r="E119" s="385"/>
      <c r="F119" s="386"/>
      <c r="G119" s="356"/>
      <c r="H119" s="243"/>
      <c r="I119" s="358" t="s">
        <v>6045</v>
      </c>
    </row>
    <row r="120" spans="2:10">
      <c r="C120" s="356"/>
      <c r="D120" s="401" t="s">
        <v>801</v>
      </c>
      <c r="E120" s="402"/>
      <c r="F120" s="403"/>
      <c r="G120" s="276" t="s">
        <v>801</v>
      </c>
      <c r="H120" s="243" t="s">
        <v>4606</v>
      </c>
      <c r="I120" s="358" t="s">
        <v>6045</v>
      </c>
    </row>
    <row r="121" spans="2:10">
      <c r="C121" s="356"/>
      <c r="D121" s="407" t="s">
        <v>3114</v>
      </c>
      <c r="E121" s="408"/>
      <c r="F121" s="409"/>
      <c r="G121" s="276" t="s">
        <v>3114</v>
      </c>
      <c r="H121" s="243" t="s">
        <v>4606</v>
      </c>
      <c r="I121" s="358" t="s">
        <v>6045</v>
      </c>
    </row>
    <row r="122" spans="2:10">
      <c r="C122" s="384" t="s">
        <v>820</v>
      </c>
      <c r="D122" s="385"/>
      <c r="E122" s="385"/>
      <c r="F122" s="386"/>
      <c r="G122" s="356"/>
      <c r="H122" s="243"/>
      <c r="I122" s="358" t="s">
        <v>6045</v>
      </c>
    </row>
    <row r="123" spans="2:10">
      <c r="C123" s="356"/>
      <c r="D123" s="401" t="s">
        <v>3157</v>
      </c>
      <c r="E123" s="402"/>
      <c r="F123" s="403"/>
      <c r="G123" s="276" t="s">
        <v>5944</v>
      </c>
      <c r="H123" s="243" t="s">
        <v>4606</v>
      </c>
      <c r="I123" s="358" t="s">
        <v>6045</v>
      </c>
    </row>
    <row r="124" spans="2:10">
      <c r="C124" s="356"/>
      <c r="D124" s="404" t="s">
        <v>3163</v>
      </c>
      <c r="E124" s="405"/>
      <c r="F124" s="406"/>
      <c r="G124" s="276" t="s">
        <v>5945</v>
      </c>
      <c r="H124" s="243" t="s">
        <v>4606</v>
      </c>
      <c r="I124" s="358" t="s">
        <v>6045</v>
      </c>
    </row>
    <row r="125" spans="2:10">
      <c r="C125" s="356"/>
      <c r="D125" s="407" t="s">
        <v>3169</v>
      </c>
      <c r="E125" s="408"/>
      <c r="F125" s="409"/>
      <c r="G125" s="276" t="s">
        <v>3157</v>
      </c>
      <c r="H125" s="243" t="s">
        <v>4606</v>
      </c>
      <c r="I125" s="358" t="s">
        <v>6045</v>
      </c>
    </row>
    <row r="126" spans="2:10">
      <c r="B126" s="384" t="s">
        <v>834</v>
      </c>
      <c r="C126" s="385"/>
      <c r="D126" s="385"/>
      <c r="E126" s="385"/>
      <c r="F126" s="386"/>
      <c r="G126" s="356" t="s">
        <v>5941</v>
      </c>
      <c r="H126" s="243" t="s">
        <v>4606</v>
      </c>
      <c r="I126" s="356" t="s">
        <v>6044</v>
      </c>
      <c r="J126" s="356" t="s">
        <v>5941</v>
      </c>
    </row>
    <row r="127" spans="2:10">
      <c r="B127" s="356"/>
      <c r="C127" s="384" t="s">
        <v>849</v>
      </c>
      <c r="D127" s="385"/>
      <c r="E127" s="385"/>
      <c r="F127" s="386"/>
      <c r="G127" s="356" t="s">
        <v>849</v>
      </c>
      <c r="H127" s="243" t="s">
        <v>4606</v>
      </c>
      <c r="I127" s="356" t="s">
        <v>6044</v>
      </c>
      <c r="J127" s="356" t="s">
        <v>5941</v>
      </c>
    </row>
    <row r="128" spans="2:10">
      <c r="B128" s="356"/>
      <c r="C128" s="384" t="s">
        <v>888</v>
      </c>
      <c r="D128" s="385"/>
      <c r="E128" s="385"/>
      <c r="F128" s="386"/>
      <c r="G128" s="356" t="s">
        <v>888</v>
      </c>
      <c r="H128" s="243" t="s">
        <v>4606</v>
      </c>
      <c r="I128" s="356" t="s">
        <v>6044</v>
      </c>
      <c r="J128" s="356" t="s">
        <v>5941</v>
      </c>
    </row>
    <row r="129" spans="2:10">
      <c r="B129" s="356"/>
      <c r="C129" s="381" t="s">
        <v>894</v>
      </c>
      <c r="D129" s="381"/>
      <c r="E129" s="381"/>
      <c r="F129" s="381"/>
      <c r="G129" s="356" t="s">
        <v>894</v>
      </c>
      <c r="H129" s="243" t="s">
        <v>4606</v>
      </c>
      <c r="I129" s="356" t="s">
        <v>6048</v>
      </c>
      <c r="J129" s="356" t="s">
        <v>5941</v>
      </c>
    </row>
    <row r="130" spans="2:10">
      <c r="B130" s="356"/>
      <c r="C130" s="381" t="s">
        <v>909</v>
      </c>
      <c r="D130" s="381"/>
      <c r="E130" s="381"/>
      <c r="F130" s="381"/>
      <c r="G130" s="356" t="s">
        <v>909</v>
      </c>
      <c r="H130" s="243" t="s">
        <v>4606</v>
      </c>
      <c r="I130" s="356" t="s">
        <v>6044</v>
      </c>
      <c r="J130" s="356" t="s">
        <v>5941</v>
      </c>
    </row>
    <row r="131" spans="2:10">
      <c r="B131" s="356"/>
      <c r="C131" s="381" t="s">
        <v>926</v>
      </c>
      <c r="D131" s="381"/>
      <c r="E131" s="381"/>
      <c r="F131" s="381"/>
      <c r="G131" s="356" t="s">
        <v>926</v>
      </c>
      <c r="H131" s="243" t="s">
        <v>4606</v>
      </c>
      <c r="I131" s="356" t="s">
        <v>6044</v>
      </c>
      <c r="J131" s="356" t="s">
        <v>5941</v>
      </c>
    </row>
    <row r="132" spans="2:10">
      <c r="B132" s="356"/>
      <c r="C132" s="381" t="s">
        <v>21</v>
      </c>
      <c r="D132" s="381"/>
      <c r="E132" s="381"/>
      <c r="F132" s="381"/>
      <c r="G132" s="356" t="s">
        <v>21</v>
      </c>
      <c r="H132" s="243" t="s">
        <v>4606</v>
      </c>
      <c r="I132" s="356" t="s">
        <v>6049</v>
      </c>
      <c r="J132" s="356" t="s">
        <v>5941</v>
      </c>
    </row>
    <row r="133" spans="2:10">
      <c r="B133" s="356"/>
      <c r="C133" s="381" t="s">
        <v>954</v>
      </c>
      <c r="D133" s="381"/>
      <c r="E133" s="381"/>
      <c r="F133" s="381"/>
      <c r="G133" s="356" t="s">
        <v>954</v>
      </c>
      <c r="H133" s="243" t="s">
        <v>4606</v>
      </c>
      <c r="I133" s="356" t="s">
        <v>6044</v>
      </c>
      <c r="J133" s="356" t="s">
        <v>5941</v>
      </c>
    </row>
    <row r="134" spans="2:10">
      <c r="B134" s="356"/>
      <c r="C134" s="381" t="s">
        <v>944</v>
      </c>
      <c r="D134" s="381"/>
      <c r="E134" s="381"/>
      <c r="F134" s="381"/>
      <c r="G134" s="360" t="s">
        <v>944</v>
      </c>
      <c r="H134" s="243" t="s">
        <v>4606</v>
      </c>
      <c r="I134" s="356" t="s">
        <v>6044</v>
      </c>
      <c r="J134" s="360"/>
    </row>
  </sheetData>
  <mergeCells count="134">
    <mergeCell ref="D123:F123"/>
    <mergeCell ref="D124:F124"/>
    <mergeCell ref="D125:F125"/>
    <mergeCell ref="C127:F127"/>
    <mergeCell ref="C128:F128"/>
    <mergeCell ref="B126:F126"/>
    <mergeCell ref="C116:F116"/>
    <mergeCell ref="D117:F117"/>
    <mergeCell ref="D118:F118"/>
    <mergeCell ref="C119:F119"/>
    <mergeCell ref="D120:F120"/>
    <mergeCell ref="D121:F121"/>
    <mergeCell ref="C42:F42"/>
    <mergeCell ref="C129:F129"/>
    <mergeCell ref="C130:F130"/>
    <mergeCell ref="C131:F131"/>
    <mergeCell ref="C132:F132"/>
    <mergeCell ref="C133:F133"/>
    <mergeCell ref="C134:F134"/>
    <mergeCell ref="C110:F110"/>
    <mergeCell ref="C111:F111"/>
    <mergeCell ref="C112:F112"/>
    <mergeCell ref="C113:F113"/>
    <mergeCell ref="C114:F114"/>
    <mergeCell ref="B115:F115"/>
    <mergeCell ref="C106:F106"/>
    <mergeCell ref="C107:F107"/>
    <mergeCell ref="C108:F108"/>
    <mergeCell ref="C109:F109"/>
    <mergeCell ref="C100:F100"/>
    <mergeCell ref="C101:F101"/>
    <mergeCell ref="C102:F102"/>
    <mergeCell ref="C103:F103"/>
    <mergeCell ref="C104:F104"/>
    <mergeCell ref="B105:F105"/>
    <mergeCell ref="C122:F122"/>
    <mergeCell ref="C68:F68"/>
    <mergeCell ref="C94:F94"/>
    <mergeCell ref="C95:F95"/>
    <mergeCell ref="B96:F96"/>
    <mergeCell ref="C97:F97"/>
    <mergeCell ref="C98:F98"/>
    <mergeCell ref="C99:F99"/>
    <mergeCell ref="C88:F88"/>
    <mergeCell ref="C89:F89"/>
    <mergeCell ref="C90:F90"/>
    <mergeCell ref="C91:F91"/>
    <mergeCell ref="C92:F92"/>
    <mergeCell ref="C93:F93"/>
    <mergeCell ref="C56:F56"/>
    <mergeCell ref="C82:F82"/>
    <mergeCell ref="C83:F83"/>
    <mergeCell ref="C84:F84"/>
    <mergeCell ref="C85:F85"/>
    <mergeCell ref="C86:F86"/>
    <mergeCell ref="C87:F87"/>
    <mergeCell ref="C76:F76"/>
    <mergeCell ref="C53:F53"/>
    <mergeCell ref="C77:F77"/>
    <mergeCell ref="C78:F78"/>
    <mergeCell ref="B79:F79"/>
    <mergeCell ref="C81:F81"/>
    <mergeCell ref="C70:F70"/>
    <mergeCell ref="C71:F71"/>
    <mergeCell ref="C72:F72"/>
    <mergeCell ref="C74:F74"/>
    <mergeCell ref="C73:F73"/>
    <mergeCell ref="C75:F75"/>
    <mergeCell ref="C63:F63"/>
    <mergeCell ref="C65:F65"/>
    <mergeCell ref="C66:F66"/>
    <mergeCell ref="C67:F67"/>
    <mergeCell ref="C69:F69"/>
    <mergeCell ref="C47:F47"/>
    <mergeCell ref="C48:F48"/>
    <mergeCell ref="C49:F49"/>
    <mergeCell ref="C80:F80"/>
    <mergeCell ref="C38:F38"/>
    <mergeCell ref="C39:F39"/>
    <mergeCell ref="C43:F43"/>
    <mergeCell ref="C40:F40"/>
    <mergeCell ref="C41:F41"/>
    <mergeCell ref="C45:F45"/>
    <mergeCell ref="C44:F44"/>
    <mergeCell ref="C46:F46"/>
    <mergeCell ref="C57:F57"/>
    <mergeCell ref="C58:F58"/>
    <mergeCell ref="C59:F59"/>
    <mergeCell ref="B60:F60"/>
    <mergeCell ref="C62:F62"/>
    <mergeCell ref="C64:F64"/>
    <mergeCell ref="C61:F61"/>
    <mergeCell ref="C50:F50"/>
    <mergeCell ref="C51:F51"/>
    <mergeCell ref="C52:F52"/>
    <mergeCell ref="C54:F54"/>
    <mergeCell ref="C55:F55"/>
    <mergeCell ref="C20:F20"/>
    <mergeCell ref="C21:F21"/>
    <mergeCell ref="C22:F22"/>
    <mergeCell ref="C23:F23"/>
    <mergeCell ref="C24:F24"/>
    <mergeCell ref="C25:F25"/>
    <mergeCell ref="C26:F26"/>
    <mergeCell ref="C27:F27"/>
    <mergeCell ref="C28:F28"/>
    <mergeCell ref="C32:F32"/>
    <mergeCell ref="C33:F33"/>
    <mergeCell ref="C34:F34"/>
    <mergeCell ref="C35:F35"/>
    <mergeCell ref="B36:F36"/>
    <mergeCell ref="C37:F37"/>
    <mergeCell ref="C29:F29"/>
    <mergeCell ref="C30:F30"/>
    <mergeCell ref="C31:F31"/>
    <mergeCell ref="B2:F2"/>
    <mergeCell ref="G2:H2"/>
    <mergeCell ref="B3:F3"/>
    <mergeCell ref="C4:F4"/>
    <mergeCell ref="C5:F5"/>
    <mergeCell ref="C6:F6"/>
    <mergeCell ref="C13:F13"/>
    <mergeCell ref="C15:F15"/>
    <mergeCell ref="C16:F16"/>
    <mergeCell ref="C14:F14"/>
    <mergeCell ref="C17:F17"/>
    <mergeCell ref="C18:F18"/>
    <mergeCell ref="C19:F19"/>
    <mergeCell ref="C8:F8"/>
    <mergeCell ref="C7:F7"/>
    <mergeCell ref="C9:F9"/>
    <mergeCell ref="B10:F10"/>
    <mergeCell ref="C11:F11"/>
    <mergeCell ref="C12:F1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H310"/>
  <sheetViews>
    <sheetView topLeftCell="C19" zoomScaleNormal="100" workbookViewId="0">
      <selection activeCell="E37" sqref="E37"/>
    </sheetView>
  </sheetViews>
  <sheetFormatPr defaultColWidth="9.140625" defaultRowHeight="15"/>
  <cols>
    <col min="1" max="1" width="13.140625" style="23" customWidth="1"/>
    <col min="2" max="4" width="10.28515625" style="23" customWidth="1"/>
    <col min="5" max="5" width="10.5703125" style="23" customWidth="1"/>
    <col min="6" max="6" width="10.7109375" style="23" bestFit="1" customWidth="1"/>
    <col min="7" max="7" width="14.5703125" style="177" bestFit="1" customWidth="1"/>
    <col min="8" max="8" width="74.7109375" style="23" bestFit="1" customWidth="1"/>
    <col min="9" max="16384" width="9.140625" style="23"/>
  </cols>
  <sheetData>
    <row r="1" spans="1:8" ht="30.75" thickBot="1">
      <c r="A1" s="229" t="s">
        <v>5946</v>
      </c>
      <c r="B1" s="230" t="s">
        <v>5947</v>
      </c>
      <c r="C1" s="230" t="s">
        <v>5948</v>
      </c>
      <c r="D1" s="230" t="s">
        <v>5949</v>
      </c>
      <c r="E1" s="230" t="s">
        <v>4233</v>
      </c>
      <c r="F1" s="231" t="s">
        <v>5950</v>
      </c>
      <c r="G1" s="232" t="s">
        <v>4230</v>
      </c>
      <c r="H1" s="230" t="s">
        <v>5951</v>
      </c>
    </row>
    <row r="2" spans="1:8">
      <c r="A2" s="24">
        <v>10813440</v>
      </c>
      <c r="B2" s="23">
        <v>0</v>
      </c>
      <c r="C2" s="23">
        <v>0</v>
      </c>
      <c r="D2" s="23">
        <v>165</v>
      </c>
      <c r="E2" s="370">
        <v>10813440</v>
      </c>
      <c r="F2" s="26">
        <v>105</v>
      </c>
      <c r="G2" s="27" t="s">
        <v>6087</v>
      </c>
      <c r="H2" s="275" t="s">
        <v>6086</v>
      </c>
    </row>
    <row r="3" spans="1:8">
      <c r="A3" s="24">
        <v>10158079</v>
      </c>
      <c r="B3" s="23">
        <v>255</v>
      </c>
      <c r="C3" s="23">
        <v>255</v>
      </c>
      <c r="D3" s="23">
        <v>154</v>
      </c>
      <c r="E3" s="25">
        <v>10158079</v>
      </c>
      <c r="F3" s="26">
        <v>41</v>
      </c>
      <c r="G3" s="27" t="s">
        <v>5952</v>
      </c>
      <c r="H3" s="23" t="s">
        <v>5953</v>
      </c>
    </row>
    <row r="4" spans="1:8">
      <c r="A4" s="28">
        <v>14540253</v>
      </c>
      <c r="B4" s="23">
        <v>221</v>
      </c>
      <c r="C4" s="23">
        <v>221</v>
      </c>
      <c r="D4" s="23">
        <v>221</v>
      </c>
      <c r="E4" s="30">
        <v>14540253</v>
      </c>
      <c r="F4" s="26">
        <v>16</v>
      </c>
      <c r="G4" s="27" t="s">
        <v>5955</v>
      </c>
      <c r="H4" s="23" t="s">
        <v>5954</v>
      </c>
    </row>
    <row r="5" spans="1:8">
      <c r="A5" s="24">
        <v>5921370</v>
      </c>
      <c r="B5" s="23">
        <v>90</v>
      </c>
      <c r="C5" s="23">
        <v>90</v>
      </c>
      <c r="D5" s="23">
        <v>90</v>
      </c>
      <c r="E5" s="365">
        <v>5921370</v>
      </c>
      <c r="F5" s="26">
        <v>184</v>
      </c>
      <c r="G5" s="27" t="s">
        <v>5957</v>
      </c>
      <c r="H5" s="23" t="s">
        <v>5956</v>
      </c>
    </row>
    <row r="6" spans="1:8">
      <c r="A6" s="24">
        <v>9868950</v>
      </c>
      <c r="B6" s="23">
        <v>150</v>
      </c>
      <c r="C6" s="23">
        <v>150</v>
      </c>
      <c r="D6" s="23">
        <v>150</v>
      </c>
      <c r="E6" s="31">
        <v>9868950</v>
      </c>
      <c r="F6" s="26">
        <v>112</v>
      </c>
      <c r="G6" s="27" t="s">
        <v>5991</v>
      </c>
      <c r="H6" s="23" t="s">
        <v>5958</v>
      </c>
    </row>
    <row r="7" spans="1:8">
      <c r="A7" s="280">
        <v>39679</v>
      </c>
      <c r="B7" s="280">
        <v>255</v>
      </c>
      <c r="C7" s="280">
        <v>154</v>
      </c>
      <c r="D7" s="280">
        <v>0</v>
      </c>
      <c r="E7" s="287">
        <v>39679</v>
      </c>
      <c r="F7" s="282">
        <v>22</v>
      </c>
      <c r="G7" s="283" t="s">
        <v>5968</v>
      </c>
      <c r="H7" s="23" t="s">
        <v>5959</v>
      </c>
    </row>
    <row r="8" spans="1:8">
      <c r="A8" s="24">
        <v>8453982</v>
      </c>
      <c r="B8" s="23">
        <v>94</v>
      </c>
      <c r="C8" s="23">
        <v>255</v>
      </c>
      <c r="D8" s="23">
        <v>128</v>
      </c>
      <c r="E8" s="33">
        <v>8453982</v>
      </c>
      <c r="F8" s="26">
        <v>47</v>
      </c>
      <c r="G8" s="27" t="s">
        <v>5960</v>
      </c>
      <c r="H8" s="23" t="s">
        <v>5961</v>
      </c>
    </row>
    <row r="9" spans="1:8">
      <c r="A9" s="24">
        <v>16751104</v>
      </c>
      <c r="B9" s="23">
        <v>0</v>
      </c>
      <c r="C9" s="23">
        <v>154</v>
      </c>
      <c r="D9" s="23">
        <v>255</v>
      </c>
      <c r="E9" s="34">
        <v>16751104</v>
      </c>
      <c r="F9" s="26">
        <v>70</v>
      </c>
      <c r="G9" s="27" t="s">
        <v>5962</v>
      </c>
      <c r="H9" s="23" t="s">
        <v>5963</v>
      </c>
    </row>
    <row r="10" spans="1:8" s="285" customFormat="1">
      <c r="A10" s="280">
        <v>3956378</v>
      </c>
      <c r="B10" s="280">
        <v>154</v>
      </c>
      <c r="C10" s="280">
        <v>94</v>
      </c>
      <c r="D10" s="280">
        <v>60</v>
      </c>
      <c r="E10" s="281">
        <v>3956378</v>
      </c>
      <c r="F10" s="282">
        <v>45</v>
      </c>
      <c r="G10" s="283" t="s">
        <v>5964</v>
      </c>
      <c r="H10" s="284" t="s">
        <v>5965</v>
      </c>
    </row>
    <row r="11" spans="1:8" s="285" customFormat="1">
      <c r="A11" s="280">
        <v>24285</v>
      </c>
      <c r="B11" s="280">
        <v>221</v>
      </c>
      <c r="C11" s="280">
        <v>94</v>
      </c>
      <c r="D11" s="280">
        <v>0</v>
      </c>
      <c r="E11" s="286">
        <v>24285</v>
      </c>
      <c r="F11" s="282">
        <v>38</v>
      </c>
      <c r="G11" s="283" t="s">
        <v>5966</v>
      </c>
      <c r="H11" s="284" t="s">
        <v>5967</v>
      </c>
    </row>
    <row r="12" spans="1:8" s="285" customFormat="1">
      <c r="A12" s="280">
        <v>39679</v>
      </c>
      <c r="B12" s="280">
        <v>255</v>
      </c>
      <c r="C12" s="280">
        <v>154</v>
      </c>
      <c r="D12" s="280">
        <v>0</v>
      </c>
      <c r="E12" s="287">
        <v>39679</v>
      </c>
      <c r="F12" s="282">
        <v>22</v>
      </c>
      <c r="G12" s="283" t="s">
        <v>5968</v>
      </c>
      <c r="H12" s="284" t="s">
        <v>5969</v>
      </c>
    </row>
    <row r="13" spans="1:8" s="285" customFormat="1">
      <c r="A13" s="280">
        <v>8453982</v>
      </c>
      <c r="B13" s="280">
        <v>94</v>
      </c>
      <c r="C13" s="280">
        <v>255</v>
      </c>
      <c r="D13" s="280">
        <v>128</v>
      </c>
      <c r="E13" s="288">
        <v>8453982</v>
      </c>
      <c r="F13" s="282">
        <v>47</v>
      </c>
      <c r="G13" s="283" t="s">
        <v>5960</v>
      </c>
      <c r="H13" s="284" t="s">
        <v>5970</v>
      </c>
    </row>
    <row r="14" spans="1:8" s="285" customFormat="1">
      <c r="A14" s="280">
        <v>39424</v>
      </c>
      <c r="B14" s="280">
        <v>0</v>
      </c>
      <c r="C14" s="280">
        <v>154</v>
      </c>
      <c r="D14" s="280">
        <v>0</v>
      </c>
      <c r="E14" s="289">
        <v>39424</v>
      </c>
      <c r="F14" s="282">
        <v>34</v>
      </c>
      <c r="G14" s="283" t="s">
        <v>5971</v>
      </c>
      <c r="H14" s="284" t="s">
        <v>5972</v>
      </c>
    </row>
    <row r="15" spans="1:8" s="285" customFormat="1">
      <c r="A15" s="290"/>
      <c r="B15" s="280">
        <v>0</v>
      </c>
      <c r="C15" s="280">
        <v>75</v>
      </c>
      <c r="D15" s="280">
        <v>0</v>
      </c>
      <c r="E15" s="291">
        <v>19200</v>
      </c>
      <c r="F15" s="282">
        <v>202</v>
      </c>
      <c r="G15" s="283" t="s">
        <v>5973</v>
      </c>
      <c r="H15" s="284" t="s">
        <v>5974</v>
      </c>
    </row>
    <row r="16" spans="1:8">
      <c r="A16" s="28">
        <v>255</v>
      </c>
      <c r="B16" s="23">
        <v>255</v>
      </c>
      <c r="C16" s="23">
        <v>0</v>
      </c>
      <c r="D16" s="23">
        <v>0</v>
      </c>
      <c r="E16" s="37">
        <v>255</v>
      </c>
      <c r="F16" s="26">
        <v>3</v>
      </c>
      <c r="G16" s="27" t="s">
        <v>5947</v>
      </c>
      <c r="H16" s="23" t="s">
        <v>5975</v>
      </c>
    </row>
    <row r="17" spans="1:8">
      <c r="A17" s="28">
        <v>65280</v>
      </c>
      <c r="B17" s="23">
        <v>0</v>
      </c>
      <c r="C17" s="23">
        <v>255</v>
      </c>
      <c r="D17" s="23">
        <v>0</v>
      </c>
      <c r="E17" s="38">
        <v>65280</v>
      </c>
      <c r="F17" s="26">
        <v>2</v>
      </c>
      <c r="G17" s="27" t="s">
        <v>5948</v>
      </c>
      <c r="H17" s="23" t="s">
        <v>5976</v>
      </c>
    </row>
    <row r="18" spans="1:8">
      <c r="A18" s="28">
        <v>6416383</v>
      </c>
      <c r="B18" s="23">
        <v>255</v>
      </c>
      <c r="C18" s="23">
        <v>231</v>
      </c>
      <c r="D18" s="23">
        <v>97</v>
      </c>
      <c r="E18" s="39">
        <v>6416383</v>
      </c>
      <c r="F18" s="26">
        <v>4</v>
      </c>
      <c r="G18" s="27" t="s">
        <v>5977</v>
      </c>
      <c r="H18" s="40" t="s">
        <v>5978</v>
      </c>
    </row>
    <row r="19" spans="1:8">
      <c r="A19" s="28">
        <v>12844988</v>
      </c>
      <c r="B19" s="23">
        <v>188</v>
      </c>
      <c r="C19" s="23">
        <v>255</v>
      </c>
      <c r="D19" s="23">
        <v>195</v>
      </c>
      <c r="E19" s="41">
        <v>12844988</v>
      </c>
      <c r="F19" s="26">
        <v>15</v>
      </c>
      <c r="G19" s="42" t="s">
        <v>5979</v>
      </c>
      <c r="H19" s="23" t="s">
        <v>5980</v>
      </c>
    </row>
    <row r="20" spans="1:8">
      <c r="A20" s="28">
        <v>16768256</v>
      </c>
      <c r="B20" s="23">
        <v>0</v>
      </c>
      <c r="C20" s="23">
        <v>221</v>
      </c>
      <c r="D20" s="23">
        <v>255</v>
      </c>
      <c r="E20" s="43">
        <v>16768256</v>
      </c>
      <c r="F20" s="26">
        <v>8</v>
      </c>
      <c r="G20" s="27" t="s">
        <v>5981</v>
      </c>
      <c r="H20" s="23" t="s">
        <v>294</v>
      </c>
    </row>
    <row r="21" spans="1:8">
      <c r="A21" s="24">
        <v>14516479</v>
      </c>
      <c r="B21" s="23">
        <v>255</v>
      </c>
      <c r="C21" s="23">
        <v>128</v>
      </c>
      <c r="D21" s="23">
        <v>221</v>
      </c>
      <c r="E21" s="44">
        <v>14516479</v>
      </c>
      <c r="F21" s="26">
        <v>42</v>
      </c>
      <c r="G21" s="27" t="s">
        <v>5982</v>
      </c>
      <c r="H21" s="23" t="s">
        <v>5983</v>
      </c>
    </row>
    <row r="22" spans="1:8">
      <c r="A22" s="28">
        <v>16711680</v>
      </c>
      <c r="B22" s="23">
        <v>0</v>
      </c>
      <c r="C22" s="23">
        <v>0</v>
      </c>
      <c r="D22" s="23">
        <v>255</v>
      </c>
      <c r="E22" s="32">
        <v>16711680</v>
      </c>
      <c r="F22" s="26">
        <v>1</v>
      </c>
      <c r="G22" s="27" t="s">
        <v>5949</v>
      </c>
      <c r="H22" s="23" t="s">
        <v>5984</v>
      </c>
    </row>
    <row r="23" spans="1:8">
      <c r="A23" s="28">
        <v>65280</v>
      </c>
      <c r="B23" s="23">
        <v>0</v>
      </c>
      <c r="C23" s="23">
        <v>255</v>
      </c>
      <c r="D23" s="23">
        <v>0</v>
      </c>
      <c r="E23" s="38">
        <v>65280</v>
      </c>
      <c r="F23" s="26">
        <v>2</v>
      </c>
      <c r="G23" s="27" t="s">
        <v>5948</v>
      </c>
      <c r="H23" s="23" t="s">
        <v>5985</v>
      </c>
    </row>
    <row r="24" spans="1:8">
      <c r="A24" s="28">
        <v>255</v>
      </c>
      <c r="B24" s="23">
        <v>255</v>
      </c>
      <c r="C24" s="23">
        <v>0</v>
      </c>
      <c r="D24" s="23">
        <v>0</v>
      </c>
      <c r="E24" s="37">
        <v>255</v>
      </c>
      <c r="F24" s="26">
        <v>3</v>
      </c>
      <c r="G24" s="27" t="s">
        <v>5947</v>
      </c>
      <c r="H24" s="23" t="s">
        <v>5986</v>
      </c>
    </row>
    <row r="25" spans="1:8">
      <c r="A25" s="28">
        <v>16711935</v>
      </c>
      <c r="B25" s="23">
        <v>255</v>
      </c>
      <c r="C25" s="23">
        <v>0</v>
      </c>
      <c r="D25" s="23">
        <v>255</v>
      </c>
      <c r="E25" s="45">
        <v>16711935</v>
      </c>
      <c r="F25" s="26">
        <v>5</v>
      </c>
      <c r="G25" s="27" t="s">
        <v>5987</v>
      </c>
      <c r="H25" s="23" t="s">
        <v>5988</v>
      </c>
    </row>
    <row r="26" spans="1:8">
      <c r="A26" s="28">
        <v>24319</v>
      </c>
      <c r="B26" s="23">
        <v>255</v>
      </c>
      <c r="C26" s="23">
        <v>94</v>
      </c>
      <c r="D26" s="23">
        <v>0</v>
      </c>
      <c r="E26" s="46">
        <v>24319</v>
      </c>
      <c r="F26" s="26">
        <v>6</v>
      </c>
      <c r="G26" s="27" t="s">
        <v>5989</v>
      </c>
      <c r="H26" s="23" t="s">
        <v>5990</v>
      </c>
    </row>
    <row r="27" spans="1:8">
      <c r="A27" s="28">
        <v>10132122</v>
      </c>
      <c r="B27" s="23">
        <v>154</v>
      </c>
      <c r="C27" s="23">
        <v>154</v>
      </c>
      <c r="D27" s="23">
        <v>154</v>
      </c>
      <c r="E27" s="47">
        <v>10132122</v>
      </c>
      <c r="F27" s="26">
        <v>7</v>
      </c>
      <c r="G27" s="27" t="s">
        <v>5991</v>
      </c>
      <c r="H27" s="23" t="s">
        <v>5992</v>
      </c>
    </row>
    <row r="28" spans="1:8">
      <c r="A28" s="28">
        <v>16768256</v>
      </c>
      <c r="B28" s="23">
        <v>0</v>
      </c>
      <c r="C28" s="23">
        <v>221</v>
      </c>
      <c r="D28" s="23">
        <v>255</v>
      </c>
      <c r="E28" s="43">
        <v>16768256</v>
      </c>
      <c r="F28" s="26">
        <v>8</v>
      </c>
      <c r="G28" s="27" t="s">
        <v>5981</v>
      </c>
      <c r="H28" s="23" t="s">
        <v>5993</v>
      </c>
    </row>
    <row r="29" spans="1:8">
      <c r="A29" s="24">
        <v>8453982</v>
      </c>
      <c r="B29" s="23">
        <v>94</v>
      </c>
      <c r="C29" s="23">
        <v>255</v>
      </c>
      <c r="D29" s="23">
        <v>128</v>
      </c>
      <c r="E29" s="33">
        <v>8453982</v>
      </c>
      <c r="F29" s="26">
        <v>47</v>
      </c>
      <c r="G29" s="27" t="s">
        <v>5960</v>
      </c>
      <c r="H29" s="23" t="s">
        <v>5994</v>
      </c>
    </row>
    <row r="30" spans="1:8">
      <c r="A30" s="24">
        <v>14516479</v>
      </c>
      <c r="B30" s="23">
        <v>255</v>
      </c>
      <c r="C30" s="23">
        <v>128</v>
      </c>
      <c r="D30" s="23">
        <v>221</v>
      </c>
      <c r="E30" s="44">
        <v>14516479</v>
      </c>
      <c r="F30" s="26">
        <v>42</v>
      </c>
      <c r="G30" s="27" t="s">
        <v>5982</v>
      </c>
      <c r="H30" s="23" t="s">
        <v>5995</v>
      </c>
    </row>
    <row r="31" spans="1:8">
      <c r="A31" s="28">
        <v>16711863</v>
      </c>
      <c r="B31" s="23">
        <v>183</v>
      </c>
      <c r="C31" s="23">
        <v>0</v>
      </c>
      <c r="D31" s="23">
        <v>255</v>
      </c>
      <c r="E31" s="48">
        <v>16711863</v>
      </c>
      <c r="F31" s="26">
        <v>21</v>
      </c>
      <c r="G31" s="27" t="s">
        <v>5996</v>
      </c>
      <c r="H31" s="23" t="s">
        <v>5997</v>
      </c>
    </row>
    <row r="32" spans="1:8">
      <c r="A32" s="28">
        <v>39679</v>
      </c>
      <c r="B32" s="23">
        <v>255</v>
      </c>
      <c r="C32" s="23">
        <v>154</v>
      </c>
      <c r="D32" s="23">
        <v>0</v>
      </c>
      <c r="E32" s="36">
        <v>39679</v>
      </c>
      <c r="F32" s="26">
        <v>22</v>
      </c>
      <c r="G32" s="27" t="s">
        <v>5968</v>
      </c>
      <c r="H32" s="23" t="s">
        <v>5998</v>
      </c>
    </row>
    <row r="33" spans="1:8">
      <c r="A33" s="28">
        <v>8438783</v>
      </c>
      <c r="B33" s="23">
        <v>255</v>
      </c>
      <c r="C33" s="23">
        <v>195</v>
      </c>
      <c r="D33" s="23">
        <v>128</v>
      </c>
      <c r="E33" s="49">
        <v>8438783</v>
      </c>
      <c r="F33" s="26">
        <v>13</v>
      </c>
      <c r="G33" s="27" t="s">
        <v>5999</v>
      </c>
      <c r="H33" s="23" t="s">
        <v>6000</v>
      </c>
    </row>
    <row r="34" spans="1:8">
      <c r="A34" s="28">
        <v>16711680</v>
      </c>
      <c r="B34" s="23">
        <v>0</v>
      </c>
      <c r="C34" s="23">
        <v>0</v>
      </c>
      <c r="D34" s="23">
        <v>255</v>
      </c>
      <c r="E34" s="32">
        <v>16711680</v>
      </c>
      <c r="F34" s="26">
        <v>1</v>
      </c>
      <c r="G34" s="27" t="s">
        <v>5949</v>
      </c>
      <c r="H34" s="23" t="s">
        <v>6001</v>
      </c>
    </row>
    <row r="35" spans="1:8">
      <c r="A35" s="28">
        <v>65280</v>
      </c>
      <c r="B35" s="23">
        <v>0</v>
      </c>
      <c r="C35" s="23">
        <v>255</v>
      </c>
      <c r="D35" s="23">
        <v>0</v>
      </c>
      <c r="E35" s="38">
        <v>65280</v>
      </c>
      <c r="F35" s="26">
        <v>2</v>
      </c>
      <c r="G35" s="27" t="s">
        <v>5948</v>
      </c>
      <c r="H35" s="23" t="s">
        <v>6002</v>
      </c>
    </row>
    <row r="36" spans="1:8">
      <c r="A36" s="28">
        <v>255</v>
      </c>
      <c r="B36" s="23">
        <v>255</v>
      </c>
      <c r="C36" s="23">
        <v>0</v>
      </c>
      <c r="D36" s="23">
        <v>0</v>
      </c>
      <c r="E36" s="37">
        <v>255</v>
      </c>
      <c r="F36" s="26">
        <v>3</v>
      </c>
      <c r="G36" s="27" t="s">
        <v>5947</v>
      </c>
      <c r="H36" s="23" t="s">
        <v>6003</v>
      </c>
    </row>
    <row r="37" spans="1:8">
      <c r="A37" s="28">
        <v>16711935</v>
      </c>
      <c r="B37" s="23">
        <v>255</v>
      </c>
      <c r="C37" s="23">
        <v>0</v>
      </c>
      <c r="D37" s="23">
        <v>255</v>
      </c>
      <c r="E37" s="45">
        <v>16711935</v>
      </c>
      <c r="F37" s="26">
        <v>5</v>
      </c>
      <c r="G37" s="27" t="s">
        <v>5987</v>
      </c>
      <c r="H37" s="23" t="s">
        <v>6004</v>
      </c>
    </row>
    <row r="38" spans="1:8">
      <c r="A38" s="28">
        <v>24319</v>
      </c>
      <c r="B38" s="23">
        <v>255</v>
      </c>
      <c r="C38" s="23">
        <v>94</v>
      </c>
      <c r="D38" s="23">
        <v>0</v>
      </c>
      <c r="E38" s="46">
        <v>24319</v>
      </c>
      <c r="F38" s="26">
        <v>6</v>
      </c>
      <c r="G38" s="27" t="s">
        <v>5989</v>
      </c>
      <c r="H38" s="23" t="s">
        <v>6005</v>
      </c>
    </row>
    <row r="39" spans="1:8">
      <c r="A39" s="28">
        <v>10132122</v>
      </c>
      <c r="B39" s="23">
        <v>154</v>
      </c>
      <c r="C39" s="23">
        <v>154</v>
      </c>
      <c r="D39" s="23">
        <v>154</v>
      </c>
      <c r="E39" s="47">
        <v>10132122</v>
      </c>
      <c r="F39" s="26">
        <v>7</v>
      </c>
      <c r="G39" s="27" t="s">
        <v>5991</v>
      </c>
      <c r="H39" s="23" t="s">
        <v>6006</v>
      </c>
    </row>
    <row r="40" spans="1:8">
      <c r="A40" s="28">
        <v>16768256</v>
      </c>
      <c r="B40" s="23">
        <v>0</v>
      </c>
      <c r="C40" s="23">
        <v>221</v>
      </c>
      <c r="D40" s="23">
        <v>255</v>
      </c>
      <c r="E40" s="43">
        <v>16768256</v>
      </c>
      <c r="F40" s="26">
        <v>8</v>
      </c>
      <c r="G40" s="27" t="s">
        <v>5981</v>
      </c>
      <c r="H40" s="23" t="s">
        <v>6007</v>
      </c>
    </row>
    <row r="41" spans="1:8">
      <c r="A41" s="24">
        <v>8453982</v>
      </c>
      <c r="B41" s="23">
        <v>94</v>
      </c>
      <c r="C41" s="23">
        <v>255</v>
      </c>
      <c r="D41" s="23">
        <v>128</v>
      </c>
      <c r="E41" s="33">
        <v>8453982</v>
      </c>
      <c r="F41" s="26">
        <v>47</v>
      </c>
      <c r="G41" s="27" t="s">
        <v>5960</v>
      </c>
      <c r="H41" s="23" t="s">
        <v>6008</v>
      </c>
    </row>
    <row r="42" spans="1:8">
      <c r="A42" s="24">
        <v>14516479</v>
      </c>
      <c r="B42" s="23">
        <v>255</v>
      </c>
      <c r="C42" s="23">
        <v>128</v>
      </c>
      <c r="D42" s="23">
        <v>221</v>
      </c>
      <c r="E42" s="44">
        <v>14516479</v>
      </c>
      <c r="F42" s="26">
        <v>42</v>
      </c>
      <c r="G42" s="27" t="s">
        <v>5982</v>
      </c>
      <c r="H42" s="23" t="s">
        <v>6009</v>
      </c>
    </row>
    <row r="43" spans="1:8">
      <c r="A43" s="28">
        <v>16711863</v>
      </c>
      <c r="B43" s="23">
        <v>183</v>
      </c>
      <c r="C43" s="23">
        <v>0</v>
      </c>
      <c r="D43" s="23">
        <v>255</v>
      </c>
      <c r="E43" s="48">
        <v>16711863</v>
      </c>
      <c r="F43" s="26">
        <v>21</v>
      </c>
      <c r="G43" s="27" t="s">
        <v>5996</v>
      </c>
      <c r="H43" s="23" t="s">
        <v>6010</v>
      </c>
    </row>
    <row r="44" spans="1:8">
      <c r="A44" s="28">
        <v>39679</v>
      </c>
      <c r="B44" s="23">
        <v>255</v>
      </c>
      <c r="C44" s="23">
        <v>154</v>
      </c>
      <c r="D44" s="23">
        <v>0</v>
      </c>
      <c r="E44" s="36">
        <v>39679</v>
      </c>
      <c r="F44" s="26">
        <v>22</v>
      </c>
      <c r="G44" s="27" t="s">
        <v>5968</v>
      </c>
      <c r="H44" s="23" t="s">
        <v>6011</v>
      </c>
    </row>
    <row r="45" spans="1:8">
      <c r="A45" s="28">
        <v>8438783</v>
      </c>
      <c r="B45" s="23">
        <v>255</v>
      </c>
      <c r="C45" s="23">
        <v>195</v>
      </c>
      <c r="D45" s="23">
        <v>128</v>
      </c>
      <c r="E45" s="49">
        <v>8438783</v>
      </c>
      <c r="F45" s="26">
        <v>13</v>
      </c>
      <c r="G45" s="27" t="s">
        <v>5999</v>
      </c>
      <c r="H45" s="23" t="s">
        <v>6012</v>
      </c>
    </row>
    <row r="46" spans="1:8">
      <c r="A46" s="24">
        <v>24285</v>
      </c>
      <c r="B46" s="23">
        <v>221</v>
      </c>
      <c r="C46" s="23">
        <v>94</v>
      </c>
      <c r="D46" s="23">
        <v>0</v>
      </c>
      <c r="E46" s="35">
        <v>24285</v>
      </c>
      <c r="F46" s="26">
        <v>38</v>
      </c>
      <c r="G46" s="27" t="s">
        <v>5966</v>
      </c>
      <c r="H46" s="23" t="s">
        <v>6013</v>
      </c>
    </row>
    <row r="47" spans="1:8">
      <c r="A47" s="28">
        <v>16711863</v>
      </c>
      <c r="B47" s="23">
        <v>183</v>
      </c>
      <c r="C47" s="23">
        <v>0</v>
      </c>
      <c r="D47" s="23">
        <v>255</v>
      </c>
      <c r="E47" s="48">
        <v>16711863</v>
      </c>
      <c r="F47" s="26">
        <v>21</v>
      </c>
      <c r="G47" s="27" t="s">
        <v>5996</v>
      </c>
      <c r="H47" s="23" t="s">
        <v>6014</v>
      </c>
    </row>
    <row r="48" spans="1:8">
      <c r="A48" s="28">
        <v>65535</v>
      </c>
      <c r="B48" s="23">
        <v>255</v>
      </c>
      <c r="C48" s="23">
        <v>255</v>
      </c>
      <c r="D48" s="23">
        <v>0</v>
      </c>
      <c r="E48" s="50">
        <v>65535</v>
      </c>
      <c r="F48" s="26">
        <v>4</v>
      </c>
      <c r="G48" s="27" t="s">
        <v>6015</v>
      </c>
      <c r="H48" s="23" t="s">
        <v>6016</v>
      </c>
    </row>
    <row r="49" spans="1:8">
      <c r="A49" s="28">
        <v>65280</v>
      </c>
      <c r="B49" s="23">
        <v>0</v>
      </c>
      <c r="C49" s="23">
        <v>255</v>
      </c>
      <c r="D49" s="23">
        <v>0</v>
      </c>
      <c r="E49" s="38">
        <v>65280</v>
      </c>
      <c r="F49" s="26">
        <v>2</v>
      </c>
      <c r="G49" s="27" t="s">
        <v>5948</v>
      </c>
      <c r="H49" s="23" t="s">
        <v>6017</v>
      </c>
    </row>
    <row r="50" spans="1:8">
      <c r="A50" s="28">
        <v>14548736</v>
      </c>
      <c r="B50" s="23">
        <v>0</v>
      </c>
      <c r="C50" s="23">
        <v>255</v>
      </c>
      <c r="D50" s="23">
        <v>221</v>
      </c>
      <c r="E50" s="51">
        <v>14548736</v>
      </c>
      <c r="F50" s="26">
        <v>9</v>
      </c>
      <c r="G50" s="27" t="s">
        <v>6018</v>
      </c>
      <c r="H50" s="23" t="s">
        <v>6019</v>
      </c>
    </row>
    <row r="51" spans="1:8">
      <c r="A51" s="28">
        <v>39679</v>
      </c>
      <c r="B51" s="23">
        <v>255</v>
      </c>
      <c r="C51" s="23">
        <v>154</v>
      </c>
      <c r="D51" s="23">
        <v>0</v>
      </c>
      <c r="E51" s="36">
        <v>39679</v>
      </c>
      <c r="F51" s="26">
        <v>22</v>
      </c>
      <c r="G51" s="27" t="s">
        <v>5968</v>
      </c>
      <c r="H51" s="23" t="s">
        <v>6020</v>
      </c>
    </row>
    <row r="52" spans="1:8">
      <c r="A52" s="28">
        <v>16735838</v>
      </c>
      <c r="B52" s="23">
        <v>94</v>
      </c>
      <c r="C52" s="23">
        <v>94</v>
      </c>
      <c r="D52" s="23">
        <v>255</v>
      </c>
      <c r="E52" s="52">
        <v>16735838</v>
      </c>
      <c r="F52" s="26">
        <v>17</v>
      </c>
      <c r="G52" s="27"/>
      <c r="H52" s="23" t="s">
        <v>6021</v>
      </c>
    </row>
    <row r="53" spans="1:8">
      <c r="A53" s="28">
        <v>65535</v>
      </c>
      <c r="B53" s="23">
        <v>255</v>
      </c>
      <c r="C53" s="23">
        <v>255</v>
      </c>
      <c r="D53" s="23">
        <v>0</v>
      </c>
      <c r="E53" s="50">
        <v>65535</v>
      </c>
      <c r="F53" s="26">
        <v>4</v>
      </c>
      <c r="G53" s="27" t="s">
        <v>6015</v>
      </c>
      <c r="H53" s="40" t="s">
        <v>6022</v>
      </c>
    </row>
    <row r="54" spans="1:8">
      <c r="A54" s="24"/>
      <c r="F54" s="26"/>
      <c r="G54" s="27"/>
    </row>
    <row r="55" spans="1:8" s="234" customFormat="1" ht="16.5" thickBot="1">
      <c r="A55" s="235" t="s">
        <v>6023</v>
      </c>
      <c r="B55" s="235"/>
      <c r="C55" s="235"/>
      <c r="D55" s="235"/>
      <c r="E55" s="235"/>
      <c r="F55" s="235"/>
      <c r="G55" s="233"/>
    </row>
    <row r="56" spans="1:8" ht="15.75" thickTop="1">
      <c r="A56" s="28">
        <v>16777215</v>
      </c>
      <c r="B56" s="23">
        <v>255</v>
      </c>
      <c r="C56" s="23">
        <v>255</v>
      </c>
      <c r="D56" s="23">
        <v>255</v>
      </c>
      <c r="E56" s="53">
        <v>16777215</v>
      </c>
      <c r="F56" s="26">
        <v>0</v>
      </c>
      <c r="G56" s="27"/>
    </row>
    <row r="57" spans="1:8">
      <c r="A57" s="28">
        <v>16711680</v>
      </c>
      <c r="B57" s="23">
        <v>0</v>
      </c>
      <c r="C57" s="23">
        <v>0</v>
      </c>
      <c r="D57" s="23">
        <v>255</v>
      </c>
      <c r="E57" s="32">
        <v>16711680</v>
      </c>
      <c r="F57" s="26">
        <v>1</v>
      </c>
      <c r="G57" s="27"/>
    </row>
    <row r="58" spans="1:8">
      <c r="A58" s="28">
        <v>65280</v>
      </c>
      <c r="B58" s="23">
        <v>0</v>
      </c>
      <c r="C58" s="23">
        <v>255</v>
      </c>
      <c r="D58" s="23">
        <v>0</v>
      </c>
      <c r="E58" s="38">
        <v>65280</v>
      </c>
      <c r="F58" s="26">
        <v>2</v>
      </c>
      <c r="G58" s="27"/>
    </row>
    <row r="59" spans="1:8">
      <c r="A59" s="28">
        <v>255</v>
      </c>
      <c r="B59" s="23">
        <v>255</v>
      </c>
      <c r="C59" s="23">
        <v>0</v>
      </c>
      <c r="D59" s="23">
        <v>0</v>
      </c>
      <c r="E59" s="37">
        <v>255</v>
      </c>
      <c r="F59" s="26">
        <v>3</v>
      </c>
      <c r="G59" s="27"/>
    </row>
    <row r="60" spans="1:8">
      <c r="A60" s="28">
        <v>65535</v>
      </c>
      <c r="B60" s="23">
        <v>255</v>
      </c>
      <c r="C60" s="23">
        <v>255</v>
      </c>
      <c r="D60" s="23">
        <v>0</v>
      </c>
      <c r="E60" s="50">
        <v>65535</v>
      </c>
      <c r="F60" s="26">
        <v>4</v>
      </c>
      <c r="G60" s="27"/>
    </row>
    <row r="61" spans="1:8">
      <c r="A61" s="28">
        <v>16711935</v>
      </c>
      <c r="B61" s="23">
        <v>255</v>
      </c>
      <c r="C61" s="23">
        <v>0</v>
      </c>
      <c r="D61" s="23">
        <v>255</v>
      </c>
      <c r="E61" s="45">
        <v>16711935</v>
      </c>
      <c r="F61" s="26">
        <v>5</v>
      </c>
      <c r="G61" s="27"/>
    </row>
    <row r="62" spans="1:8">
      <c r="A62" s="28">
        <v>24319</v>
      </c>
      <c r="B62" s="23">
        <v>255</v>
      </c>
      <c r="C62" s="23">
        <v>94</v>
      </c>
      <c r="D62" s="23">
        <v>0</v>
      </c>
      <c r="E62" s="46">
        <v>24319</v>
      </c>
      <c r="F62" s="26">
        <v>6</v>
      </c>
      <c r="G62" s="27"/>
    </row>
    <row r="63" spans="1:8">
      <c r="A63" s="28">
        <v>10132122</v>
      </c>
      <c r="B63" s="23">
        <v>154</v>
      </c>
      <c r="C63" s="23">
        <v>154</v>
      </c>
      <c r="D63" s="23">
        <v>154</v>
      </c>
      <c r="E63" s="47">
        <v>10132122</v>
      </c>
      <c r="F63" s="26">
        <v>7</v>
      </c>
      <c r="G63" s="27"/>
    </row>
    <row r="64" spans="1:8">
      <c r="A64" s="28">
        <v>16768256</v>
      </c>
      <c r="B64" s="23">
        <v>0</v>
      </c>
      <c r="C64" s="23">
        <v>221</v>
      </c>
      <c r="D64" s="23">
        <v>255</v>
      </c>
      <c r="E64" s="43">
        <v>16768256</v>
      </c>
      <c r="F64" s="26">
        <v>8</v>
      </c>
      <c r="G64" s="27"/>
    </row>
    <row r="65" spans="1:7">
      <c r="A65" s="28">
        <v>14548736</v>
      </c>
      <c r="B65" s="23">
        <v>0</v>
      </c>
      <c r="C65" s="23">
        <v>255</v>
      </c>
      <c r="D65" s="23">
        <v>221</v>
      </c>
      <c r="E65" s="51">
        <v>14548736</v>
      </c>
      <c r="F65" s="26">
        <v>9</v>
      </c>
      <c r="G65" s="27"/>
    </row>
    <row r="66" spans="1:7">
      <c r="A66" s="28">
        <v>3947775</v>
      </c>
      <c r="B66" s="23">
        <v>255</v>
      </c>
      <c r="C66" s="23">
        <v>60</v>
      </c>
      <c r="D66" s="23">
        <v>60</v>
      </c>
      <c r="E66" s="54">
        <v>3947775</v>
      </c>
      <c r="F66" s="26">
        <v>10</v>
      </c>
      <c r="G66" s="27"/>
    </row>
    <row r="67" spans="1:7">
      <c r="A67" s="28">
        <v>14548991</v>
      </c>
      <c r="B67" s="23">
        <v>255</v>
      </c>
      <c r="C67" s="23">
        <v>255</v>
      </c>
      <c r="D67" s="23">
        <v>221</v>
      </c>
      <c r="E67" s="55">
        <v>14548991</v>
      </c>
      <c r="F67" s="26">
        <v>11</v>
      </c>
      <c r="G67" s="27"/>
    </row>
    <row r="68" spans="1:7">
      <c r="A68" s="28">
        <v>16768511</v>
      </c>
      <c r="B68" s="23">
        <v>255</v>
      </c>
      <c r="C68" s="23">
        <v>221</v>
      </c>
      <c r="D68" s="23">
        <v>255</v>
      </c>
      <c r="E68" s="56">
        <v>16768511</v>
      </c>
      <c r="F68" s="26">
        <v>12</v>
      </c>
      <c r="G68" s="27"/>
    </row>
    <row r="69" spans="1:7">
      <c r="A69" s="28">
        <v>8438783</v>
      </c>
      <c r="B69" s="23">
        <v>255</v>
      </c>
      <c r="C69" s="23">
        <v>195</v>
      </c>
      <c r="D69" s="23">
        <v>128</v>
      </c>
      <c r="E69" s="49">
        <v>8438783</v>
      </c>
      <c r="F69" s="26">
        <v>13</v>
      </c>
      <c r="G69" s="27"/>
    </row>
    <row r="70" spans="1:7">
      <c r="A70" s="28">
        <v>8426496</v>
      </c>
      <c r="B70" s="23">
        <v>0</v>
      </c>
      <c r="C70" s="23">
        <v>148</v>
      </c>
      <c r="D70" s="23">
        <v>128</v>
      </c>
      <c r="E70" s="57">
        <v>8426496</v>
      </c>
      <c r="F70" s="26">
        <v>14</v>
      </c>
      <c r="G70" s="27"/>
    </row>
    <row r="71" spans="1:7">
      <c r="A71" s="28">
        <v>12844988</v>
      </c>
      <c r="B71" s="23">
        <v>188</v>
      </c>
      <c r="C71" s="23">
        <v>255</v>
      </c>
      <c r="D71" s="23">
        <v>195</v>
      </c>
      <c r="E71" s="41">
        <v>12844988</v>
      </c>
      <c r="F71" s="26">
        <v>15</v>
      </c>
      <c r="G71" s="27"/>
    </row>
    <row r="72" spans="1:7">
      <c r="A72" s="28">
        <v>14540253</v>
      </c>
      <c r="B72" s="23">
        <v>221</v>
      </c>
      <c r="C72" s="23">
        <v>221</v>
      </c>
      <c r="D72" s="23">
        <v>221</v>
      </c>
      <c r="E72" s="30">
        <v>14540253</v>
      </c>
      <c r="F72" s="26">
        <v>16</v>
      </c>
      <c r="G72" s="27"/>
    </row>
    <row r="73" spans="1:7">
      <c r="A73" s="28">
        <v>16735838</v>
      </c>
      <c r="B73" s="23">
        <v>94</v>
      </c>
      <c r="C73" s="23">
        <v>94</v>
      </c>
      <c r="D73" s="23">
        <v>255</v>
      </c>
      <c r="E73" s="58">
        <v>16735838</v>
      </c>
      <c r="F73" s="26">
        <v>17</v>
      </c>
      <c r="G73" s="27"/>
    </row>
    <row r="74" spans="1:7">
      <c r="A74" s="28">
        <v>49920</v>
      </c>
      <c r="B74" s="23">
        <v>0</v>
      </c>
      <c r="C74" s="23">
        <v>195</v>
      </c>
      <c r="D74" s="23">
        <v>0</v>
      </c>
      <c r="E74" s="59">
        <v>49920</v>
      </c>
      <c r="F74" s="26">
        <v>18</v>
      </c>
      <c r="G74" s="27"/>
    </row>
    <row r="75" spans="1:7">
      <c r="A75" s="28">
        <v>195</v>
      </c>
      <c r="B75" s="23">
        <v>195</v>
      </c>
      <c r="C75" s="23">
        <v>0</v>
      </c>
      <c r="D75" s="23">
        <v>0</v>
      </c>
      <c r="E75" s="60">
        <v>195</v>
      </c>
      <c r="F75" s="26">
        <v>19</v>
      </c>
      <c r="G75" s="27"/>
    </row>
    <row r="76" spans="1:7">
      <c r="A76" s="28">
        <v>60395</v>
      </c>
      <c r="B76" s="23">
        <v>235</v>
      </c>
      <c r="C76" s="23">
        <v>235</v>
      </c>
      <c r="D76" s="23">
        <v>0</v>
      </c>
      <c r="E76" s="61">
        <v>60395</v>
      </c>
      <c r="F76" s="26">
        <v>20</v>
      </c>
      <c r="G76" s="27"/>
    </row>
    <row r="77" spans="1:7">
      <c r="A77" s="28">
        <v>16711863</v>
      </c>
      <c r="B77" s="23">
        <v>183</v>
      </c>
      <c r="C77" s="23">
        <v>0</v>
      </c>
      <c r="D77" s="23">
        <v>255</v>
      </c>
      <c r="E77" s="48">
        <v>16711863</v>
      </c>
      <c r="F77" s="26">
        <v>21</v>
      </c>
      <c r="G77" s="27"/>
    </row>
    <row r="78" spans="1:7">
      <c r="A78" s="28">
        <v>39679</v>
      </c>
      <c r="B78" s="23">
        <v>255</v>
      </c>
      <c r="C78" s="23">
        <v>154</v>
      </c>
      <c r="D78" s="23">
        <v>0</v>
      </c>
      <c r="E78" s="36">
        <v>39679</v>
      </c>
      <c r="F78" s="26">
        <v>22</v>
      </c>
      <c r="G78" s="27"/>
    </row>
    <row r="79" spans="1:7">
      <c r="A79" s="28">
        <v>8421504</v>
      </c>
      <c r="B79" s="23">
        <v>128</v>
      </c>
      <c r="C79" s="23">
        <v>128</v>
      </c>
      <c r="D79" s="23">
        <v>128</v>
      </c>
      <c r="E79" s="62">
        <v>8421504</v>
      </c>
      <c r="F79" s="26">
        <v>23</v>
      </c>
      <c r="G79" s="27"/>
    </row>
    <row r="80" spans="1:7">
      <c r="A80" s="28">
        <v>16751104</v>
      </c>
      <c r="B80" s="23">
        <v>0</v>
      </c>
      <c r="C80" s="23">
        <v>154</v>
      </c>
      <c r="D80" s="23">
        <v>255</v>
      </c>
      <c r="E80" s="34">
        <v>16751104</v>
      </c>
      <c r="F80" s="26">
        <v>24</v>
      </c>
      <c r="G80" s="27"/>
    </row>
    <row r="81" spans="1:7">
      <c r="A81" s="24">
        <v>8453888</v>
      </c>
      <c r="B81" s="23">
        <v>0</v>
      </c>
      <c r="C81" s="23">
        <v>255</v>
      </c>
      <c r="D81" s="23">
        <v>128</v>
      </c>
      <c r="E81" s="63">
        <v>8453888</v>
      </c>
      <c r="F81" s="26">
        <v>25</v>
      </c>
      <c r="G81" s="27"/>
    </row>
    <row r="82" spans="1:7">
      <c r="A82" s="24">
        <v>6184703</v>
      </c>
      <c r="B82" s="23">
        <v>255</v>
      </c>
      <c r="C82" s="23">
        <v>94</v>
      </c>
      <c r="D82" s="23">
        <v>94</v>
      </c>
      <c r="E82" s="64">
        <v>6184703</v>
      </c>
      <c r="F82" s="26">
        <v>26</v>
      </c>
      <c r="G82" s="27"/>
    </row>
    <row r="83" spans="1:7">
      <c r="A83" s="24">
        <v>12845055</v>
      </c>
      <c r="B83" s="23">
        <v>255</v>
      </c>
      <c r="C83" s="23">
        <v>255</v>
      </c>
      <c r="D83" s="23">
        <v>195</v>
      </c>
      <c r="E83" s="65">
        <v>12845055</v>
      </c>
      <c r="F83" s="26">
        <v>27</v>
      </c>
      <c r="G83" s="27"/>
    </row>
    <row r="84" spans="1:7">
      <c r="A84" s="24">
        <v>16751359</v>
      </c>
      <c r="B84" s="23">
        <v>255</v>
      </c>
      <c r="C84" s="23">
        <v>154</v>
      </c>
      <c r="D84" s="23">
        <v>255</v>
      </c>
      <c r="E84" s="66">
        <v>16751359</v>
      </c>
      <c r="F84" s="26">
        <v>28</v>
      </c>
      <c r="G84" s="27"/>
    </row>
    <row r="85" spans="1:7">
      <c r="A85" s="24">
        <v>3971779</v>
      </c>
      <c r="B85" s="23">
        <v>195</v>
      </c>
      <c r="C85" s="23">
        <v>154</v>
      </c>
      <c r="D85" s="23">
        <v>60</v>
      </c>
      <c r="E85" s="67">
        <v>3971779</v>
      </c>
      <c r="F85" s="26">
        <v>29</v>
      </c>
      <c r="G85" s="27"/>
    </row>
    <row r="86" spans="1:7">
      <c r="A86" s="24">
        <v>10125312</v>
      </c>
      <c r="B86" s="23">
        <v>0</v>
      </c>
      <c r="C86" s="23">
        <v>128</v>
      </c>
      <c r="D86" s="23">
        <v>154</v>
      </c>
      <c r="E86" s="68">
        <v>10125312</v>
      </c>
      <c r="F86" s="26">
        <v>30</v>
      </c>
      <c r="G86" s="27"/>
    </row>
    <row r="87" spans="1:7">
      <c r="A87" s="24">
        <v>10157978</v>
      </c>
      <c r="B87" s="23">
        <v>154</v>
      </c>
      <c r="C87" s="23">
        <v>255</v>
      </c>
      <c r="D87" s="23">
        <v>154</v>
      </c>
      <c r="E87" s="69">
        <v>10157978</v>
      </c>
      <c r="F87" s="26">
        <v>31</v>
      </c>
      <c r="G87" s="27"/>
    </row>
    <row r="88" spans="1:7">
      <c r="A88" s="24">
        <v>12829635</v>
      </c>
      <c r="B88" s="23">
        <v>195</v>
      </c>
      <c r="C88" s="23">
        <v>195</v>
      </c>
      <c r="D88" s="23">
        <v>195</v>
      </c>
      <c r="E88" s="70">
        <v>12829635</v>
      </c>
      <c r="F88" s="26">
        <v>32</v>
      </c>
      <c r="G88" s="27"/>
    </row>
    <row r="89" spans="1:7">
      <c r="A89" s="24">
        <v>16744576</v>
      </c>
      <c r="B89" s="23">
        <v>128</v>
      </c>
      <c r="C89" s="23">
        <v>128</v>
      </c>
      <c r="D89" s="23">
        <v>255</v>
      </c>
      <c r="E89" s="71">
        <v>16744576</v>
      </c>
      <c r="F89" s="26">
        <v>33</v>
      </c>
      <c r="G89" s="27"/>
    </row>
    <row r="90" spans="1:7">
      <c r="A90" s="24">
        <v>39424</v>
      </c>
      <c r="B90" s="23">
        <v>0</v>
      </c>
      <c r="C90" s="23">
        <v>154</v>
      </c>
      <c r="D90" s="23">
        <v>0</v>
      </c>
      <c r="E90" s="72">
        <v>39424</v>
      </c>
      <c r="F90" s="26">
        <v>34</v>
      </c>
      <c r="G90" s="27"/>
    </row>
    <row r="91" spans="1:7">
      <c r="A91" s="24">
        <v>154</v>
      </c>
      <c r="B91" s="23">
        <v>154</v>
      </c>
      <c r="C91" s="23">
        <v>0</v>
      </c>
      <c r="D91" s="23">
        <v>0</v>
      </c>
      <c r="E91" s="73">
        <v>154</v>
      </c>
      <c r="F91" s="26">
        <v>35</v>
      </c>
      <c r="G91" s="27"/>
    </row>
    <row r="92" spans="1:7">
      <c r="A92" s="24">
        <v>39659</v>
      </c>
      <c r="B92" s="23">
        <v>235</v>
      </c>
      <c r="C92" s="23">
        <v>154</v>
      </c>
      <c r="D92" s="23">
        <v>0</v>
      </c>
      <c r="E92" s="74">
        <v>39659</v>
      </c>
      <c r="F92" s="26">
        <v>36</v>
      </c>
      <c r="G92" s="27"/>
    </row>
    <row r="93" spans="1:7">
      <c r="A93" s="24">
        <v>12779715</v>
      </c>
      <c r="B93" s="23">
        <v>195</v>
      </c>
      <c r="C93" s="23">
        <v>0</v>
      </c>
      <c r="D93" s="23">
        <v>195</v>
      </c>
      <c r="E93" s="75">
        <v>12779715</v>
      </c>
      <c r="F93" s="26">
        <v>37</v>
      </c>
      <c r="G93" s="27"/>
    </row>
    <row r="94" spans="1:7">
      <c r="A94" s="24">
        <v>24285</v>
      </c>
      <c r="B94" s="23">
        <v>221</v>
      </c>
      <c r="C94" s="23">
        <v>94</v>
      </c>
      <c r="D94" s="23">
        <v>0</v>
      </c>
      <c r="E94" s="35">
        <v>24285</v>
      </c>
      <c r="F94" s="26">
        <v>38</v>
      </c>
      <c r="G94" s="27"/>
    </row>
    <row r="95" spans="1:7">
      <c r="A95" s="24">
        <v>6184542</v>
      </c>
      <c r="B95" s="23">
        <v>94</v>
      </c>
      <c r="C95" s="23">
        <v>94</v>
      </c>
      <c r="D95" s="23">
        <v>94</v>
      </c>
      <c r="E95" s="76">
        <v>6184542</v>
      </c>
      <c r="F95" s="26">
        <v>39</v>
      </c>
      <c r="G95" s="27"/>
    </row>
    <row r="96" spans="1:7">
      <c r="A96" s="24">
        <v>16735744</v>
      </c>
      <c r="B96" s="23">
        <v>0</v>
      </c>
      <c r="C96" s="23">
        <v>94</v>
      </c>
      <c r="D96" s="23">
        <v>255</v>
      </c>
      <c r="E96" s="77">
        <v>16735744</v>
      </c>
      <c r="F96" s="26">
        <v>40</v>
      </c>
      <c r="G96" s="27"/>
    </row>
    <row r="97" spans="1:7">
      <c r="A97" s="24">
        <v>10158079</v>
      </c>
      <c r="B97" s="23">
        <v>255</v>
      </c>
      <c r="C97" s="23">
        <v>255</v>
      </c>
      <c r="D97" s="23">
        <v>154</v>
      </c>
      <c r="E97" s="25">
        <v>10158079</v>
      </c>
      <c r="F97" s="26">
        <v>41</v>
      </c>
      <c r="G97" s="27"/>
    </row>
    <row r="98" spans="1:7">
      <c r="A98" s="24">
        <v>14516479</v>
      </c>
      <c r="B98" s="23">
        <v>255</v>
      </c>
      <c r="C98" s="23">
        <v>128</v>
      </c>
      <c r="D98" s="23">
        <v>221</v>
      </c>
      <c r="E98" s="44">
        <v>14516479</v>
      </c>
      <c r="F98" s="26">
        <v>42</v>
      </c>
      <c r="G98" s="27"/>
    </row>
    <row r="99" spans="1:7">
      <c r="A99" s="24">
        <v>8454143</v>
      </c>
      <c r="B99" s="23">
        <v>255</v>
      </c>
      <c r="C99" s="23">
        <v>255</v>
      </c>
      <c r="D99" s="23">
        <v>128</v>
      </c>
      <c r="E99" s="78">
        <v>8454143</v>
      </c>
      <c r="F99" s="26">
        <v>43</v>
      </c>
      <c r="G99" s="27"/>
    </row>
    <row r="100" spans="1:7">
      <c r="A100" s="24">
        <v>16744703</v>
      </c>
      <c r="B100" s="23">
        <v>255</v>
      </c>
      <c r="C100" s="23">
        <v>128</v>
      </c>
      <c r="D100" s="23">
        <v>255</v>
      </c>
      <c r="E100" s="79">
        <v>16744703</v>
      </c>
      <c r="F100" s="26">
        <v>44</v>
      </c>
      <c r="G100" s="27"/>
    </row>
    <row r="101" spans="1:7">
      <c r="A101" s="24">
        <v>3956378</v>
      </c>
      <c r="B101" s="23">
        <v>154</v>
      </c>
      <c r="C101" s="23">
        <v>94</v>
      </c>
      <c r="D101" s="23">
        <v>60</v>
      </c>
      <c r="E101" s="80">
        <v>3956378</v>
      </c>
      <c r="F101" s="26">
        <v>45</v>
      </c>
      <c r="G101" s="27"/>
    </row>
    <row r="102" spans="1:7">
      <c r="A102" s="24">
        <v>16776960</v>
      </c>
      <c r="B102" s="23">
        <v>0</v>
      </c>
      <c r="C102" s="23">
        <v>255</v>
      </c>
      <c r="D102" s="23">
        <v>255</v>
      </c>
      <c r="E102" s="81">
        <v>16776960</v>
      </c>
      <c r="F102" s="26">
        <v>46</v>
      </c>
      <c r="G102" s="27"/>
    </row>
    <row r="103" spans="1:7">
      <c r="A103" s="24">
        <v>8453982</v>
      </c>
      <c r="B103" s="23">
        <v>94</v>
      </c>
      <c r="C103" s="23">
        <v>255</v>
      </c>
      <c r="D103" s="23">
        <v>128</v>
      </c>
      <c r="E103" s="33">
        <v>8453982</v>
      </c>
      <c r="F103" s="26">
        <v>47</v>
      </c>
      <c r="G103" s="27"/>
    </row>
    <row r="104" spans="1:7">
      <c r="A104" s="24">
        <v>8388608</v>
      </c>
      <c r="B104" s="23">
        <v>0</v>
      </c>
      <c r="C104" s="23">
        <v>0</v>
      </c>
      <c r="D104" s="23">
        <v>128</v>
      </c>
      <c r="E104" s="82">
        <v>8388608</v>
      </c>
      <c r="F104" s="26">
        <v>48</v>
      </c>
      <c r="G104" s="27"/>
    </row>
    <row r="105" spans="1:7">
      <c r="A105" s="24">
        <v>16777215</v>
      </c>
      <c r="B105" s="23">
        <v>255</v>
      </c>
      <c r="C105" s="23">
        <v>255</v>
      </c>
      <c r="D105" s="23">
        <v>255</v>
      </c>
      <c r="E105" s="53">
        <v>16777215</v>
      </c>
      <c r="F105" s="26">
        <v>49</v>
      </c>
      <c r="G105" s="27"/>
    </row>
    <row r="106" spans="1:7">
      <c r="A106" s="24">
        <v>16777215</v>
      </c>
      <c r="B106" s="23">
        <v>255</v>
      </c>
      <c r="C106" s="23">
        <v>255</v>
      </c>
      <c r="D106" s="23">
        <v>255</v>
      </c>
      <c r="E106" s="53">
        <v>16777215</v>
      </c>
      <c r="F106" s="26">
        <v>50</v>
      </c>
      <c r="G106" s="27"/>
    </row>
    <row r="107" spans="1:7">
      <c r="A107" s="24">
        <v>16777215</v>
      </c>
      <c r="B107" s="23">
        <v>255</v>
      </c>
      <c r="C107" s="23">
        <v>255</v>
      </c>
      <c r="D107" s="23">
        <v>255</v>
      </c>
      <c r="E107" s="53">
        <v>16777215</v>
      </c>
      <c r="F107" s="26">
        <v>51</v>
      </c>
      <c r="G107" s="27"/>
    </row>
    <row r="108" spans="1:7">
      <c r="A108" s="24">
        <v>16777215</v>
      </c>
      <c r="B108" s="23">
        <v>255</v>
      </c>
      <c r="C108" s="23">
        <v>255</v>
      </c>
      <c r="D108" s="23">
        <v>255</v>
      </c>
      <c r="E108" s="53">
        <v>16777215</v>
      </c>
      <c r="F108" s="26">
        <v>52</v>
      </c>
      <c r="G108" s="27"/>
    </row>
    <row r="109" spans="1:7">
      <c r="A109" s="24">
        <v>16777215</v>
      </c>
      <c r="B109" s="23">
        <v>255</v>
      </c>
      <c r="C109" s="23">
        <v>255</v>
      </c>
      <c r="D109" s="23">
        <v>255</v>
      </c>
      <c r="E109" s="53">
        <v>16777215</v>
      </c>
      <c r="F109" s="26">
        <v>53</v>
      </c>
      <c r="G109" s="27"/>
    </row>
    <row r="110" spans="1:7">
      <c r="A110" s="24">
        <v>16777215</v>
      </c>
      <c r="B110" s="23">
        <v>255</v>
      </c>
      <c r="C110" s="23">
        <v>255</v>
      </c>
      <c r="D110" s="23">
        <v>255</v>
      </c>
      <c r="E110" s="53">
        <v>16777215</v>
      </c>
      <c r="F110" s="26">
        <v>54</v>
      </c>
      <c r="G110" s="27"/>
    </row>
    <row r="111" spans="1:7">
      <c r="A111" s="24">
        <v>16777215</v>
      </c>
      <c r="B111" s="23">
        <v>255</v>
      </c>
      <c r="C111" s="23">
        <v>255</v>
      </c>
      <c r="D111" s="23">
        <v>255</v>
      </c>
      <c r="E111" s="53">
        <v>16777215</v>
      </c>
      <c r="F111" s="26">
        <v>55</v>
      </c>
      <c r="G111" s="27"/>
    </row>
    <row r="112" spans="1:7">
      <c r="A112" s="24">
        <v>16777215</v>
      </c>
      <c r="B112" s="23">
        <v>255</v>
      </c>
      <c r="C112" s="23">
        <v>255</v>
      </c>
      <c r="D112" s="23">
        <v>255</v>
      </c>
      <c r="E112" s="53">
        <v>16777215</v>
      </c>
      <c r="F112" s="26">
        <v>56</v>
      </c>
      <c r="G112" s="27"/>
    </row>
    <row r="113" spans="1:7">
      <c r="A113" s="24">
        <v>16777215</v>
      </c>
      <c r="B113" s="23">
        <v>255</v>
      </c>
      <c r="C113" s="23">
        <v>255</v>
      </c>
      <c r="D113" s="23">
        <v>255</v>
      </c>
      <c r="E113" s="53">
        <v>16777215</v>
      </c>
      <c r="F113" s="26">
        <v>57</v>
      </c>
      <c r="G113" s="27"/>
    </row>
    <row r="114" spans="1:7">
      <c r="A114" s="24">
        <v>16777215</v>
      </c>
      <c r="B114" s="23">
        <v>255</v>
      </c>
      <c r="C114" s="23">
        <v>255</v>
      </c>
      <c r="D114" s="23">
        <v>255</v>
      </c>
      <c r="E114" s="53">
        <v>16777215</v>
      </c>
      <c r="F114" s="26">
        <v>58</v>
      </c>
      <c r="G114" s="27"/>
    </row>
    <row r="115" spans="1:7">
      <c r="A115" s="24">
        <v>16777215</v>
      </c>
      <c r="B115" s="23">
        <v>255</v>
      </c>
      <c r="C115" s="23">
        <v>255</v>
      </c>
      <c r="D115" s="23">
        <v>255</v>
      </c>
      <c r="E115" s="53">
        <v>16777215</v>
      </c>
      <c r="F115" s="26">
        <v>59</v>
      </c>
      <c r="G115" s="27"/>
    </row>
    <row r="116" spans="1:7">
      <c r="A116" s="24">
        <v>16777215</v>
      </c>
      <c r="B116" s="23">
        <v>255</v>
      </c>
      <c r="C116" s="23">
        <v>255</v>
      </c>
      <c r="D116" s="23">
        <v>255</v>
      </c>
      <c r="E116" s="53">
        <v>16777215</v>
      </c>
      <c r="F116" s="26">
        <v>60</v>
      </c>
      <c r="G116" s="27"/>
    </row>
    <row r="117" spans="1:7">
      <c r="A117" s="24">
        <v>16777215</v>
      </c>
      <c r="B117" s="23">
        <v>255</v>
      </c>
      <c r="C117" s="23">
        <v>255</v>
      </c>
      <c r="D117" s="23">
        <v>255</v>
      </c>
      <c r="E117" s="53">
        <v>16777215</v>
      </c>
      <c r="F117" s="26">
        <v>61</v>
      </c>
      <c r="G117" s="27"/>
    </row>
    <row r="118" spans="1:7">
      <c r="A118" s="24">
        <v>16777215</v>
      </c>
      <c r="B118" s="23">
        <v>255</v>
      </c>
      <c r="C118" s="23">
        <v>255</v>
      </c>
      <c r="D118" s="23">
        <v>255</v>
      </c>
      <c r="E118" s="53">
        <v>16777215</v>
      </c>
      <c r="F118" s="26">
        <v>62</v>
      </c>
      <c r="G118" s="27"/>
    </row>
    <row r="119" spans="1:7">
      <c r="A119" s="24">
        <v>0</v>
      </c>
      <c r="B119" s="23">
        <v>0</v>
      </c>
      <c r="C119" s="23">
        <v>0</v>
      </c>
      <c r="D119" s="23">
        <v>0</v>
      </c>
      <c r="E119" s="83">
        <v>0</v>
      </c>
      <c r="F119" s="26">
        <v>63</v>
      </c>
      <c r="G119" s="27"/>
    </row>
    <row r="120" spans="1:7">
      <c r="A120" s="24">
        <v>16777215</v>
      </c>
      <c r="B120" s="23">
        <v>255</v>
      </c>
      <c r="C120" s="23">
        <v>255</v>
      </c>
      <c r="D120" s="23">
        <v>255</v>
      </c>
      <c r="E120" s="53">
        <v>16777215</v>
      </c>
      <c r="F120" s="26">
        <v>64</v>
      </c>
      <c r="G120" s="27"/>
    </row>
    <row r="121" spans="1:7">
      <c r="A121" s="24">
        <v>12844988</v>
      </c>
      <c r="B121" s="23">
        <v>188</v>
      </c>
      <c r="C121" s="23">
        <v>255</v>
      </c>
      <c r="D121" s="23">
        <v>195</v>
      </c>
      <c r="E121" s="41">
        <v>12844988</v>
      </c>
      <c r="F121" s="26">
        <v>65</v>
      </c>
      <c r="G121" s="27"/>
    </row>
    <row r="122" spans="1:7">
      <c r="A122" s="24">
        <v>16776960</v>
      </c>
      <c r="B122" s="23">
        <v>0</v>
      </c>
      <c r="C122" s="23">
        <v>255</v>
      </c>
      <c r="D122" s="23">
        <v>255</v>
      </c>
      <c r="E122" s="81">
        <v>16776960</v>
      </c>
      <c r="F122" s="26">
        <v>66</v>
      </c>
      <c r="G122" s="27"/>
    </row>
    <row r="123" spans="1:7">
      <c r="A123" s="24">
        <v>8388352</v>
      </c>
      <c r="B123" s="23">
        <v>0</v>
      </c>
      <c r="C123" s="23">
        <v>255</v>
      </c>
      <c r="D123" s="23">
        <v>127</v>
      </c>
      <c r="E123" s="84">
        <v>8388352</v>
      </c>
      <c r="F123" s="26">
        <v>67</v>
      </c>
      <c r="G123" s="27"/>
    </row>
    <row r="124" spans="1:7">
      <c r="A124" s="24">
        <v>65535</v>
      </c>
      <c r="B124" s="23">
        <v>255</v>
      </c>
      <c r="C124" s="23">
        <v>255</v>
      </c>
      <c r="D124" s="23">
        <v>0</v>
      </c>
      <c r="E124" s="50">
        <v>65535</v>
      </c>
      <c r="F124" s="26">
        <v>68</v>
      </c>
      <c r="G124" s="27"/>
    </row>
    <row r="125" spans="1:7">
      <c r="A125" s="24">
        <v>255</v>
      </c>
      <c r="B125" s="23">
        <v>255</v>
      </c>
      <c r="C125" s="23">
        <v>0</v>
      </c>
      <c r="D125" s="23">
        <v>0</v>
      </c>
      <c r="E125" s="85">
        <v>255</v>
      </c>
      <c r="F125" s="26">
        <v>69</v>
      </c>
      <c r="G125" s="27"/>
    </row>
    <row r="126" spans="1:7">
      <c r="A126" s="24">
        <v>16751104</v>
      </c>
      <c r="B126" s="23">
        <v>0</v>
      </c>
      <c r="C126" s="23">
        <v>154</v>
      </c>
      <c r="D126" s="23">
        <v>255</v>
      </c>
      <c r="E126" s="34">
        <v>16751104</v>
      </c>
      <c r="F126" s="26">
        <v>70</v>
      </c>
      <c r="G126" s="27"/>
    </row>
    <row r="127" spans="1:7">
      <c r="A127" s="24">
        <v>39659</v>
      </c>
      <c r="B127" s="23">
        <v>235</v>
      </c>
      <c r="C127" s="23">
        <v>154</v>
      </c>
      <c r="D127" s="23">
        <v>0</v>
      </c>
      <c r="E127" s="74">
        <v>39659</v>
      </c>
      <c r="F127" s="26">
        <v>71</v>
      </c>
      <c r="G127" s="27"/>
    </row>
    <row r="128" spans="1:7">
      <c r="A128" s="24">
        <v>10158079</v>
      </c>
      <c r="B128" s="23">
        <v>255</v>
      </c>
      <c r="C128" s="23">
        <v>255</v>
      </c>
      <c r="D128" s="23">
        <v>154</v>
      </c>
      <c r="E128" s="25">
        <v>10158079</v>
      </c>
      <c r="F128" s="26">
        <v>72</v>
      </c>
      <c r="G128" s="27"/>
    </row>
    <row r="129" spans="1:7">
      <c r="A129" s="24">
        <v>12779520</v>
      </c>
      <c r="B129" s="23">
        <v>0</v>
      </c>
      <c r="C129" s="23">
        <v>0</v>
      </c>
      <c r="D129" s="23">
        <v>195</v>
      </c>
      <c r="E129" s="86">
        <v>12779520</v>
      </c>
      <c r="F129" s="26">
        <v>73</v>
      </c>
      <c r="G129" s="27"/>
    </row>
    <row r="130" spans="1:7">
      <c r="A130" s="24">
        <v>49920</v>
      </c>
      <c r="B130" s="23">
        <v>0</v>
      </c>
      <c r="C130" s="23">
        <v>195</v>
      </c>
      <c r="D130" s="23">
        <v>0</v>
      </c>
      <c r="E130" s="59">
        <v>49920</v>
      </c>
      <c r="F130" s="26">
        <v>74</v>
      </c>
      <c r="G130" s="27"/>
    </row>
    <row r="131" spans="1:7">
      <c r="A131" s="24">
        <v>195</v>
      </c>
      <c r="B131" s="23">
        <v>195</v>
      </c>
      <c r="C131" s="23">
        <v>0</v>
      </c>
      <c r="D131" s="23">
        <v>0</v>
      </c>
      <c r="E131" s="60">
        <v>195</v>
      </c>
      <c r="F131" s="26">
        <v>75</v>
      </c>
      <c r="G131" s="27"/>
    </row>
    <row r="132" spans="1:7">
      <c r="A132" s="24">
        <v>50115</v>
      </c>
      <c r="B132" s="23">
        <v>195</v>
      </c>
      <c r="C132" s="23">
        <v>195</v>
      </c>
      <c r="D132" s="23">
        <v>0</v>
      </c>
      <c r="E132" s="87">
        <v>50115</v>
      </c>
      <c r="F132" s="26">
        <v>76</v>
      </c>
      <c r="G132" s="27"/>
    </row>
    <row r="133" spans="1:7">
      <c r="A133" s="24">
        <v>12779715</v>
      </c>
      <c r="B133" s="23">
        <v>195</v>
      </c>
      <c r="C133" s="23">
        <v>0</v>
      </c>
      <c r="D133" s="23">
        <v>195</v>
      </c>
      <c r="E133" s="75">
        <v>12779715</v>
      </c>
      <c r="F133" s="26">
        <v>77</v>
      </c>
      <c r="G133" s="27"/>
    </row>
    <row r="134" spans="1:7">
      <c r="A134" s="24">
        <v>27587</v>
      </c>
      <c r="B134" s="23">
        <v>195</v>
      </c>
      <c r="C134" s="23">
        <v>107</v>
      </c>
      <c r="D134" s="23">
        <v>0</v>
      </c>
      <c r="E134" s="88">
        <v>27587</v>
      </c>
      <c r="F134" s="26">
        <v>78</v>
      </c>
      <c r="G134" s="27"/>
    </row>
    <row r="135" spans="1:7">
      <c r="A135" s="24">
        <v>11842560</v>
      </c>
      <c r="B135" s="23">
        <v>0</v>
      </c>
      <c r="C135" s="23">
        <v>180</v>
      </c>
      <c r="D135" s="23">
        <v>180</v>
      </c>
      <c r="E135" s="89">
        <v>11842560</v>
      </c>
      <c r="F135" s="26">
        <v>79</v>
      </c>
      <c r="G135" s="27"/>
    </row>
    <row r="136" spans="1:7">
      <c r="A136" s="24">
        <v>11842740</v>
      </c>
      <c r="B136" s="23">
        <v>180</v>
      </c>
      <c r="C136" s="23">
        <v>180</v>
      </c>
      <c r="D136" s="23">
        <v>180</v>
      </c>
      <c r="E136" s="90">
        <v>11842740</v>
      </c>
      <c r="F136" s="26">
        <v>80</v>
      </c>
      <c r="G136" s="27"/>
    </row>
    <row r="137" spans="1:7">
      <c r="A137" s="24">
        <v>11796480</v>
      </c>
      <c r="B137" s="23">
        <v>0</v>
      </c>
      <c r="C137" s="23">
        <v>0</v>
      </c>
      <c r="D137" s="23">
        <v>180</v>
      </c>
      <c r="E137" s="91">
        <v>11796480</v>
      </c>
      <c r="F137" s="26">
        <v>81</v>
      </c>
      <c r="G137" s="27"/>
    </row>
    <row r="138" spans="1:7">
      <c r="A138" s="24">
        <v>46080</v>
      </c>
      <c r="B138" s="23">
        <v>0</v>
      </c>
      <c r="C138" s="23">
        <v>180</v>
      </c>
      <c r="D138" s="23">
        <v>0</v>
      </c>
      <c r="E138" s="92">
        <v>46080</v>
      </c>
      <c r="F138" s="26">
        <v>82</v>
      </c>
      <c r="G138" s="27"/>
    </row>
    <row r="139" spans="1:7">
      <c r="A139" s="24">
        <v>180</v>
      </c>
      <c r="B139" s="23">
        <v>180</v>
      </c>
      <c r="C139" s="23">
        <v>0</v>
      </c>
      <c r="D139" s="23">
        <v>0</v>
      </c>
      <c r="E139" s="93">
        <v>180</v>
      </c>
      <c r="F139" s="26">
        <v>83</v>
      </c>
      <c r="G139" s="27"/>
    </row>
    <row r="140" spans="1:7">
      <c r="A140" s="24">
        <v>46260</v>
      </c>
      <c r="B140" s="23">
        <v>180</v>
      </c>
      <c r="C140" s="23">
        <v>180</v>
      </c>
      <c r="D140" s="23">
        <v>0</v>
      </c>
      <c r="E140" s="94">
        <v>46260</v>
      </c>
      <c r="F140" s="26">
        <v>84</v>
      </c>
      <c r="G140" s="27"/>
    </row>
    <row r="141" spans="1:7">
      <c r="A141" s="24">
        <v>11796660</v>
      </c>
      <c r="B141" s="23">
        <v>180</v>
      </c>
      <c r="C141" s="23">
        <v>0</v>
      </c>
      <c r="D141" s="23">
        <v>180</v>
      </c>
      <c r="E141" s="95">
        <v>11796660</v>
      </c>
      <c r="F141" s="26">
        <v>85</v>
      </c>
      <c r="G141" s="27"/>
    </row>
    <row r="142" spans="1:7">
      <c r="A142" s="24">
        <v>26292</v>
      </c>
      <c r="B142" s="23">
        <v>180</v>
      </c>
      <c r="C142" s="23">
        <v>102</v>
      </c>
      <c r="D142" s="23">
        <v>0</v>
      </c>
      <c r="E142" s="96">
        <v>26292</v>
      </c>
      <c r="F142" s="26">
        <v>86</v>
      </c>
      <c r="G142" s="27"/>
    </row>
    <row r="143" spans="1:7">
      <c r="A143" s="24">
        <v>11842560</v>
      </c>
      <c r="B143" s="23">
        <v>0</v>
      </c>
      <c r="C143" s="23">
        <v>180</v>
      </c>
      <c r="D143" s="23">
        <v>180</v>
      </c>
      <c r="E143" s="89">
        <v>11842560</v>
      </c>
      <c r="F143" s="26">
        <v>87</v>
      </c>
      <c r="G143" s="27"/>
    </row>
    <row r="144" spans="1:7">
      <c r="A144" s="24">
        <v>11842740</v>
      </c>
      <c r="B144" s="23">
        <v>180</v>
      </c>
      <c r="C144" s="23">
        <v>180</v>
      </c>
      <c r="D144" s="23">
        <v>180</v>
      </c>
      <c r="E144" s="90">
        <v>11842740</v>
      </c>
      <c r="F144" s="26">
        <v>88</v>
      </c>
      <c r="G144" s="27"/>
    </row>
    <row r="145" spans="1:7">
      <c r="A145" s="24">
        <v>11796480</v>
      </c>
      <c r="B145" s="23">
        <v>0</v>
      </c>
      <c r="C145" s="23">
        <v>0</v>
      </c>
      <c r="D145" s="23">
        <v>180</v>
      </c>
      <c r="E145" s="91">
        <v>11796480</v>
      </c>
      <c r="F145" s="26">
        <v>89</v>
      </c>
      <c r="G145" s="27"/>
    </row>
    <row r="146" spans="1:7">
      <c r="A146" s="24">
        <v>46080</v>
      </c>
      <c r="B146" s="23">
        <v>0</v>
      </c>
      <c r="C146" s="23">
        <v>180</v>
      </c>
      <c r="D146" s="23">
        <v>0</v>
      </c>
      <c r="E146" s="92">
        <v>46080</v>
      </c>
      <c r="F146" s="26">
        <v>90</v>
      </c>
      <c r="G146" s="27"/>
    </row>
    <row r="147" spans="1:7">
      <c r="A147" s="24">
        <v>180</v>
      </c>
      <c r="B147" s="23">
        <v>180</v>
      </c>
      <c r="C147" s="23">
        <v>0</v>
      </c>
      <c r="D147" s="23">
        <v>0</v>
      </c>
      <c r="E147" s="93">
        <v>180</v>
      </c>
      <c r="F147" s="26">
        <v>91</v>
      </c>
      <c r="G147" s="27"/>
    </row>
    <row r="148" spans="1:7">
      <c r="A148" s="24">
        <v>46260</v>
      </c>
      <c r="B148" s="23">
        <v>180</v>
      </c>
      <c r="C148" s="23">
        <v>180</v>
      </c>
      <c r="D148" s="23">
        <v>0</v>
      </c>
      <c r="E148" s="94">
        <v>46260</v>
      </c>
      <c r="F148" s="26">
        <v>92</v>
      </c>
      <c r="G148" s="27"/>
    </row>
    <row r="149" spans="1:7">
      <c r="A149" s="24">
        <v>11796660</v>
      </c>
      <c r="B149" s="23">
        <v>180</v>
      </c>
      <c r="C149" s="23">
        <v>0</v>
      </c>
      <c r="D149" s="23">
        <v>180</v>
      </c>
      <c r="E149" s="95">
        <v>11796660</v>
      </c>
      <c r="F149" s="26">
        <v>93</v>
      </c>
      <c r="G149" s="27"/>
    </row>
    <row r="150" spans="1:7">
      <c r="A150" s="24">
        <v>26292</v>
      </c>
      <c r="B150" s="23">
        <v>180</v>
      </c>
      <c r="C150" s="23">
        <v>102</v>
      </c>
      <c r="D150" s="23">
        <v>0</v>
      </c>
      <c r="E150" s="96">
        <v>26292</v>
      </c>
      <c r="F150" s="26">
        <v>94</v>
      </c>
      <c r="G150" s="27"/>
    </row>
    <row r="151" spans="1:7">
      <c r="A151" s="24">
        <v>10855680</v>
      </c>
      <c r="B151" s="23">
        <v>0</v>
      </c>
      <c r="C151" s="23">
        <v>165</v>
      </c>
      <c r="D151" s="23">
        <v>165</v>
      </c>
      <c r="E151" s="97">
        <v>10855680</v>
      </c>
      <c r="F151" s="26">
        <v>95</v>
      </c>
      <c r="G151" s="27"/>
    </row>
    <row r="152" spans="1:7">
      <c r="A152" s="24">
        <v>10855845</v>
      </c>
      <c r="B152" s="23">
        <v>165</v>
      </c>
      <c r="C152" s="23">
        <v>165</v>
      </c>
      <c r="D152" s="23">
        <v>165</v>
      </c>
      <c r="E152" s="98">
        <v>10855845</v>
      </c>
      <c r="F152" s="26">
        <v>96</v>
      </c>
      <c r="G152" s="27"/>
    </row>
    <row r="153" spans="1:7">
      <c r="A153" s="24">
        <v>10813440</v>
      </c>
      <c r="B153" s="23">
        <v>0</v>
      </c>
      <c r="C153" s="23">
        <v>0</v>
      </c>
      <c r="D153" s="23">
        <v>165</v>
      </c>
      <c r="E153" s="99">
        <v>10813440</v>
      </c>
      <c r="F153" s="26">
        <v>97</v>
      </c>
      <c r="G153" s="27"/>
    </row>
    <row r="154" spans="1:7">
      <c r="A154" s="24">
        <v>42240</v>
      </c>
      <c r="B154" s="23">
        <v>0</v>
      </c>
      <c r="C154" s="23">
        <v>165</v>
      </c>
      <c r="D154" s="23">
        <v>0</v>
      </c>
      <c r="E154" s="100">
        <v>42240</v>
      </c>
      <c r="F154" s="26">
        <v>98</v>
      </c>
      <c r="G154" s="27"/>
    </row>
    <row r="155" spans="1:7">
      <c r="A155" s="24">
        <v>165</v>
      </c>
      <c r="B155" s="23">
        <v>165</v>
      </c>
      <c r="C155" s="23">
        <v>0</v>
      </c>
      <c r="D155" s="23">
        <v>0</v>
      </c>
      <c r="E155" s="101">
        <v>165</v>
      </c>
      <c r="F155" s="26">
        <v>99</v>
      </c>
      <c r="G155" s="27"/>
    </row>
    <row r="156" spans="1:7">
      <c r="A156" s="24">
        <v>42405</v>
      </c>
      <c r="B156" s="23">
        <v>165</v>
      </c>
      <c r="C156" s="23">
        <v>165</v>
      </c>
      <c r="D156" s="23">
        <v>0</v>
      </c>
      <c r="E156" s="102">
        <v>42405</v>
      </c>
      <c r="F156" s="26">
        <v>100</v>
      </c>
      <c r="G156" s="27"/>
    </row>
    <row r="157" spans="1:7">
      <c r="A157" s="24">
        <v>10813605</v>
      </c>
      <c r="B157" s="23">
        <v>165</v>
      </c>
      <c r="C157" s="23">
        <v>0</v>
      </c>
      <c r="D157" s="23">
        <v>165</v>
      </c>
      <c r="E157" s="103">
        <v>10813605</v>
      </c>
      <c r="F157" s="26">
        <v>101</v>
      </c>
      <c r="G157" s="27"/>
    </row>
    <row r="158" spans="1:7">
      <c r="A158" s="24">
        <v>24997</v>
      </c>
      <c r="B158" s="23">
        <v>165</v>
      </c>
      <c r="C158" s="23">
        <v>97</v>
      </c>
      <c r="D158" s="23">
        <v>0</v>
      </c>
      <c r="E158" s="104">
        <v>24997</v>
      </c>
      <c r="F158" s="26">
        <v>102</v>
      </c>
      <c r="G158" s="27"/>
    </row>
    <row r="159" spans="1:7">
      <c r="A159" s="24">
        <v>10855680</v>
      </c>
      <c r="B159" s="23">
        <v>0</v>
      </c>
      <c r="C159" s="23">
        <v>165</v>
      </c>
      <c r="D159" s="23">
        <v>165</v>
      </c>
      <c r="E159" s="97">
        <v>10855680</v>
      </c>
      <c r="F159" s="26">
        <v>103</v>
      </c>
      <c r="G159" s="27"/>
    </row>
    <row r="160" spans="1:7">
      <c r="A160" s="24">
        <v>10855845</v>
      </c>
      <c r="B160" s="23">
        <v>165</v>
      </c>
      <c r="C160" s="23">
        <v>165</v>
      </c>
      <c r="D160" s="23">
        <v>165</v>
      </c>
      <c r="E160" s="98">
        <v>10855845</v>
      </c>
      <c r="F160" s="26">
        <v>104</v>
      </c>
      <c r="G160" s="27"/>
    </row>
    <row r="161" spans="1:7">
      <c r="A161" s="24">
        <v>10813440</v>
      </c>
      <c r="B161" s="23">
        <v>0</v>
      </c>
      <c r="C161" s="23">
        <v>0</v>
      </c>
      <c r="D161" s="23">
        <v>165</v>
      </c>
      <c r="E161" s="99">
        <v>10813440</v>
      </c>
      <c r="F161" s="26">
        <v>105</v>
      </c>
      <c r="G161" s="27"/>
    </row>
    <row r="162" spans="1:7">
      <c r="A162" s="24">
        <v>42240</v>
      </c>
      <c r="B162" s="23">
        <v>0</v>
      </c>
      <c r="C162" s="23">
        <v>165</v>
      </c>
      <c r="D162" s="23">
        <v>0</v>
      </c>
      <c r="E162" s="100">
        <v>42240</v>
      </c>
      <c r="F162" s="26">
        <v>106</v>
      </c>
      <c r="G162" s="27"/>
    </row>
    <row r="163" spans="1:7">
      <c r="A163" s="24">
        <v>165</v>
      </c>
      <c r="B163" s="23">
        <v>165</v>
      </c>
      <c r="C163" s="23">
        <v>0</v>
      </c>
      <c r="D163" s="23">
        <v>0</v>
      </c>
      <c r="E163" s="101">
        <v>165</v>
      </c>
      <c r="F163" s="26">
        <v>107</v>
      </c>
      <c r="G163" s="27"/>
    </row>
    <row r="164" spans="1:7">
      <c r="A164" s="24">
        <v>42405</v>
      </c>
      <c r="B164" s="23">
        <v>165</v>
      </c>
      <c r="C164" s="23">
        <v>165</v>
      </c>
      <c r="D164" s="23">
        <v>0</v>
      </c>
      <c r="E164" s="102">
        <v>42405</v>
      </c>
      <c r="F164" s="26">
        <v>108</v>
      </c>
      <c r="G164" s="27"/>
    </row>
    <row r="165" spans="1:7">
      <c r="A165" s="24">
        <v>10813605</v>
      </c>
      <c r="B165" s="23">
        <v>165</v>
      </c>
      <c r="C165" s="23">
        <v>0</v>
      </c>
      <c r="D165" s="23">
        <v>165</v>
      </c>
      <c r="E165" s="103">
        <v>10813605</v>
      </c>
      <c r="F165" s="26">
        <v>109</v>
      </c>
      <c r="G165" s="27"/>
    </row>
    <row r="166" spans="1:7">
      <c r="A166" s="24">
        <v>24997</v>
      </c>
      <c r="B166" s="23">
        <v>165</v>
      </c>
      <c r="C166" s="23">
        <v>97</v>
      </c>
      <c r="D166" s="23">
        <v>0</v>
      </c>
      <c r="E166" s="104">
        <v>24997</v>
      </c>
      <c r="F166" s="26">
        <v>110</v>
      </c>
      <c r="G166" s="27"/>
    </row>
    <row r="167" spans="1:7">
      <c r="A167" s="24">
        <v>9868800</v>
      </c>
      <c r="B167" s="23">
        <v>0</v>
      </c>
      <c r="C167" s="23">
        <v>150</v>
      </c>
      <c r="D167" s="23">
        <v>150</v>
      </c>
      <c r="E167" s="105">
        <v>9868800</v>
      </c>
      <c r="F167" s="26">
        <v>111</v>
      </c>
      <c r="G167" s="27"/>
    </row>
    <row r="168" spans="1:7">
      <c r="A168" s="24">
        <v>9868950</v>
      </c>
      <c r="B168" s="23">
        <v>150</v>
      </c>
      <c r="C168" s="23">
        <v>150</v>
      </c>
      <c r="D168" s="23">
        <v>150</v>
      </c>
      <c r="E168" s="31">
        <v>9868950</v>
      </c>
      <c r="F168" s="26">
        <v>112</v>
      </c>
      <c r="G168" s="27"/>
    </row>
    <row r="169" spans="1:7">
      <c r="A169" s="24">
        <v>9830400</v>
      </c>
      <c r="B169" s="23">
        <v>0</v>
      </c>
      <c r="C169" s="23">
        <v>0</v>
      </c>
      <c r="D169" s="23">
        <v>150</v>
      </c>
      <c r="E169" s="106">
        <v>9830400</v>
      </c>
      <c r="F169" s="26">
        <v>113</v>
      </c>
      <c r="G169" s="27"/>
    </row>
    <row r="170" spans="1:7">
      <c r="A170" s="24">
        <v>38400</v>
      </c>
      <c r="B170" s="23">
        <v>0</v>
      </c>
      <c r="C170" s="23">
        <v>150</v>
      </c>
      <c r="D170" s="23">
        <v>0</v>
      </c>
      <c r="E170" s="107">
        <v>38400</v>
      </c>
      <c r="F170" s="26">
        <v>114</v>
      </c>
      <c r="G170" s="27"/>
    </row>
    <row r="171" spans="1:7">
      <c r="A171" s="24">
        <v>150</v>
      </c>
      <c r="B171" s="23">
        <v>150</v>
      </c>
      <c r="C171" s="23">
        <v>0</v>
      </c>
      <c r="D171" s="23">
        <v>0</v>
      </c>
      <c r="E171" s="108">
        <v>150</v>
      </c>
      <c r="F171" s="26">
        <v>115</v>
      </c>
      <c r="G171" s="27"/>
    </row>
    <row r="172" spans="1:7">
      <c r="A172" s="24">
        <v>38550</v>
      </c>
      <c r="B172" s="23">
        <v>150</v>
      </c>
      <c r="C172" s="23">
        <v>150</v>
      </c>
      <c r="D172" s="23">
        <v>0</v>
      </c>
      <c r="E172" s="109">
        <v>38550</v>
      </c>
      <c r="F172" s="26">
        <v>116</v>
      </c>
      <c r="G172" s="27"/>
    </row>
    <row r="173" spans="1:7">
      <c r="A173" s="24">
        <v>9830550</v>
      </c>
      <c r="B173" s="23">
        <v>150</v>
      </c>
      <c r="C173" s="23">
        <v>0</v>
      </c>
      <c r="D173" s="23">
        <v>150</v>
      </c>
      <c r="E173" s="110">
        <v>9830550</v>
      </c>
      <c r="F173" s="26">
        <v>117</v>
      </c>
      <c r="G173" s="27"/>
    </row>
    <row r="174" spans="1:7">
      <c r="A174" s="24">
        <v>23702</v>
      </c>
      <c r="B174" s="23">
        <v>150</v>
      </c>
      <c r="C174" s="23">
        <v>92</v>
      </c>
      <c r="D174" s="23">
        <v>0</v>
      </c>
      <c r="E174" s="111">
        <v>23702</v>
      </c>
      <c r="F174" s="26">
        <v>118</v>
      </c>
      <c r="G174" s="27"/>
    </row>
    <row r="175" spans="1:7">
      <c r="A175" s="24">
        <v>9868800</v>
      </c>
      <c r="B175" s="23">
        <v>0</v>
      </c>
      <c r="C175" s="23">
        <v>150</v>
      </c>
      <c r="D175" s="23">
        <v>150</v>
      </c>
      <c r="E175" s="105">
        <v>9868800</v>
      </c>
      <c r="F175" s="26">
        <v>119</v>
      </c>
      <c r="G175" s="27"/>
    </row>
    <row r="176" spans="1:7">
      <c r="A176" s="24">
        <v>9868950</v>
      </c>
      <c r="B176" s="23">
        <v>150</v>
      </c>
      <c r="C176" s="23">
        <v>150</v>
      </c>
      <c r="D176" s="23">
        <v>150</v>
      </c>
      <c r="E176" s="31">
        <v>9868950</v>
      </c>
      <c r="F176" s="26">
        <v>120</v>
      </c>
      <c r="G176" s="27"/>
    </row>
    <row r="177" spans="1:7">
      <c r="A177" s="24">
        <v>9830400</v>
      </c>
      <c r="B177" s="23">
        <v>0</v>
      </c>
      <c r="C177" s="23">
        <v>0</v>
      </c>
      <c r="D177" s="23">
        <v>150</v>
      </c>
      <c r="E177" s="106">
        <v>9830400</v>
      </c>
      <c r="F177" s="26">
        <v>121</v>
      </c>
      <c r="G177" s="27"/>
    </row>
    <row r="178" spans="1:7">
      <c r="A178" s="24">
        <v>38400</v>
      </c>
      <c r="B178" s="23">
        <v>0</v>
      </c>
      <c r="C178" s="23">
        <v>150</v>
      </c>
      <c r="D178" s="23">
        <v>0</v>
      </c>
      <c r="E178" s="107">
        <v>38400</v>
      </c>
      <c r="F178" s="26">
        <v>122</v>
      </c>
      <c r="G178" s="27"/>
    </row>
    <row r="179" spans="1:7">
      <c r="A179" s="24">
        <v>150</v>
      </c>
      <c r="B179" s="23">
        <v>150</v>
      </c>
      <c r="C179" s="23">
        <v>0</v>
      </c>
      <c r="D179" s="23">
        <v>0</v>
      </c>
      <c r="E179" s="108">
        <v>150</v>
      </c>
      <c r="F179" s="26">
        <v>123</v>
      </c>
      <c r="G179" s="27"/>
    </row>
    <row r="180" spans="1:7">
      <c r="A180" s="24">
        <v>38550</v>
      </c>
      <c r="B180" s="23">
        <v>150</v>
      </c>
      <c r="C180" s="23">
        <v>150</v>
      </c>
      <c r="D180" s="23">
        <v>0</v>
      </c>
      <c r="E180" s="109">
        <v>38550</v>
      </c>
      <c r="F180" s="26">
        <v>124</v>
      </c>
      <c r="G180" s="27"/>
    </row>
    <row r="181" spans="1:7">
      <c r="A181" s="24">
        <v>9830550</v>
      </c>
      <c r="B181" s="23">
        <v>150</v>
      </c>
      <c r="C181" s="23">
        <v>0</v>
      </c>
      <c r="D181" s="23">
        <v>150</v>
      </c>
      <c r="E181" s="110">
        <v>9830550</v>
      </c>
      <c r="F181" s="26">
        <v>125</v>
      </c>
      <c r="G181" s="27"/>
    </row>
    <row r="182" spans="1:7">
      <c r="A182" s="24">
        <v>23702</v>
      </c>
      <c r="B182" s="23">
        <v>150</v>
      </c>
      <c r="C182" s="23">
        <v>92</v>
      </c>
      <c r="D182" s="23">
        <v>0</v>
      </c>
      <c r="E182" s="111">
        <v>23702</v>
      </c>
      <c r="F182" s="26">
        <v>126</v>
      </c>
      <c r="G182" s="27"/>
    </row>
    <row r="183" spans="1:7">
      <c r="A183" s="24">
        <v>8881920</v>
      </c>
      <c r="B183" s="23">
        <v>0</v>
      </c>
      <c r="C183" s="23">
        <v>135</v>
      </c>
      <c r="D183" s="23">
        <v>135</v>
      </c>
      <c r="E183" s="112">
        <v>8881920</v>
      </c>
      <c r="F183" s="26">
        <v>127</v>
      </c>
      <c r="G183" s="27"/>
    </row>
    <row r="184" spans="1:7">
      <c r="A184" s="24">
        <v>8882055</v>
      </c>
      <c r="B184" s="23">
        <v>135</v>
      </c>
      <c r="C184" s="23">
        <v>135</v>
      </c>
      <c r="D184" s="23">
        <v>135</v>
      </c>
      <c r="E184" s="113">
        <v>8882055</v>
      </c>
      <c r="F184" s="26">
        <v>128</v>
      </c>
      <c r="G184" s="27"/>
    </row>
    <row r="185" spans="1:7">
      <c r="A185" s="24">
        <v>8847360</v>
      </c>
      <c r="B185" s="23">
        <v>0</v>
      </c>
      <c r="C185" s="23">
        <v>0</v>
      </c>
      <c r="D185" s="23">
        <v>135</v>
      </c>
      <c r="E185" s="114">
        <v>8847360</v>
      </c>
      <c r="F185" s="26">
        <v>129</v>
      </c>
      <c r="G185" s="27"/>
    </row>
    <row r="186" spans="1:7">
      <c r="A186" s="24">
        <v>34560</v>
      </c>
      <c r="B186" s="23">
        <v>0</v>
      </c>
      <c r="C186" s="23">
        <v>135</v>
      </c>
      <c r="D186" s="23">
        <v>0</v>
      </c>
      <c r="E186" s="115">
        <v>34560</v>
      </c>
      <c r="F186" s="26">
        <v>130</v>
      </c>
      <c r="G186" s="27"/>
    </row>
    <row r="187" spans="1:7">
      <c r="A187" s="24">
        <v>135</v>
      </c>
      <c r="B187" s="23">
        <v>135</v>
      </c>
      <c r="C187" s="23">
        <v>0</v>
      </c>
      <c r="D187" s="23">
        <v>0</v>
      </c>
      <c r="E187" s="116">
        <v>135</v>
      </c>
      <c r="F187" s="26">
        <v>131</v>
      </c>
      <c r="G187" s="27"/>
    </row>
    <row r="188" spans="1:7">
      <c r="A188" s="24">
        <v>34695</v>
      </c>
      <c r="B188" s="23">
        <v>135</v>
      </c>
      <c r="C188" s="23">
        <v>135</v>
      </c>
      <c r="D188" s="23">
        <v>0</v>
      </c>
      <c r="E188" s="117">
        <v>34695</v>
      </c>
      <c r="F188" s="26">
        <v>132</v>
      </c>
      <c r="G188" s="27"/>
    </row>
    <row r="189" spans="1:7">
      <c r="A189" s="24">
        <v>8847495</v>
      </c>
      <c r="B189" s="23">
        <v>135</v>
      </c>
      <c r="C189" s="23">
        <v>0</v>
      </c>
      <c r="D189" s="23">
        <v>135</v>
      </c>
      <c r="E189" s="118">
        <v>8847495</v>
      </c>
      <c r="F189" s="26">
        <v>133</v>
      </c>
      <c r="G189" s="27"/>
    </row>
    <row r="190" spans="1:7">
      <c r="A190" s="24">
        <v>22407</v>
      </c>
      <c r="B190" s="23">
        <v>135</v>
      </c>
      <c r="C190" s="23">
        <v>87</v>
      </c>
      <c r="D190" s="23">
        <v>0</v>
      </c>
      <c r="E190" s="119">
        <v>22407</v>
      </c>
      <c r="F190" s="26">
        <v>134</v>
      </c>
      <c r="G190" s="27"/>
    </row>
    <row r="191" spans="1:7">
      <c r="A191" s="24">
        <v>8881920</v>
      </c>
      <c r="B191" s="23">
        <v>0</v>
      </c>
      <c r="C191" s="23">
        <v>135</v>
      </c>
      <c r="D191" s="23">
        <v>135</v>
      </c>
      <c r="E191" s="112">
        <v>8881920</v>
      </c>
      <c r="F191" s="26">
        <v>135</v>
      </c>
      <c r="G191" s="27"/>
    </row>
    <row r="192" spans="1:7">
      <c r="A192" s="24">
        <v>8882055</v>
      </c>
      <c r="B192" s="23">
        <v>135</v>
      </c>
      <c r="C192" s="23">
        <v>135</v>
      </c>
      <c r="D192" s="23">
        <v>135</v>
      </c>
      <c r="E192" s="113">
        <v>8882055</v>
      </c>
      <c r="F192" s="26">
        <v>136</v>
      </c>
      <c r="G192" s="27"/>
    </row>
    <row r="193" spans="1:7">
      <c r="A193" s="24">
        <v>8847360</v>
      </c>
      <c r="B193" s="23">
        <v>0</v>
      </c>
      <c r="C193" s="23">
        <v>0</v>
      </c>
      <c r="D193" s="23">
        <v>135</v>
      </c>
      <c r="E193" s="114">
        <v>8847360</v>
      </c>
      <c r="F193" s="26">
        <v>137</v>
      </c>
      <c r="G193" s="27"/>
    </row>
    <row r="194" spans="1:7">
      <c r="A194" s="24">
        <v>34560</v>
      </c>
      <c r="B194" s="23">
        <v>0</v>
      </c>
      <c r="C194" s="23">
        <v>135</v>
      </c>
      <c r="D194" s="23">
        <v>0</v>
      </c>
      <c r="E194" s="115">
        <v>34560</v>
      </c>
      <c r="F194" s="26">
        <v>138</v>
      </c>
      <c r="G194" s="27"/>
    </row>
    <row r="195" spans="1:7">
      <c r="A195" s="24">
        <v>135</v>
      </c>
      <c r="B195" s="23">
        <v>135</v>
      </c>
      <c r="C195" s="23">
        <v>0</v>
      </c>
      <c r="D195" s="23">
        <v>0</v>
      </c>
      <c r="E195" s="116">
        <v>135</v>
      </c>
      <c r="F195" s="26">
        <v>139</v>
      </c>
      <c r="G195" s="27"/>
    </row>
    <row r="196" spans="1:7">
      <c r="A196" s="24">
        <v>34695</v>
      </c>
      <c r="B196" s="23">
        <v>135</v>
      </c>
      <c r="C196" s="23">
        <v>135</v>
      </c>
      <c r="D196" s="23">
        <v>0</v>
      </c>
      <c r="E196" s="117">
        <v>34695</v>
      </c>
      <c r="F196" s="26">
        <v>140</v>
      </c>
      <c r="G196" s="27"/>
    </row>
    <row r="197" spans="1:7">
      <c r="A197" s="24">
        <v>8847495</v>
      </c>
      <c r="B197" s="23">
        <v>135</v>
      </c>
      <c r="C197" s="23">
        <v>0</v>
      </c>
      <c r="D197" s="23">
        <v>135</v>
      </c>
      <c r="E197" s="118">
        <v>8847495</v>
      </c>
      <c r="F197" s="26">
        <v>141</v>
      </c>
      <c r="G197" s="27"/>
    </row>
    <row r="198" spans="1:7">
      <c r="A198" s="24">
        <v>22407</v>
      </c>
      <c r="B198" s="23">
        <v>135</v>
      </c>
      <c r="C198" s="23">
        <v>87</v>
      </c>
      <c r="D198" s="23">
        <v>0</v>
      </c>
      <c r="E198" s="119">
        <v>22407</v>
      </c>
      <c r="F198" s="26">
        <v>142</v>
      </c>
      <c r="G198" s="27"/>
    </row>
    <row r="199" spans="1:7">
      <c r="A199" s="24">
        <v>7895040</v>
      </c>
      <c r="B199" s="23">
        <v>0</v>
      </c>
      <c r="C199" s="23">
        <v>120</v>
      </c>
      <c r="D199" s="23">
        <v>120</v>
      </c>
      <c r="E199" s="120">
        <v>7895040</v>
      </c>
      <c r="F199" s="26">
        <v>143</v>
      </c>
      <c r="G199" s="27"/>
    </row>
    <row r="200" spans="1:7">
      <c r="A200" s="24">
        <v>7895160</v>
      </c>
      <c r="B200" s="23">
        <v>120</v>
      </c>
      <c r="C200" s="23">
        <v>120</v>
      </c>
      <c r="D200" s="23">
        <v>120</v>
      </c>
      <c r="E200" s="121">
        <v>7895160</v>
      </c>
      <c r="F200" s="26">
        <v>144</v>
      </c>
      <c r="G200" s="27"/>
    </row>
    <row r="201" spans="1:7">
      <c r="A201" s="24">
        <v>7864320</v>
      </c>
      <c r="B201" s="23">
        <v>0</v>
      </c>
      <c r="C201" s="23">
        <v>0</v>
      </c>
      <c r="D201" s="23">
        <v>120</v>
      </c>
      <c r="E201" s="122">
        <v>7864320</v>
      </c>
      <c r="F201" s="26">
        <v>145</v>
      </c>
      <c r="G201" s="27"/>
    </row>
    <row r="202" spans="1:7">
      <c r="A202" s="24">
        <v>30720</v>
      </c>
      <c r="B202" s="23">
        <v>0</v>
      </c>
      <c r="C202" s="23">
        <v>120</v>
      </c>
      <c r="D202" s="23">
        <v>0</v>
      </c>
      <c r="E202" s="123">
        <v>30720</v>
      </c>
      <c r="F202" s="26">
        <v>146</v>
      </c>
      <c r="G202" s="27"/>
    </row>
    <row r="203" spans="1:7">
      <c r="A203" s="24">
        <v>120</v>
      </c>
      <c r="B203" s="23">
        <v>120</v>
      </c>
      <c r="C203" s="23">
        <v>0</v>
      </c>
      <c r="D203" s="23">
        <v>0</v>
      </c>
      <c r="E203" s="124">
        <v>120</v>
      </c>
      <c r="F203" s="26">
        <v>147</v>
      </c>
      <c r="G203" s="27"/>
    </row>
    <row r="204" spans="1:7">
      <c r="A204" s="24">
        <v>30840</v>
      </c>
      <c r="B204" s="23">
        <v>120</v>
      </c>
      <c r="C204" s="23">
        <v>120</v>
      </c>
      <c r="D204" s="23">
        <v>0</v>
      </c>
      <c r="E204" s="125">
        <v>30840</v>
      </c>
      <c r="F204" s="26">
        <v>148</v>
      </c>
      <c r="G204" s="27"/>
    </row>
    <row r="205" spans="1:7">
      <c r="A205" s="24">
        <v>7864440</v>
      </c>
      <c r="B205" s="23">
        <v>120</v>
      </c>
      <c r="C205" s="23">
        <v>0</v>
      </c>
      <c r="D205" s="23">
        <v>120</v>
      </c>
      <c r="E205" s="126">
        <v>7864440</v>
      </c>
      <c r="F205" s="26">
        <v>149</v>
      </c>
      <c r="G205" s="27"/>
    </row>
    <row r="206" spans="1:7">
      <c r="A206" s="24">
        <v>21112</v>
      </c>
      <c r="B206" s="23">
        <v>120</v>
      </c>
      <c r="C206" s="23">
        <v>82</v>
      </c>
      <c r="D206" s="23">
        <v>0</v>
      </c>
      <c r="E206" s="127">
        <v>21112</v>
      </c>
      <c r="F206" s="26">
        <v>150</v>
      </c>
      <c r="G206" s="27"/>
    </row>
    <row r="207" spans="1:7">
      <c r="A207" s="24">
        <v>7895040</v>
      </c>
      <c r="B207" s="23">
        <v>0</v>
      </c>
      <c r="C207" s="23">
        <v>120</v>
      </c>
      <c r="D207" s="23">
        <v>120</v>
      </c>
      <c r="E207" s="120">
        <v>7895040</v>
      </c>
      <c r="F207" s="26">
        <v>151</v>
      </c>
      <c r="G207" s="27"/>
    </row>
    <row r="208" spans="1:7">
      <c r="A208" s="24">
        <v>7895160</v>
      </c>
      <c r="B208" s="23">
        <v>120</v>
      </c>
      <c r="C208" s="23">
        <v>120</v>
      </c>
      <c r="D208" s="23">
        <v>120</v>
      </c>
      <c r="E208" s="121">
        <v>7895160</v>
      </c>
      <c r="F208" s="26">
        <v>152</v>
      </c>
      <c r="G208" s="27"/>
    </row>
    <row r="209" spans="1:7">
      <c r="A209" s="24">
        <v>7864320</v>
      </c>
      <c r="B209" s="23">
        <v>0</v>
      </c>
      <c r="C209" s="23">
        <v>0</v>
      </c>
      <c r="D209" s="23">
        <v>120</v>
      </c>
      <c r="E209" s="122">
        <v>7864320</v>
      </c>
      <c r="F209" s="26">
        <v>153</v>
      </c>
      <c r="G209" s="27"/>
    </row>
    <row r="210" spans="1:7">
      <c r="A210" s="24">
        <v>30720</v>
      </c>
      <c r="B210" s="23">
        <v>0</v>
      </c>
      <c r="C210" s="23">
        <v>120</v>
      </c>
      <c r="D210" s="23">
        <v>0</v>
      </c>
      <c r="E210" s="123">
        <v>30720</v>
      </c>
      <c r="F210" s="26">
        <v>154</v>
      </c>
      <c r="G210" s="27"/>
    </row>
    <row r="211" spans="1:7">
      <c r="A211" s="24">
        <v>120</v>
      </c>
      <c r="B211" s="23">
        <v>120</v>
      </c>
      <c r="C211" s="23">
        <v>0</v>
      </c>
      <c r="D211" s="23">
        <v>0</v>
      </c>
      <c r="E211" s="124">
        <v>120</v>
      </c>
      <c r="F211" s="26">
        <v>155</v>
      </c>
      <c r="G211" s="27"/>
    </row>
    <row r="212" spans="1:7">
      <c r="A212" s="24">
        <v>30840</v>
      </c>
      <c r="B212" s="23">
        <v>120</v>
      </c>
      <c r="C212" s="23">
        <v>120</v>
      </c>
      <c r="D212" s="23">
        <v>0</v>
      </c>
      <c r="E212" s="125">
        <v>30840</v>
      </c>
      <c r="F212" s="26">
        <v>156</v>
      </c>
      <c r="G212" s="27"/>
    </row>
    <row r="213" spans="1:7">
      <c r="A213" s="24">
        <v>7864440</v>
      </c>
      <c r="B213" s="23">
        <v>120</v>
      </c>
      <c r="C213" s="23">
        <v>0</v>
      </c>
      <c r="D213" s="23">
        <v>120</v>
      </c>
      <c r="E213" s="126">
        <v>7864440</v>
      </c>
      <c r="F213" s="26">
        <v>157</v>
      </c>
      <c r="G213" s="27"/>
    </row>
    <row r="214" spans="1:7">
      <c r="A214" s="24">
        <v>21112</v>
      </c>
      <c r="B214" s="23">
        <v>120</v>
      </c>
      <c r="C214" s="23">
        <v>82</v>
      </c>
      <c r="D214" s="23">
        <v>0</v>
      </c>
      <c r="E214" s="127">
        <v>21112</v>
      </c>
      <c r="F214" s="26">
        <v>158</v>
      </c>
      <c r="G214" s="27"/>
    </row>
    <row r="215" spans="1:7">
      <c r="A215" s="24">
        <v>6908160</v>
      </c>
      <c r="B215" s="23">
        <v>0</v>
      </c>
      <c r="C215" s="23">
        <v>105</v>
      </c>
      <c r="D215" s="23">
        <v>105</v>
      </c>
      <c r="E215" s="128">
        <v>6908160</v>
      </c>
      <c r="F215" s="26">
        <v>159</v>
      </c>
      <c r="G215" s="27"/>
    </row>
    <row r="216" spans="1:7">
      <c r="A216" s="24">
        <v>6908265</v>
      </c>
      <c r="B216" s="23">
        <v>105</v>
      </c>
      <c r="C216" s="23">
        <v>105</v>
      </c>
      <c r="D216" s="23">
        <v>105</v>
      </c>
      <c r="E216" s="129">
        <v>6908265</v>
      </c>
      <c r="F216" s="26">
        <v>160</v>
      </c>
      <c r="G216" s="27"/>
    </row>
    <row r="217" spans="1:7">
      <c r="A217" s="24">
        <v>6881280</v>
      </c>
      <c r="B217" s="23">
        <v>0</v>
      </c>
      <c r="C217" s="23">
        <v>0</v>
      </c>
      <c r="D217" s="23">
        <v>105</v>
      </c>
      <c r="E217" s="130">
        <v>6881280</v>
      </c>
      <c r="F217" s="26">
        <v>161</v>
      </c>
      <c r="G217" s="27"/>
    </row>
    <row r="218" spans="1:7">
      <c r="A218" s="24">
        <v>26880</v>
      </c>
      <c r="B218" s="23">
        <v>0</v>
      </c>
      <c r="C218" s="23">
        <v>105</v>
      </c>
      <c r="D218" s="23">
        <v>0</v>
      </c>
      <c r="E218" s="131">
        <v>26880</v>
      </c>
      <c r="F218" s="26">
        <v>162</v>
      </c>
      <c r="G218" s="27"/>
    </row>
    <row r="219" spans="1:7">
      <c r="A219" s="24">
        <v>105</v>
      </c>
      <c r="B219" s="23">
        <v>105</v>
      </c>
      <c r="C219" s="23">
        <v>0</v>
      </c>
      <c r="D219" s="23">
        <v>0</v>
      </c>
      <c r="E219" s="132">
        <v>105</v>
      </c>
      <c r="F219" s="26">
        <v>163</v>
      </c>
      <c r="G219" s="27"/>
    </row>
    <row r="220" spans="1:7">
      <c r="A220" s="24">
        <v>26985</v>
      </c>
      <c r="B220" s="23">
        <v>105</v>
      </c>
      <c r="C220" s="23">
        <v>105</v>
      </c>
      <c r="D220" s="23">
        <v>0</v>
      </c>
      <c r="E220" s="133">
        <v>26985</v>
      </c>
      <c r="F220" s="26">
        <v>164</v>
      </c>
      <c r="G220" s="27"/>
    </row>
    <row r="221" spans="1:7">
      <c r="A221" s="24">
        <v>6881385</v>
      </c>
      <c r="B221" s="23">
        <v>105</v>
      </c>
      <c r="C221" s="23">
        <v>0</v>
      </c>
      <c r="D221" s="23">
        <v>105</v>
      </c>
      <c r="E221" s="134">
        <v>6881385</v>
      </c>
      <c r="F221" s="26">
        <v>165</v>
      </c>
      <c r="G221" s="27"/>
    </row>
    <row r="222" spans="1:7">
      <c r="A222" s="24">
        <v>19817</v>
      </c>
      <c r="B222" s="23">
        <v>105</v>
      </c>
      <c r="C222" s="23">
        <v>77</v>
      </c>
      <c r="D222" s="23">
        <v>0</v>
      </c>
      <c r="E222" s="135">
        <v>19817</v>
      </c>
      <c r="F222" s="26">
        <v>166</v>
      </c>
      <c r="G222" s="27"/>
    </row>
    <row r="223" spans="1:7">
      <c r="A223" s="24">
        <v>6908160</v>
      </c>
      <c r="B223" s="23">
        <v>0</v>
      </c>
      <c r="C223" s="23">
        <v>105</v>
      </c>
      <c r="D223" s="23">
        <v>105</v>
      </c>
      <c r="E223" s="128">
        <v>6908160</v>
      </c>
      <c r="F223" s="26">
        <v>167</v>
      </c>
      <c r="G223" s="27"/>
    </row>
    <row r="224" spans="1:7">
      <c r="A224" s="24">
        <v>6908265</v>
      </c>
      <c r="B224" s="23">
        <v>105</v>
      </c>
      <c r="C224" s="23">
        <v>105</v>
      </c>
      <c r="D224" s="23">
        <v>105</v>
      </c>
      <c r="E224" s="129">
        <v>6908265</v>
      </c>
      <c r="F224" s="26">
        <v>168</v>
      </c>
      <c r="G224" s="27"/>
    </row>
    <row r="225" spans="1:7">
      <c r="A225" s="24">
        <v>6881280</v>
      </c>
      <c r="B225" s="23">
        <v>0</v>
      </c>
      <c r="C225" s="23">
        <v>0</v>
      </c>
      <c r="D225" s="23">
        <v>105</v>
      </c>
      <c r="E225" s="130">
        <v>6881280</v>
      </c>
      <c r="F225" s="26">
        <v>169</v>
      </c>
      <c r="G225" s="27"/>
    </row>
    <row r="226" spans="1:7">
      <c r="A226" s="24">
        <v>26880</v>
      </c>
      <c r="B226" s="23">
        <v>0</v>
      </c>
      <c r="C226" s="23">
        <v>105</v>
      </c>
      <c r="D226" s="23">
        <v>0</v>
      </c>
      <c r="E226" s="131">
        <v>26880</v>
      </c>
      <c r="F226" s="26">
        <v>170</v>
      </c>
      <c r="G226" s="27"/>
    </row>
    <row r="227" spans="1:7">
      <c r="A227" s="24">
        <v>105</v>
      </c>
      <c r="B227" s="23">
        <v>105</v>
      </c>
      <c r="C227" s="23">
        <v>0</v>
      </c>
      <c r="D227" s="23">
        <v>0</v>
      </c>
      <c r="E227" s="132">
        <v>105</v>
      </c>
      <c r="F227" s="26">
        <v>171</v>
      </c>
      <c r="G227" s="27"/>
    </row>
    <row r="228" spans="1:7">
      <c r="A228" s="24">
        <v>26985</v>
      </c>
      <c r="B228" s="23">
        <v>105</v>
      </c>
      <c r="C228" s="23">
        <v>105</v>
      </c>
      <c r="D228" s="23">
        <v>0</v>
      </c>
      <c r="E228" s="133">
        <v>26985</v>
      </c>
      <c r="F228" s="26">
        <v>172</v>
      </c>
      <c r="G228" s="27"/>
    </row>
    <row r="229" spans="1:7">
      <c r="A229" s="24">
        <v>6881385</v>
      </c>
      <c r="B229" s="23">
        <v>105</v>
      </c>
      <c r="C229" s="23">
        <v>0</v>
      </c>
      <c r="D229" s="23">
        <v>105</v>
      </c>
      <c r="E229" s="134">
        <v>6881385</v>
      </c>
      <c r="F229" s="26">
        <v>173</v>
      </c>
      <c r="G229" s="27"/>
    </row>
    <row r="230" spans="1:7">
      <c r="A230" s="24">
        <v>19817</v>
      </c>
      <c r="B230" s="23">
        <v>105</v>
      </c>
      <c r="C230" s="23">
        <v>77</v>
      </c>
      <c r="D230" s="23">
        <v>0</v>
      </c>
      <c r="E230" s="135">
        <v>19817</v>
      </c>
      <c r="F230" s="26">
        <v>174</v>
      </c>
      <c r="G230" s="27"/>
    </row>
    <row r="231" spans="1:7">
      <c r="A231" s="24">
        <v>5921280</v>
      </c>
      <c r="B231" s="23">
        <v>0</v>
      </c>
      <c r="C231" s="23">
        <v>90</v>
      </c>
      <c r="D231" s="23">
        <v>90</v>
      </c>
      <c r="E231" s="136">
        <v>5921280</v>
      </c>
      <c r="F231" s="26">
        <v>175</v>
      </c>
      <c r="G231" s="27"/>
    </row>
    <row r="232" spans="1:7">
      <c r="A232" s="24">
        <v>5921370</v>
      </c>
      <c r="B232" s="23">
        <v>90</v>
      </c>
      <c r="C232" s="23">
        <v>90</v>
      </c>
      <c r="D232" s="23">
        <v>90</v>
      </c>
      <c r="E232" s="137">
        <v>5921370</v>
      </c>
      <c r="F232" s="26">
        <v>176</v>
      </c>
      <c r="G232" s="27"/>
    </row>
    <row r="233" spans="1:7">
      <c r="A233" s="24">
        <v>5898240</v>
      </c>
      <c r="B233" s="23">
        <v>0</v>
      </c>
      <c r="C233" s="23">
        <v>0</v>
      </c>
      <c r="D233" s="23">
        <v>90</v>
      </c>
      <c r="E233" s="138">
        <v>5898240</v>
      </c>
      <c r="F233" s="26">
        <v>177</v>
      </c>
      <c r="G233" s="27"/>
    </row>
    <row r="234" spans="1:7">
      <c r="A234" s="24">
        <v>23040</v>
      </c>
      <c r="B234" s="23">
        <v>0</v>
      </c>
      <c r="C234" s="23">
        <v>90</v>
      </c>
      <c r="D234" s="23">
        <v>0</v>
      </c>
      <c r="E234" s="139">
        <v>23040</v>
      </c>
      <c r="F234" s="26">
        <v>178</v>
      </c>
      <c r="G234" s="27"/>
    </row>
    <row r="235" spans="1:7">
      <c r="A235" s="24">
        <v>90</v>
      </c>
      <c r="B235" s="23">
        <v>90</v>
      </c>
      <c r="C235" s="23">
        <v>0</v>
      </c>
      <c r="D235" s="23">
        <v>0</v>
      </c>
      <c r="E235" s="140">
        <v>90</v>
      </c>
      <c r="F235" s="26">
        <v>179</v>
      </c>
      <c r="G235" s="27"/>
    </row>
    <row r="236" spans="1:7">
      <c r="A236" s="24">
        <v>23130</v>
      </c>
      <c r="B236" s="23">
        <v>90</v>
      </c>
      <c r="C236" s="23">
        <v>90</v>
      </c>
      <c r="D236" s="23">
        <v>0</v>
      </c>
      <c r="E236" s="141">
        <v>23130</v>
      </c>
      <c r="F236" s="26">
        <v>180</v>
      </c>
      <c r="G236" s="27"/>
    </row>
    <row r="237" spans="1:7">
      <c r="A237" s="24">
        <v>5898330</v>
      </c>
      <c r="B237" s="23">
        <v>90</v>
      </c>
      <c r="C237" s="23">
        <v>0</v>
      </c>
      <c r="D237" s="23">
        <v>90</v>
      </c>
      <c r="E237" s="142">
        <v>5898330</v>
      </c>
      <c r="F237" s="26">
        <v>181</v>
      </c>
      <c r="G237" s="27"/>
    </row>
    <row r="238" spans="1:7">
      <c r="A238" s="24">
        <v>18522</v>
      </c>
      <c r="B238" s="23">
        <v>90</v>
      </c>
      <c r="C238" s="23">
        <v>72</v>
      </c>
      <c r="D238" s="23">
        <v>0</v>
      </c>
      <c r="E238" s="143">
        <v>18522</v>
      </c>
      <c r="F238" s="26">
        <v>182</v>
      </c>
      <c r="G238" s="27"/>
    </row>
    <row r="239" spans="1:7">
      <c r="A239" s="24">
        <v>5921280</v>
      </c>
      <c r="B239" s="23">
        <v>0</v>
      </c>
      <c r="C239" s="23">
        <v>90</v>
      </c>
      <c r="D239" s="23">
        <v>90</v>
      </c>
      <c r="E239" s="136">
        <v>5921280</v>
      </c>
      <c r="F239" s="26">
        <v>183</v>
      </c>
      <c r="G239" s="27"/>
    </row>
    <row r="240" spans="1:7">
      <c r="A240" s="24">
        <v>5921370</v>
      </c>
      <c r="B240" s="23">
        <v>90</v>
      </c>
      <c r="C240" s="23">
        <v>90</v>
      </c>
      <c r="D240" s="23">
        <v>90</v>
      </c>
      <c r="E240" s="137">
        <v>5921370</v>
      </c>
      <c r="F240" s="26">
        <v>184</v>
      </c>
      <c r="G240" s="27"/>
    </row>
    <row r="241" spans="1:7">
      <c r="A241" s="24">
        <v>5898240</v>
      </c>
      <c r="B241" s="23">
        <v>0</v>
      </c>
      <c r="C241" s="23">
        <v>0</v>
      </c>
      <c r="D241" s="23">
        <v>90</v>
      </c>
      <c r="E241" s="138">
        <v>5898240</v>
      </c>
      <c r="F241" s="26">
        <v>185</v>
      </c>
      <c r="G241" s="27"/>
    </row>
    <row r="242" spans="1:7">
      <c r="A242" s="24">
        <v>23040</v>
      </c>
      <c r="B242" s="23">
        <v>0</v>
      </c>
      <c r="C242" s="23">
        <v>90</v>
      </c>
      <c r="D242" s="23">
        <v>0</v>
      </c>
      <c r="E242" s="139">
        <v>23040</v>
      </c>
      <c r="F242" s="26">
        <v>186</v>
      </c>
      <c r="G242" s="27"/>
    </row>
    <row r="243" spans="1:7">
      <c r="A243" s="24">
        <v>90</v>
      </c>
      <c r="B243" s="23">
        <v>90</v>
      </c>
      <c r="C243" s="23">
        <v>0</v>
      </c>
      <c r="D243" s="23">
        <v>0</v>
      </c>
      <c r="E243" s="140">
        <v>90</v>
      </c>
      <c r="F243" s="26">
        <v>187</v>
      </c>
      <c r="G243" s="27"/>
    </row>
    <row r="244" spans="1:7">
      <c r="A244" s="24">
        <v>23130</v>
      </c>
      <c r="B244" s="23">
        <v>90</v>
      </c>
      <c r="C244" s="23">
        <v>90</v>
      </c>
      <c r="D244" s="23">
        <v>0</v>
      </c>
      <c r="E244" s="141">
        <v>23130</v>
      </c>
      <c r="F244" s="26">
        <v>188</v>
      </c>
      <c r="G244" s="27"/>
    </row>
    <row r="245" spans="1:7">
      <c r="A245" s="24">
        <v>5898330</v>
      </c>
      <c r="B245" s="23">
        <v>90</v>
      </c>
      <c r="C245" s="23">
        <v>0</v>
      </c>
      <c r="D245" s="23">
        <v>90</v>
      </c>
      <c r="E245" s="142">
        <v>5898330</v>
      </c>
      <c r="F245" s="26">
        <v>189</v>
      </c>
      <c r="G245" s="27"/>
    </row>
    <row r="246" spans="1:7">
      <c r="A246" s="24">
        <v>18522</v>
      </c>
      <c r="B246" s="23">
        <v>90</v>
      </c>
      <c r="C246" s="23">
        <v>72</v>
      </c>
      <c r="D246" s="23">
        <v>0</v>
      </c>
      <c r="E246" s="143">
        <v>18522</v>
      </c>
      <c r="F246" s="26">
        <v>190</v>
      </c>
      <c r="G246" s="27"/>
    </row>
    <row r="247" spans="1:7">
      <c r="A247" s="24">
        <v>4934400</v>
      </c>
      <c r="B247" s="23">
        <v>0</v>
      </c>
      <c r="C247" s="23">
        <v>75</v>
      </c>
      <c r="D247" s="23">
        <v>75</v>
      </c>
      <c r="E247" s="144">
        <v>4934400</v>
      </c>
      <c r="F247" s="26">
        <v>191</v>
      </c>
      <c r="G247" s="27"/>
    </row>
    <row r="248" spans="1:7">
      <c r="A248" s="24">
        <v>4934475</v>
      </c>
      <c r="B248" s="23">
        <v>75</v>
      </c>
      <c r="C248" s="23">
        <v>75</v>
      </c>
      <c r="D248" s="23">
        <v>75</v>
      </c>
      <c r="E248" s="145">
        <v>4934475</v>
      </c>
      <c r="F248" s="26">
        <v>192</v>
      </c>
      <c r="G248" s="27"/>
    </row>
    <row r="249" spans="1:7">
      <c r="A249" s="24">
        <v>4915200</v>
      </c>
      <c r="B249" s="23">
        <v>0</v>
      </c>
      <c r="C249" s="23">
        <v>0</v>
      </c>
      <c r="D249" s="23">
        <v>75</v>
      </c>
      <c r="E249" s="146">
        <v>4915200</v>
      </c>
      <c r="F249" s="26">
        <v>193</v>
      </c>
      <c r="G249" s="27"/>
    </row>
    <row r="250" spans="1:7">
      <c r="A250" s="24">
        <v>19200</v>
      </c>
      <c r="B250" s="23">
        <v>0</v>
      </c>
      <c r="C250" s="23">
        <v>75</v>
      </c>
      <c r="D250" s="23">
        <v>0</v>
      </c>
      <c r="E250" s="147">
        <v>19200</v>
      </c>
      <c r="F250" s="26">
        <v>194</v>
      </c>
      <c r="G250" s="27"/>
    </row>
    <row r="251" spans="1:7">
      <c r="A251" s="24">
        <v>75</v>
      </c>
      <c r="B251" s="23">
        <v>75</v>
      </c>
      <c r="C251" s="23">
        <v>0</v>
      </c>
      <c r="D251" s="23">
        <v>0</v>
      </c>
      <c r="E251" s="148">
        <v>75</v>
      </c>
      <c r="F251" s="26">
        <v>195</v>
      </c>
      <c r="G251" s="27"/>
    </row>
    <row r="252" spans="1:7">
      <c r="A252" s="24">
        <v>19275</v>
      </c>
      <c r="B252" s="23">
        <v>75</v>
      </c>
      <c r="C252" s="23">
        <v>75</v>
      </c>
      <c r="D252" s="23">
        <v>0</v>
      </c>
      <c r="E252" s="149">
        <v>19275</v>
      </c>
      <c r="F252" s="26">
        <v>196</v>
      </c>
      <c r="G252" s="27"/>
    </row>
    <row r="253" spans="1:7">
      <c r="A253" s="24">
        <v>4915275</v>
      </c>
      <c r="B253" s="23">
        <v>75</v>
      </c>
      <c r="C253" s="23">
        <v>0</v>
      </c>
      <c r="D253" s="23">
        <v>75</v>
      </c>
      <c r="E253" s="150">
        <v>4915275</v>
      </c>
      <c r="F253" s="26">
        <v>197</v>
      </c>
      <c r="G253" s="27"/>
    </row>
    <row r="254" spans="1:7">
      <c r="A254" s="24">
        <v>17227</v>
      </c>
      <c r="B254" s="23">
        <v>75</v>
      </c>
      <c r="C254" s="23">
        <v>67</v>
      </c>
      <c r="D254" s="23">
        <v>0</v>
      </c>
      <c r="E254" s="151">
        <v>17227</v>
      </c>
      <c r="F254" s="26">
        <v>198</v>
      </c>
      <c r="G254" s="27"/>
    </row>
    <row r="255" spans="1:7">
      <c r="A255" s="24">
        <v>4934400</v>
      </c>
      <c r="B255" s="23">
        <v>0</v>
      </c>
      <c r="C255" s="23">
        <v>75</v>
      </c>
      <c r="D255" s="23">
        <v>75</v>
      </c>
      <c r="E255" s="144">
        <v>4934400</v>
      </c>
      <c r="F255" s="26">
        <v>199</v>
      </c>
      <c r="G255" s="27"/>
    </row>
    <row r="256" spans="1:7">
      <c r="A256" s="24">
        <v>4934475</v>
      </c>
      <c r="B256" s="23">
        <v>75</v>
      </c>
      <c r="C256" s="23">
        <v>75</v>
      </c>
      <c r="D256" s="23">
        <v>75</v>
      </c>
      <c r="E256" s="145">
        <v>4934475</v>
      </c>
      <c r="F256" s="26">
        <v>200</v>
      </c>
      <c r="G256" s="27"/>
    </row>
    <row r="257" spans="1:7">
      <c r="A257" s="24">
        <v>4915200</v>
      </c>
      <c r="B257" s="23">
        <v>0</v>
      </c>
      <c r="C257" s="23">
        <v>0</v>
      </c>
      <c r="D257" s="23">
        <v>75</v>
      </c>
      <c r="E257" s="146">
        <v>4915200</v>
      </c>
      <c r="F257" s="26">
        <v>201</v>
      </c>
      <c r="G257" s="27"/>
    </row>
    <row r="258" spans="1:7">
      <c r="A258" s="24">
        <v>19200</v>
      </c>
      <c r="B258" s="23">
        <v>0</v>
      </c>
      <c r="C258" s="23">
        <v>75</v>
      </c>
      <c r="D258" s="23">
        <v>0</v>
      </c>
      <c r="E258" s="147">
        <v>19200</v>
      </c>
      <c r="F258" s="26">
        <v>202</v>
      </c>
      <c r="G258" s="27"/>
    </row>
    <row r="259" spans="1:7">
      <c r="A259" s="24">
        <v>75</v>
      </c>
      <c r="B259" s="23">
        <v>75</v>
      </c>
      <c r="C259" s="23">
        <v>0</v>
      </c>
      <c r="D259" s="23">
        <v>0</v>
      </c>
      <c r="E259" s="148">
        <v>75</v>
      </c>
      <c r="F259" s="26">
        <v>203</v>
      </c>
      <c r="G259" s="27"/>
    </row>
    <row r="260" spans="1:7">
      <c r="A260" s="24">
        <v>19275</v>
      </c>
      <c r="B260" s="23">
        <v>75</v>
      </c>
      <c r="C260" s="23">
        <v>75</v>
      </c>
      <c r="D260" s="23">
        <v>0</v>
      </c>
      <c r="E260" s="149">
        <v>19275</v>
      </c>
      <c r="F260" s="26">
        <v>204</v>
      </c>
      <c r="G260" s="27"/>
    </row>
    <row r="261" spans="1:7">
      <c r="A261" s="24">
        <v>4915275</v>
      </c>
      <c r="B261" s="23">
        <v>75</v>
      </c>
      <c r="C261" s="23">
        <v>0</v>
      </c>
      <c r="D261" s="23">
        <v>75</v>
      </c>
      <c r="E261" s="150">
        <v>4915275</v>
      </c>
      <c r="F261" s="26">
        <v>205</v>
      </c>
      <c r="G261" s="27"/>
    </row>
    <row r="262" spans="1:7">
      <c r="A262" s="24">
        <v>17227</v>
      </c>
      <c r="B262" s="23">
        <v>75</v>
      </c>
      <c r="C262" s="23">
        <v>67</v>
      </c>
      <c r="D262" s="23">
        <v>0</v>
      </c>
      <c r="E262" s="151">
        <v>17227</v>
      </c>
      <c r="F262" s="26">
        <v>206</v>
      </c>
      <c r="G262" s="27"/>
    </row>
    <row r="263" spans="1:7">
      <c r="A263" s="24">
        <v>3947520</v>
      </c>
      <c r="B263" s="23">
        <v>0</v>
      </c>
      <c r="C263" s="23">
        <v>60</v>
      </c>
      <c r="D263" s="23">
        <v>60</v>
      </c>
      <c r="E263" s="152">
        <v>3947520</v>
      </c>
      <c r="F263" s="26">
        <v>207</v>
      </c>
      <c r="G263" s="27"/>
    </row>
    <row r="264" spans="1:7">
      <c r="A264" s="24">
        <v>3947580</v>
      </c>
      <c r="B264" s="23">
        <v>60</v>
      </c>
      <c r="C264" s="23">
        <v>60</v>
      </c>
      <c r="D264" s="23">
        <v>60</v>
      </c>
      <c r="E264" s="153">
        <v>3947580</v>
      </c>
      <c r="F264" s="26">
        <v>208</v>
      </c>
      <c r="G264" s="27"/>
    </row>
    <row r="265" spans="1:7">
      <c r="A265" s="24">
        <v>3932160</v>
      </c>
      <c r="B265" s="23">
        <v>0</v>
      </c>
      <c r="C265" s="23">
        <v>0</v>
      </c>
      <c r="D265" s="23">
        <v>60</v>
      </c>
      <c r="E265" s="154">
        <v>3932160</v>
      </c>
      <c r="F265" s="26">
        <v>209</v>
      </c>
      <c r="G265" s="27"/>
    </row>
    <row r="266" spans="1:7">
      <c r="A266" s="24">
        <v>15360</v>
      </c>
      <c r="B266" s="23">
        <v>0</v>
      </c>
      <c r="C266" s="23">
        <v>60</v>
      </c>
      <c r="D266" s="23">
        <v>0</v>
      </c>
      <c r="E266" s="155">
        <v>15360</v>
      </c>
      <c r="F266" s="26">
        <v>210</v>
      </c>
      <c r="G266" s="27"/>
    </row>
    <row r="267" spans="1:7">
      <c r="A267" s="24">
        <v>60</v>
      </c>
      <c r="B267" s="23">
        <v>60</v>
      </c>
      <c r="C267" s="23">
        <v>0</v>
      </c>
      <c r="D267" s="23">
        <v>0</v>
      </c>
      <c r="E267" s="156">
        <v>60</v>
      </c>
      <c r="F267" s="26">
        <v>211</v>
      </c>
      <c r="G267" s="27"/>
    </row>
    <row r="268" spans="1:7">
      <c r="A268" s="24">
        <v>15420</v>
      </c>
      <c r="B268" s="23">
        <v>60</v>
      </c>
      <c r="C268" s="23">
        <v>60</v>
      </c>
      <c r="D268" s="23">
        <v>0</v>
      </c>
      <c r="E268" s="157">
        <v>15420</v>
      </c>
      <c r="F268" s="26">
        <v>212</v>
      </c>
      <c r="G268" s="27"/>
    </row>
    <row r="269" spans="1:7">
      <c r="A269" s="24">
        <v>3932220</v>
      </c>
      <c r="B269" s="23">
        <v>60</v>
      </c>
      <c r="C269" s="23">
        <v>0</v>
      </c>
      <c r="D269" s="23">
        <v>60</v>
      </c>
      <c r="E269" s="158">
        <v>3932220</v>
      </c>
      <c r="F269" s="26">
        <v>213</v>
      </c>
      <c r="G269" s="27"/>
    </row>
    <row r="270" spans="1:7">
      <c r="A270" s="24">
        <v>15932</v>
      </c>
      <c r="B270" s="23">
        <v>60</v>
      </c>
      <c r="C270" s="23">
        <v>62</v>
      </c>
      <c r="D270" s="23">
        <v>0</v>
      </c>
      <c r="E270" s="159">
        <v>15932</v>
      </c>
      <c r="F270" s="26">
        <v>214</v>
      </c>
      <c r="G270" s="27"/>
    </row>
    <row r="271" spans="1:7">
      <c r="A271" s="24">
        <v>3947520</v>
      </c>
      <c r="B271" s="23">
        <v>0</v>
      </c>
      <c r="C271" s="23">
        <v>60</v>
      </c>
      <c r="D271" s="23">
        <v>60</v>
      </c>
      <c r="E271" s="152">
        <v>3947520</v>
      </c>
      <c r="F271" s="26">
        <v>215</v>
      </c>
      <c r="G271" s="27"/>
    </row>
    <row r="272" spans="1:7">
      <c r="A272" s="24">
        <v>3947580</v>
      </c>
      <c r="B272" s="23">
        <v>60</v>
      </c>
      <c r="C272" s="23">
        <v>60</v>
      </c>
      <c r="D272" s="23">
        <v>60</v>
      </c>
      <c r="E272" s="153">
        <v>3947580</v>
      </c>
      <c r="F272" s="26">
        <v>216</v>
      </c>
      <c r="G272" s="27"/>
    </row>
    <row r="273" spans="1:7">
      <c r="A273" s="24">
        <v>3932160</v>
      </c>
      <c r="B273" s="23">
        <v>0</v>
      </c>
      <c r="C273" s="23">
        <v>0</v>
      </c>
      <c r="D273" s="23">
        <v>60</v>
      </c>
      <c r="E273" s="154">
        <v>3932160</v>
      </c>
      <c r="F273" s="26">
        <v>217</v>
      </c>
      <c r="G273" s="27"/>
    </row>
    <row r="274" spans="1:7">
      <c r="A274" s="24">
        <v>15360</v>
      </c>
      <c r="B274" s="23">
        <v>0</v>
      </c>
      <c r="C274" s="23">
        <v>60</v>
      </c>
      <c r="D274" s="23">
        <v>0</v>
      </c>
      <c r="E274" s="155">
        <v>15360</v>
      </c>
      <c r="F274" s="26">
        <v>218</v>
      </c>
      <c r="G274" s="27"/>
    </row>
    <row r="275" spans="1:7">
      <c r="A275" s="24">
        <v>60</v>
      </c>
      <c r="B275" s="23">
        <v>60</v>
      </c>
      <c r="C275" s="23">
        <v>0</v>
      </c>
      <c r="D275" s="23">
        <v>0</v>
      </c>
      <c r="E275" s="156">
        <v>60</v>
      </c>
      <c r="F275" s="26">
        <v>219</v>
      </c>
      <c r="G275" s="27"/>
    </row>
    <row r="276" spans="1:7">
      <c r="A276" s="24">
        <v>15420</v>
      </c>
      <c r="B276" s="23">
        <v>60</v>
      </c>
      <c r="C276" s="23">
        <v>60</v>
      </c>
      <c r="D276" s="23">
        <v>0</v>
      </c>
      <c r="E276" s="157">
        <v>15420</v>
      </c>
      <c r="F276" s="26">
        <v>220</v>
      </c>
      <c r="G276" s="27"/>
    </row>
    <row r="277" spans="1:7">
      <c r="A277" s="24">
        <v>3932220</v>
      </c>
      <c r="B277" s="23">
        <v>60</v>
      </c>
      <c r="C277" s="23">
        <v>0</v>
      </c>
      <c r="D277" s="23">
        <v>60</v>
      </c>
      <c r="E277" s="158">
        <v>3932220</v>
      </c>
      <c r="F277" s="26">
        <v>221</v>
      </c>
      <c r="G277" s="27"/>
    </row>
    <row r="278" spans="1:7">
      <c r="A278" s="24">
        <v>15932</v>
      </c>
      <c r="B278" s="23">
        <v>60</v>
      </c>
      <c r="C278" s="23">
        <v>62</v>
      </c>
      <c r="D278" s="23">
        <v>0</v>
      </c>
      <c r="E278" s="159">
        <v>15932</v>
      </c>
      <c r="F278" s="26">
        <v>222</v>
      </c>
      <c r="G278" s="27"/>
    </row>
    <row r="279" spans="1:7">
      <c r="A279" s="24">
        <v>2960640</v>
      </c>
      <c r="B279" s="23">
        <v>0</v>
      </c>
      <c r="C279" s="23">
        <v>45</v>
      </c>
      <c r="D279" s="23">
        <v>45</v>
      </c>
      <c r="E279" s="160">
        <v>2960640</v>
      </c>
      <c r="F279" s="26">
        <v>223</v>
      </c>
      <c r="G279" s="27"/>
    </row>
    <row r="280" spans="1:7">
      <c r="A280" s="24">
        <v>2960685</v>
      </c>
      <c r="B280" s="23">
        <v>45</v>
      </c>
      <c r="C280" s="23">
        <v>45</v>
      </c>
      <c r="D280" s="23">
        <v>45</v>
      </c>
      <c r="E280" s="161">
        <v>2960685</v>
      </c>
      <c r="F280" s="26">
        <v>224</v>
      </c>
      <c r="G280" s="27"/>
    </row>
    <row r="281" spans="1:7">
      <c r="A281" s="24">
        <v>2949120</v>
      </c>
      <c r="B281" s="23">
        <v>0</v>
      </c>
      <c r="C281" s="23">
        <v>0</v>
      </c>
      <c r="D281" s="23">
        <v>45</v>
      </c>
      <c r="E281" s="162">
        <v>2949120</v>
      </c>
      <c r="F281" s="26">
        <v>225</v>
      </c>
      <c r="G281" s="27"/>
    </row>
    <row r="282" spans="1:7">
      <c r="A282" s="24">
        <v>11520</v>
      </c>
      <c r="B282" s="23">
        <v>0</v>
      </c>
      <c r="C282" s="23">
        <v>45</v>
      </c>
      <c r="D282" s="23">
        <v>0</v>
      </c>
      <c r="E282" s="163">
        <v>11520</v>
      </c>
      <c r="F282" s="26">
        <v>226</v>
      </c>
      <c r="G282" s="27"/>
    </row>
    <row r="283" spans="1:7">
      <c r="A283" s="24">
        <v>45</v>
      </c>
      <c r="B283" s="23">
        <v>45</v>
      </c>
      <c r="C283" s="23">
        <v>0</v>
      </c>
      <c r="D283" s="23">
        <v>0</v>
      </c>
      <c r="E283" s="164">
        <v>45</v>
      </c>
      <c r="F283" s="26">
        <v>227</v>
      </c>
      <c r="G283" s="27"/>
    </row>
    <row r="284" spans="1:7">
      <c r="A284" s="24">
        <v>11565</v>
      </c>
      <c r="B284" s="23">
        <v>45</v>
      </c>
      <c r="C284" s="23">
        <v>45</v>
      </c>
      <c r="D284" s="23">
        <v>0</v>
      </c>
      <c r="E284" s="165">
        <v>11565</v>
      </c>
      <c r="F284" s="26">
        <v>228</v>
      </c>
      <c r="G284" s="27"/>
    </row>
    <row r="285" spans="1:7">
      <c r="A285" s="24">
        <v>2949165</v>
      </c>
      <c r="B285" s="23">
        <v>45</v>
      </c>
      <c r="C285" s="23">
        <v>0</v>
      </c>
      <c r="D285" s="23">
        <v>45</v>
      </c>
      <c r="E285" s="166">
        <v>2949165</v>
      </c>
      <c r="F285" s="26">
        <v>229</v>
      </c>
      <c r="G285" s="27"/>
    </row>
    <row r="286" spans="1:7">
      <c r="A286" s="24">
        <v>14637</v>
      </c>
      <c r="B286" s="23">
        <v>45</v>
      </c>
      <c r="C286" s="23">
        <v>57</v>
      </c>
      <c r="D286" s="23">
        <v>0</v>
      </c>
      <c r="E286" s="167">
        <v>14637</v>
      </c>
      <c r="F286" s="26">
        <v>230</v>
      </c>
      <c r="G286" s="27"/>
    </row>
    <row r="287" spans="1:7">
      <c r="A287" s="24">
        <v>2960640</v>
      </c>
      <c r="B287" s="23">
        <v>0</v>
      </c>
      <c r="C287" s="23">
        <v>45</v>
      </c>
      <c r="D287" s="23">
        <v>45</v>
      </c>
      <c r="E287" s="160">
        <v>2960640</v>
      </c>
      <c r="F287" s="26">
        <v>231</v>
      </c>
      <c r="G287" s="27"/>
    </row>
    <row r="288" spans="1:7">
      <c r="A288" s="24">
        <v>2960685</v>
      </c>
      <c r="B288" s="23">
        <v>45</v>
      </c>
      <c r="C288" s="23">
        <v>45</v>
      </c>
      <c r="D288" s="23">
        <v>45</v>
      </c>
      <c r="E288" s="161">
        <v>2960685</v>
      </c>
      <c r="F288" s="26">
        <v>232</v>
      </c>
      <c r="G288" s="27"/>
    </row>
    <row r="289" spans="1:7">
      <c r="A289" s="24">
        <v>2949120</v>
      </c>
      <c r="B289" s="23">
        <v>0</v>
      </c>
      <c r="C289" s="23">
        <v>0</v>
      </c>
      <c r="D289" s="23">
        <v>45</v>
      </c>
      <c r="E289" s="162">
        <v>2949120</v>
      </c>
      <c r="F289" s="26">
        <v>233</v>
      </c>
      <c r="G289" s="27"/>
    </row>
    <row r="290" spans="1:7">
      <c r="A290" s="24">
        <v>11520</v>
      </c>
      <c r="B290" s="23">
        <v>0</v>
      </c>
      <c r="C290" s="23">
        <v>45</v>
      </c>
      <c r="D290" s="23">
        <v>0</v>
      </c>
      <c r="E290" s="163">
        <v>11520</v>
      </c>
      <c r="F290" s="26">
        <v>234</v>
      </c>
      <c r="G290" s="27"/>
    </row>
    <row r="291" spans="1:7">
      <c r="A291" s="24">
        <v>45</v>
      </c>
      <c r="B291" s="23">
        <v>45</v>
      </c>
      <c r="C291" s="23">
        <v>0</v>
      </c>
      <c r="D291" s="23">
        <v>0</v>
      </c>
      <c r="E291" s="164">
        <v>45</v>
      </c>
      <c r="F291" s="26">
        <v>235</v>
      </c>
      <c r="G291" s="27"/>
    </row>
    <row r="292" spans="1:7">
      <c r="A292" s="24">
        <v>11565</v>
      </c>
      <c r="B292" s="23">
        <v>45</v>
      </c>
      <c r="C292" s="23">
        <v>45</v>
      </c>
      <c r="D292" s="23">
        <v>0</v>
      </c>
      <c r="E292" s="165">
        <v>11565</v>
      </c>
      <c r="F292" s="26">
        <v>236</v>
      </c>
      <c r="G292" s="27"/>
    </row>
    <row r="293" spans="1:7">
      <c r="A293" s="24">
        <v>2949165</v>
      </c>
      <c r="B293" s="23">
        <v>45</v>
      </c>
      <c r="C293" s="23">
        <v>0</v>
      </c>
      <c r="D293" s="23">
        <v>45</v>
      </c>
      <c r="E293" s="166">
        <v>2949165</v>
      </c>
      <c r="F293" s="26">
        <v>237</v>
      </c>
      <c r="G293" s="27"/>
    </row>
    <row r="294" spans="1:7">
      <c r="A294" s="24">
        <v>14637</v>
      </c>
      <c r="B294" s="23">
        <v>45</v>
      </c>
      <c r="C294" s="23">
        <v>57</v>
      </c>
      <c r="D294" s="23">
        <v>0</v>
      </c>
      <c r="E294" s="167">
        <v>14637</v>
      </c>
      <c r="F294" s="26">
        <v>238</v>
      </c>
      <c r="G294" s="27"/>
    </row>
    <row r="295" spans="1:7">
      <c r="A295" s="24">
        <v>1973760</v>
      </c>
      <c r="B295" s="23">
        <v>0</v>
      </c>
      <c r="C295" s="23">
        <v>30</v>
      </c>
      <c r="D295" s="23">
        <v>30</v>
      </c>
      <c r="E295" s="168">
        <v>1973760</v>
      </c>
      <c r="F295" s="26">
        <v>239</v>
      </c>
      <c r="G295" s="27"/>
    </row>
    <row r="296" spans="1:7">
      <c r="A296" s="24">
        <v>1973790</v>
      </c>
      <c r="B296" s="23">
        <v>30</v>
      </c>
      <c r="C296" s="23">
        <v>30</v>
      </c>
      <c r="D296" s="23">
        <v>30</v>
      </c>
      <c r="E296" s="169">
        <v>1973790</v>
      </c>
      <c r="F296" s="26">
        <v>240</v>
      </c>
      <c r="G296" s="27"/>
    </row>
    <row r="297" spans="1:7">
      <c r="A297" s="24">
        <v>1966080</v>
      </c>
      <c r="B297" s="23">
        <v>0</v>
      </c>
      <c r="C297" s="23">
        <v>0</v>
      </c>
      <c r="D297" s="23">
        <v>30</v>
      </c>
      <c r="E297" s="170">
        <v>1966080</v>
      </c>
      <c r="F297" s="26">
        <v>241</v>
      </c>
      <c r="G297" s="27"/>
    </row>
    <row r="298" spans="1:7">
      <c r="A298" s="24">
        <v>7680</v>
      </c>
      <c r="B298" s="23">
        <v>0</v>
      </c>
      <c r="C298" s="23">
        <v>30</v>
      </c>
      <c r="D298" s="23">
        <v>0</v>
      </c>
      <c r="E298" s="171">
        <v>7680</v>
      </c>
      <c r="F298" s="26">
        <v>242</v>
      </c>
      <c r="G298" s="27"/>
    </row>
    <row r="299" spans="1:7">
      <c r="A299" s="24">
        <v>30</v>
      </c>
      <c r="B299" s="23">
        <v>30</v>
      </c>
      <c r="C299" s="23">
        <v>0</v>
      </c>
      <c r="D299" s="23">
        <v>0</v>
      </c>
      <c r="E299" s="172">
        <v>30</v>
      </c>
      <c r="F299" s="26">
        <v>243</v>
      </c>
      <c r="G299" s="27"/>
    </row>
    <row r="300" spans="1:7">
      <c r="A300" s="24">
        <v>7710</v>
      </c>
      <c r="B300" s="23">
        <v>30</v>
      </c>
      <c r="C300" s="23">
        <v>30</v>
      </c>
      <c r="D300" s="23">
        <v>0</v>
      </c>
      <c r="E300" s="173">
        <v>7710</v>
      </c>
      <c r="F300" s="26">
        <v>244</v>
      </c>
      <c r="G300" s="27"/>
    </row>
    <row r="301" spans="1:7">
      <c r="A301" s="24">
        <v>1966110</v>
      </c>
      <c r="B301" s="23">
        <v>30</v>
      </c>
      <c r="C301" s="23">
        <v>0</v>
      </c>
      <c r="D301" s="23">
        <v>30</v>
      </c>
      <c r="E301" s="174">
        <v>1966110</v>
      </c>
      <c r="F301" s="26">
        <v>245</v>
      </c>
      <c r="G301" s="27"/>
    </row>
    <row r="302" spans="1:7">
      <c r="A302" s="24">
        <v>13342</v>
      </c>
      <c r="B302" s="23">
        <v>30</v>
      </c>
      <c r="C302" s="23">
        <v>52</v>
      </c>
      <c r="D302" s="23">
        <v>0</v>
      </c>
      <c r="E302" s="175">
        <v>13342</v>
      </c>
      <c r="F302" s="26">
        <v>246</v>
      </c>
      <c r="G302" s="27"/>
    </row>
    <row r="303" spans="1:7">
      <c r="A303" s="24">
        <v>1973760</v>
      </c>
      <c r="B303" s="23">
        <v>0</v>
      </c>
      <c r="C303" s="23">
        <v>30</v>
      </c>
      <c r="D303" s="23">
        <v>30</v>
      </c>
      <c r="E303" s="168">
        <v>1973760</v>
      </c>
      <c r="F303" s="26">
        <v>247</v>
      </c>
      <c r="G303" s="27"/>
    </row>
    <row r="304" spans="1:7">
      <c r="A304" s="24">
        <v>1973790</v>
      </c>
      <c r="B304" s="23">
        <v>30</v>
      </c>
      <c r="C304" s="23">
        <v>30</v>
      </c>
      <c r="D304" s="23">
        <v>30</v>
      </c>
      <c r="E304" s="169">
        <v>1973790</v>
      </c>
      <c r="F304" s="26">
        <v>248</v>
      </c>
      <c r="G304" s="27"/>
    </row>
    <row r="305" spans="1:7">
      <c r="A305" s="24">
        <v>1966080</v>
      </c>
      <c r="B305" s="23">
        <v>0</v>
      </c>
      <c r="C305" s="23">
        <v>0</v>
      </c>
      <c r="D305" s="23">
        <v>30</v>
      </c>
      <c r="E305" s="170">
        <v>1966080</v>
      </c>
      <c r="F305" s="26">
        <v>249</v>
      </c>
      <c r="G305" s="27"/>
    </row>
    <row r="306" spans="1:7">
      <c r="A306" s="24">
        <v>7680</v>
      </c>
      <c r="B306" s="23">
        <v>0</v>
      </c>
      <c r="C306" s="23">
        <v>30</v>
      </c>
      <c r="D306" s="23">
        <v>0</v>
      </c>
      <c r="E306" s="171">
        <v>7680</v>
      </c>
      <c r="F306" s="26">
        <v>250</v>
      </c>
      <c r="G306" s="27"/>
    </row>
    <row r="307" spans="1:7">
      <c r="A307" s="24">
        <v>30</v>
      </c>
      <c r="B307" s="23">
        <v>30</v>
      </c>
      <c r="C307" s="23">
        <v>0</v>
      </c>
      <c r="D307" s="23">
        <v>0</v>
      </c>
      <c r="E307" s="172">
        <v>30</v>
      </c>
      <c r="F307" s="26">
        <v>251</v>
      </c>
      <c r="G307" s="27"/>
    </row>
    <row r="308" spans="1:7">
      <c r="A308" s="24">
        <v>7710</v>
      </c>
      <c r="B308" s="23">
        <v>30</v>
      </c>
      <c r="C308" s="23">
        <v>30</v>
      </c>
      <c r="D308" s="23">
        <v>0</v>
      </c>
      <c r="E308" s="173">
        <v>7710</v>
      </c>
      <c r="F308" s="26">
        <v>252</v>
      </c>
      <c r="G308" s="27"/>
    </row>
    <row r="309" spans="1:7">
      <c r="A309" s="24">
        <v>1966110</v>
      </c>
      <c r="B309" s="23">
        <v>30</v>
      </c>
      <c r="C309" s="23">
        <v>0</v>
      </c>
      <c r="D309" s="23">
        <v>30</v>
      </c>
      <c r="E309" s="174">
        <v>1966110</v>
      </c>
      <c r="F309" s="26">
        <v>253</v>
      </c>
      <c r="G309" s="27"/>
    </row>
    <row r="310" spans="1:7">
      <c r="A310" s="24">
        <v>12632256</v>
      </c>
      <c r="B310" s="23">
        <v>192</v>
      </c>
      <c r="C310" s="23">
        <v>192</v>
      </c>
      <c r="D310" s="23">
        <v>192</v>
      </c>
      <c r="E310" s="176">
        <v>12632256</v>
      </c>
      <c r="F310" s="26">
        <v>254</v>
      </c>
      <c r="G310" s="27"/>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22"/>
  <sheetViews>
    <sheetView workbookViewId="0">
      <selection activeCell="A19" sqref="A19"/>
    </sheetView>
  </sheetViews>
  <sheetFormatPr defaultRowHeight="15"/>
  <cols>
    <col min="1" max="1" width="50.7109375" bestFit="1" customWidth="1"/>
    <col min="2" max="2" width="6.5703125" bestFit="1" customWidth="1"/>
  </cols>
  <sheetData>
    <row r="1" spans="1:2" ht="15.75" thickBot="1">
      <c r="A1" s="334" t="s">
        <v>6024</v>
      </c>
      <c r="B1" s="241"/>
    </row>
    <row r="2" spans="1:2" ht="15.75" thickBot="1">
      <c r="A2" s="335" t="s">
        <v>94</v>
      </c>
      <c r="B2" s="335" t="s">
        <v>6025</v>
      </c>
    </row>
    <row r="3" spans="1:2" ht="15.75" thickBot="1">
      <c r="A3" s="333" t="s">
        <v>4248</v>
      </c>
      <c r="B3" s="333">
        <v>0</v>
      </c>
    </row>
    <row r="4" spans="1:2" ht="15.75" thickBot="1">
      <c r="A4" s="333" t="s">
        <v>4413</v>
      </c>
      <c r="B4" s="333">
        <v>1</v>
      </c>
    </row>
    <row r="5" spans="1:2" ht="15.75" thickBot="1">
      <c r="A5" s="333" t="s">
        <v>6026</v>
      </c>
      <c r="B5" s="333">
        <v>2</v>
      </c>
    </row>
    <row r="6" spans="1:2" ht="15.75" thickBot="1">
      <c r="A6" s="333" t="s">
        <v>4289</v>
      </c>
      <c r="B6" s="333">
        <v>4</v>
      </c>
    </row>
    <row r="7" spans="1:2" ht="15.75" thickBot="1">
      <c r="A7" s="333" t="s">
        <v>6027</v>
      </c>
      <c r="B7" s="333">
        <v>5</v>
      </c>
    </row>
    <row r="8" spans="1:2" ht="15.75" thickBot="1">
      <c r="A8" s="333" t="s">
        <v>6028</v>
      </c>
      <c r="B8" s="333">
        <v>6</v>
      </c>
    </row>
    <row r="9" spans="1:2" ht="15.75" thickBot="1">
      <c r="A9" s="333" t="s">
        <v>4296</v>
      </c>
      <c r="B9" s="333">
        <v>8</v>
      </c>
    </row>
    <row r="10" spans="1:2" ht="15.75" thickBot="1">
      <c r="A10" s="333" t="s">
        <v>6029</v>
      </c>
      <c r="B10" s="333">
        <v>9</v>
      </c>
    </row>
    <row r="11" spans="1:2" ht="15.75" thickBot="1">
      <c r="A11" s="333" t="s">
        <v>6030</v>
      </c>
      <c r="B11" s="333">
        <v>10</v>
      </c>
    </row>
    <row r="13" spans="1:2" ht="15.75" thickBot="1">
      <c r="A13" s="334" t="s">
        <v>6031</v>
      </c>
      <c r="B13" s="241"/>
    </row>
    <row r="14" spans="1:2" ht="15.75" thickBot="1">
      <c r="A14" s="333" t="s">
        <v>5458</v>
      </c>
      <c r="B14" s="333">
        <v>1</v>
      </c>
    </row>
    <row r="15" spans="1:2" ht="15.75" thickBot="1">
      <c r="A15" s="333" t="s">
        <v>5460</v>
      </c>
      <c r="B15" s="333">
        <v>2</v>
      </c>
    </row>
    <row r="16" spans="1:2" ht="15.75" thickBot="1">
      <c r="A16" s="333" t="s">
        <v>6032</v>
      </c>
      <c r="B16" s="333">
        <v>3</v>
      </c>
    </row>
    <row r="17" spans="1:2" ht="15.75" thickBot="1">
      <c r="A17" s="333" t="s">
        <v>4235</v>
      </c>
      <c r="B17" s="333">
        <v>4</v>
      </c>
    </row>
    <row r="19" spans="1:2" ht="15.75" thickBot="1">
      <c r="A19" s="334" t="s">
        <v>6033</v>
      </c>
      <c r="B19" s="241"/>
    </row>
    <row r="20" spans="1:2" ht="15.75" thickBot="1">
      <c r="A20" s="333" t="s">
        <v>6034</v>
      </c>
      <c r="B20" s="333">
        <v>1</v>
      </c>
    </row>
    <row r="21" spans="1:2" ht="15.75" thickBot="1">
      <c r="A21" s="333" t="s">
        <v>5736</v>
      </c>
      <c r="B21" s="333">
        <v>2</v>
      </c>
    </row>
    <row r="22" spans="1:2" ht="15.75" thickBot="1">
      <c r="A22" s="333" t="s">
        <v>5737</v>
      </c>
      <c r="B22" s="333">
        <v>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G3"/>
  <sheetViews>
    <sheetView workbookViewId="0">
      <selection activeCell="F2" sqref="F2"/>
    </sheetView>
  </sheetViews>
  <sheetFormatPr defaultColWidth="9.140625" defaultRowHeight="12"/>
  <cols>
    <col min="1" max="1" width="23.42578125" style="350" bestFit="1" customWidth="1"/>
    <col min="2" max="2" width="10.42578125" style="350" customWidth="1"/>
    <col min="3" max="3" width="5" style="351" customWidth="1"/>
    <col min="4" max="4" width="5" style="350" customWidth="1"/>
    <col min="5" max="5" width="91.42578125" style="350" customWidth="1"/>
    <col min="6" max="6" width="26" style="350" customWidth="1"/>
    <col min="7" max="7" width="94.28515625" style="351" customWidth="1"/>
    <col min="8" max="16384" width="9.140625" style="350"/>
  </cols>
  <sheetData>
    <row r="1" spans="1:7" s="348" customFormat="1" ht="12.75" thickBot="1">
      <c r="A1" s="348" t="s">
        <v>92</v>
      </c>
      <c r="B1" s="348" t="s">
        <v>93</v>
      </c>
      <c r="C1" s="348" t="s">
        <v>94</v>
      </c>
      <c r="F1" s="348" t="s">
        <v>95</v>
      </c>
      <c r="G1" s="349" t="s">
        <v>96</v>
      </c>
    </row>
    <row r="2" spans="1:7" ht="31.5" customHeight="1">
      <c r="A2" s="352" t="s">
        <v>97</v>
      </c>
      <c r="B2" s="352" t="s">
        <v>98</v>
      </c>
      <c r="C2" s="380" t="s">
        <v>99</v>
      </c>
      <c r="D2" s="380"/>
      <c r="E2" s="380"/>
      <c r="F2" s="352"/>
      <c r="G2" s="353" t="s">
        <v>100</v>
      </c>
    </row>
    <row r="3" spans="1:7">
      <c r="A3" s="352" t="s">
        <v>97</v>
      </c>
      <c r="B3" s="352" t="s">
        <v>101</v>
      </c>
      <c r="C3" s="380" t="s">
        <v>102</v>
      </c>
      <c r="D3" s="380"/>
      <c r="E3" s="380"/>
      <c r="F3" s="352"/>
      <c r="G3" s="353" t="s">
        <v>100</v>
      </c>
    </row>
  </sheetData>
  <mergeCells count="2">
    <mergeCell ref="C3:E3"/>
    <mergeCell ref="C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8"/>
  <sheetViews>
    <sheetView zoomScale="75" zoomScaleNormal="75" workbookViewId="0"/>
  </sheetViews>
  <sheetFormatPr defaultRowHeight="15"/>
  <cols>
    <col min="2" max="2" width="10" bestFit="1" customWidth="1"/>
    <col min="3" max="3" width="26" bestFit="1" customWidth="1"/>
    <col min="4" max="4" width="9.42578125" bestFit="1" customWidth="1"/>
  </cols>
  <sheetData>
    <row r="2" spans="2:4" ht="15.75" thickBot="1">
      <c r="B2" s="357" t="s">
        <v>103</v>
      </c>
      <c r="C2" s="357" t="s">
        <v>104</v>
      </c>
      <c r="D2" s="357" t="s">
        <v>105</v>
      </c>
    </row>
    <row r="3" spans="2:4" ht="15.75" thickTop="1">
      <c r="B3" s="358">
        <v>10</v>
      </c>
      <c r="C3" s="358" t="s">
        <v>106</v>
      </c>
      <c r="D3" s="358"/>
    </row>
    <row r="4" spans="2:4">
      <c r="B4" s="356">
        <v>20</v>
      </c>
      <c r="C4" s="356" t="s">
        <v>107</v>
      </c>
      <c r="D4" s="356"/>
    </row>
    <row r="5" spans="2:4">
      <c r="B5" s="356">
        <v>30</v>
      </c>
      <c r="C5" s="356" t="s">
        <v>108</v>
      </c>
      <c r="D5" s="356"/>
    </row>
    <row r="6" spans="2:4">
      <c r="B6" s="356">
        <v>40</v>
      </c>
      <c r="C6" s="356" t="s">
        <v>109</v>
      </c>
      <c r="D6" s="356"/>
    </row>
    <row r="7" spans="2:4" s="241" customFormat="1">
      <c r="B7" s="252">
        <v>50</v>
      </c>
      <c r="C7" s="252" t="s">
        <v>110</v>
      </c>
    </row>
    <row r="8" spans="2:4">
      <c r="B8" s="252">
        <v>60</v>
      </c>
      <c r="C8" s="252" t="s">
        <v>111</v>
      </c>
      <c r="D8" s="2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R658"/>
  <sheetViews>
    <sheetView zoomScale="75" zoomScaleNormal="75" workbookViewId="0">
      <pane xSplit="7" ySplit="2" topLeftCell="H3" activePane="bottomRight" state="frozen"/>
      <selection pane="topRight" activeCell="H1" sqref="H1"/>
      <selection pane="bottomLeft" activeCell="A3" sqref="A3"/>
      <selection pane="bottomRight" activeCell="A4" sqref="A4"/>
    </sheetView>
  </sheetViews>
  <sheetFormatPr defaultRowHeight="15"/>
  <cols>
    <col min="1" max="1" width="7" bestFit="1" customWidth="1"/>
    <col min="6" max="6" width="30" customWidth="1"/>
    <col min="7" max="7" width="23.7109375" bestFit="1" customWidth="1"/>
    <col min="8" max="8" width="33.140625" bestFit="1" customWidth="1"/>
    <col min="9" max="9" width="39.42578125" bestFit="1" customWidth="1"/>
    <col min="10" max="10" width="15.7109375" style="244" bestFit="1" customWidth="1"/>
    <col min="11" max="11" width="13.28515625" style="244" bestFit="1" customWidth="1"/>
    <col min="12" max="12" width="11.7109375" style="244" bestFit="1" customWidth="1"/>
    <col min="13" max="13" width="11.140625" style="244" bestFit="1" customWidth="1"/>
    <col min="14" max="14" width="16.85546875" style="244" customWidth="1"/>
    <col min="15" max="15" width="18" bestFit="1" customWidth="1"/>
  </cols>
  <sheetData>
    <row r="2" spans="1:18" ht="15.75" thickBot="1">
      <c r="A2" s="241"/>
      <c r="B2" s="382" t="s">
        <v>112</v>
      </c>
      <c r="C2" s="382"/>
      <c r="D2" s="382"/>
      <c r="E2" s="382"/>
      <c r="F2" s="382"/>
      <c r="G2" s="357" t="s">
        <v>113</v>
      </c>
      <c r="H2" s="357" t="s">
        <v>114</v>
      </c>
      <c r="I2" s="357" t="s">
        <v>115</v>
      </c>
      <c r="J2" s="178" t="s">
        <v>116</v>
      </c>
      <c r="K2" s="178" t="s">
        <v>117</v>
      </c>
      <c r="L2" s="178" t="s">
        <v>118</v>
      </c>
      <c r="M2" s="178" t="s">
        <v>119</v>
      </c>
      <c r="N2" s="178" t="s">
        <v>120</v>
      </c>
      <c r="O2" s="357" t="s">
        <v>121</v>
      </c>
    </row>
    <row r="3" spans="1:18" ht="15.75" thickTop="1">
      <c r="A3" s="241"/>
      <c r="B3" s="383" t="s">
        <v>122</v>
      </c>
      <c r="C3" s="383"/>
      <c r="D3" s="383"/>
      <c r="E3" s="383"/>
      <c r="F3" s="383"/>
      <c r="G3" s="358"/>
      <c r="H3" s="358"/>
      <c r="I3" s="358"/>
      <c r="J3" s="242"/>
      <c r="K3" s="242" t="s">
        <v>123</v>
      </c>
      <c r="L3" s="242" t="s">
        <v>123</v>
      </c>
      <c r="M3" s="242"/>
      <c r="N3" s="242"/>
      <c r="O3" s="358" t="s">
        <v>124</v>
      </c>
      <c r="Q3" s="241"/>
      <c r="R3" s="241" t="str">
        <f t="shared" ref="R3:R6" si="0">IF(ISBLANK(N3),"","update G3E_LS_LEGDIST set G3E_DISPLAYSCALEMIN="&amp;M3&amp;", G3E_DISPLAYSCALEMAX="&amp;N3&amp;" where G3E_LENO = (select G3E_LENO from G3E_LEGENDENTRY where G3E_LEGENDENTRY='"&amp;G3&amp;"');")</f>
        <v/>
      </c>
    </row>
    <row r="4" spans="1:18">
      <c r="A4" s="241"/>
      <c r="B4" s="356"/>
      <c r="C4" s="381" t="s">
        <v>125</v>
      </c>
      <c r="D4" s="381"/>
      <c r="E4" s="381"/>
      <c r="F4" s="381"/>
      <c r="G4" s="356"/>
      <c r="H4" s="356"/>
      <c r="I4" s="356"/>
      <c r="J4" s="243"/>
      <c r="K4" s="243" t="s">
        <v>123</v>
      </c>
      <c r="L4" s="243" t="s">
        <v>123</v>
      </c>
      <c r="M4" s="243"/>
      <c r="N4" s="243"/>
      <c r="O4" s="356" t="s">
        <v>124</v>
      </c>
      <c r="Q4" s="241"/>
      <c r="R4" s="241" t="str">
        <f t="shared" si="0"/>
        <v/>
      </c>
    </row>
    <row r="5" spans="1:18">
      <c r="A5" s="241"/>
      <c r="B5" s="356"/>
      <c r="C5" s="356"/>
      <c r="D5" s="381" t="s">
        <v>126</v>
      </c>
      <c r="E5" s="381"/>
      <c r="F5" s="381"/>
      <c r="G5" s="356"/>
      <c r="H5" s="356"/>
      <c r="I5" s="356"/>
      <c r="J5" s="243"/>
      <c r="K5" s="243" t="s">
        <v>123</v>
      </c>
      <c r="L5" s="243" t="s">
        <v>123</v>
      </c>
      <c r="M5" s="243"/>
      <c r="N5" s="243"/>
      <c r="O5" s="356" t="s">
        <v>124</v>
      </c>
      <c r="Q5" s="241"/>
      <c r="R5" s="241" t="str">
        <f t="shared" si="0"/>
        <v/>
      </c>
    </row>
    <row r="6" spans="1:18">
      <c r="A6" s="241"/>
      <c r="B6" s="356"/>
      <c r="C6" s="356"/>
      <c r="D6" s="356"/>
      <c r="E6" s="381" t="s">
        <v>127</v>
      </c>
      <c r="F6" s="381"/>
      <c r="G6" s="356" t="s">
        <v>128</v>
      </c>
      <c r="H6" s="356" t="s">
        <v>126</v>
      </c>
      <c r="I6" s="356" t="s">
        <v>127</v>
      </c>
      <c r="J6" s="243">
        <v>1</v>
      </c>
      <c r="K6" s="243" t="s">
        <v>129</v>
      </c>
      <c r="L6" s="243" t="s">
        <v>129</v>
      </c>
      <c r="M6" s="243">
        <v>1</v>
      </c>
      <c r="N6" s="243">
        <v>1500</v>
      </c>
      <c r="O6" s="356"/>
      <c r="R6" s="241" t="str">
        <f t="shared" si="0"/>
        <v>update G3E_LS_LEGDIST set G3E_DISPLAYSCALEMIN=1, G3E_DISPLAYSCALEMAX=1500 where G3E_LENO = (select G3E_LENO from G3E_LEGENDENTRY where G3E_LEGENDENTRY='V_ARRESTOR_S');</v>
      </c>
    </row>
    <row r="7" spans="1:18">
      <c r="A7" s="241"/>
      <c r="B7" s="356"/>
      <c r="C7" s="356"/>
      <c r="D7" s="356"/>
      <c r="E7" s="381" t="s">
        <v>130</v>
      </c>
      <c r="F7" s="381"/>
      <c r="G7" s="356" t="s">
        <v>131</v>
      </c>
      <c r="H7" s="356" t="s">
        <v>126</v>
      </c>
      <c r="I7" s="356" t="s">
        <v>130</v>
      </c>
      <c r="J7" s="243">
        <v>1</v>
      </c>
      <c r="K7" s="243" t="s">
        <v>129</v>
      </c>
      <c r="L7" s="243" t="s">
        <v>129</v>
      </c>
      <c r="M7" s="243">
        <v>1</v>
      </c>
      <c r="N7" s="243">
        <v>1500</v>
      </c>
      <c r="O7" s="356"/>
      <c r="R7" s="241" t="str">
        <f>IF(ISBLANK(N7),"","update G3E_LS_LEGDIST set G3E_DISPLAYSCALEMIN="&amp;M7&amp;", G3E_DISPLAYSCALEMAX="&amp;N7&amp;" where G3E_LENO = (select G3E_LENO from G3E_LEGENDENTRY where G3E_LEGENDENTRY='"&amp;G7&amp;"');")</f>
        <v>update G3E_LS_LEGDIST set G3E_DISPLAYSCALEMIN=1, G3E_DISPLAYSCALEMAX=1500 where G3E_LENO = (select G3E_LENO from G3E_LEGENDENTRY where G3E_LEGENDENTRY='V_ARRESTOR_ML');</v>
      </c>
    </row>
    <row r="8" spans="1:18">
      <c r="A8" s="241"/>
      <c r="B8" s="356"/>
      <c r="C8" s="356"/>
      <c r="D8" s="356"/>
      <c r="E8" s="381" t="s">
        <v>132</v>
      </c>
      <c r="F8" s="381"/>
      <c r="G8" s="356" t="s">
        <v>133</v>
      </c>
      <c r="H8" s="356" t="s">
        <v>126</v>
      </c>
      <c r="I8" s="356" t="s">
        <v>132</v>
      </c>
      <c r="J8" s="243">
        <v>1</v>
      </c>
      <c r="K8" s="243" t="s">
        <v>129</v>
      </c>
      <c r="L8" s="243" t="s">
        <v>129</v>
      </c>
      <c r="M8" s="243">
        <v>1</v>
      </c>
      <c r="N8" s="243">
        <v>1500</v>
      </c>
      <c r="O8" s="356"/>
      <c r="R8" s="241" t="str">
        <f t="shared" ref="R8:R71" si="1">IF(ISBLANK(N8),"","update G3E_LS_LEGDIST set G3E_DISPLAYSCALEMIN="&amp;M8&amp;", G3E_DISPLAYSCALEMAX="&amp;N8&amp;" where G3E_LENO = (select G3E_LENO from G3E_LEGENDENTRY where G3E_LEGENDENTRY='"&amp;G8&amp;"');")</f>
        <v>update G3E_LS_LEGDIST set G3E_DISPLAYSCALEMIN=1, G3E_DISPLAYSCALEMAX=1500 where G3E_LENO = (select G3E_LENO from G3E_LEGENDENTRY where G3E_LEGENDENTRY='V_ARRESTOR_LL');</v>
      </c>
    </row>
    <row r="9" spans="1:18">
      <c r="A9" s="241"/>
      <c r="B9" s="356"/>
      <c r="C9" s="356"/>
      <c r="D9" s="381" t="s">
        <v>134</v>
      </c>
      <c r="E9" s="381"/>
      <c r="F9" s="381"/>
      <c r="G9" s="356"/>
      <c r="H9" s="356"/>
      <c r="I9" s="356"/>
      <c r="J9" s="243"/>
      <c r="K9" s="243" t="s">
        <v>123</v>
      </c>
      <c r="L9" s="243" t="s">
        <v>123</v>
      </c>
      <c r="M9" s="243"/>
      <c r="N9" s="243"/>
      <c r="O9" s="356" t="s">
        <v>124</v>
      </c>
      <c r="Q9" s="241"/>
      <c r="R9" s="241" t="str">
        <f t="shared" si="1"/>
        <v/>
      </c>
    </row>
    <row r="10" spans="1:18">
      <c r="A10" s="241"/>
      <c r="B10" s="356"/>
      <c r="C10" s="356"/>
      <c r="D10" s="356"/>
      <c r="E10" s="381" t="s">
        <v>135</v>
      </c>
      <c r="F10" s="381"/>
      <c r="G10" s="356" t="s">
        <v>136</v>
      </c>
      <c r="H10" s="356" t="s">
        <v>134</v>
      </c>
      <c r="I10" s="356" t="s">
        <v>135</v>
      </c>
      <c r="J10" s="243">
        <v>1</v>
      </c>
      <c r="K10" s="243" t="s">
        <v>129</v>
      </c>
      <c r="L10" s="243" t="s">
        <v>129</v>
      </c>
      <c r="M10" s="243">
        <v>1</v>
      </c>
      <c r="N10" s="243">
        <v>1500</v>
      </c>
      <c r="O10" s="356"/>
      <c r="R10" s="241" t="str">
        <f t="shared" si="1"/>
        <v>update G3E_LS_LEGDIST set G3E_DISPLAYSCALEMIN=1, G3E_DISPLAYSCALEMAX=1500 where G3E_LENO = (select G3E_LENO from G3E_LEGENDENTRY where G3E_LEGENDENTRY='V_AUTOXFMR_S');</v>
      </c>
    </row>
    <row r="11" spans="1:18">
      <c r="A11" s="241"/>
      <c r="B11" s="356"/>
      <c r="C11" s="356"/>
      <c r="D11" s="356"/>
      <c r="E11" s="381" t="s">
        <v>137</v>
      </c>
      <c r="F11" s="381"/>
      <c r="G11" s="356" t="s">
        <v>138</v>
      </c>
      <c r="H11" s="356" t="s">
        <v>134</v>
      </c>
      <c r="I11" s="356" t="s">
        <v>137</v>
      </c>
      <c r="J11" s="243">
        <v>1</v>
      </c>
      <c r="K11" s="243" t="s">
        <v>129</v>
      </c>
      <c r="L11" s="243" t="s">
        <v>129</v>
      </c>
      <c r="M11" s="243">
        <v>1</v>
      </c>
      <c r="N11" s="243">
        <v>1500</v>
      </c>
      <c r="O11" s="356"/>
      <c r="R11" s="241" t="str">
        <f t="shared" si="1"/>
        <v>update G3E_LS_LEGDIST set G3E_DISPLAYSCALEMIN=1, G3E_DISPLAYSCALEMAX=1500 where G3E_LENO = (select G3E_LENO from G3E_LEGENDENTRY where G3E_LEGENDENTRY='V_AUTOXFMR_T');</v>
      </c>
    </row>
    <row r="12" spans="1:18">
      <c r="A12" s="241"/>
      <c r="B12" s="356"/>
      <c r="C12" s="356"/>
      <c r="D12" s="356"/>
      <c r="E12" s="381" t="s">
        <v>130</v>
      </c>
      <c r="F12" s="381"/>
      <c r="G12" s="356" t="s">
        <v>139</v>
      </c>
      <c r="H12" s="356" t="s">
        <v>134</v>
      </c>
      <c r="I12" s="356" t="s">
        <v>130</v>
      </c>
      <c r="J12" s="243">
        <v>1</v>
      </c>
      <c r="K12" s="243" t="s">
        <v>129</v>
      </c>
      <c r="L12" s="243" t="s">
        <v>129</v>
      </c>
      <c r="M12" s="243">
        <v>1</v>
      </c>
      <c r="N12" s="243">
        <v>1500</v>
      </c>
      <c r="O12" s="356"/>
      <c r="R12" s="241" t="str">
        <f t="shared" si="1"/>
        <v>update G3E_LS_LEGDIST set G3E_DISPLAYSCALEMIN=1, G3E_DISPLAYSCALEMAX=1500 where G3E_LENO = (select G3E_LENO from G3E_LEGENDENTRY where G3E_LEGENDENTRY='V_AUTOXFMR_ML');</v>
      </c>
    </row>
    <row r="13" spans="1:18">
      <c r="A13" s="241"/>
      <c r="B13" s="356"/>
      <c r="C13" s="356"/>
      <c r="D13" s="356"/>
      <c r="E13" s="381" t="s">
        <v>132</v>
      </c>
      <c r="F13" s="381"/>
      <c r="G13" s="356" t="s">
        <v>140</v>
      </c>
      <c r="H13" s="356" t="s">
        <v>134</v>
      </c>
      <c r="I13" s="356" t="s">
        <v>132</v>
      </c>
      <c r="J13" s="243">
        <v>1</v>
      </c>
      <c r="K13" s="243" t="s">
        <v>129</v>
      </c>
      <c r="L13" s="243" t="s">
        <v>129</v>
      </c>
      <c r="M13" s="243">
        <v>1</v>
      </c>
      <c r="N13" s="243">
        <v>1500</v>
      </c>
      <c r="O13" s="356"/>
      <c r="R13" s="241" t="str">
        <f t="shared" si="1"/>
        <v>update G3E_LS_LEGDIST set G3E_DISPLAYSCALEMIN=1, G3E_DISPLAYSCALEMAX=1500 where G3E_LENO = (select G3E_LENO from G3E_LEGENDENTRY where G3E_LEGENDENTRY='V_AUTOXFMR_LL');</v>
      </c>
    </row>
    <row r="14" spans="1:18">
      <c r="A14" s="241"/>
      <c r="B14" s="356"/>
      <c r="C14" s="356"/>
      <c r="D14" s="381" t="s">
        <v>141</v>
      </c>
      <c r="E14" s="381"/>
      <c r="F14" s="381"/>
      <c r="G14" s="356"/>
      <c r="H14" s="356"/>
      <c r="I14" s="356"/>
      <c r="J14" s="243"/>
      <c r="K14" s="243" t="s">
        <v>123</v>
      </c>
      <c r="L14" s="243" t="s">
        <v>123</v>
      </c>
      <c r="M14" s="243"/>
      <c r="N14" s="243"/>
      <c r="O14" s="356" t="s">
        <v>124</v>
      </c>
      <c r="R14" s="241" t="str">
        <f t="shared" si="1"/>
        <v/>
      </c>
    </row>
    <row r="15" spans="1:18">
      <c r="A15" s="241"/>
      <c r="B15" s="356"/>
      <c r="C15" s="356"/>
      <c r="D15" s="356"/>
      <c r="E15" s="381" t="s">
        <v>142</v>
      </c>
      <c r="F15" s="381"/>
      <c r="G15" s="356" t="s">
        <v>143</v>
      </c>
      <c r="H15" s="356" t="s">
        <v>141</v>
      </c>
      <c r="I15" s="356" t="s">
        <v>142</v>
      </c>
      <c r="J15" s="243">
        <v>1</v>
      </c>
      <c r="K15" s="243" t="s">
        <v>129</v>
      </c>
      <c r="L15" s="243" t="s">
        <v>129</v>
      </c>
      <c r="M15" s="243">
        <v>1</v>
      </c>
      <c r="N15" s="243">
        <v>1500</v>
      </c>
      <c r="O15" s="356"/>
      <c r="R15" s="241" t="str">
        <f t="shared" si="1"/>
        <v>update G3E_LS_LEGDIST set G3E_DISPLAYSCALEMIN=1, G3E_DISPLAYSCALEMAX=1500 where G3E_LENO = (select G3E_LENO from G3E_LEGENDENTRY where G3E_LEGENDENTRY='V_CAPACITOR_S');</v>
      </c>
    </row>
    <row r="16" spans="1:18">
      <c r="A16" s="241"/>
      <c r="B16" s="356"/>
      <c r="C16" s="356"/>
      <c r="D16" s="356"/>
      <c r="E16" s="381" t="s">
        <v>144</v>
      </c>
      <c r="F16" s="381"/>
      <c r="G16" s="356" t="s">
        <v>145</v>
      </c>
      <c r="H16" s="356" t="s">
        <v>141</v>
      </c>
      <c r="I16" s="356" t="s">
        <v>144</v>
      </c>
      <c r="J16" s="243">
        <v>1</v>
      </c>
      <c r="K16" s="243" t="s">
        <v>129</v>
      </c>
      <c r="L16" s="243" t="s">
        <v>129</v>
      </c>
      <c r="M16" s="243">
        <v>1</v>
      </c>
      <c r="N16" s="243">
        <v>1500</v>
      </c>
      <c r="O16" s="356"/>
      <c r="R16" s="241" t="str">
        <f t="shared" si="1"/>
        <v>update G3E_LS_LEGDIST set G3E_DISPLAYSCALEMIN=1, G3E_DISPLAYSCALEMAX=1500 where G3E_LENO = (select G3E_LENO from G3E_LEGENDENTRY where G3E_LEGENDENTRY='V_CAPACITOR_T');</v>
      </c>
    </row>
    <row r="17" spans="1:18">
      <c r="A17" s="241"/>
      <c r="B17" s="356"/>
      <c r="C17" s="356"/>
      <c r="D17" s="356"/>
      <c r="E17" s="381" t="s">
        <v>130</v>
      </c>
      <c r="F17" s="381"/>
      <c r="G17" s="356" t="s">
        <v>146</v>
      </c>
      <c r="H17" s="356" t="s">
        <v>141</v>
      </c>
      <c r="I17" s="356" t="s">
        <v>130</v>
      </c>
      <c r="J17" s="243">
        <v>1</v>
      </c>
      <c r="K17" s="243" t="s">
        <v>129</v>
      </c>
      <c r="L17" s="243" t="s">
        <v>129</v>
      </c>
      <c r="M17" s="243">
        <v>1</v>
      </c>
      <c r="N17" s="243">
        <v>1500</v>
      </c>
      <c r="O17" s="356"/>
      <c r="R17" s="241" t="str">
        <f t="shared" si="1"/>
        <v>update G3E_LS_LEGDIST set G3E_DISPLAYSCALEMIN=1, G3E_DISPLAYSCALEMAX=1500 where G3E_LENO = (select G3E_LENO from G3E_LEGENDENTRY where G3E_LEGENDENTRY='V_CAPACITOR_ML');</v>
      </c>
    </row>
    <row r="18" spans="1:18">
      <c r="A18" s="241"/>
      <c r="B18" s="356"/>
      <c r="C18" s="356"/>
      <c r="D18" s="356"/>
      <c r="E18" s="381" t="s">
        <v>132</v>
      </c>
      <c r="F18" s="381"/>
      <c r="G18" s="356" t="s">
        <v>147</v>
      </c>
      <c r="H18" s="356" t="s">
        <v>141</v>
      </c>
      <c r="I18" s="356" t="s">
        <v>132</v>
      </c>
      <c r="J18" s="243">
        <v>1</v>
      </c>
      <c r="K18" s="243" t="s">
        <v>129</v>
      </c>
      <c r="L18" s="243" t="s">
        <v>129</v>
      </c>
      <c r="M18" s="243">
        <v>1</v>
      </c>
      <c r="N18" s="243">
        <v>1500</v>
      </c>
      <c r="O18" s="356"/>
      <c r="R18" s="241" t="str">
        <f t="shared" si="1"/>
        <v>update G3E_LS_LEGDIST set G3E_DISPLAYSCALEMIN=1, G3E_DISPLAYSCALEMAX=1500 where G3E_LENO = (select G3E_LENO from G3E_LEGENDENTRY where G3E_LEGENDENTRY='V_CAPACITOR_LL');</v>
      </c>
    </row>
    <row r="19" spans="1:18">
      <c r="A19" s="241"/>
      <c r="B19" s="356"/>
      <c r="C19" s="356"/>
      <c r="D19" s="381" t="s">
        <v>148</v>
      </c>
      <c r="E19" s="381"/>
      <c r="F19" s="381"/>
      <c r="G19" s="356"/>
      <c r="H19" s="356"/>
      <c r="I19" s="356"/>
      <c r="J19" s="243"/>
      <c r="K19" s="243" t="s">
        <v>123</v>
      </c>
      <c r="L19" s="243" t="s">
        <v>123</v>
      </c>
      <c r="M19" s="243"/>
      <c r="N19" s="243"/>
      <c r="O19" s="356" t="s">
        <v>124</v>
      </c>
      <c r="R19" s="241" t="str">
        <f t="shared" si="1"/>
        <v/>
      </c>
    </row>
    <row r="20" spans="1:18">
      <c r="A20" s="241"/>
      <c r="B20" s="356"/>
      <c r="C20" s="356"/>
      <c r="D20" s="356"/>
      <c r="E20" s="381" t="s">
        <v>149</v>
      </c>
      <c r="F20" s="381"/>
      <c r="G20" s="356" t="s">
        <v>150</v>
      </c>
      <c r="H20" s="356" t="s">
        <v>148</v>
      </c>
      <c r="I20" s="356" t="s">
        <v>149</v>
      </c>
      <c r="J20" s="243">
        <v>1</v>
      </c>
      <c r="K20" s="243" t="s">
        <v>129</v>
      </c>
      <c r="L20" s="243" t="s">
        <v>129</v>
      </c>
      <c r="M20" s="243">
        <v>1</v>
      </c>
      <c r="N20" s="243">
        <v>1500</v>
      </c>
      <c r="O20" s="356"/>
      <c r="R20" s="241" t="str">
        <f t="shared" si="1"/>
        <v>update G3E_LS_LEGDIST set G3E_DISPLAYSCALEMIN=1, G3E_DISPLAYSCALEMAX=1500 where G3E_LENO = (select G3E_LENO from G3E_LEGENDENTRY where G3E_LEGENDENTRY='V_FAULTIND_S');</v>
      </c>
    </row>
    <row r="21" spans="1:18">
      <c r="A21" s="241"/>
      <c r="B21" s="356"/>
      <c r="C21" s="356"/>
      <c r="D21" s="356"/>
      <c r="E21" s="381" t="s">
        <v>151</v>
      </c>
      <c r="F21" s="381"/>
      <c r="G21" s="356" t="s">
        <v>152</v>
      </c>
      <c r="H21" s="356" t="s">
        <v>148</v>
      </c>
      <c r="I21" s="356" t="s">
        <v>151</v>
      </c>
      <c r="J21" s="243">
        <v>1</v>
      </c>
      <c r="K21" s="243" t="s">
        <v>129</v>
      </c>
      <c r="L21" s="243" t="s">
        <v>129</v>
      </c>
      <c r="M21" s="243">
        <v>1</v>
      </c>
      <c r="N21" s="243">
        <v>1500</v>
      </c>
      <c r="O21" s="356"/>
      <c r="R21" s="241" t="str">
        <f t="shared" si="1"/>
        <v>update G3E_LS_LEGDIST set G3E_DISPLAYSCALEMIN=1, G3E_DISPLAYSCALEMAX=1500 where G3E_LENO = (select G3E_LENO from G3E_LEGENDENTRY where G3E_LEGENDENTRY='V_FAULTIND_T');</v>
      </c>
    </row>
    <row r="22" spans="1:18">
      <c r="A22" s="241"/>
      <c r="B22" s="356"/>
      <c r="C22" s="356"/>
      <c r="D22" s="356"/>
      <c r="E22" s="381" t="s">
        <v>130</v>
      </c>
      <c r="F22" s="381"/>
      <c r="G22" s="356" t="s">
        <v>153</v>
      </c>
      <c r="H22" s="356" t="s">
        <v>148</v>
      </c>
      <c r="I22" s="356" t="s">
        <v>130</v>
      </c>
      <c r="J22" s="243">
        <v>1</v>
      </c>
      <c r="K22" s="243" t="s">
        <v>129</v>
      </c>
      <c r="L22" s="243" t="s">
        <v>129</v>
      </c>
      <c r="M22" s="243">
        <v>1</v>
      </c>
      <c r="N22" s="243">
        <v>1500</v>
      </c>
      <c r="O22" s="356"/>
      <c r="R22" s="241" t="str">
        <f t="shared" si="1"/>
        <v>update G3E_LS_LEGDIST set G3E_DISPLAYSCALEMIN=1, G3E_DISPLAYSCALEMAX=1500 where G3E_LENO = (select G3E_LENO from G3E_LEGENDENTRY where G3E_LEGENDENTRY='V_FAULTIND_ML');</v>
      </c>
    </row>
    <row r="23" spans="1:18">
      <c r="A23" s="241"/>
      <c r="B23" s="356"/>
      <c r="C23" s="356"/>
      <c r="D23" s="356"/>
      <c r="E23" s="381" t="s">
        <v>132</v>
      </c>
      <c r="F23" s="381"/>
      <c r="G23" s="356" t="s">
        <v>154</v>
      </c>
      <c r="H23" s="356" t="s">
        <v>148</v>
      </c>
      <c r="I23" s="356" t="s">
        <v>132</v>
      </c>
      <c r="J23" s="243">
        <v>1</v>
      </c>
      <c r="K23" s="243" t="s">
        <v>129</v>
      </c>
      <c r="L23" s="243" t="s">
        <v>129</v>
      </c>
      <c r="M23" s="243">
        <v>1</v>
      </c>
      <c r="N23" s="243">
        <v>1500</v>
      </c>
      <c r="O23" s="356"/>
      <c r="R23" s="241" t="str">
        <f t="shared" si="1"/>
        <v>update G3E_LS_LEGDIST set G3E_DISPLAYSCALEMIN=1, G3E_DISPLAYSCALEMAX=1500 where G3E_LENO = (select G3E_LENO from G3E_LEGENDENTRY where G3E_LEGENDENTRY='V_FAULTIND_LL');</v>
      </c>
    </row>
    <row r="24" spans="1:18">
      <c r="A24" s="241"/>
      <c r="B24" s="356"/>
      <c r="C24" s="356"/>
      <c r="D24" s="381" t="s">
        <v>155</v>
      </c>
      <c r="E24" s="381"/>
      <c r="F24" s="381"/>
      <c r="G24" s="356"/>
      <c r="H24" s="356"/>
      <c r="I24" s="356"/>
      <c r="J24" s="243"/>
      <c r="K24" s="243" t="s">
        <v>123</v>
      </c>
      <c r="L24" s="243" t="s">
        <v>123</v>
      </c>
      <c r="M24" s="243"/>
      <c r="N24" s="243"/>
      <c r="O24" s="356" t="s">
        <v>124</v>
      </c>
      <c r="R24" s="241" t="str">
        <f t="shared" si="1"/>
        <v/>
      </c>
    </row>
    <row r="25" spans="1:18">
      <c r="A25" s="241"/>
      <c r="B25" s="356"/>
      <c r="C25" s="356"/>
      <c r="D25" s="356"/>
      <c r="E25" s="381" t="s">
        <v>156</v>
      </c>
      <c r="F25" s="381"/>
      <c r="G25" s="356" t="s">
        <v>157</v>
      </c>
      <c r="H25" s="356" t="s">
        <v>155</v>
      </c>
      <c r="I25" s="356" t="s">
        <v>156</v>
      </c>
      <c r="J25" s="243">
        <v>1</v>
      </c>
      <c r="K25" s="243" t="s">
        <v>129</v>
      </c>
      <c r="L25" s="243" t="s">
        <v>129</v>
      </c>
      <c r="M25" s="243">
        <v>1</v>
      </c>
      <c r="N25" s="243">
        <v>1500</v>
      </c>
      <c r="O25" s="356"/>
      <c r="R25" s="241" t="str">
        <f t="shared" si="1"/>
        <v>update G3E_LS_LEGDIST set G3E_DISPLAYSCALEMIN=1, G3E_DISPLAYSCALEMAX=1500 where G3E_LENO = (select G3E_LENO from G3E_LEGENDENTRY where G3E_LEGENDENTRY='V_FUSESAVER_S');</v>
      </c>
    </row>
    <row r="26" spans="1:18">
      <c r="A26" s="241"/>
      <c r="B26" s="356"/>
      <c r="C26" s="356"/>
      <c r="D26" s="356"/>
      <c r="E26" s="381" t="s">
        <v>130</v>
      </c>
      <c r="F26" s="381"/>
      <c r="G26" s="356" t="s">
        <v>158</v>
      </c>
      <c r="H26" s="356" t="s">
        <v>155</v>
      </c>
      <c r="I26" s="356" t="s">
        <v>130</v>
      </c>
      <c r="J26" s="243">
        <v>1</v>
      </c>
      <c r="K26" s="243" t="s">
        <v>129</v>
      </c>
      <c r="L26" s="243" t="s">
        <v>129</v>
      </c>
      <c r="M26" s="243">
        <v>1</v>
      </c>
      <c r="N26" s="243">
        <v>1500</v>
      </c>
      <c r="O26" s="356"/>
      <c r="R26" s="241" t="str">
        <f t="shared" si="1"/>
        <v>update G3E_LS_LEGDIST set G3E_DISPLAYSCALEMIN=1, G3E_DISPLAYSCALEMAX=1500 where G3E_LENO = (select G3E_LENO from G3E_LEGENDENTRY where G3E_LEGENDENTRY='V_FUSESAVER_ML');</v>
      </c>
    </row>
    <row r="27" spans="1:18">
      <c r="A27" s="241"/>
      <c r="B27" s="356"/>
      <c r="C27" s="356"/>
      <c r="D27" s="356"/>
      <c r="E27" s="381" t="s">
        <v>132</v>
      </c>
      <c r="F27" s="381"/>
      <c r="G27" s="356" t="s">
        <v>159</v>
      </c>
      <c r="H27" s="356" t="s">
        <v>155</v>
      </c>
      <c r="I27" s="356" t="s">
        <v>132</v>
      </c>
      <c r="J27" s="243">
        <v>1</v>
      </c>
      <c r="K27" s="243" t="s">
        <v>129</v>
      </c>
      <c r="L27" s="243" t="s">
        <v>129</v>
      </c>
      <c r="M27" s="243">
        <v>1</v>
      </c>
      <c r="N27" s="243">
        <v>1500</v>
      </c>
      <c r="O27" s="356"/>
      <c r="R27" s="241" t="str">
        <f t="shared" si="1"/>
        <v>update G3E_LS_LEGDIST set G3E_DISPLAYSCALEMIN=1, G3E_DISPLAYSCALEMAX=1500 where G3E_LENO = (select G3E_LENO from G3E_LEGENDENTRY where G3E_LEGENDENTRY='V_FUSESAVER_LL');</v>
      </c>
    </row>
    <row r="28" spans="1:18">
      <c r="A28" s="241"/>
      <c r="B28" s="356"/>
      <c r="C28" s="356"/>
      <c r="D28" s="381" t="s">
        <v>160</v>
      </c>
      <c r="E28" s="381"/>
      <c r="F28" s="381"/>
      <c r="G28" s="356"/>
      <c r="H28" s="356"/>
      <c r="I28" s="356"/>
      <c r="J28" s="243"/>
      <c r="K28" s="243" t="s">
        <v>123</v>
      </c>
      <c r="L28" s="243" t="s">
        <v>123</v>
      </c>
      <c r="M28" s="243"/>
      <c r="N28" s="243"/>
      <c r="O28" s="356" t="s">
        <v>124</v>
      </c>
      <c r="R28" s="241" t="str">
        <f t="shared" si="1"/>
        <v/>
      </c>
    </row>
    <row r="29" spans="1:18">
      <c r="A29" s="241"/>
      <c r="B29" s="356"/>
      <c r="C29" s="356"/>
      <c r="D29" s="356"/>
      <c r="E29" s="381" t="s">
        <v>161</v>
      </c>
      <c r="F29" s="381"/>
      <c r="G29" s="356" t="s">
        <v>162</v>
      </c>
      <c r="H29" s="356" t="s">
        <v>160</v>
      </c>
      <c r="I29" s="356" t="s">
        <v>161</v>
      </c>
      <c r="J29" s="243">
        <v>1</v>
      </c>
      <c r="K29" s="243" t="s">
        <v>129</v>
      </c>
      <c r="L29" s="243" t="s">
        <v>129</v>
      </c>
      <c r="M29" s="243">
        <v>1</v>
      </c>
      <c r="N29" s="243">
        <v>15000</v>
      </c>
      <c r="O29" s="356"/>
      <c r="R29" s="241" t="str">
        <f t="shared" si="1"/>
        <v>update G3E_LS_LEGDIST set G3E_DISPLAYSCALEMIN=1, G3E_DISPLAYSCALEMAX=15000 where G3E_LENO = (select G3E_LENO from G3E_LEGENDENTRY where G3E_LEGENDENTRY='V_PRICONOH_L');</v>
      </c>
    </row>
    <row r="30" spans="1:18">
      <c r="A30" s="241"/>
      <c r="B30" s="356"/>
      <c r="C30" s="356"/>
      <c r="D30" s="356"/>
      <c r="E30" s="381" t="s">
        <v>163</v>
      </c>
      <c r="F30" s="381"/>
      <c r="G30" s="356" t="s">
        <v>164</v>
      </c>
      <c r="H30" s="356" t="s">
        <v>160</v>
      </c>
      <c r="I30" s="356" t="s">
        <v>163</v>
      </c>
      <c r="J30" s="243">
        <v>1</v>
      </c>
      <c r="K30" s="243" t="s">
        <v>129</v>
      </c>
      <c r="L30" s="243" t="s">
        <v>129</v>
      </c>
      <c r="M30" s="243">
        <v>1</v>
      </c>
      <c r="N30" s="243">
        <v>15000</v>
      </c>
      <c r="O30" s="356"/>
      <c r="R30" s="241" t="str">
        <f t="shared" si="1"/>
        <v>update G3E_LS_LEGDIST set G3E_DISPLAYSCALEMIN=1, G3E_DISPLAYSCALEMAX=15000 where G3E_LENO = (select G3E_LENO from G3E_LEGENDENTRY where G3E_LEGENDENTRY='V_PRICONOH_DESC_T');</v>
      </c>
    </row>
    <row r="31" spans="1:18">
      <c r="A31" s="241"/>
      <c r="B31" s="356"/>
      <c r="C31" s="356"/>
      <c r="D31" s="356"/>
      <c r="E31" s="381" t="s">
        <v>165</v>
      </c>
      <c r="F31" s="381"/>
      <c r="G31" s="356" t="s">
        <v>166</v>
      </c>
      <c r="H31" s="356" t="s">
        <v>160</v>
      </c>
      <c r="I31" s="356" t="s">
        <v>165</v>
      </c>
      <c r="J31" s="243">
        <v>1</v>
      </c>
      <c r="K31" s="243" t="s">
        <v>129</v>
      </c>
      <c r="L31" s="243" t="s">
        <v>129</v>
      </c>
      <c r="M31" s="243">
        <v>1</v>
      </c>
      <c r="N31" s="243">
        <v>15000</v>
      </c>
      <c r="O31" s="356"/>
      <c r="R31" s="241" t="str">
        <f t="shared" si="1"/>
        <v>update G3E_LS_LEGDIST set G3E_DISPLAYSCALEMIN=1, G3E_DISPLAYSCALEMAX=15000 where G3E_LENO = (select G3E_LENO from G3E_LEGENDENTRY where G3E_LEGENDENTRY='V_PRICONOH_FEED_T');</v>
      </c>
    </row>
    <row r="32" spans="1:18">
      <c r="A32" s="241"/>
      <c r="B32" s="356"/>
      <c r="C32" s="356"/>
      <c r="D32" s="356"/>
      <c r="E32" s="381" t="s">
        <v>167</v>
      </c>
      <c r="F32" s="381"/>
      <c r="G32" s="356" t="s">
        <v>168</v>
      </c>
      <c r="H32" s="356" t="s">
        <v>160</v>
      </c>
      <c r="I32" s="356" t="s">
        <v>167</v>
      </c>
      <c r="J32" s="243">
        <v>1</v>
      </c>
      <c r="K32" s="243" t="s">
        <v>129</v>
      </c>
      <c r="L32" s="243" t="s">
        <v>129</v>
      </c>
      <c r="M32" s="243">
        <v>1</v>
      </c>
      <c r="N32" s="243">
        <v>15000</v>
      </c>
      <c r="O32" s="356"/>
      <c r="R32" s="241" t="str">
        <f t="shared" si="1"/>
        <v>update G3E_LS_LEGDIST set G3E_DISPLAYSCALEMIN=1, G3E_DISPLAYSCALEMAX=15000 where G3E_LENO = (select G3E_LENO from G3E_LEGENDENTRY where G3E_LEGENDENTRY='V_PRICONOH_NEUT_T');</v>
      </c>
    </row>
    <row r="33" spans="1:18">
      <c r="A33" s="241"/>
      <c r="B33" s="356"/>
      <c r="C33" s="356"/>
      <c r="D33" s="356"/>
      <c r="E33" s="381" t="s">
        <v>169</v>
      </c>
      <c r="F33" s="381"/>
      <c r="G33" s="356" t="s">
        <v>170</v>
      </c>
      <c r="H33" s="356" t="s">
        <v>160</v>
      </c>
      <c r="I33" s="356" t="s">
        <v>169</v>
      </c>
      <c r="J33" s="243">
        <v>1</v>
      </c>
      <c r="K33" s="243" t="s">
        <v>129</v>
      </c>
      <c r="L33" s="243" t="s">
        <v>129</v>
      </c>
      <c r="M33" s="243">
        <v>1</v>
      </c>
      <c r="N33" s="243">
        <v>15000</v>
      </c>
      <c r="O33" s="356"/>
      <c r="R33" s="241" t="str">
        <f t="shared" si="1"/>
        <v>update G3E_LS_LEGDIST set G3E_DISPLAYSCALEMIN=1, G3E_DISPLAYSCALEMAX=15000 where G3E_LENO = (select G3E_LENO from G3E_LEGENDENTRY where G3E_LEGENDENTRY='V_PRICONOH_PHASE_T');</v>
      </c>
    </row>
    <row r="34" spans="1:18">
      <c r="A34" s="241"/>
      <c r="B34" s="356"/>
      <c r="C34" s="356"/>
      <c r="D34" s="356"/>
      <c r="E34" s="381" t="s">
        <v>130</v>
      </c>
      <c r="F34" s="381"/>
      <c r="G34" s="356" t="s">
        <v>171</v>
      </c>
      <c r="H34" s="356" t="s">
        <v>160</v>
      </c>
      <c r="I34" s="356" t="s">
        <v>130</v>
      </c>
      <c r="J34" s="243">
        <v>1</v>
      </c>
      <c r="K34" s="243" t="s">
        <v>129</v>
      </c>
      <c r="L34" s="243" t="s">
        <v>129</v>
      </c>
      <c r="M34" s="243">
        <v>1</v>
      </c>
      <c r="N34" s="243">
        <v>15000</v>
      </c>
      <c r="O34" s="356"/>
      <c r="R34" s="241" t="str">
        <f t="shared" si="1"/>
        <v>update G3E_LS_LEGDIST set G3E_DISPLAYSCALEMIN=1, G3E_DISPLAYSCALEMAX=15000 where G3E_LENO = (select G3E_LENO from G3E_LEGENDENTRY where G3E_LEGENDENTRY='V_PRICONOH_ML');</v>
      </c>
    </row>
    <row r="35" spans="1:18">
      <c r="A35" s="241"/>
      <c r="B35" s="356"/>
      <c r="C35" s="356"/>
      <c r="D35" s="356"/>
      <c r="E35" s="381" t="s">
        <v>132</v>
      </c>
      <c r="F35" s="381"/>
      <c r="G35" s="356" t="s">
        <v>172</v>
      </c>
      <c r="H35" s="356" t="s">
        <v>160</v>
      </c>
      <c r="I35" s="356" t="s">
        <v>132</v>
      </c>
      <c r="J35" s="243">
        <v>1</v>
      </c>
      <c r="K35" s="243" t="s">
        <v>129</v>
      </c>
      <c r="L35" s="243" t="s">
        <v>129</v>
      </c>
      <c r="M35" s="243">
        <v>1</v>
      </c>
      <c r="N35" s="243">
        <v>15000</v>
      </c>
      <c r="O35" s="356"/>
      <c r="R35" s="241" t="str">
        <f t="shared" si="1"/>
        <v>update G3E_LS_LEGDIST set G3E_DISPLAYSCALEMIN=1, G3E_DISPLAYSCALEMAX=15000 where G3E_LENO = (select G3E_LENO from G3E_LEGENDENTRY where G3E_LEGENDENTRY='V_PRICONOH_LL');</v>
      </c>
    </row>
    <row r="36" spans="1:18">
      <c r="A36" s="241"/>
      <c r="B36" s="356"/>
      <c r="C36" s="356"/>
      <c r="D36" s="381" t="s">
        <v>173</v>
      </c>
      <c r="E36" s="381"/>
      <c r="F36" s="381"/>
      <c r="G36" s="356"/>
      <c r="H36" s="356"/>
      <c r="I36" s="356"/>
      <c r="J36" s="243"/>
      <c r="K36" s="243" t="s">
        <v>123</v>
      </c>
      <c r="L36" s="243" t="s">
        <v>123</v>
      </c>
      <c r="M36" s="243"/>
      <c r="N36" s="243"/>
      <c r="O36" s="356" t="s">
        <v>124</v>
      </c>
      <c r="R36" s="241" t="str">
        <f t="shared" si="1"/>
        <v/>
      </c>
    </row>
    <row r="37" spans="1:18">
      <c r="A37" s="241"/>
      <c r="B37" s="356"/>
      <c r="C37" s="356"/>
      <c r="D37" s="356"/>
      <c r="E37" s="381" t="s">
        <v>174</v>
      </c>
      <c r="F37" s="381"/>
      <c r="G37" s="356" t="s">
        <v>175</v>
      </c>
      <c r="H37" s="356" t="s">
        <v>173</v>
      </c>
      <c r="I37" s="356" t="s">
        <v>174</v>
      </c>
      <c r="J37" s="243">
        <v>1</v>
      </c>
      <c r="K37" s="243" t="s">
        <v>129</v>
      </c>
      <c r="L37" s="243" t="s">
        <v>129</v>
      </c>
      <c r="M37" s="243">
        <v>1</v>
      </c>
      <c r="N37" s="243">
        <v>15000</v>
      </c>
      <c r="O37" s="356"/>
      <c r="R37" s="241" t="str">
        <f t="shared" si="1"/>
        <v>update G3E_LS_LEGDIST set G3E_DISPLAYSCALEMIN=1, G3E_DISPLAYSCALEMAX=15000 where G3E_LENO = (select G3E_LENO from G3E_LEGENDENTRY where G3E_LEGENDENTRY='V_PRICONUG_L');</v>
      </c>
    </row>
    <row r="38" spans="1:18">
      <c r="A38" s="241"/>
      <c r="B38" s="356"/>
      <c r="C38" s="356"/>
      <c r="D38" s="356"/>
      <c r="E38" s="381" t="s">
        <v>176</v>
      </c>
      <c r="F38" s="381"/>
      <c r="G38" s="356" t="s">
        <v>177</v>
      </c>
      <c r="H38" s="356" t="s">
        <v>173</v>
      </c>
      <c r="I38" s="356" t="s">
        <v>176</v>
      </c>
      <c r="J38" s="243">
        <v>1</v>
      </c>
      <c r="K38" s="243" t="s">
        <v>129</v>
      </c>
      <c r="L38" s="243" t="s">
        <v>129</v>
      </c>
      <c r="M38" s="243">
        <v>1</v>
      </c>
      <c r="N38" s="243">
        <v>15000</v>
      </c>
      <c r="O38" s="356"/>
      <c r="R38" s="241" t="str">
        <f t="shared" si="1"/>
        <v>update G3E_LS_LEGDIST set G3E_DISPLAYSCALEMIN=1, G3E_DISPLAYSCALEMAX=15000 where G3E_LENO = (select G3E_LENO from G3E_LEGENDENTRY where G3E_LEGENDENTRY='V_PRICONUG_DESC_T');</v>
      </c>
    </row>
    <row r="39" spans="1:18">
      <c r="A39" s="241"/>
      <c r="B39" s="356"/>
      <c r="C39" s="356"/>
      <c r="D39" s="356"/>
      <c r="E39" s="381" t="s">
        <v>178</v>
      </c>
      <c r="F39" s="381"/>
      <c r="G39" s="356" t="s">
        <v>179</v>
      </c>
      <c r="H39" s="356" t="s">
        <v>173</v>
      </c>
      <c r="I39" s="356" t="s">
        <v>178</v>
      </c>
      <c r="J39" s="243">
        <v>1</v>
      </c>
      <c r="K39" s="243" t="s">
        <v>129</v>
      </c>
      <c r="L39" s="243" t="s">
        <v>129</v>
      </c>
      <c r="M39" s="243">
        <v>1</v>
      </c>
      <c r="N39" s="243">
        <v>15000</v>
      </c>
      <c r="O39" s="356"/>
      <c r="R39" s="241" t="str">
        <f t="shared" si="1"/>
        <v>update G3E_LS_LEGDIST set G3E_DISPLAYSCALEMIN=1, G3E_DISPLAYSCALEMAX=15000 where G3E_LENO = (select G3E_LENO from G3E_LEGENDENTRY where G3E_LEGENDENTRY='V_PRICONUG_FEED_T');</v>
      </c>
    </row>
    <row r="40" spans="1:18">
      <c r="A40" s="241"/>
      <c r="B40" s="356"/>
      <c r="C40" s="356"/>
      <c r="D40" s="356"/>
      <c r="E40" s="381" t="s">
        <v>180</v>
      </c>
      <c r="F40" s="381"/>
      <c r="G40" s="356" t="s">
        <v>181</v>
      </c>
      <c r="H40" s="356" t="s">
        <v>173</v>
      </c>
      <c r="I40" s="356" t="s">
        <v>180</v>
      </c>
      <c r="J40" s="243">
        <v>1</v>
      </c>
      <c r="K40" s="243" t="s">
        <v>129</v>
      </c>
      <c r="L40" s="243" t="s">
        <v>129</v>
      </c>
      <c r="M40" s="243">
        <v>1</v>
      </c>
      <c r="N40" s="243">
        <v>15000</v>
      </c>
      <c r="O40" s="356"/>
      <c r="R40" s="241" t="str">
        <f t="shared" si="1"/>
        <v>update G3E_LS_LEGDIST set G3E_DISPLAYSCALEMIN=1, G3E_DISPLAYSCALEMAX=15000 where G3E_LENO = (select G3E_LENO from G3E_LEGENDENTRY where G3E_LEGENDENTRY='V_PRICONUG_NEUT_T');</v>
      </c>
    </row>
    <row r="41" spans="1:18">
      <c r="A41" s="241"/>
      <c r="B41" s="356"/>
      <c r="C41" s="356"/>
      <c r="D41" s="356"/>
      <c r="E41" s="381" t="s">
        <v>182</v>
      </c>
      <c r="F41" s="381"/>
      <c r="G41" s="356" t="s">
        <v>183</v>
      </c>
      <c r="H41" s="356" t="s">
        <v>173</v>
      </c>
      <c r="I41" s="356" t="s">
        <v>182</v>
      </c>
      <c r="J41" s="243">
        <v>1</v>
      </c>
      <c r="K41" s="243" t="s">
        <v>129</v>
      </c>
      <c r="L41" s="243" t="s">
        <v>129</v>
      </c>
      <c r="M41" s="243">
        <v>1</v>
      </c>
      <c r="N41" s="243">
        <v>15000</v>
      </c>
      <c r="O41" s="356"/>
      <c r="R41" s="241" t="str">
        <f t="shared" si="1"/>
        <v>update G3E_LS_LEGDIST set G3E_DISPLAYSCALEMIN=1, G3E_DISPLAYSCALEMAX=15000 where G3E_LENO = (select G3E_LENO from G3E_LEGENDENTRY where G3E_LEGENDENTRY='V_PRICONUG_PHASE_T');</v>
      </c>
    </row>
    <row r="42" spans="1:18">
      <c r="A42" s="241"/>
      <c r="B42" s="356"/>
      <c r="C42" s="356"/>
      <c r="D42" s="356"/>
      <c r="E42" s="381" t="s">
        <v>130</v>
      </c>
      <c r="F42" s="381"/>
      <c r="G42" s="356" t="s">
        <v>184</v>
      </c>
      <c r="H42" s="356" t="s">
        <v>173</v>
      </c>
      <c r="I42" s="356" t="s">
        <v>130</v>
      </c>
      <c r="J42" s="243">
        <v>1</v>
      </c>
      <c r="K42" s="243" t="s">
        <v>129</v>
      </c>
      <c r="L42" s="243" t="s">
        <v>129</v>
      </c>
      <c r="M42" s="243">
        <v>1</v>
      </c>
      <c r="N42" s="243">
        <v>15000</v>
      </c>
      <c r="O42" s="356"/>
      <c r="R42" s="241" t="str">
        <f t="shared" si="1"/>
        <v>update G3E_LS_LEGDIST set G3E_DISPLAYSCALEMIN=1, G3E_DISPLAYSCALEMAX=15000 where G3E_LENO = (select G3E_LENO from G3E_LEGENDENTRY where G3E_LEGENDENTRY='V_PRICONUG_ML');</v>
      </c>
    </row>
    <row r="43" spans="1:18">
      <c r="A43" s="241"/>
      <c r="B43" s="356"/>
      <c r="C43" s="356"/>
      <c r="D43" s="356"/>
      <c r="E43" s="381" t="s">
        <v>132</v>
      </c>
      <c r="F43" s="381"/>
      <c r="G43" s="356" t="s">
        <v>185</v>
      </c>
      <c r="H43" s="356" t="s">
        <v>173</v>
      </c>
      <c r="I43" s="356" t="s">
        <v>132</v>
      </c>
      <c r="J43" s="243">
        <v>1</v>
      </c>
      <c r="K43" s="243" t="s">
        <v>129</v>
      </c>
      <c r="L43" s="243" t="s">
        <v>129</v>
      </c>
      <c r="M43" s="243">
        <v>1</v>
      </c>
      <c r="N43" s="243">
        <v>15000</v>
      </c>
      <c r="O43" s="356"/>
      <c r="R43" s="241" t="str">
        <f t="shared" si="1"/>
        <v>update G3E_LS_LEGDIST set G3E_DISPLAYSCALEMIN=1, G3E_DISPLAYSCALEMAX=15000 where G3E_LENO = (select G3E_LENO from G3E_LEGENDENTRY where G3E_LEGENDENTRY='V_PRICONUG_LL');</v>
      </c>
    </row>
    <row r="44" spans="1:18">
      <c r="A44" s="241"/>
      <c r="B44" s="356"/>
      <c r="C44" s="356"/>
      <c r="D44" s="381" t="s">
        <v>186</v>
      </c>
      <c r="E44" s="381"/>
      <c r="F44" s="381"/>
      <c r="G44" s="356"/>
      <c r="H44" s="356"/>
      <c r="I44" s="356"/>
      <c r="J44" s="243"/>
      <c r="K44" s="243" t="s">
        <v>123</v>
      </c>
      <c r="L44" s="243" t="s">
        <v>123</v>
      </c>
      <c r="M44" s="243"/>
      <c r="N44" s="243"/>
      <c r="O44" s="356" t="s">
        <v>124</v>
      </c>
      <c r="R44" s="241" t="str">
        <f t="shared" si="1"/>
        <v/>
      </c>
    </row>
    <row r="45" spans="1:18">
      <c r="A45" s="241"/>
      <c r="B45" s="356"/>
      <c r="C45" s="356"/>
      <c r="D45" s="356"/>
      <c r="E45" s="381" t="s">
        <v>187</v>
      </c>
      <c r="F45" s="381"/>
      <c r="G45" s="356" t="s">
        <v>188</v>
      </c>
      <c r="H45" s="356" t="s">
        <v>186</v>
      </c>
      <c r="I45" s="356" t="s">
        <v>187</v>
      </c>
      <c r="J45" s="243">
        <v>1</v>
      </c>
      <c r="K45" s="243" t="s">
        <v>129</v>
      </c>
      <c r="L45" s="243" t="s">
        <v>129</v>
      </c>
      <c r="M45" s="243">
        <v>1</v>
      </c>
      <c r="N45" s="243">
        <v>1500</v>
      </c>
      <c r="O45" s="356"/>
      <c r="R45" s="241" t="str">
        <f t="shared" si="1"/>
        <v>update G3E_LS_LEGDIST set G3E_DISPLAYSCALEMIN=1, G3E_DISPLAYSCALEMAX=1500 where G3E_LENO = (select G3E_LENO from G3E_LEGENDENTRY where G3E_LEGENDENTRY='V_PRICONUGNODE_S');</v>
      </c>
    </row>
    <row r="46" spans="1:18">
      <c r="A46" s="241"/>
      <c r="B46" s="356"/>
      <c r="C46" s="356"/>
      <c r="D46" s="356"/>
      <c r="E46" s="381" t="s">
        <v>189</v>
      </c>
      <c r="F46" s="381"/>
      <c r="G46" s="356" t="s">
        <v>190</v>
      </c>
      <c r="H46" s="356" t="s">
        <v>186</v>
      </c>
      <c r="I46" s="356" t="s">
        <v>189</v>
      </c>
      <c r="J46" s="243">
        <v>1</v>
      </c>
      <c r="K46" s="243" t="s">
        <v>129</v>
      </c>
      <c r="L46" s="243" t="s">
        <v>129</v>
      </c>
      <c r="M46" s="243">
        <v>1</v>
      </c>
      <c r="N46" s="243">
        <v>1500</v>
      </c>
      <c r="O46" s="356"/>
      <c r="R46" s="241" t="str">
        <f t="shared" si="1"/>
        <v>update G3E_LS_LEGDIST set G3E_DISPLAYSCALEMIN=1, G3E_DISPLAYSCALEMAX=1500 where G3E_LENO = (select G3E_LENO from G3E_LEGENDENTRY where G3E_LEGENDENTRY='V_PRICONUGNODE_T');</v>
      </c>
    </row>
    <row r="47" spans="1:18">
      <c r="A47" s="241"/>
      <c r="B47" s="356"/>
      <c r="C47" s="356"/>
      <c r="D47" s="356"/>
      <c r="E47" s="381" t="s">
        <v>130</v>
      </c>
      <c r="F47" s="381"/>
      <c r="G47" s="356" t="s">
        <v>191</v>
      </c>
      <c r="H47" s="356" t="s">
        <v>186</v>
      </c>
      <c r="I47" s="356" t="s">
        <v>130</v>
      </c>
      <c r="J47" s="243">
        <v>1</v>
      </c>
      <c r="K47" s="243" t="s">
        <v>129</v>
      </c>
      <c r="L47" s="243" t="s">
        <v>129</v>
      </c>
      <c r="M47" s="243">
        <v>1</v>
      </c>
      <c r="N47" s="243">
        <v>1500</v>
      </c>
      <c r="O47" s="356"/>
      <c r="R47" s="241" t="str">
        <f t="shared" si="1"/>
        <v>update G3E_LS_LEGDIST set G3E_DISPLAYSCALEMIN=1, G3E_DISPLAYSCALEMAX=1500 where G3E_LENO = (select G3E_LENO from G3E_LEGENDENTRY where G3E_LEGENDENTRY='V_PRICONUGNODE_ML');</v>
      </c>
    </row>
    <row r="48" spans="1:18">
      <c r="A48" s="241"/>
      <c r="B48" s="356"/>
      <c r="C48" s="356"/>
      <c r="D48" s="356"/>
      <c r="E48" s="381" t="s">
        <v>132</v>
      </c>
      <c r="F48" s="381"/>
      <c r="G48" s="356" t="s">
        <v>192</v>
      </c>
      <c r="H48" s="356" t="s">
        <v>186</v>
      </c>
      <c r="I48" s="356" t="s">
        <v>132</v>
      </c>
      <c r="J48" s="243">
        <v>1</v>
      </c>
      <c r="K48" s="243" t="s">
        <v>129</v>
      </c>
      <c r="L48" s="243" t="s">
        <v>129</v>
      </c>
      <c r="M48" s="243">
        <v>1</v>
      </c>
      <c r="N48" s="243">
        <v>1500</v>
      </c>
      <c r="O48" s="356"/>
      <c r="R48" s="241" t="str">
        <f t="shared" si="1"/>
        <v>update G3E_LS_LEGDIST set G3E_DISPLAYSCALEMIN=1, G3E_DISPLAYSCALEMAX=1500 where G3E_LENO = (select G3E_LENO from G3E_LEGENDENTRY where G3E_LEGENDENTRY='V_PRICONUGNODE_LL');</v>
      </c>
    </row>
    <row r="49" spans="1:18">
      <c r="A49" s="241"/>
      <c r="B49" s="356"/>
      <c r="C49" s="356"/>
      <c r="D49" s="381" t="s">
        <v>193</v>
      </c>
      <c r="E49" s="381"/>
      <c r="F49" s="381"/>
      <c r="G49" s="356"/>
      <c r="H49" s="356"/>
      <c r="I49" s="356"/>
      <c r="J49" s="243"/>
      <c r="K49" s="243" t="s">
        <v>123</v>
      </c>
      <c r="L49" s="243" t="s">
        <v>123</v>
      </c>
      <c r="M49" s="243"/>
      <c r="N49" s="243"/>
      <c r="O49" s="356" t="s">
        <v>124</v>
      </c>
      <c r="R49" s="241" t="str">
        <f t="shared" si="1"/>
        <v/>
      </c>
    </row>
    <row r="50" spans="1:18">
      <c r="A50" s="241"/>
      <c r="B50" s="356"/>
      <c r="C50" s="356"/>
      <c r="D50" s="356"/>
      <c r="E50" s="381" t="s">
        <v>194</v>
      </c>
      <c r="F50" s="381"/>
      <c r="G50" s="356" t="s">
        <v>195</v>
      </c>
      <c r="H50" s="356" t="s">
        <v>193</v>
      </c>
      <c r="I50" s="356" t="s">
        <v>196</v>
      </c>
      <c r="J50" s="243">
        <v>1</v>
      </c>
      <c r="K50" s="243" t="s">
        <v>129</v>
      </c>
      <c r="L50" s="243" t="s">
        <v>129</v>
      </c>
      <c r="M50" s="243">
        <v>1</v>
      </c>
      <c r="N50" s="243">
        <v>3000</v>
      </c>
      <c r="O50" s="356"/>
      <c r="R50" s="241" t="str">
        <f t="shared" si="1"/>
        <v>update G3E_LS_LEGDIST set G3E_DISPLAYSCALEMIN=1, G3E_DISPLAYSCALEMAX=3000 where G3E_LENO = (select G3E_LENO from G3E_LEGENDENTRY where G3E_LEGENDENTRY='V_PRIFUSEOH_S');</v>
      </c>
    </row>
    <row r="51" spans="1:18">
      <c r="A51" s="241"/>
      <c r="B51" s="356"/>
      <c r="C51" s="356"/>
      <c r="D51" s="356"/>
      <c r="E51" s="381" t="s">
        <v>197</v>
      </c>
      <c r="F51" s="381"/>
      <c r="G51" s="356" t="s">
        <v>198</v>
      </c>
      <c r="H51" s="356" t="s">
        <v>193</v>
      </c>
      <c r="I51" s="356" t="s">
        <v>199</v>
      </c>
      <c r="J51" s="243">
        <v>1</v>
      </c>
      <c r="K51" s="243" t="s">
        <v>129</v>
      </c>
      <c r="L51" s="243" t="s">
        <v>129</v>
      </c>
      <c r="M51" s="243">
        <v>1</v>
      </c>
      <c r="N51" s="243">
        <v>3000</v>
      </c>
      <c r="O51" s="356"/>
      <c r="R51" s="241" t="str">
        <f t="shared" si="1"/>
        <v>update G3E_LS_LEGDIST set G3E_DISPLAYSCALEMIN=1, G3E_DISPLAYSCALEMAX=3000 where G3E_LENO = (select G3E_LENO from G3E_LEGENDENTRY where G3E_LEGENDENTRY='V_PRIFUSEOH_EQPT_T');</v>
      </c>
    </row>
    <row r="52" spans="1:18">
      <c r="A52" s="241"/>
      <c r="B52" s="356"/>
      <c r="C52" s="356"/>
      <c r="D52" s="356"/>
      <c r="E52" s="381" t="s">
        <v>200</v>
      </c>
      <c r="F52" s="381"/>
      <c r="G52" s="356" t="s">
        <v>201</v>
      </c>
      <c r="H52" s="356" t="s">
        <v>193</v>
      </c>
      <c r="I52" s="356" t="s">
        <v>202</v>
      </c>
      <c r="J52" s="243">
        <v>1</v>
      </c>
      <c r="K52" s="243" t="s">
        <v>129</v>
      </c>
      <c r="L52" s="243" t="s">
        <v>129</v>
      </c>
      <c r="M52" s="243">
        <v>1</v>
      </c>
      <c r="N52" s="243">
        <v>3000</v>
      </c>
      <c r="O52" s="356"/>
      <c r="R52" s="241" t="str">
        <f t="shared" si="1"/>
        <v>update G3E_LS_LEGDIST set G3E_DISPLAYSCALEMIN=1, G3E_DISPLAYSCALEMAX=3000 where G3E_LENO = (select G3E_LENO from G3E_LEGENDENTRY where G3E_LEGENDENTRY='V_PRIFUSEOH_SIZE_T');</v>
      </c>
    </row>
    <row r="53" spans="1:18">
      <c r="A53" s="241"/>
      <c r="B53" s="356"/>
      <c r="C53" s="356"/>
      <c r="D53" s="356"/>
      <c r="E53" s="381" t="s">
        <v>130</v>
      </c>
      <c r="F53" s="381"/>
      <c r="G53" s="356" t="s">
        <v>203</v>
      </c>
      <c r="H53" s="356" t="s">
        <v>193</v>
      </c>
      <c r="I53" s="356" t="s">
        <v>130</v>
      </c>
      <c r="J53" s="243">
        <v>1</v>
      </c>
      <c r="K53" s="243" t="s">
        <v>129</v>
      </c>
      <c r="L53" s="243" t="s">
        <v>129</v>
      </c>
      <c r="M53" s="243">
        <v>1</v>
      </c>
      <c r="N53" s="243">
        <v>3000</v>
      </c>
      <c r="O53" s="356"/>
      <c r="R53" s="241" t="str">
        <f t="shared" si="1"/>
        <v>update G3E_LS_LEGDIST set G3E_DISPLAYSCALEMIN=1, G3E_DISPLAYSCALEMAX=3000 where G3E_LENO = (select G3E_LENO from G3E_LEGENDENTRY where G3E_LEGENDENTRY='V_PRIFUSEOH_ML');</v>
      </c>
    </row>
    <row r="54" spans="1:18">
      <c r="A54" s="241"/>
      <c r="B54" s="356"/>
      <c r="C54" s="356"/>
      <c r="D54" s="356"/>
      <c r="E54" s="381" t="s">
        <v>132</v>
      </c>
      <c r="F54" s="381"/>
      <c r="G54" s="356" t="s">
        <v>204</v>
      </c>
      <c r="H54" s="356" t="s">
        <v>193</v>
      </c>
      <c r="I54" s="356" t="s">
        <v>132</v>
      </c>
      <c r="J54" s="243">
        <v>1</v>
      </c>
      <c r="K54" s="243" t="s">
        <v>129</v>
      </c>
      <c r="L54" s="243" t="s">
        <v>129</v>
      </c>
      <c r="M54" s="243">
        <v>1</v>
      </c>
      <c r="N54" s="243">
        <v>3000</v>
      </c>
      <c r="O54" s="356"/>
      <c r="R54" s="241" t="str">
        <f t="shared" si="1"/>
        <v>update G3E_LS_LEGDIST set G3E_DISPLAYSCALEMIN=1, G3E_DISPLAYSCALEMAX=3000 where G3E_LENO = (select G3E_LENO from G3E_LEGENDENTRY where G3E_LEGENDENTRY='V_PRIFUSEOH_LL');</v>
      </c>
    </row>
    <row r="55" spans="1:18">
      <c r="A55" s="241"/>
      <c r="B55" s="356"/>
      <c r="C55" s="356"/>
      <c r="D55" s="381" t="s">
        <v>205</v>
      </c>
      <c r="E55" s="381"/>
      <c r="F55" s="381"/>
      <c r="G55" s="356"/>
      <c r="H55" s="356"/>
      <c r="I55" s="356"/>
      <c r="J55" s="243"/>
      <c r="K55" s="243" t="s">
        <v>123</v>
      </c>
      <c r="L55" s="243" t="s">
        <v>123</v>
      </c>
      <c r="M55" s="243"/>
      <c r="N55" s="243"/>
      <c r="O55" s="356" t="s">
        <v>124</v>
      </c>
      <c r="R55" s="241" t="str">
        <f t="shared" si="1"/>
        <v/>
      </c>
    </row>
    <row r="56" spans="1:18">
      <c r="A56" s="241"/>
      <c r="B56" s="356"/>
      <c r="C56" s="356"/>
      <c r="D56" s="356"/>
      <c r="E56" s="381" t="s">
        <v>206</v>
      </c>
      <c r="F56" s="381"/>
      <c r="G56" s="356" t="s">
        <v>207</v>
      </c>
      <c r="H56" s="356" t="s">
        <v>205</v>
      </c>
      <c r="I56" s="356" t="s">
        <v>196</v>
      </c>
      <c r="J56" s="243">
        <v>1</v>
      </c>
      <c r="K56" s="243" t="s">
        <v>129</v>
      </c>
      <c r="L56" s="243" t="s">
        <v>129</v>
      </c>
      <c r="M56" s="243">
        <v>1</v>
      </c>
      <c r="N56" s="243">
        <v>3000</v>
      </c>
      <c r="O56" s="356"/>
      <c r="R56" s="241" t="str">
        <f t="shared" si="1"/>
        <v>update G3E_LS_LEGDIST set G3E_DISPLAYSCALEMIN=1, G3E_DISPLAYSCALEMAX=3000 where G3E_LENO = (select G3E_LENO from G3E_LEGENDENTRY where G3E_LEGENDENTRY='V_PRIFUSEUG_S');</v>
      </c>
    </row>
    <row r="57" spans="1:18">
      <c r="A57" s="241"/>
      <c r="B57" s="356"/>
      <c r="C57" s="356"/>
      <c r="D57" s="356"/>
      <c r="E57" s="381" t="s">
        <v>208</v>
      </c>
      <c r="F57" s="381"/>
      <c r="G57" s="356" t="s">
        <v>209</v>
      </c>
      <c r="H57" s="356" t="s">
        <v>205</v>
      </c>
      <c r="I57" s="356" t="s">
        <v>199</v>
      </c>
      <c r="J57" s="243">
        <v>1</v>
      </c>
      <c r="K57" s="243" t="s">
        <v>129</v>
      </c>
      <c r="L57" s="243" t="s">
        <v>129</v>
      </c>
      <c r="M57" s="243">
        <v>1</v>
      </c>
      <c r="N57" s="243">
        <v>3000</v>
      </c>
      <c r="O57" s="356"/>
      <c r="R57" s="241" t="str">
        <f t="shared" si="1"/>
        <v>update G3E_LS_LEGDIST set G3E_DISPLAYSCALEMIN=1, G3E_DISPLAYSCALEMAX=3000 where G3E_LENO = (select G3E_LENO from G3E_LEGENDENTRY where G3E_LEGENDENTRY='V_PRIFUSEUG_EQPT_T');</v>
      </c>
    </row>
    <row r="58" spans="1:18">
      <c r="A58" s="241"/>
      <c r="B58" s="356"/>
      <c r="C58" s="356"/>
      <c r="D58" s="356"/>
      <c r="E58" s="381" t="s">
        <v>210</v>
      </c>
      <c r="F58" s="381"/>
      <c r="G58" s="356" t="s">
        <v>211</v>
      </c>
      <c r="H58" s="356" t="s">
        <v>205</v>
      </c>
      <c r="I58" s="356" t="s">
        <v>202</v>
      </c>
      <c r="J58" s="243">
        <v>1</v>
      </c>
      <c r="K58" s="243" t="s">
        <v>129</v>
      </c>
      <c r="L58" s="243" t="s">
        <v>129</v>
      </c>
      <c r="M58" s="243">
        <v>1</v>
      </c>
      <c r="N58" s="243">
        <v>3000</v>
      </c>
      <c r="O58" s="356"/>
      <c r="R58" s="241" t="str">
        <f t="shared" si="1"/>
        <v>update G3E_LS_LEGDIST set G3E_DISPLAYSCALEMIN=1, G3E_DISPLAYSCALEMAX=3000 where G3E_LENO = (select G3E_LENO from G3E_LEGENDENTRY where G3E_LEGENDENTRY='V_PRIFUSEUG_SIZE_T');</v>
      </c>
    </row>
    <row r="59" spans="1:18">
      <c r="A59" s="241"/>
      <c r="B59" s="356"/>
      <c r="C59" s="356"/>
      <c r="D59" s="356"/>
      <c r="E59" s="381" t="s">
        <v>130</v>
      </c>
      <c r="F59" s="381"/>
      <c r="G59" s="356" t="s">
        <v>212</v>
      </c>
      <c r="H59" s="356" t="s">
        <v>205</v>
      </c>
      <c r="I59" s="356" t="s">
        <v>130</v>
      </c>
      <c r="J59" s="243">
        <v>1</v>
      </c>
      <c r="K59" s="243" t="s">
        <v>129</v>
      </c>
      <c r="L59" s="243" t="s">
        <v>129</v>
      </c>
      <c r="M59" s="243">
        <v>1</v>
      </c>
      <c r="N59" s="243">
        <v>3000</v>
      </c>
      <c r="O59" s="356"/>
      <c r="R59" s="241" t="str">
        <f t="shared" si="1"/>
        <v>update G3E_LS_LEGDIST set G3E_DISPLAYSCALEMIN=1, G3E_DISPLAYSCALEMAX=3000 where G3E_LENO = (select G3E_LENO from G3E_LEGENDENTRY where G3E_LEGENDENTRY='V_PRIFUSEUG_ML');</v>
      </c>
    </row>
    <row r="60" spans="1:18">
      <c r="A60" s="241"/>
      <c r="B60" s="356"/>
      <c r="C60" s="356"/>
      <c r="D60" s="356"/>
      <c r="E60" s="381" t="s">
        <v>132</v>
      </c>
      <c r="F60" s="381"/>
      <c r="G60" s="356" t="s">
        <v>213</v>
      </c>
      <c r="H60" s="356" t="s">
        <v>205</v>
      </c>
      <c r="I60" s="356" t="s">
        <v>132</v>
      </c>
      <c r="J60" s="243">
        <v>1</v>
      </c>
      <c r="K60" s="243" t="s">
        <v>129</v>
      </c>
      <c r="L60" s="243" t="s">
        <v>129</v>
      </c>
      <c r="M60" s="243">
        <v>1</v>
      </c>
      <c r="N60" s="243">
        <v>3000</v>
      </c>
      <c r="O60" s="356"/>
      <c r="R60" s="241" t="str">
        <f t="shared" si="1"/>
        <v>update G3E_LS_LEGDIST set G3E_DISPLAYSCALEMIN=1, G3E_DISPLAYSCALEMAX=3000 where G3E_LENO = (select G3E_LENO from G3E_LEGENDENTRY where G3E_LEGENDENTRY='V_PRIFUSEUG_LL');</v>
      </c>
    </row>
    <row r="61" spans="1:18">
      <c r="A61" s="241"/>
      <c r="B61" s="356"/>
      <c r="C61" s="356"/>
      <c r="D61" s="381" t="s">
        <v>50</v>
      </c>
      <c r="E61" s="381"/>
      <c r="F61" s="381"/>
      <c r="G61" s="356"/>
      <c r="H61" s="356"/>
      <c r="I61" s="356"/>
      <c r="J61" s="243"/>
      <c r="K61" s="243" t="s">
        <v>123</v>
      </c>
      <c r="L61" s="243" t="s">
        <v>123</v>
      </c>
      <c r="M61" s="243"/>
      <c r="N61" s="243"/>
      <c r="O61" s="356" t="s">
        <v>124</v>
      </c>
      <c r="R61" s="241" t="str">
        <f t="shared" si="1"/>
        <v/>
      </c>
    </row>
    <row r="62" spans="1:18">
      <c r="A62" s="241"/>
      <c r="B62" s="356"/>
      <c r="C62" s="356"/>
      <c r="D62" s="356"/>
      <c r="E62" s="381" t="s">
        <v>214</v>
      </c>
      <c r="F62" s="381"/>
      <c r="G62" s="356" t="s">
        <v>215</v>
      </c>
      <c r="H62" s="356" t="s">
        <v>50</v>
      </c>
      <c r="I62" s="356" t="s">
        <v>214</v>
      </c>
      <c r="J62" s="243">
        <v>1</v>
      </c>
      <c r="K62" s="243" t="s">
        <v>129</v>
      </c>
      <c r="L62" s="243" t="s">
        <v>129</v>
      </c>
      <c r="M62" s="243">
        <v>1</v>
      </c>
      <c r="N62" s="243">
        <v>1500</v>
      </c>
      <c r="O62" s="356"/>
      <c r="R62" s="241" t="str">
        <f t="shared" si="1"/>
        <v>update G3E_LS_LEGDIST set G3E_DISPLAYSCALEMIN=1, G3E_DISPLAYSCALEMAX=1500 where G3E_LENO = (select G3E_LENO from G3E_LEGENDENTRY where G3E_LEGENDENTRY='V_PPOD_S');</v>
      </c>
    </row>
    <row r="63" spans="1:18">
      <c r="A63" s="241"/>
      <c r="B63" s="356"/>
      <c r="C63" s="356"/>
      <c r="D63" s="356"/>
      <c r="E63" s="381" t="s">
        <v>130</v>
      </c>
      <c r="F63" s="381"/>
      <c r="G63" s="356" t="s">
        <v>216</v>
      </c>
      <c r="H63" s="356" t="s">
        <v>50</v>
      </c>
      <c r="I63" s="356" t="s">
        <v>130</v>
      </c>
      <c r="J63" s="243">
        <v>1</v>
      </c>
      <c r="K63" s="243" t="s">
        <v>129</v>
      </c>
      <c r="L63" s="243" t="s">
        <v>129</v>
      </c>
      <c r="M63" s="243">
        <v>1</v>
      </c>
      <c r="N63" s="243">
        <v>1500</v>
      </c>
      <c r="O63" s="356"/>
      <c r="R63" s="241" t="str">
        <f t="shared" si="1"/>
        <v>update G3E_LS_LEGDIST set G3E_DISPLAYSCALEMIN=1, G3E_DISPLAYSCALEMAX=1500 where G3E_LENO = (select G3E_LENO from G3E_LEGENDENTRY where G3E_LEGENDENTRY='V_PPOD_ML');</v>
      </c>
    </row>
    <row r="64" spans="1:18">
      <c r="A64" s="241"/>
      <c r="B64" s="356"/>
      <c r="C64" s="356"/>
      <c r="D64" s="356"/>
      <c r="E64" s="381" t="s">
        <v>132</v>
      </c>
      <c r="F64" s="381"/>
      <c r="G64" s="356" t="s">
        <v>217</v>
      </c>
      <c r="H64" s="356" t="s">
        <v>50</v>
      </c>
      <c r="I64" s="356" t="s">
        <v>132</v>
      </c>
      <c r="J64" s="243">
        <v>1</v>
      </c>
      <c r="K64" s="243" t="s">
        <v>129</v>
      </c>
      <c r="L64" s="243" t="s">
        <v>129</v>
      </c>
      <c r="M64" s="243">
        <v>1</v>
      </c>
      <c r="N64" s="243">
        <v>1500</v>
      </c>
      <c r="O64" s="356"/>
      <c r="R64" s="241" t="str">
        <f t="shared" si="1"/>
        <v>update G3E_LS_LEGDIST set G3E_DISPLAYSCALEMIN=1, G3E_DISPLAYSCALEMAX=1500 where G3E_LENO = (select G3E_LENO from G3E_LEGENDENTRY where G3E_LEGENDENTRY='V_PPOD_LL');</v>
      </c>
    </row>
    <row r="65" spans="1:18">
      <c r="A65" s="241"/>
      <c r="B65" s="356"/>
      <c r="C65" s="356"/>
      <c r="D65" s="381" t="s">
        <v>218</v>
      </c>
      <c r="E65" s="381"/>
      <c r="F65" s="381"/>
      <c r="G65" s="356"/>
      <c r="H65" s="356"/>
      <c r="I65" s="356"/>
      <c r="J65" s="243"/>
      <c r="K65" s="243" t="s">
        <v>123</v>
      </c>
      <c r="L65" s="243" t="s">
        <v>123</v>
      </c>
      <c r="M65" s="243"/>
      <c r="N65" s="243"/>
      <c r="O65" s="356" t="s">
        <v>124</v>
      </c>
      <c r="R65" s="241" t="str">
        <f t="shared" si="1"/>
        <v/>
      </c>
    </row>
    <row r="66" spans="1:18">
      <c r="A66" s="241"/>
      <c r="B66" s="356"/>
      <c r="C66" s="356"/>
      <c r="D66" s="356"/>
      <c r="E66" s="381" t="s">
        <v>219</v>
      </c>
      <c r="F66" s="381"/>
      <c r="G66" s="356" t="s">
        <v>220</v>
      </c>
      <c r="H66" s="356" t="s">
        <v>218</v>
      </c>
      <c r="I66" s="356" t="s">
        <v>219</v>
      </c>
      <c r="J66" s="243">
        <v>1</v>
      </c>
      <c r="K66" s="243" t="s">
        <v>129</v>
      </c>
      <c r="L66" s="243" t="s">
        <v>129</v>
      </c>
      <c r="M66" s="243">
        <v>1</v>
      </c>
      <c r="N66" s="243">
        <v>1500</v>
      </c>
      <c r="O66" s="356"/>
      <c r="R66" s="241" t="str">
        <f t="shared" si="1"/>
        <v>update G3E_LS_LEGDIST set G3E_DISPLAYSCALEMIN=1, G3E_DISPLAYSCALEMAX=1500 where G3E_LENO = (select G3E_LENO from G3E_LEGENDENTRY where G3E_LEGENDENTRY='V_PRIPULLBOX_S');</v>
      </c>
    </row>
    <row r="67" spans="1:18">
      <c r="A67" s="241"/>
      <c r="B67" s="356"/>
      <c r="C67" s="356"/>
      <c r="D67" s="356"/>
      <c r="E67" s="381" t="s">
        <v>221</v>
      </c>
      <c r="F67" s="381"/>
      <c r="G67" s="356" t="s">
        <v>222</v>
      </c>
      <c r="H67" s="356" t="s">
        <v>218</v>
      </c>
      <c r="I67" s="356" t="s">
        <v>221</v>
      </c>
      <c r="J67" s="243">
        <v>1</v>
      </c>
      <c r="K67" s="243" t="s">
        <v>129</v>
      </c>
      <c r="L67" s="243" t="s">
        <v>129</v>
      </c>
      <c r="M67" s="243">
        <v>1</v>
      </c>
      <c r="N67" s="243">
        <v>1500</v>
      </c>
      <c r="O67" s="356"/>
      <c r="R67" s="241" t="str">
        <f t="shared" si="1"/>
        <v>update G3E_LS_LEGDIST set G3E_DISPLAYSCALEMIN=1, G3E_DISPLAYSCALEMAX=1500 where G3E_LENO = (select G3E_LENO from G3E_LEGENDENTRY where G3E_LEGENDENTRY='V_PRIPULLBOX_T');</v>
      </c>
    </row>
    <row r="68" spans="1:18">
      <c r="A68" s="241"/>
      <c r="B68" s="356"/>
      <c r="C68" s="356"/>
      <c r="D68" s="356"/>
      <c r="E68" s="381" t="s">
        <v>130</v>
      </c>
      <c r="F68" s="381"/>
      <c r="G68" s="356" t="s">
        <v>223</v>
      </c>
      <c r="H68" s="356" t="s">
        <v>218</v>
      </c>
      <c r="I68" s="356" t="s">
        <v>130</v>
      </c>
      <c r="J68" s="243">
        <v>1</v>
      </c>
      <c r="K68" s="243" t="s">
        <v>129</v>
      </c>
      <c r="L68" s="243" t="s">
        <v>129</v>
      </c>
      <c r="M68" s="243">
        <v>1</v>
      </c>
      <c r="N68" s="243">
        <v>1500</v>
      </c>
      <c r="O68" s="356"/>
      <c r="R68" s="241" t="str">
        <f t="shared" si="1"/>
        <v>update G3E_LS_LEGDIST set G3E_DISPLAYSCALEMIN=1, G3E_DISPLAYSCALEMAX=1500 where G3E_LENO = (select G3E_LENO from G3E_LEGENDENTRY where G3E_LEGENDENTRY='V_PRIPULLBOX_ML');</v>
      </c>
    </row>
    <row r="69" spans="1:18">
      <c r="A69" s="241"/>
      <c r="B69" s="356"/>
      <c r="C69" s="356"/>
      <c r="D69" s="356"/>
      <c r="E69" s="381" t="s">
        <v>132</v>
      </c>
      <c r="F69" s="381"/>
      <c r="G69" s="356" t="s">
        <v>224</v>
      </c>
      <c r="H69" s="356" t="s">
        <v>218</v>
      </c>
      <c r="I69" s="356" t="s">
        <v>132</v>
      </c>
      <c r="J69" s="243">
        <v>1</v>
      </c>
      <c r="K69" s="243" t="s">
        <v>129</v>
      </c>
      <c r="L69" s="243" t="s">
        <v>129</v>
      </c>
      <c r="M69" s="243">
        <v>1</v>
      </c>
      <c r="N69" s="243">
        <v>1500</v>
      </c>
      <c r="O69" s="356"/>
      <c r="R69" s="241" t="str">
        <f t="shared" si="1"/>
        <v>update G3E_LS_LEGDIST set G3E_DISPLAYSCALEMIN=1, G3E_DISPLAYSCALEMAX=1500 where G3E_LENO = (select G3E_LENO from G3E_LEGENDENTRY where G3E_LEGENDENTRY='V_PRIPULLBOX_LL');</v>
      </c>
    </row>
    <row r="70" spans="1:18">
      <c r="A70" s="241"/>
      <c r="B70" s="356"/>
      <c r="C70" s="356"/>
      <c r="D70" s="381" t="s">
        <v>225</v>
      </c>
      <c r="E70" s="381"/>
      <c r="F70" s="381"/>
      <c r="G70" s="356"/>
      <c r="H70" s="356"/>
      <c r="I70" s="356"/>
      <c r="J70" s="243"/>
      <c r="K70" s="243" t="s">
        <v>123</v>
      </c>
      <c r="L70" s="243" t="s">
        <v>123</v>
      </c>
      <c r="M70" s="243"/>
      <c r="N70" s="243"/>
      <c r="O70" s="356" t="s">
        <v>124</v>
      </c>
      <c r="R70" s="241" t="str">
        <f t="shared" si="1"/>
        <v/>
      </c>
    </row>
    <row r="71" spans="1:18">
      <c r="A71" s="241"/>
      <c r="B71" s="356"/>
      <c r="C71" s="356"/>
      <c r="D71" s="356"/>
      <c r="E71" s="381" t="s">
        <v>226</v>
      </c>
      <c r="F71" s="381"/>
      <c r="G71" s="356" t="s">
        <v>227</v>
      </c>
      <c r="H71" s="356" t="s">
        <v>225</v>
      </c>
      <c r="I71" s="356" t="s">
        <v>228</v>
      </c>
      <c r="J71" s="243">
        <v>1</v>
      </c>
      <c r="K71" s="243" t="s">
        <v>129</v>
      </c>
      <c r="L71" s="243" t="s">
        <v>129</v>
      </c>
      <c r="M71" s="243">
        <v>1</v>
      </c>
      <c r="N71" s="243">
        <v>3000</v>
      </c>
      <c r="O71" s="356"/>
      <c r="R71" s="241" t="str">
        <f t="shared" si="1"/>
        <v>update G3E_LS_LEGDIST set G3E_DISPLAYSCALEMIN=1, G3E_DISPLAYSCALEMAX=3000 where G3E_LENO = (select G3E_LENO from G3E_LEGENDENTRY where G3E_LEGENDENTRY='V_PRISWITCHOH_S');</v>
      </c>
    </row>
    <row r="72" spans="1:18">
      <c r="A72" s="241"/>
      <c r="B72" s="356"/>
      <c r="C72" s="356"/>
      <c r="D72" s="356"/>
      <c r="E72" s="381" t="s">
        <v>229</v>
      </c>
      <c r="F72" s="381"/>
      <c r="G72" s="356" t="s">
        <v>230</v>
      </c>
      <c r="H72" s="356" t="s">
        <v>225</v>
      </c>
      <c r="I72" s="356" t="s">
        <v>231</v>
      </c>
      <c r="J72" s="243">
        <v>1</v>
      </c>
      <c r="K72" s="243" t="s">
        <v>129</v>
      </c>
      <c r="L72" s="243" t="s">
        <v>129</v>
      </c>
      <c r="M72" s="243">
        <v>3001</v>
      </c>
      <c r="N72" s="243">
        <v>7500</v>
      </c>
      <c r="O72" s="356"/>
      <c r="R72" s="241" t="str">
        <f t="shared" ref="R72:R135" si="2">IF(ISBLANK(N72),"","update G3E_LS_LEGDIST set G3E_DISPLAYSCALEMIN="&amp;M72&amp;", G3E_DISPLAYSCALEMAX="&amp;N72&amp;" where G3E_LENO = (select G3E_LENO from G3E_LEGENDENTRY where G3E_LEGENDENTRY='"&amp;G72&amp;"');")</f>
        <v>update G3E_LS_LEGDIST set G3E_DISPLAYSCALEMIN=3001, G3E_DISPLAYSCALEMAX=7500 where G3E_LENO = (select G3E_LENO from G3E_LEGENDENTRY where G3E_LEGENDENTRY='V_PRISWITCHOH_LS');</v>
      </c>
    </row>
    <row r="73" spans="1:18">
      <c r="A73" s="241"/>
      <c r="B73" s="356"/>
      <c r="C73" s="356"/>
      <c r="D73" s="356"/>
      <c r="E73" s="381" t="s">
        <v>232</v>
      </c>
      <c r="F73" s="381"/>
      <c r="G73" s="356" t="s">
        <v>233</v>
      </c>
      <c r="H73" s="356" t="s">
        <v>225</v>
      </c>
      <c r="I73" s="356" t="s">
        <v>234</v>
      </c>
      <c r="J73" s="243">
        <v>1</v>
      </c>
      <c r="K73" s="243" t="s">
        <v>129</v>
      </c>
      <c r="L73" s="243" t="s">
        <v>129</v>
      </c>
      <c r="M73" s="243">
        <v>1</v>
      </c>
      <c r="N73" s="243">
        <v>3000</v>
      </c>
      <c r="O73" s="356"/>
      <c r="R73" s="241" t="str">
        <f t="shared" si="2"/>
        <v>update G3E_LS_LEGDIST set G3E_DISPLAYSCALEMIN=1, G3E_DISPLAYSCALEMAX=3000 where G3E_LENO = (select G3E_LENO from G3E_LEGENDENTRY where G3E_LEGENDENTRY='V_PRISWITCHOH_T');</v>
      </c>
    </row>
    <row r="74" spans="1:18">
      <c r="A74" s="241"/>
      <c r="B74" s="356"/>
      <c r="C74" s="356"/>
      <c r="D74" s="356"/>
      <c r="E74" s="381" t="s">
        <v>235</v>
      </c>
      <c r="F74" s="381"/>
      <c r="G74" s="356" t="s">
        <v>236</v>
      </c>
      <c r="H74" s="356" t="s">
        <v>225</v>
      </c>
      <c r="I74" s="356" t="s">
        <v>237</v>
      </c>
      <c r="J74" s="243">
        <v>1</v>
      </c>
      <c r="K74" s="243" t="s">
        <v>129</v>
      </c>
      <c r="L74" s="243" t="s">
        <v>129</v>
      </c>
      <c r="M74" s="243">
        <v>3001</v>
      </c>
      <c r="N74" s="243">
        <v>7500</v>
      </c>
      <c r="O74" s="356"/>
      <c r="R74" s="241" t="str">
        <f t="shared" si="2"/>
        <v>update G3E_LS_LEGDIST set G3E_DISPLAYSCALEMIN=3001, G3E_DISPLAYSCALEMAX=7500 where G3E_LENO = (select G3E_LENO from G3E_LEGENDENTRY where G3E_LEGENDENTRY='V_PRISWITCHOH_LT');</v>
      </c>
    </row>
    <row r="75" spans="1:18">
      <c r="A75" s="241"/>
      <c r="B75" s="356"/>
      <c r="C75" s="356"/>
      <c r="D75" s="356"/>
      <c r="E75" s="381" t="s">
        <v>130</v>
      </c>
      <c r="F75" s="381"/>
      <c r="G75" s="356" t="s">
        <v>238</v>
      </c>
      <c r="H75" s="356" t="s">
        <v>225</v>
      </c>
      <c r="I75" s="356" t="s">
        <v>130</v>
      </c>
      <c r="J75" s="243">
        <v>1</v>
      </c>
      <c r="K75" s="243" t="s">
        <v>129</v>
      </c>
      <c r="L75" s="243" t="s">
        <v>129</v>
      </c>
      <c r="M75" s="243">
        <v>1</v>
      </c>
      <c r="N75" s="243">
        <v>3000</v>
      </c>
      <c r="O75" s="356"/>
      <c r="R75" s="241" t="str">
        <f t="shared" si="2"/>
        <v>update G3E_LS_LEGDIST set G3E_DISPLAYSCALEMIN=1, G3E_DISPLAYSCALEMAX=3000 where G3E_LENO = (select G3E_LENO from G3E_LEGENDENTRY where G3E_LEGENDENTRY='V_PRISWITCHOH_ML');</v>
      </c>
    </row>
    <row r="76" spans="1:18">
      <c r="A76" s="241"/>
      <c r="B76" s="356"/>
      <c r="C76" s="356"/>
      <c r="D76" s="356"/>
      <c r="E76" s="381" t="s">
        <v>132</v>
      </c>
      <c r="F76" s="381"/>
      <c r="G76" s="356" t="s">
        <v>239</v>
      </c>
      <c r="H76" s="356" t="s">
        <v>225</v>
      </c>
      <c r="I76" s="356" t="s">
        <v>132</v>
      </c>
      <c r="J76" s="243">
        <v>1</v>
      </c>
      <c r="K76" s="243" t="s">
        <v>129</v>
      </c>
      <c r="L76" s="243" t="s">
        <v>129</v>
      </c>
      <c r="M76" s="243">
        <v>1</v>
      </c>
      <c r="N76" s="243">
        <v>3000</v>
      </c>
      <c r="O76" s="356"/>
      <c r="R76" s="241" t="str">
        <f t="shared" si="2"/>
        <v>update G3E_LS_LEGDIST set G3E_DISPLAYSCALEMIN=1, G3E_DISPLAYSCALEMAX=3000 where G3E_LENO = (select G3E_LENO from G3E_LEGENDENTRY where G3E_LEGENDENTRY='V_PRISWITCHOH_LL');</v>
      </c>
    </row>
    <row r="77" spans="1:18">
      <c r="A77" s="241"/>
      <c r="B77" s="356"/>
      <c r="C77" s="356"/>
      <c r="D77" s="381" t="s">
        <v>240</v>
      </c>
      <c r="E77" s="381"/>
      <c r="F77" s="381"/>
      <c r="G77" s="356"/>
      <c r="H77" s="356"/>
      <c r="I77" s="356"/>
      <c r="J77" s="243"/>
      <c r="K77" s="243" t="s">
        <v>123</v>
      </c>
      <c r="L77" s="243" t="s">
        <v>123</v>
      </c>
      <c r="M77" s="243"/>
      <c r="N77" s="243"/>
      <c r="O77" s="356" t="s">
        <v>124</v>
      </c>
      <c r="R77" s="241" t="str">
        <f t="shared" si="2"/>
        <v/>
      </c>
    </row>
    <row r="78" spans="1:18">
      <c r="A78" s="241"/>
      <c r="B78" s="356"/>
      <c r="C78" s="356"/>
      <c r="D78" s="356"/>
      <c r="E78" s="381" t="s">
        <v>241</v>
      </c>
      <c r="F78" s="381"/>
      <c r="G78" s="356" t="s">
        <v>242</v>
      </c>
      <c r="H78" s="356" t="s">
        <v>240</v>
      </c>
      <c r="I78" s="356" t="s">
        <v>228</v>
      </c>
      <c r="J78" s="243">
        <v>1</v>
      </c>
      <c r="K78" s="243" t="s">
        <v>129</v>
      </c>
      <c r="L78" s="243" t="s">
        <v>129</v>
      </c>
      <c r="M78" s="243">
        <v>1</v>
      </c>
      <c r="N78" s="243">
        <v>3000</v>
      </c>
      <c r="O78" s="356"/>
      <c r="R78" s="241" t="str">
        <f t="shared" si="2"/>
        <v>update G3E_LS_LEGDIST set G3E_DISPLAYSCALEMIN=1, G3E_DISPLAYSCALEMAX=3000 where G3E_LENO = (select G3E_LENO from G3E_LEGENDENTRY where G3E_LEGENDENTRY='V_PRISWITCHUG_S');</v>
      </c>
    </row>
    <row r="79" spans="1:18">
      <c r="A79" s="241"/>
      <c r="B79" s="356"/>
      <c r="C79" s="356"/>
      <c r="D79" s="356"/>
      <c r="E79" s="381" t="s">
        <v>243</v>
      </c>
      <c r="F79" s="381"/>
      <c r="G79" s="356" t="s">
        <v>244</v>
      </c>
      <c r="H79" s="356" t="s">
        <v>240</v>
      </c>
      <c r="I79" s="356" t="s">
        <v>231</v>
      </c>
      <c r="J79" s="243">
        <v>1</v>
      </c>
      <c r="K79" s="243" t="s">
        <v>129</v>
      </c>
      <c r="L79" s="243" t="s">
        <v>129</v>
      </c>
      <c r="M79" s="243">
        <v>3001</v>
      </c>
      <c r="N79" s="243">
        <v>7500</v>
      </c>
      <c r="O79" s="356"/>
      <c r="R79" s="241" t="str">
        <f t="shared" si="2"/>
        <v>update G3E_LS_LEGDIST set G3E_DISPLAYSCALEMIN=3001, G3E_DISPLAYSCALEMAX=7500 where G3E_LENO = (select G3E_LENO from G3E_LEGENDENTRY where G3E_LEGENDENTRY='V_PRISWITCHUG_LS');</v>
      </c>
    </row>
    <row r="80" spans="1:18">
      <c r="A80" s="241"/>
      <c r="B80" s="356"/>
      <c r="C80" s="356"/>
      <c r="D80" s="356"/>
      <c r="E80" s="381" t="s">
        <v>245</v>
      </c>
      <c r="F80" s="381"/>
      <c r="G80" s="356" t="s">
        <v>246</v>
      </c>
      <c r="H80" s="356" t="s">
        <v>240</v>
      </c>
      <c r="I80" s="356" t="s">
        <v>234</v>
      </c>
      <c r="J80" s="243">
        <v>1</v>
      </c>
      <c r="K80" s="243" t="s">
        <v>129</v>
      </c>
      <c r="L80" s="243" t="s">
        <v>129</v>
      </c>
      <c r="M80" s="243">
        <v>1</v>
      </c>
      <c r="N80" s="243">
        <v>3000</v>
      </c>
      <c r="O80" s="356"/>
      <c r="R80" s="241" t="str">
        <f t="shared" si="2"/>
        <v>update G3E_LS_LEGDIST set G3E_DISPLAYSCALEMIN=1, G3E_DISPLAYSCALEMAX=3000 where G3E_LENO = (select G3E_LENO from G3E_LEGENDENTRY where G3E_LEGENDENTRY='V_PRISWITCHUG_T');</v>
      </c>
    </row>
    <row r="81" spans="1:18">
      <c r="A81" s="241"/>
      <c r="B81" s="356"/>
      <c r="C81" s="356"/>
      <c r="D81" s="356"/>
      <c r="E81" s="381" t="s">
        <v>247</v>
      </c>
      <c r="F81" s="381"/>
      <c r="G81" s="356" t="s">
        <v>248</v>
      </c>
      <c r="H81" s="356" t="s">
        <v>240</v>
      </c>
      <c r="I81" s="356" t="s">
        <v>237</v>
      </c>
      <c r="J81" s="243">
        <v>1</v>
      </c>
      <c r="K81" s="243" t="s">
        <v>129</v>
      </c>
      <c r="L81" s="243" t="s">
        <v>129</v>
      </c>
      <c r="M81" s="243">
        <v>3001</v>
      </c>
      <c r="N81" s="243">
        <v>7500</v>
      </c>
      <c r="O81" s="356"/>
      <c r="R81" s="241" t="str">
        <f t="shared" si="2"/>
        <v>update G3E_LS_LEGDIST set G3E_DISPLAYSCALEMIN=3001, G3E_DISPLAYSCALEMAX=7500 where G3E_LENO = (select G3E_LENO from G3E_LEGENDENTRY where G3E_LEGENDENTRY='V_PRISWITCHUG_LT');</v>
      </c>
    </row>
    <row r="82" spans="1:18">
      <c r="A82" s="241"/>
      <c r="B82" s="356"/>
      <c r="C82" s="356"/>
      <c r="D82" s="356"/>
      <c r="E82" s="381" t="s">
        <v>130</v>
      </c>
      <c r="F82" s="381"/>
      <c r="G82" s="356" t="s">
        <v>249</v>
      </c>
      <c r="H82" s="356" t="s">
        <v>240</v>
      </c>
      <c r="I82" s="356" t="s">
        <v>130</v>
      </c>
      <c r="J82" s="243">
        <v>1</v>
      </c>
      <c r="K82" s="243" t="s">
        <v>129</v>
      </c>
      <c r="L82" s="243" t="s">
        <v>129</v>
      </c>
      <c r="M82" s="243">
        <v>1</v>
      </c>
      <c r="N82" s="243">
        <v>3000</v>
      </c>
      <c r="O82" s="356"/>
      <c r="R82" s="241" t="str">
        <f t="shared" si="2"/>
        <v>update G3E_LS_LEGDIST set G3E_DISPLAYSCALEMIN=1, G3E_DISPLAYSCALEMAX=3000 where G3E_LENO = (select G3E_LENO from G3E_LEGENDENTRY where G3E_LEGENDENTRY='V_PRISWITCHUG_ML');</v>
      </c>
    </row>
    <row r="83" spans="1:18">
      <c r="A83" s="241"/>
      <c r="B83" s="356"/>
      <c r="C83" s="356"/>
      <c r="D83" s="356"/>
      <c r="E83" s="381" t="s">
        <v>132</v>
      </c>
      <c r="F83" s="381"/>
      <c r="G83" s="356" t="s">
        <v>250</v>
      </c>
      <c r="H83" s="356" t="s">
        <v>240</v>
      </c>
      <c r="I83" s="356" t="s">
        <v>132</v>
      </c>
      <c r="J83" s="243">
        <v>1</v>
      </c>
      <c r="K83" s="243" t="s">
        <v>129</v>
      </c>
      <c r="L83" s="243" t="s">
        <v>129</v>
      </c>
      <c r="M83" s="243">
        <v>1</v>
      </c>
      <c r="N83" s="243">
        <v>3000</v>
      </c>
      <c r="O83" s="356"/>
      <c r="R83" s="241" t="str">
        <f t="shared" si="2"/>
        <v>update G3E_LS_LEGDIST set G3E_DISPLAYSCALEMIN=1, G3E_DISPLAYSCALEMAX=3000 where G3E_LENO = (select G3E_LENO from G3E_LEGENDENTRY where G3E_LEGENDENTRY='V_PRISWITCHUG_LL');</v>
      </c>
    </row>
    <row r="84" spans="1:18">
      <c r="A84" s="241"/>
      <c r="B84" s="356"/>
      <c r="C84" s="356"/>
      <c r="D84" s="381" t="s">
        <v>251</v>
      </c>
      <c r="E84" s="381"/>
      <c r="F84" s="381"/>
      <c r="G84" s="356"/>
      <c r="H84" s="356"/>
      <c r="I84" s="356"/>
      <c r="J84" s="243"/>
      <c r="K84" s="243" t="s">
        <v>123</v>
      </c>
      <c r="L84" s="243" t="s">
        <v>123</v>
      </c>
      <c r="M84" s="243"/>
      <c r="N84" s="243"/>
      <c r="O84" s="356" t="s">
        <v>124</v>
      </c>
      <c r="R84" s="241" t="str">
        <f t="shared" si="2"/>
        <v/>
      </c>
    </row>
    <row r="85" spans="1:18">
      <c r="A85" s="241"/>
      <c r="B85" s="356"/>
      <c r="C85" s="356"/>
      <c r="D85" s="356"/>
      <c r="E85" s="381" t="s">
        <v>252</v>
      </c>
      <c r="F85" s="381"/>
      <c r="G85" s="356" t="s">
        <v>253</v>
      </c>
      <c r="H85" s="356" t="s">
        <v>251</v>
      </c>
      <c r="I85" s="356" t="s">
        <v>252</v>
      </c>
      <c r="J85" s="243">
        <v>1</v>
      </c>
      <c r="K85" s="243" t="s">
        <v>129</v>
      </c>
      <c r="L85" s="243" t="s">
        <v>129</v>
      </c>
      <c r="M85" s="243">
        <v>1</v>
      </c>
      <c r="N85" s="243">
        <v>3000</v>
      </c>
      <c r="O85" s="356"/>
      <c r="R85" s="241" t="str">
        <f t="shared" si="2"/>
        <v>update G3E_LS_LEGDIST set G3E_DISPLAYSCALEMIN=1, G3E_DISPLAYSCALEMAX=3000 where G3E_LENO = (select G3E_LENO from G3E_LEGENDENTRY where G3E_LEGENDENTRY='V_PRISWGEAR_P');</v>
      </c>
    </row>
    <row r="86" spans="1:18">
      <c r="A86" s="241"/>
      <c r="B86" s="356"/>
      <c r="C86" s="356"/>
      <c r="D86" s="356"/>
      <c r="E86" s="381" t="s">
        <v>254</v>
      </c>
      <c r="F86" s="381"/>
      <c r="G86" s="356" t="s">
        <v>255</v>
      </c>
      <c r="H86" s="356" t="s">
        <v>251</v>
      </c>
      <c r="I86" s="356" t="s">
        <v>254</v>
      </c>
      <c r="J86" s="243">
        <v>1</v>
      </c>
      <c r="K86" s="243" t="s">
        <v>129</v>
      </c>
      <c r="L86" s="243" t="s">
        <v>129</v>
      </c>
      <c r="M86" s="243">
        <v>1</v>
      </c>
      <c r="N86" s="243">
        <v>3000</v>
      </c>
      <c r="O86" s="356"/>
      <c r="R86" s="241" t="str">
        <f t="shared" si="2"/>
        <v>update G3E_LS_LEGDIST set G3E_DISPLAYSCALEMIN=1, G3E_DISPLAYSCALEMAX=3000 where G3E_LENO = (select G3E_LENO from G3E_LEGENDENTRY where G3E_LEGENDENTRY='V_PRISWGEAR_T');</v>
      </c>
    </row>
    <row r="87" spans="1:18">
      <c r="A87" s="241"/>
      <c r="B87" s="356"/>
      <c r="C87" s="356"/>
      <c r="D87" s="356"/>
      <c r="E87" s="381" t="s">
        <v>256</v>
      </c>
      <c r="F87" s="381"/>
      <c r="G87" s="356" t="s">
        <v>257</v>
      </c>
      <c r="H87" s="356" t="s">
        <v>225</v>
      </c>
      <c r="I87" s="356" t="s">
        <v>228</v>
      </c>
      <c r="J87" s="243">
        <v>1</v>
      </c>
      <c r="K87" s="243" t="s">
        <v>129</v>
      </c>
      <c r="L87" s="243" t="s">
        <v>129</v>
      </c>
      <c r="M87" s="243">
        <v>1</v>
      </c>
      <c r="N87" s="243">
        <v>3000</v>
      </c>
      <c r="O87" s="356"/>
      <c r="R87" s="241" t="str">
        <f t="shared" si="2"/>
        <v>update G3E_LS_LEGDIST set G3E_DISPLAYSCALEMIN=1, G3E_DISPLAYSCALEMAX=3000 where G3E_LENO = (select G3E_LENO from G3E_LEGENDENTRY where G3E_LEGENDENTRY='V_PRISWITCHOH_SGO_S');</v>
      </c>
    </row>
    <row r="88" spans="1:18">
      <c r="A88" s="241"/>
      <c r="B88" s="356"/>
      <c r="C88" s="356"/>
      <c r="D88" s="356"/>
      <c r="E88" s="381" t="s">
        <v>258</v>
      </c>
      <c r="F88" s="381"/>
      <c r="G88" s="356" t="s">
        <v>259</v>
      </c>
      <c r="H88" s="356" t="s">
        <v>225</v>
      </c>
      <c r="I88" s="356" t="s">
        <v>231</v>
      </c>
      <c r="J88" s="243">
        <v>1</v>
      </c>
      <c r="K88" s="243" t="s">
        <v>129</v>
      </c>
      <c r="L88" s="243" t="s">
        <v>129</v>
      </c>
      <c r="M88" s="243">
        <v>3001</v>
      </c>
      <c r="N88" s="243">
        <v>7500</v>
      </c>
      <c r="O88" s="356"/>
      <c r="R88" s="241" t="str">
        <f t="shared" si="2"/>
        <v>update G3E_LS_LEGDIST set G3E_DISPLAYSCALEMIN=3001, G3E_DISPLAYSCALEMAX=7500 where G3E_LENO = (select G3E_LENO from G3E_LEGENDENTRY where G3E_LEGENDENTRY='V_PRISWITCHOH_SGO_LS');</v>
      </c>
    </row>
    <row r="89" spans="1:18">
      <c r="A89" s="241"/>
      <c r="B89" s="356"/>
      <c r="C89" s="356"/>
      <c r="D89" s="356"/>
      <c r="E89" s="381" t="s">
        <v>260</v>
      </c>
      <c r="F89" s="381"/>
      <c r="G89" s="356" t="s">
        <v>261</v>
      </c>
      <c r="H89" s="356" t="s">
        <v>240</v>
      </c>
      <c r="I89" s="356" t="s">
        <v>228</v>
      </c>
      <c r="J89" s="243">
        <v>1</v>
      </c>
      <c r="K89" s="243" t="s">
        <v>129</v>
      </c>
      <c r="L89" s="243" t="s">
        <v>129</v>
      </c>
      <c r="M89" s="243">
        <v>1</v>
      </c>
      <c r="N89" s="243">
        <v>3000</v>
      </c>
      <c r="O89" s="356"/>
      <c r="R89" s="241" t="str">
        <f t="shared" si="2"/>
        <v>update G3E_LS_LEGDIST set G3E_DISPLAYSCALEMIN=1, G3E_DISPLAYSCALEMAX=3000 where G3E_LENO = (select G3E_LENO from G3E_LEGENDENTRY where G3E_LEGENDENTRY='V_PRISWITCHUG_SGO_S');</v>
      </c>
    </row>
    <row r="90" spans="1:18">
      <c r="A90" s="241"/>
      <c r="B90" s="356"/>
      <c r="C90" s="356"/>
      <c r="D90" s="356"/>
      <c r="E90" s="381" t="s">
        <v>262</v>
      </c>
      <c r="F90" s="381"/>
      <c r="G90" s="356" t="s">
        <v>263</v>
      </c>
      <c r="H90" s="356" t="s">
        <v>240</v>
      </c>
      <c r="I90" s="356" t="s">
        <v>231</v>
      </c>
      <c r="J90" s="243">
        <v>1</v>
      </c>
      <c r="K90" s="243" t="s">
        <v>129</v>
      </c>
      <c r="L90" s="243" t="s">
        <v>129</v>
      </c>
      <c r="M90" s="243">
        <v>3001</v>
      </c>
      <c r="N90" s="243">
        <v>7500</v>
      </c>
      <c r="O90" s="356"/>
      <c r="R90" s="241" t="str">
        <f t="shared" si="2"/>
        <v>update G3E_LS_LEGDIST set G3E_DISPLAYSCALEMIN=3001, G3E_DISPLAYSCALEMAX=7500 where G3E_LENO = (select G3E_LENO from G3E_LEGENDENTRY where G3E_LEGENDENTRY='V_PRISWITCHUG_SGO_LS');</v>
      </c>
    </row>
    <row r="91" spans="1:18">
      <c r="A91" s="241"/>
      <c r="B91" s="356"/>
      <c r="C91" s="356"/>
      <c r="D91" s="356"/>
      <c r="E91" s="381" t="s">
        <v>130</v>
      </c>
      <c r="F91" s="381"/>
      <c r="G91" s="356" t="s">
        <v>264</v>
      </c>
      <c r="H91" s="356" t="s">
        <v>251</v>
      </c>
      <c r="I91" s="356" t="s">
        <v>130</v>
      </c>
      <c r="J91" s="243">
        <v>1</v>
      </c>
      <c r="K91" s="243" t="s">
        <v>129</v>
      </c>
      <c r="L91" s="243" t="s">
        <v>129</v>
      </c>
      <c r="M91" s="243">
        <v>1</v>
      </c>
      <c r="N91" s="243">
        <v>3000</v>
      </c>
      <c r="O91" s="356"/>
      <c r="R91" s="241" t="str">
        <f t="shared" si="2"/>
        <v>update G3E_LS_LEGDIST set G3E_DISPLAYSCALEMIN=1, G3E_DISPLAYSCALEMAX=3000 where G3E_LENO = (select G3E_LENO from G3E_LEGENDENTRY where G3E_LEGENDENTRY='V_PRISWGEAR_ML');</v>
      </c>
    </row>
    <row r="92" spans="1:18">
      <c r="A92" s="241"/>
      <c r="B92" s="356"/>
      <c r="C92" s="356"/>
      <c r="D92" s="356"/>
      <c r="E92" s="381" t="s">
        <v>132</v>
      </c>
      <c r="F92" s="381"/>
      <c r="G92" s="356" t="s">
        <v>265</v>
      </c>
      <c r="H92" s="356" t="s">
        <v>251</v>
      </c>
      <c r="I92" s="356" t="s">
        <v>132</v>
      </c>
      <c r="J92" s="243">
        <v>1</v>
      </c>
      <c r="K92" s="243" t="s">
        <v>129</v>
      </c>
      <c r="L92" s="243" t="s">
        <v>129</v>
      </c>
      <c r="M92" s="243">
        <v>1</v>
      </c>
      <c r="N92" s="243">
        <v>3000</v>
      </c>
      <c r="O92" s="356"/>
      <c r="R92" s="241" t="str">
        <f t="shared" si="2"/>
        <v>update G3E_LS_LEGDIST set G3E_DISPLAYSCALEMIN=1, G3E_DISPLAYSCALEMAX=3000 where G3E_LENO = (select G3E_LENO from G3E_LEGENDENTRY where G3E_LEGENDENTRY='V_PRISWGEAR_LL');</v>
      </c>
    </row>
    <row r="93" spans="1:18">
      <c r="A93" s="241"/>
      <c r="B93" s="356"/>
      <c r="C93" s="356"/>
      <c r="D93" s="381" t="s">
        <v>266</v>
      </c>
      <c r="E93" s="381"/>
      <c r="F93" s="381"/>
      <c r="G93" s="356"/>
      <c r="H93" s="356"/>
      <c r="I93" s="356"/>
      <c r="J93" s="243"/>
      <c r="K93" s="243" t="s">
        <v>123</v>
      </c>
      <c r="L93" s="243" t="s">
        <v>123</v>
      </c>
      <c r="M93" s="243"/>
      <c r="N93" s="243"/>
      <c r="O93" s="356" t="s">
        <v>124</v>
      </c>
      <c r="R93" s="241" t="str">
        <f t="shared" si="2"/>
        <v/>
      </c>
    </row>
    <row r="94" spans="1:18">
      <c r="A94" s="241"/>
      <c r="B94" s="356"/>
      <c r="C94" s="356"/>
      <c r="D94" s="356"/>
      <c r="E94" s="381" t="s">
        <v>267</v>
      </c>
      <c r="F94" s="381"/>
      <c r="G94" s="356" t="s">
        <v>6116</v>
      </c>
      <c r="H94" s="356" t="s">
        <v>266</v>
      </c>
      <c r="I94" s="356" t="s">
        <v>269</v>
      </c>
      <c r="J94" s="243">
        <v>1</v>
      </c>
      <c r="K94" s="243" t="s">
        <v>129</v>
      </c>
      <c r="L94" s="243" t="s">
        <v>129</v>
      </c>
      <c r="M94" s="243">
        <v>1</v>
      </c>
      <c r="N94" s="243">
        <v>3000</v>
      </c>
      <c r="O94" s="356"/>
      <c r="R94" s="241" t="str">
        <f t="shared" si="2"/>
        <v>update G3E_LS_LEGDIST set G3E_DISPLAYSCALEMIN=1, G3E_DISPLAYSCALEMAX=3000 where G3E_LENO = (select G3E_LENO from G3E_LEGENDENTRY where G3E_LEGENDENTRY='V_RECLOSER_S');</v>
      </c>
    </row>
    <row r="95" spans="1:18">
      <c r="A95" s="241"/>
      <c r="B95" s="356"/>
      <c r="C95" s="356"/>
      <c r="D95" s="356"/>
      <c r="E95" s="381" t="s">
        <v>270</v>
      </c>
      <c r="F95" s="381"/>
      <c r="G95" s="356" t="s">
        <v>6117</v>
      </c>
      <c r="H95" s="356" t="s">
        <v>266</v>
      </c>
      <c r="I95" s="356" t="s">
        <v>272</v>
      </c>
      <c r="J95" s="243">
        <v>1</v>
      </c>
      <c r="K95" s="243" t="s">
        <v>129</v>
      </c>
      <c r="L95" s="243" t="s">
        <v>129</v>
      </c>
      <c r="M95" s="243">
        <v>1</v>
      </c>
      <c r="N95" s="243">
        <v>3000</v>
      </c>
      <c r="O95" s="356"/>
      <c r="R95" s="241" t="str">
        <f t="shared" si="2"/>
        <v>update G3E_LS_LEGDIST set G3E_DISPLAYSCALEMIN=1, G3E_DISPLAYSCALEMAX=3000 where G3E_LENO = (select G3E_LENO from G3E_LEGENDENTRY where G3E_LEGENDENTRY='V_RECLOSER_T');</v>
      </c>
    </row>
    <row r="96" spans="1:18">
      <c r="A96" s="241"/>
      <c r="B96" s="356"/>
      <c r="C96" s="356"/>
      <c r="D96" s="356"/>
      <c r="E96" s="381" t="s">
        <v>273</v>
      </c>
      <c r="F96" s="381"/>
      <c r="G96" s="356" t="s">
        <v>6118</v>
      </c>
      <c r="H96" s="356" t="s">
        <v>266</v>
      </c>
      <c r="I96" s="356" t="s">
        <v>275</v>
      </c>
      <c r="J96" s="243">
        <v>1</v>
      </c>
      <c r="K96" s="243" t="s">
        <v>129</v>
      </c>
      <c r="L96" s="243" t="s">
        <v>129</v>
      </c>
      <c r="M96" s="243">
        <v>3001</v>
      </c>
      <c r="N96" s="243">
        <v>7500</v>
      </c>
      <c r="O96" s="356"/>
      <c r="R96" s="241" t="str">
        <f t="shared" si="2"/>
        <v>update G3E_LS_LEGDIST set G3E_DISPLAYSCALEMIN=3001, G3E_DISPLAYSCALEMAX=7500 where G3E_LENO = (select G3E_LENO from G3E_LEGENDENTRY where G3E_LEGENDENTRY='V_RECLOSER_LARGE_T');</v>
      </c>
    </row>
    <row r="97" spans="1:18">
      <c r="A97" s="241"/>
      <c r="B97" s="356"/>
      <c r="C97" s="356"/>
      <c r="D97" s="356"/>
      <c r="E97" s="381" t="s">
        <v>130</v>
      </c>
      <c r="F97" s="381"/>
      <c r="G97" s="356" t="s">
        <v>6119</v>
      </c>
      <c r="H97" s="356" t="s">
        <v>266</v>
      </c>
      <c r="I97" s="356" t="s">
        <v>130</v>
      </c>
      <c r="J97" s="243">
        <v>1</v>
      </c>
      <c r="K97" s="243" t="s">
        <v>129</v>
      </c>
      <c r="L97" s="243" t="s">
        <v>129</v>
      </c>
      <c r="M97" s="243">
        <v>1</v>
      </c>
      <c r="N97" s="243">
        <v>3000</v>
      </c>
      <c r="O97" s="356"/>
      <c r="R97" s="241" t="str">
        <f t="shared" si="2"/>
        <v>update G3E_LS_LEGDIST set G3E_DISPLAYSCALEMIN=1, G3E_DISPLAYSCALEMAX=3000 where G3E_LENO = (select G3E_LENO from G3E_LEGENDENTRY where G3E_LEGENDENTRY='V_RECLOSER_ML');</v>
      </c>
    </row>
    <row r="98" spans="1:18">
      <c r="A98" s="241"/>
      <c r="B98" s="356"/>
      <c r="C98" s="356"/>
      <c r="D98" s="356"/>
      <c r="E98" s="381" t="s">
        <v>132</v>
      </c>
      <c r="F98" s="381"/>
      <c r="G98" s="356" t="s">
        <v>6120</v>
      </c>
      <c r="H98" s="356" t="s">
        <v>266</v>
      </c>
      <c r="I98" s="356" t="s">
        <v>132</v>
      </c>
      <c r="J98" s="243">
        <v>1</v>
      </c>
      <c r="K98" s="243" t="s">
        <v>129</v>
      </c>
      <c r="L98" s="243" t="s">
        <v>129</v>
      </c>
      <c r="M98" s="243">
        <v>1</v>
      </c>
      <c r="N98" s="243">
        <v>3000</v>
      </c>
      <c r="O98" s="356"/>
      <c r="R98" s="241" t="str">
        <f t="shared" si="2"/>
        <v>update G3E_LS_LEGDIST set G3E_DISPLAYSCALEMIN=1, G3E_DISPLAYSCALEMAX=3000 where G3E_LENO = (select G3E_LENO from G3E_LEGENDENTRY where G3E_LEGENDENTRY='V_RECLOSER_LL');</v>
      </c>
    </row>
    <row r="99" spans="1:18">
      <c r="A99" s="241"/>
      <c r="B99" s="356"/>
      <c r="C99" s="356"/>
      <c r="D99" s="381" t="s">
        <v>278</v>
      </c>
      <c r="E99" s="381"/>
      <c r="F99" s="381"/>
      <c r="G99" s="356"/>
      <c r="H99" s="356"/>
      <c r="I99" s="356"/>
      <c r="J99" s="243"/>
      <c r="K99" s="243" t="s">
        <v>123</v>
      </c>
      <c r="L99" s="243" t="s">
        <v>123</v>
      </c>
      <c r="M99" s="243"/>
      <c r="N99" s="243"/>
      <c r="O99" s="356" t="s">
        <v>124</v>
      </c>
      <c r="R99" s="241" t="str">
        <f t="shared" si="2"/>
        <v/>
      </c>
    </row>
    <row r="100" spans="1:18">
      <c r="A100" s="241"/>
      <c r="B100" s="356"/>
      <c r="C100" s="356"/>
      <c r="D100" s="356"/>
      <c r="E100" s="381" t="s">
        <v>279</v>
      </c>
      <c r="F100" s="381"/>
      <c r="G100" s="356" t="s">
        <v>280</v>
      </c>
      <c r="H100" s="356" t="s">
        <v>278</v>
      </c>
      <c r="I100" s="356" t="s">
        <v>269</v>
      </c>
      <c r="J100" s="243">
        <v>1</v>
      </c>
      <c r="K100" s="243" t="s">
        <v>129</v>
      </c>
      <c r="L100" s="243" t="s">
        <v>129</v>
      </c>
      <c r="M100" s="243">
        <v>1</v>
      </c>
      <c r="N100" s="243">
        <v>3000</v>
      </c>
      <c r="O100" s="356"/>
      <c r="R100" s="241" t="str">
        <f t="shared" si="2"/>
        <v>update G3E_LS_LEGDIST set G3E_DISPLAYSCALEMIN=1, G3E_DISPLAYSCALEMAX=3000 where G3E_LENO = (select G3E_LENO from G3E_LEGENDENTRY where G3E_LEGENDENTRY='V_RECLOSERUG_S');</v>
      </c>
    </row>
    <row r="101" spans="1:18">
      <c r="A101" s="241"/>
      <c r="B101" s="356"/>
      <c r="C101" s="356"/>
      <c r="D101" s="356"/>
      <c r="E101" s="381" t="s">
        <v>281</v>
      </c>
      <c r="F101" s="381"/>
      <c r="G101" s="356" t="s">
        <v>282</v>
      </c>
      <c r="H101" s="356" t="s">
        <v>278</v>
      </c>
      <c r="I101" s="356" t="s">
        <v>272</v>
      </c>
      <c r="J101" s="243">
        <v>1</v>
      </c>
      <c r="K101" s="243" t="s">
        <v>129</v>
      </c>
      <c r="L101" s="243" t="s">
        <v>129</v>
      </c>
      <c r="M101" s="243">
        <v>1</v>
      </c>
      <c r="N101" s="243">
        <v>3000</v>
      </c>
      <c r="O101" s="356"/>
      <c r="R101" s="241" t="str">
        <f t="shared" si="2"/>
        <v>update G3E_LS_LEGDIST set G3E_DISPLAYSCALEMIN=1, G3E_DISPLAYSCALEMAX=3000 where G3E_LENO = (select G3E_LENO from G3E_LEGENDENTRY where G3E_LEGENDENTRY='V_RECLOSERUG_T');</v>
      </c>
    </row>
    <row r="102" spans="1:18">
      <c r="A102" s="241"/>
      <c r="B102" s="356"/>
      <c r="C102" s="356"/>
      <c r="D102" s="356"/>
      <c r="E102" s="381" t="s">
        <v>283</v>
      </c>
      <c r="F102" s="381"/>
      <c r="G102" s="356" t="s">
        <v>284</v>
      </c>
      <c r="H102" s="356" t="s">
        <v>278</v>
      </c>
      <c r="I102" s="356" t="s">
        <v>275</v>
      </c>
      <c r="J102" s="243">
        <v>1</v>
      </c>
      <c r="K102" s="243" t="s">
        <v>129</v>
      </c>
      <c r="L102" s="243" t="s">
        <v>129</v>
      </c>
      <c r="M102" s="243">
        <v>3001</v>
      </c>
      <c r="N102" s="243">
        <v>7500</v>
      </c>
      <c r="O102" s="356"/>
      <c r="R102" s="241" t="str">
        <f t="shared" si="2"/>
        <v>update G3E_LS_LEGDIST set G3E_DISPLAYSCALEMIN=3001, G3E_DISPLAYSCALEMAX=7500 where G3E_LENO = (select G3E_LENO from G3E_LEGENDENTRY where G3E_LEGENDENTRY='V_RECLOSERUG_LT');</v>
      </c>
    </row>
    <row r="103" spans="1:18">
      <c r="A103" s="241"/>
      <c r="B103" s="356"/>
      <c r="C103" s="356"/>
      <c r="D103" s="356"/>
      <c r="E103" s="381" t="s">
        <v>130</v>
      </c>
      <c r="F103" s="381"/>
      <c r="G103" s="356" t="s">
        <v>285</v>
      </c>
      <c r="H103" s="356" t="s">
        <v>278</v>
      </c>
      <c r="I103" s="356" t="s">
        <v>130</v>
      </c>
      <c r="J103" s="243">
        <v>1</v>
      </c>
      <c r="K103" s="243" t="s">
        <v>129</v>
      </c>
      <c r="L103" s="243" t="s">
        <v>129</v>
      </c>
      <c r="M103" s="243">
        <v>1</v>
      </c>
      <c r="N103" s="243">
        <v>3000</v>
      </c>
      <c r="O103" s="356"/>
      <c r="R103" s="241" t="str">
        <f t="shared" si="2"/>
        <v>update G3E_LS_LEGDIST set G3E_DISPLAYSCALEMIN=1, G3E_DISPLAYSCALEMAX=3000 where G3E_LENO = (select G3E_LENO from G3E_LEGENDENTRY where G3E_LEGENDENTRY='V_RECLOSERUG_ML');</v>
      </c>
    </row>
    <row r="104" spans="1:18">
      <c r="A104" s="241"/>
      <c r="B104" s="356"/>
      <c r="C104" s="356"/>
      <c r="D104" s="356"/>
      <c r="E104" s="381" t="s">
        <v>132</v>
      </c>
      <c r="F104" s="381"/>
      <c r="G104" s="356" t="s">
        <v>286</v>
      </c>
      <c r="H104" s="356" t="s">
        <v>278</v>
      </c>
      <c r="I104" s="356" t="s">
        <v>132</v>
      </c>
      <c r="J104" s="243">
        <v>1</v>
      </c>
      <c r="K104" s="243" t="s">
        <v>129</v>
      </c>
      <c r="L104" s="243" t="s">
        <v>129</v>
      </c>
      <c r="M104" s="243">
        <v>1</v>
      </c>
      <c r="N104" s="243">
        <v>3000</v>
      </c>
      <c r="O104" s="356"/>
      <c r="R104" s="241" t="str">
        <f t="shared" si="2"/>
        <v>update G3E_LS_LEGDIST set G3E_DISPLAYSCALEMIN=1, G3E_DISPLAYSCALEMAX=3000 where G3E_LENO = (select G3E_LENO from G3E_LEGENDENTRY where G3E_LEGENDENTRY='V_RECLOSERUG_LL');</v>
      </c>
    </row>
    <row r="105" spans="1:18">
      <c r="A105" s="241"/>
      <c r="B105" s="356"/>
      <c r="C105" s="356"/>
      <c r="D105" s="381" t="s">
        <v>287</v>
      </c>
      <c r="E105" s="381"/>
      <c r="F105" s="381"/>
      <c r="G105" s="356"/>
      <c r="H105" s="356"/>
      <c r="I105" s="356"/>
      <c r="J105" s="243"/>
      <c r="K105" s="243" t="s">
        <v>123</v>
      </c>
      <c r="L105" s="243" t="s">
        <v>123</v>
      </c>
      <c r="M105" s="243"/>
      <c r="N105" s="243"/>
      <c r="O105" s="356" t="s">
        <v>124</v>
      </c>
      <c r="R105" s="241" t="str">
        <f t="shared" si="2"/>
        <v/>
      </c>
    </row>
    <row r="106" spans="1:18">
      <c r="A106" s="241"/>
      <c r="B106" s="356"/>
      <c r="C106" s="356"/>
      <c r="D106" s="356"/>
      <c r="E106" s="381" t="s">
        <v>288</v>
      </c>
      <c r="F106" s="381"/>
      <c r="G106" s="356" t="s">
        <v>289</v>
      </c>
      <c r="H106" s="356" t="s">
        <v>287</v>
      </c>
      <c r="I106" s="356" t="s">
        <v>288</v>
      </c>
      <c r="J106" s="243">
        <v>1</v>
      </c>
      <c r="K106" s="243" t="s">
        <v>129</v>
      </c>
      <c r="L106" s="243" t="s">
        <v>129</v>
      </c>
      <c r="M106" s="243">
        <v>1</v>
      </c>
      <c r="N106" s="243">
        <v>1500</v>
      </c>
      <c r="O106" s="356"/>
      <c r="R106" s="241" t="str">
        <f t="shared" si="2"/>
        <v>update G3E_LS_LEGDIST set G3E_DISPLAYSCALEMIN=1, G3E_DISPLAYSCALEMAX=1500 where G3E_LENO = (select G3E_LENO from G3E_LEGENDENTRY where G3E_LEGENDENTRY='V_VOLTREG_S');</v>
      </c>
    </row>
    <row r="107" spans="1:18">
      <c r="A107" s="241"/>
      <c r="B107" s="356"/>
      <c r="C107" s="356"/>
      <c r="D107" s="356"/>
      <c r="E107" s="381" t="s">
        <v>290</v>
      </c>
      <c r="F107" s="381"/>
      <c r="G107" s="356" t="s">
        <v>291</v>
      </c>
      <c r="H107" s="356" t="s">
        <v>287</v>
      </c>
      <c r="I107" s="356" t="s">
        <v>290</v>
      </c>
      <c r="J107" s="243">
        <v>1</v>
      </c>
      <c r="K107" s="243" t="s">
        <v>129</v>
      </c>
      <c r="L107" s="243" t="s">
        <v>129</v>
      </c>
      <c r="M107" s="243">
        <v>1</v>
      </c>
      <c r="N107" s="243">
        <v>1500</v>
      </c>
      <c r="O107" s="356"/>
      <c r="R107" s="241" t="str">
        <f t="shared" si="2"/>
        <v>update G3E_LS_LEGDIST set G3E_DISPLAYSCALEMIN=1, G3E_DISPLAYSCALEMAX=1500 where G3E_LENO = (select G3E_LENO from G3E_LEGENDENTRY where G3E_LEGENDENTRY='V_VOLTREG_T');</v>
      </c>
    </row>
    <row r="108" spans="1:18">
      <c r="A108" s="241"/>
      <c r="B108" s="356"/>
      <c r="C108" s="356"/>
      <c r="D108" s="356"/>
      <c r="E108" s="381" t="s">
        <v>130</v>
      </c>
      <c r="F108" s="381"/>
      <c r="G108" s="356" t="s">
        <v>292</v>
      </c>
      <c r="H108" s="356" t="s">
        <v>287</v>
      </c>
      <c r="I108" s="356" t="s">
        <v>130</v>
      </c>
      <c r="J108" s="243">
        <v>1</v>
      </c>
      <c r="K108" s="243" t="s">
        <v>129</v>
      </c>
      <c r="L108" s="243" t="s">
        <v>129</v>
      </c>
      <c r="M108" s="243">
        <v>1</v>
      </c>
      <c r="N108" s="243">
        <v>1500</v>
      </c>
      <c r="O108" s="356"/>
      <c r="R108" s="241" t="str">
        <f t="shared" si="2"/>
        <v>update G3E_LS_LEGDIST set G3E_DISPLAYSCALEMIN=1, G3E_DISPLAYSCALEMAX=1500 where G3E_LENO = (select G3E_LENO from G3E_LEGENDENTRY where G3E_LEGENDENTRY='V_VOLTREG_ML');</v>
      </c>
    </row>
    <row r="109" spans="1:18">
      <c r="A109" s="241"/>
      <c r="B109" s="356"/>
      <c r="C109" s="356"/>
      <c r="D109" s="356"/>
      <c r="E109" s="381" t="s">
        <v>132</v>
      </c>
      <c r="F109" s="381"/>
      <c r="G109" s="356" t="s">
        <v>293</v>
      </c>
      <c r="H109" s="356" t="s">
        <v>287</v>
      </c>
      <c r="I109" s="356" t="s">
        <v>132</v>
      </c>
      <c r="J109" s="243">
        <v>1</v>
      </c>
      <c r="K109" s="243" t="s">
        <v>129</v>
      </c>
      <c r="L109" s="243" t="s">
        <v>129</v>
      </c>
      <c r="M109" s="243">
        <v>1</v>
      </c>
      <c r="N109" s="243">
        <v>1500</v>
      </c>
      <c r="O109" s="356"/>
      <c r="R109" s="241" t="str">
        <f t="shared" si="2"/>
        <v>update G3E_LS_LEGDIST set G3E_DISPLAYSCALEMIN=1, G3E_DISPLAYSCALEMAX=1500 where G3E_LENO = (select G3E_LENO from G3E_LEGENDENTRY where G3E_LEGENDENTRY='V_VOLTREG_LL');</v>
      </c>
    </row>
    <row r="110" spans="1:18">
      <c r="A110" s="241"/>
      <c r="B110" s="356"/>
      <c r="C110" s="381" t="s">
        <v>294</v>
      </c>
      <c r="D110" s="381"/>
      <c r="E110" s="381"/>
      <c r="F110" s="381"/>
      <c r="G110" s="356"/>
      <c r="H110" s="356"/>
      <c r="I110" s="356"/>
      <c r="J110" s="243"/>
      <c r="K110" s="243" t="s">
        <v>123</v>
      </c>
      <c r="L110" s="243" t="s">
        <v>123</v>
      </c>
      <c r="M110" s="243"/>
      <c r="N110" s="243"/>
      <c r="O110" s="356" t="s">
        <v>124</v>
      </c>
      <c r="R110" s="241" t="str">
        <f t="shared" si="2"/>
        <v/>
      </c>
    </row>
    <row r="111" spans="1:18">
      <c r="A111" s="241"/>
      <c r="B111" s="356"/>
      <c r="C111" s="241"/>
      <c r="D111" s="384" t="s">
        <v>295</v>
      </c>
      <c r="E111" s="385"/>
      <c r="F111" s="386"/>
      <c r="G111" s="356"/>
      <c r="H111" s="356"/>
      <c r="I111" s="356"/>
      <c r="J111" s="243"/>
      <c r="K111" s="243" t="s">
        <v>123</v>
      </c>
      <c r="L111" s="243" t="s">
        <v>123</v>
      </c>
      <c r="M111" s="243"/>
      <c r="N111" s="243"/>
      <c r="O111" s="356" t="s">
        <v>124</v>
      </c>
      <c r="R111" s="241" t="str">
        <f t="shared" si="2"/>
        <v/>
      </c>
    </row>
    <row r="112" spans="1:18">
      <c r="A112" s="241"/>
      <c r="B112" s="356"/>
      <c r="C112" s="356"/>
      <c r="D112" s="241"/>
      <c r="E112" s="384" t="s">
        <v>296</v>
      </c>
      <c r="F112" s="386"/>
      <c r="G112" s="356" t="s">
        <v>297</v>
      </c>
      <c r="H112" s="356" t="s">
        <v>295</v>
      </c>
      <c r="I112" s="356" t="s">
        <v>296</v>
      </c>
      <c r="J112" s="243">
        <v>1</v>
      </c>
      <c r="K112" s="243" t="s">
        <v>129</v>
      </c>
      <c r="L112" s="243" t="s">
        <v>129</v>
      </c>
      <c r="M112" s="243">
        <v>1</v>
      </c>
      <c r="N112" s="243">
        <v>1500</v>
      </c>
      <c r="O112" s="356"/>
      <c r="R112" s="241" t="str">
        <f t="shared" si="2"/>
        <v>update G3E_LS_LEGDIST set G3E_DISPLAYSCALEMIN=1, G3E_DISPLAYSCALEMAX=1500 where G3E_LENO = (select G3E_LENO from G3E_LEGENDENTRY where G3E_LEGENDENTRY='V_AREALIGHT_S');</v>
      </c>
    </row>
    <row r="113" spans="1:18">
      <c r="A113" s="241"/>
      <c r="B113" s="356"/>
      <c r="C113" s="356"/>
      <c r="D113" s="241"/>
      <c r="E113" s="384" t="s">
        <v>298</v>
      </c>
      <c r="F113" s="386"/>
      <c r="G113" s="356" t="s">
        <v>299</v>
      </c>
      <c r="H113" s="356" t="s">
        <v>295</v>
      </c>
      <c r="I113" s="356" t="s">
        <v>298</v>
      </c>
      <c r="J113" s="243">
        <v>1</v>
      </c>
      <c r="K113" s="243" t="s">
        <v>129</v>
      </c>
      <c r="L113" s="243" t="s">
        <v>129</v>
      </c>
      <c r="M113" s="243">
        <v>1</v>
      </c>
      <c r="N113" s="243">
        <v>1500</v>
      </c>
      <c r="O113" s="356"/>
      <c r="R113" s="241" t="str">
        <f t="shared" si="2"/>
        <v>update G3E_LS_LEGDIST set G3E_DISPLAYSCALEMIN=1, G3E_DISPLAYSCALEMAX=1500 where G3E_LENO = (select G3E_LENO from G3E_LEGENDENTRY where G3E_LEGENDENTRY='V_AREALIGHT_DIS_S');</v>
      </c>
    </row>
    <row r="114" spans="1:18">
      <c r="A114" s="241"/>
      <c r="B114" s="356"/>
      <c r="C114" s="356"/>
      <c r="D114" s="241"/>
      <c r="E114" s="384" t="s">
        <v>300</v>
      </c>
      <c r="F114" s="386"/>
      <c r="G114" s="356" t="s">
        <v>301</v>
      </c>
      <c r="H114" s="356" t="s">
        <v>295</v>
      </c>
      <c r="I114" s="356" t="s">
        <v>300</v>
      </c>
      <c r="J114" s="243">
        <v>1</v>
      </c>
      <c r="K114" s="243" t="s">
        <v>129</v>
      </c>
      <c r="L114" s="243" t="s">
        <v>129</v>
      </c>
      <c r="M114" s="243">
        <v>1</v>
      </c>
      <c r="N114" s="243">
        <v>1500</v>
      </c>
      <c r="O114" s="356"/>
      <c r="R114" s="241" t="str">
        <f t="shared" si="2"/>
        <v>update G3E_LS_LEGDIST set G3E_DISPLAYSCALEMIN=1, G3E_DISPLAYSCALEMAX=1500 where G3E_LENO = (select G3E_LENO from G3E_LEGENDENTRY where G3E_LEGENDENTRY='V_AREALIGHT_T');</v>
      </c>
    </row>
    <row r="115" spans="1:18">
      <c r="A115" s="241"/>
      <c r="B115" s="356"/>
      <c r="C115" s="356"/>
      <c r="D115" s="241"/>
      <c r="E115" s="384" t="s">
        <v>130</v>
      </c>
      <c r="F115" s="386"/>
      <c r="G115" s="356" t="s">
        <v>302</v>
      </c>
      <c r="H115" s="356" t="s">
        <v>295</v>
      </c>
      <c r="I115" s="356" t="s">
        <v>130</v>
      </c>
      <c r="J115" s="243">
        <v>1</v>
      </c>
      <c r="K115" s="243" t="s">
        <v>129</v>
      </c>
      <c r="L115" s="243" t="s">
        <v>129</v>
      </c>
      <c r="M115" s="243">
        <v>1</v>
      </c>
      <c r="N115" s="243">
        <v>1500</v>
      </c>
      <c r="O115" s="356"/>
      <c r="R115" s="241" t="str">
        <f t="shared" si="2"/>
        <v>update G3E_LS_LEGDIST set G3E_DISPLAYSCALEMIN=1, G3E_DISPLAYSCALEMAX=1500 where G3E_LENO = (select G3E_LENO from G3E_LEGENDENTRY where G3E_LEGENDENTRY='V_AREALIGHT_ML');</v>
      </c>
    </row>
    <row r="116" spans="1:18">
      <c r="A116" s="241"/>
      <c r="B116" s="356"/>
      <c r="C116" s="356"/>
      <c r="D116" s="241"/>
      <c r="E116" s="384" t="s">
        <v>132</v>
      </c>
      <c r="F116" s="386"/>
      <c r="G116" s="356" t="s">
        <v>303</v>
      </c>
      <c r="H116" s="356" t="s">
        <v>295</v>
      </c>
      <c r="I116" s="356" t="s">
        <v>132</v>
      </c>
      <c r="J116" s="243">
        <v>1</v>
      </c>
      <c r="K116" s="243" t="s">
        <v>129</v>
      </c>
      <c r="L116" s="243" t="s">
        <v>129</v>
      </c>
      <c r="M116" s="243">
        <v>1</v>
      </c>
      <c r="N116" s="243">
        <v>1500</v>
      </c>
      <c r="O116" s="356"/>
      <c r="R116" s="241" t="str">
        <f t="shared" si="2"/>
        <v>update G3E_LS_LEGDIST set G3E_DISPLAYSCALEMIN=1, G3E_DISPLAYSCALEMAX=1500 where G3E_LENO = (select G3E_LENO from G3E_LEGENDENTRY where G3E_LEGENDENTRY='V_AREALIGHT_LL');</v>
      </c>
    </row>
    <row r="117" spans="1:18">
      <c r="A117" s="241"/>
      <c r="B117" s="356"/>
      <c r="C117" s="356"/>
      <c r="D117" s="381" t="s">
        <v>304</v>
      </c>
      <c r="E117" s="381"/>
      <c r="F117" s="381"/>
      <c r="G117" s="356"/>
      <c r="H117" s="356"/>
      <c r="I117" s="356"/>
      <c r="J117" s="243"/>
      <c r="K117" s="243" t="s">
        <v>123</v>
      </c>
      <c r="L117" s="243" t="s">
        <v>123</v>
      </c>
      <c r="M117" s="243"/>
      <c r="N117" s="243"/>
      <c r="O117" s="356" t="s">
        <v>124</v>
      </c>
      <c r="R117" s="241" t="str">
        <f t="shared" si="2"/>
        <v/>
      </c>
    </row>
    <row r="118" spans="1:18">
      <c r="A118" s="241"/>
      <c r="B118" s="356"/>
      <c r="C118" s="356"/>
      <c r="D118" s="356"/>
      <c r="E118" s="381" t="s">
        <v>305</v>
      </c>
      <c r="F118" s="381"/>
      <c r="G118" s="356" t="s">
        <v>306</v>
      </c>
      <c r="H118" s="356" t="s">
        <v>304</v>
      </c>
      <c r="I118" s="356" t="s">
        <v>307</v>
      </c>
      <c r="J118" s="243">
        <v>1</v>
      </c>
      <c r="K118" s="243" t="s">
        <v>129</v>
      </c>
      <c r="L118" s="243" t="s">
        <v>129</v>
      </c>
      <c r="M118" s="243">
        <v>1</v>
      </c>
      <c r="N118" s="243">
        <v>1500</v>
      </c>
      <c r="O118" s="356"/>
      <c r="R118" s="241" t="str">
        <f t="shared" si="2"/>
        <v>update G3E_LS_LEGDIST set G3E_DISPLAYSCALEMIN=1, G3E_DISPLAYSCALEMAX=1500 where G3E_LENO = (select G3E_LENO from G3E_LEGENDENTRY where G3E_LEGENDENTRY='V_SECCONDOH_L');</v>
      </c>
    </row>
    <row r="119" spans="1:18">
      <c r="A119" s="241"/>
      <c r="B119" s="356"/>
      <c r="C119" s="356"/>
      <c r="D119" s="356"/>
      <c r="E119" s="381" t="s">
        <v>308</v>
      </c>
      <c r="F119" s="381"/>
      <c r="G119" s="356" t="s">
        <v>309</v>
      </c>
      <c r="H119" s="356" t="s">
        <v>304</v>
      </c>
      <c r="I119" s="356" t="s">
        <v>310</v>
      </c>
      <c r="J119" s="243">
        <v>1</v>
      </c>
      <c r="K119" s="243" t="s">
        <v>129</v>
      </c>
      <c r="L119" s="243" t="s">
        <v>129</v>
      </c>
      <c r="M119" s="243">
        <v>1</v>
      </c>
      <c r="N119" s="243">
        <v>1500</v>
      </c>
      <c r="O119" s="356"/>
      <c r="R119" s="241" t="str">
        <f t="shared" si="2"/>
        <v>update G3E_LS_LEGDIST set G3E_DISPLAYSCALEMIN=1, G3E_DISPLAYSCALEMAX=1500 where G3E_LENO = (select G3E_LENO from G3E_LEGENDENTRY where G3E_LEGENDENTRY='V_SECCONDOH_T');</v>
      </c>
    </row>
    <row r="120" spans="1:18">
      <c r="A120" s="241"/>
      <c r="B120" s="356"/>
      <c r="C120" s="356"/>
      <c r="D120" s="356"/>
      <c r="E120" s="381" t="s">
        <v>130</v>
      </c>
      <c r="F120" s="381"/>
      <c r="G120" s="356" t="s">
        <v>311</v>
      </c>
      <c r="H120" s="356" t="s">
        <v>304</v>
      </c>
      <c r="I120" s="356" t="s">
        <v>130</v>
      </c>
      <c r="J120" s="243">
        <v>1</v>
      </c>
      <c r="K120" s="243" t="s">
        <v>129</v>
      </c>
      <c r="L120" s="243" t="s">
        <v>129</v>
      </c>
      <c r="M120" s="243">
        <v>1</v>
      </c>
      <c r="N120" s="243">
        <v>1500</v>
      </c>
      <c r="O120" s="356"/>
      <c r="R120" s="241" t="str">
        <f t="shared" si="2"/>
        <v>update G3E_LS_LEGDIST set G3E_DISPLAYSCALEMIN=1, G3E_DISPLAYSCALEMAX=1500 where G3E_LENO = (select G3E_LENO from G3E_LEGENDENTRY where G3E_LEGENDENTRY='V_SECCONDOH_ML');</v>
      </c>
    </row>
    <row r="121" spans="1:18">
      <c r="A121" s="241"/>
      <c r="B121" s="356"/>
      <c r="C121" s="356"/>
      <c r="D121" s="356"/>
      <c r="E121" s="381" t="s">
        <v>132</v>
      </c>
      <c r="F121" s="381"/>
      <c r="G121" s="356" t="s">
        <v>312</v>
      </c>
      <c r="H121" s="356" t="s">
        <v>304</v>
      </c>
      <c r="I121" s="356" t="s">
        <v>132</v>
      </c>
      <c r="J121" s="243">
        <v>1</v>
      </c>
      <c r="K121" s="243" t="s">
        <v>129</v>
      </c>
      <c r="L121" s="243" t="s">
        <v>129</v>
      </c>
      <c r="M121" s="243">
        <v>1</v>
      </c>
      <c r="N121" s="243">
        <v>1500</v>
      </c>
      <c r="O121" s="356"/>
      <c r="R121" s="241" t="str">
        <f t="shared" si="2"/>
        <v>update G3E_LS_LEGDIST set G3E_DISPLAYSCALEMIN=1, G3E_DISPLAYSCALEMAX=1500 where G3E_LENO = (select G3E_LENO from G3E_LEGENDENTRY where G3E_LEGENDENTRY='V_SECCONDOH_LL');</v>
      </c>
    </row>
    <row r="122" spans="1:18">
      <c r="A122" s="241"/>
      <c r="B122" s="356"/>
      <c r="C122" s="356"/>
      <c r="D122" s="381" t="s">
        <v>313</v>
      </c>
      <c r="E122" s="381"/>
      <c r="F122" s="381"/>
      <c r="G122" s="356"/>
      <c r="H122" s="356"/>
      <c r="I122" s="356"/>
      <c r="J122" s="243"/>
      <c r="K122" s="243" t="s">
        <v>123</v>
      </c>
      <c r="L122" s="243" t="s">
        <v>123</v>
      </c>
      <c r="M122" s="243"/>
      <c r="N122" s="243"/>
      <c r="O122" s="356" t="s">
        <v>124</v>
      </c>
      <c r="R122" s="241" t="str">
        <f t="shared" si="2"/>
        <v/>
      </c>
    </row>
    <row r="123" spans="1:18">
      <c r="A123" s="241"/>
      <c r="B123" s="356"/>
      <c r="C123" s="356"/>
      <c r="D123" s="356"/>
      <c r="E123" s="381" t="s">
        <v>314</v>
      </c>
      <c r="F123" s="381"/>
      <c r="G123" s="356" t="s">
        <v>315</v>
      </c>
      <c r="H123" s="356" t="s">
        <v>313</v>
      </c>
      <c r="I123" s="356" t="s">
        <v>307</v>
      </c>
      <c r="J123" s="243">
        <v>1</v>
      </c>
      <c r="K123" s="243" t="s">
        <v>129</v>
      </c>
      <c r="L123" s="243" t="s">
        <v>129</v>
      </c>
      <c r="M123" s="243">
        <v>1</v>
      </c>
      <c r="N123" s="243">
        <v>1500</v>
      </c>
      <c r="O123" s="356"/>
      <c r="R123" s="241" t="str">
        <f t="shared" si="2"/>
        <v>update G3E_LS_LEGDIST set G3E_DISPLAYSCALEMIN=1, G3E_DISPLAYSCALEMAX=1500 where G3E_LENO = (select G3E_LENO from G3E_LEGENDENTRY where G3E_LEGENDENTRY='V_SECCONDUG_L');</v>
      </c>
    </row>
    <row r="124" spans="1:18">
      <c r="A124" s="241"/>
      <c r="B124" s="356"/>
      <c r="C124" s="356"/>
      <c r="D124" s="356"/>
      <c r="E124" s="381" t="s">
        <v>316</v>
      </c>
      <c r="F124" s="381"/>
      <c r="G124" s="356" t="s">
        <v>317</v>
      </c>
      <c r="H124" s="356" t="s">
        <v>313</v>
      </c>
      <c r="I124" s="356" t="s">
        <v>310</v>
      </c>
      <c r="J124" s="243">
        <v>1</v>
      </c>
      <c r="K124" s="243" t="s">
        <v>129</v>
      </c>
      <c r="L124" s="243" t="s">
        <v>129</v>
      </c>
      <c r="M124" s="243">
        <v>1</v>
      </c>
      <c r="N124" s="243">
        <v>1500</v>
      </c>
      <c r="O124" s="356"/>
      <c r="R124" s="241" t="str">
        <f t="shared" si="2"/>
        <v>update G3E_LS_LEGDIST set G3E_DISPLAYSCALEMIN=1, G3E_DISPLAYSCALEMAX=1500 where G3E_LENO = (select G3E_LENO from G3E_LEGENDENTRY where G3E_LEGENDENTRY='V_SECCONDUG_T');</v>
      </c>
    </row>
    <row r="125" spans="1:18">
      <c r="A125" s="241"/>
      <c r="B125" s="356"/>
      <c r="C125" s="356"/>
      <c r="D125" s="356"/>
      <c r="E125" s="381" t="s">
        <v>130</v>
      </c>
      <c r="F125" s="381"/>
      <c r="G125" s="356" t="s">
        <v>318</v>
      </c>
      <c r="H125" s="356" t="s">
        <v>313</v>
      </c>
      <c r="I125" s="356" t="s">
        <v>130</v>
      </c>
      <c r="J125" s="243">
        <v>1</v>
      </c>
      <c r="K125" s="243" t="s">
        <v>129</v>
      </c>
      <c r="L125" s="243" t="s">
        <v>129</v>
      </c>
      <c r="M125" s="243">
        <v>1</v>
      </c>
      <c r="N125" s="243">
        <v>1500</v>
      </c>
      <c r="O125" s="356"/>
      <c r="R125" s="241" t="str">
        <f t="shared" si="2"/>
        <v>update G3E_LS_LEGDIST set G3E_DISPLAYSCALEMIN=1, G3E_DISPLAYSCALEMAX=1500 where G3E_LENO = (select G3E_LENO from G3E_LEGENDENTRY where G3E_LEGENDENTRY='V_SECCONDUG_ML');</v>
      </c>
    </row>
    <row r="126" spans="1:18">
      <c r="A126" s="241"/>
      <c r="B126" s="356"/>
      <c r="C126" s="356"/>
      <c r="D126" s="356"/>
      <c r="E126" s="381" t="s">
        <v>132</v>
      </c>
      <c r="F126" s="381"/>
      <c r="G126" s="356" t="s">
        <v>319</v>
      </c>
      <c r="H126" s="356" t="s">
        <v>313</v>
      </c>
      <c r="I126" s="356" t="s">
        <v>132</v>
      </c>
      <c r="J126" s="243">
        <v>1</v>
      </c>
      <c r="K126" s="243" t="s">
        <v>129</v>
      </c>
      <c r="L126" s="243" t="s">
        <v>129</v>
      </c>
      <c r="M126" s="243">
        <v>1</v>
      </c>
      <c r="N126" s="243">
        <v>1500</v>
      </c>
      <c r="O126" s="356"/>
      <c r="R126" s="241" t="str">
        <f t="shared" si="2"/>
        <v>update G3E_LS_LEGDIST set G3E_DISPLAYSCALEMIN=1, G3E_DISPLAYSCALEMAX=1500 where G3E_LENO = (select G3E_LENO from G3E_LEGENDENTRY where G3E_LEGENDENTRY='V_SECCONDUG_LL');</v>
      </c>
    </row>
    <row r="127" spans="1:18">
      <c r="A127" s="241"/>
      <c r="B127" s="356"/>
      <c r="C127" s="356"/>
      <c r="D127" s="381" t="s">
        <v>320</v>
      </c>
      <c r="E127" s="381"/>
      <c r="F127" s="381"/>
      <c r="G127" s="356"/>
      <c r="H127" s="356"/>
      <c r="I127" s="356"/>
      <c r="J127" s="243"/>
      <c r="K127" s="243" t="s">
        <v>123</v>
      </c>
      <c r="L127" s="243" t="s">
        <v>123</v>
      </c>
      <c r="M127" s="243"/>
      <c r="N127" s="243"/>
      <c r="O127" s="356" t="s">
        <v>124</v>
      </c>
      <c r="R127" s="241" t="str">
        <f t="shared" si="2"/>
        <v/>
      </c>
    </row>
    <row r="128" spans="1:18">
      <c r="A128" s="241"/>
      <c r="B128" s="356"/>
      <c r="C128" s="356"/>
      <c r="D128" s="356"/>
      <c r="E128" s="381" t="s">
        <v>321</v>
      </c>
      <c r="F128" s="381"/>
      <c r="G128" s="356" t="s">
        <v>322</v>
      </c>
      <c r="H128" s="356" t="s">
        <v>320</v>
      </c>
      <c r="I128" s="356" t="s">
        <v>321</v>
      </c>
      <c r="J128" s="243">
        <v>1</v>
      </c>
      <c r="K128" s="243" t="s">
        <v>129</v>
      </c>
      <c r="L128" s="243" t="s">
        <v>129</v>
      </c>
      <c r="M128" s="243">
        <v>1</v>
      </c>
      <c r="N128" s="243">
        <v>1500</v>
      </c>
      <c r="O128" s="356"/>
      <c r="R128" s="241" t="str">
        <f t="shared" si="2"/>
        <v>update G3E_LS_LEGDIST set G3E_DISPLAYSCALEMIN=1, G3E_DISPLAYSCALEMAX=1500 where G3E_LENO = (select G3E_LENO from G3E_LEGENDENTRY where G3E_LEGENDENTRY='V_SECCONDNODE_S');</v>
      </c>
    </row>
    <row r="129" spans="1:18">
      <c r="A129" s="241"/>
      <c r="B129" s="356"/>
      <c r="C129" s="356"/>
      <c r="D129" s="356"/>
      <c r="E129" s="381" t="s">
        <v>323</v>
      </c>
      <c r="F129" s="381"/>
      <c r="G129" s="356" t="s">
        <v>324</v>
      </c>
      <c r="H129" s="356" t="s">
        <v>320</v>
      </c>
      <c r="I129" s="356" t="s">
        <v>323</v>
      </c>
      <c r="J129" s="243">
        <v>1</v>
      </c>
      <c r="K129" s="243" t="s">
        <v>129</v>
      </c>
      <c r="L129" s="243" t="s">
        <v>129</v>
      </c>
      <c r="M129" s="243">
        <v>1</v>
      </c>
      <c r="N129" s="243">
        <v>1500</v>
      </c>
      <c r="O129" s="356"/>
      <c r="R129" s="241" t="str">
        <f t="shared" si="2"/>
        <v>update G3E_LS_LEGDIST set G3E_DISPLAYSCALEMIN=1, G3E_DISPLAYSCALEMAX=1500 where G3E_LENO = (select G3E_LENO from G3E_LEGENDENTRY where G3E_LEGENDENTRY='V_SECCONDNODE_T');</v>
      </c>
    </row>
    <row r="130" spans="1:18">
      <c r="A130" s="241"/>
      <c r="B130" s="356"/>
      <c r="C130" s="356"/>
      <c r="D130" s="356"/>
      <c r="E130" s="381" t="s">
        <v>130</v>
      </c>
      <c r="F130" s="381"/>
      <c r="G130" s="356" t="s">
        <v>325</v>
      </c>
      <c r="H130" s="356" t="s">
        <v>320</v>
      </c>
      <c r="I130" s="356" t="s">
        <v>130</v>
      </c>
      <c r="J130" s="243">
        <v>1</v>
      </c>
      <c r="K130" s="243" t="s">
        <v>129</v>
      </c>
      <c r="L130" s="243" t="s">
        <v>129</v>
      </c>
      <c r="M130" s="243">
        <v>1</v>
      </c>
      <c r="N130" s="243">
        <v>1500</v>
      </c>
      <c r="O130" s="356"/>
      <c r="R130" s="241" t="str">
        <f t="shared" si="2"/>
        <v>update G3E_LS_LEGDIST set G3E_DISPLAYSCALEMIN=1, G3E_DISPLAYSCALEMAX=1500 where G3E_LENO = (select G3E_LENO from G3E_LEGENDENTRY where G3E_LEGENDENTRY='V_SECCONDNODE_ML');</v>
      </c>
    </row>
    <row r="131" spans="1:18">
      <c r="A131" s="241"/>
      <c r="B131" s="356"/>
      <c r="C131" s="356"/>
      <c r="D131" s="356"/>
      <c r="E131" s="381" t="s">
        <v>132</v>
      </c>
      <c r="F131" s="381"/>
      <c r="G131" s="356" t="s">
        <v>326</v>
      </c>
      <c r="H131" s="356" t="s">
        <v>320</v>
      </c>
      <c r="I131" s="356" t="s">
        <v>132</v>
      </c>
      <c r="J131" s="243">
        <v>1</v>
      </c>
      <c r="K131" s="243" t="s">
        <v>129</v>
      </c>
      <c r="L131" s="243" t="s">
        <v>129</v>
      </c>
      <c r="M131" s="243">
        <v>1</v>
      </c>
      <c r="N131" s="243">
        <v>1500</v>
      </c>
      <c r="O131" s="356"/>
      <c r="R131" s="241" t="str">
        <f t="shared" si="2"/>
        <v>update G3E_LS_LEGDIST set G3E_DISPLAYSCALEMIN=1, G3E_DISPLAYSCALEMAX=1500 where G3E_LENO = (select G3E_LENO from G3E_LEGENDENTRY where G3E_LEGENDENTRY='V_SECCONDNODE_LL');</v>
      </c>
    </row>
    <row r="132" spans="1:18">
      <c r="A132" s="241"/>
      <c r="B132" s="356"/>
      <c r="C132" s="356"/>
      <c r="D132" s="381" t="s">
        <v>43</v>
      </c>
      <c r="E132" s="381"/>
      <c r="F132" s="381"/>
      <c r="G132" s="356"/>
      <c r="H132" s="356"/>
      <c r="I132" s="356"/>
      <c r="J132" s="243"/>
      <c r="K132" s="243" t="s">
        <v>123</v>
      </c>
      <c r="L132" s="243" t="s">
        <v>123</v>
      </c>
      <c r="M132" s="243"/>
      <c r="N132" s="243"/>
      <c r="O132" s="356" t="s">
        <v>124</v>
      </c>
      <c r="R132" s="241" t="str">
        <f t="shared" si="2"/>
        <v/>
      </c>
    </row>
    <row r="133" spans="1:18">
      <c r="A133" s="241"/>
      <c r="B133" s="356"/>
      <c r="C133" s="356"/>
      <c r="D133" s="356"/>
      <c r="E133" s="381" t="s">
        <v>327</v>
      </c>
      <c r="F133" s="381"/>
      <c r="G133" s="356" t="s">
        <v>328</v>
      </c>
      <c r="H133" s="356" t="s">
        <v>43</v>
      </c>
      <c r="I133" s="356" t="s">
        <v>327</v>
      </c>
      <c r="J133" s="243">
        <v>1</v>
      </c>
      <c r="K133" s="243" t="s">
        <v>129</v>
      </c>
      <c r="L133" s="243" t="s">
        <v>129</v>
      </c>
      <c r="M133" s="243">
        <v>1</v>
      </c>
      <c r="N133" s="243">
        <v>1500</v>
      </c>
      <c r="O133" s="356"/>
      <c r="R133" s="241" t="str">
        <f t="shared" si="2"/>
        <v>update G3E_LS_LEGDIST set G3E_DISPLAYSCALEMIN=1, G3E_DISPLAYSCALEMAX=1500 where G3E_LENO = (select G3E_LENO from G3E_LEGENDENTRY where G3E_LEGENDENTRY='V_SERVICELINE_L');</v>
      </c>
    </row>
    <row r="134" spans="1:18">
      <c r="A134" s="241"/>
      <c r="B134" s="356"/>
      <c r="C134" s="356"/>
      <c r="D134" s="356"/>
      <c r="E134" s="381" t="s">
        <v>329</v>
      </c>
      <c r="F134" s="381"/>
      <c r="G134" s="356" t="s">
        <v>330</v>
      </c>
      <c r="H134" s="356" t="s">
        <v>43</v>
      </c>
      <c r="I134" s="356" t="s">
        <v>329</v>
      </c>
      <c r="J134" s="243">
        <v>1</v>
      </c>
      <c r="K134" s="243" t="s">
        <v>129</v>
      </c>
      <c r="L134" s="243" t="s">
        <v>129</v>
      </c>
      <c r="M134" s="243">
        <v>1</v>
      </c>
      <c r="N134" s="243">
        <v>1500</v>
      </c>
      <c r="O134" s="356"/>
      <c r="R134" s="241" t="str">
        <f t="shared" si="2"/>
        <v>update G3E_LS_LEGDIST set G3E_DISPLAYSCALEMIN=1, G3E_DISPLAYSCALEMAX=1500 where G3E_LENO = (select G3E_LENO from G3E_LEGENDENTRY where G3E_LEGENDENTRY='V_SERVICELINE_T');</v>
      </c>
    </row>
    <row r="135" spans="1:18">
      <c r="A135" s="241"/>
      <c r="B135" s="356"/>
      <c r="C135" s="356"/>
      <c r="D135" s="356"/>
      <c r="E135" s="381" t="s">
        <v>130</v>
      </c>
      <c r="F135" s="381"/>
      <c r="G135" s="356" t="s">
        <v>331</v>
      </c>
      <c r="H135" s="356" t="s">
        <v>43</v>
      </c>
      <c r="I135" s="356" t="s">
        <v>130</v>
      </c>
      <c r="J135" s="243">
        <v>1</v>
      </c>
      <c r="K135" s="243" t="s">
        <v>129</v>
      </c>
      <c r="L135" s="243" t="s">
        <v>129</v>
      </c>
      <c r="M135" s="243">
        <v>1</v>
      </c>
      <c r="N135" s="243">
        <v>1500</v>
      </c>
      <c r="O135" s="356"/>
      <c r="R135" s="241" t="str">
        <f t="shared" si="2"/>
        <v>update G3E_LS_LEGDIST set G3E_DISPLAYSCALEMIN=1, G3E_DISPLAYSCALEMAX=1500 where G3E_LENO = (select G3E_LENO from G3E_LEGENDENTRY where G3E_LEGENDENTRY='V_SERVICELINE_ML');</v>
      </c>
    </row>
    <row r="136" spans="1:18">
      <c r="A136" s="241"/>
      <c r="B136" s="356"/>
      <c r="C136" s="356"/>
      <c r="D136" s="356"/>
      <c r="E136" s="381" t="s">
        <v>132</v>
      </c>
      <c r="F136" s="381"/>
      <c r="G136" s="356" t="s">
        <v>332</v>
      </c>
      <c r="H136" s="356" t="s">
        <v>43</v>
      </c>
      <c r="I136" s="356" t="s">
        <v>132</v>
      </c>
      <c r="J136" s="243">
        <v>1</v>
      </c>
      <c r="K136" s="243" t="s">
        <v>129</v>
      </c>
      <c r="L136" s="243" t="s">
        <v>129</v>
      </c>
      <c r="M136" s="243">
        <v>1</v>
      </c>
      <c r="N136" s="243">
        <v>1500</v>
      </c>
      <c r="O136" s="356"/>
      <c r="R136" s="241" t="str">
        <f t="shared" ref="R136:R199" si="3">IF(ISBLANK(N136),"","update G3E_LS_LEGDIST set G3E_DISPLAYSCALEMIN="&amp;M136&amp;", G3E_DISPLAYSCALEMAX="&amp;N136&amp;" where G3E_LENO = (select G3E_LENO from G3E_LEGENDENTRY where G3E_LEGENDENTRY='"&amp;G136&amp;"');")</f>
        <v>update G3E_LS_LEGDIST set G3E_DISPLAYSCALEMIN=1, G3E_DISPLAYSCALEMAX=1500 where G3E_LENO = (select G3E_LENO from G3E_LEGENDENTRY where G3E_LEGENDENTRY='V_SERVICELINE_LL');</v>
      </c>
    </row>
    <row r="137" spans="1:18">
      <c r="A137" s="241"/>
      <c r="B137" s="356"/>
      <c r="C137" s="356"/>
      <c r="D137" s="381" t="s">
        <v>41</v>
      </c>
      <c r="E137" s="381"/>
      <c r="F137" s="381"/>
      <c r="G137" s="356"/>
      <c r="H137" s="356"/>
      <c r="I137" s="356"/>
      <c r="J137" s="243"/>
      <c r="K137" s="243" t="s">
        <v>123</v>
      </c>
      <c r="L137" s="243" t="s">
        <v>123</v>
      </c>
      <c r="M137" s="243"/>
      <c r="N137" s="243"/>
      <c r="O137" s="356" t="s">
        <v>124</v>
      </c>
      <c r="R137" s="241" t="str">
        <f t="shared" si="3"/>
        <v/>
      </c>
    </row>
    <row r="138" spans="1:18">
      <c r="A138" s="241"/>
      <c r="B138" s="356"/>
      <c r="C138" s="356"/>
      <c r="D138" s="356"/>
      <c r="E138" s="381" t="s">
        <v>333</v>
      </c>
      <c r="F138" s="381"/>
      <c r="G138" s="356" t="s">
        <v>334</v>
      </c>
      <c r="H138" s="356" t="s">
        <v>41</v>
      </c>
      <c r="I138" s="356" t="s">
        <v>333</v>
      </c>
      <c r="J138" s="243">
        <v>1</v>
      </c>
      <c r="K138" s="243" t="s">
        <v>129</v>
      </c>
      <c r="L138" s="243" t="s">
        <v>129</v>
      </c>
      <c r="M138" s="243">
        <v>1</v>
      </c>
      <c r="N138" s="243">
        <v>1500</v>
      </c>
      <c r="O138" s="356"/>
      <c r="R138" s="241" t="str">
        <f t="shared" si="3"/>
        <v>update G3E_LS_LEGDIST set G3E_DISPLAYSCALEMIN=1, G3E_DISPLAYSCALEMAX=1500 where G3E_LENO = (select G3E_LENO from G3E_LEGENDENTRY where G3E_LEGENDENTRY='V_SERVICEPOINT_S');</v>
      </c>
    </row>
    <row r="139" spans="1:18">
      <c r="A139" s="241"/>
      <c r="B139" s="356"/>
      <c r="C139" s="356"/>
      <c r="D139" s="356"/>
      <c r="E139" s="381" t="s">
        <v>335</v>
      </c>
      <c r="F139" s="381"/>
      <c r="G139" s="356" t="s">
        <v>336</v>
      </c>
      <c r="H139" s="356" t="s">
        <v>41</v>
      </c>
      <c r="I139" s="356" t="s">
        <v>335</v>
      </c>
      <c r="J139" s="243">
        <v>1</v>
      </c>
      <c r="K139" s="243" t="s">
        <v>129</v>
      </c>
      <c r="L139" s="243" t="s">
        <v>129</v>
      </c>
      <c r="M139" s="243">
        <v>1</v>
      </c>
      <c r="N139" s="243">
        <v>1500</v>
      </c>
      <c r="O139" s="356"/>
      <c r="R139" s="241" t="str">
        <f t="shared" si="3"/>
        <v>update G3E_LS_LEGDIST set G3E_DISPLAYSCALEMIN=1, G3E_DISPLAYSCALEMAX=1500 where G3E_LENO = (select G3E_LENO from G3E_LEGENDENTRY where G3E_LEGENDENTRY='V_SERVICEPOINT_T');</v>
      </c>
    </row>
    <row r="140" spans="1:18">
      <c r="A140" s="241"/>
      <c r="B140" s="356"/>
      <c r="C140" s="356"/>
      <c r="D140" s="356"/>
      <c r="E140" s="381" t="s">
        <v>130</v>
      </c>
      <c r="F140" s="381"/>
      <c r="G140" s="356" t="s">
        <v>337</v>
      </c>
      <c r="H140" s="356" t="s">
        <v>41</v>
      </c>
      <c r="I140" s="356" t="s">
        <v>130</v>
      </c>
      <c r="J140" s="243">
        <v>1</v>
      </c>
      <c r="K140" s="243" t="s">
        <v>129</v>
      </c>
      <c r="L140" s="243" t="s">
        <v>129</v>
      </c>
      <c r="M140" s="243">
        <v>1</v>
      </c>
      <c r="N140" s="243">
        <v>1500</v>
      </c>
      <c r="O140" s="356"/>
      <c r="R140" s="241" t="str">
        <f t="shared" si="3"/>
        <v>update G3E_LS_LEGDIST set G3E_DISPLAYSCALEMIN=1, G3E_DISPLAYSCALEMAX=1500 where G3E_LENO = (select G3E_LENO from G3E_LEGENDENTRY where G3E_LEGENDENTRY='V_SERVICEPOINT_ML');</v>
      </c>
    </row>
    <row r="141" spans="1:18">
      <c r="A141" s="241"/>
      <c r="B141" s="356"/>
      <c r="C141" s="356"/>
      <c r="D141" s="356"/>
      <c r="E141" s="381" t="s">
        <v>132</v>
      </c>
      <c r="F141" s="381"/>
      <c r="G141" s="356" t="s">
        <v>338</v>
      </c>
      <c r="H141" s="356" t="s">
        <v>41</v>
      </c>
      <c r="I141" s="356" t="s">
        <v>132</v>
      </c>
      <c r="J141" s="243">
        <v>1</v>
      </c>
      <c r="K141" s="243" t="s">
        <v>129</v>
      </c>
      <c r="L141" s="243" t="s">
        <v>129</v>
      </c>
      <c r="M141" s="243">
        <v>1</v>
      </c>
      <c r="N141" s="243">
        <v>1500</v>
      </c>
      <c r="O141" s="356"/>
      <c r="R141" s="241" t="str">
        <f t="shared" si="3"/>
        <v>update G3E_LS_LEGDIST set G3E_DISPLAYSCALEMIN=1, G3E_DISPLAYSCALEMAX=1500 where G3E_LENO = (select G3E_LENO from G3E_LEGENDENTRY where G3E_LEGENDENTRY='V_SERVICEPOINT_LL');</v>
      </c>
    </row>
    <row r="142" spans="1:18">
      <c r="A142" s="241"/>
      <c r="B142" s="356"/>
      <c r="C142" s="356"/>
      <c r="D142" s="381" t="s">
        <v>77</v>
      </c>
      <c r="E142" s="381"/>
      <c r="F142" s="381"/>
      <c r="G142" s="356"/>
      <c r="H142" s="356"/>
      <c r="I142" s="356"/>
      <c r="J142" s="243"/>
      <c r="K142" s="243" t="s">
        <v>123</v>
      </c>
      <c r="L142" s="243" t="s">
        <v>123</v>
      </c>
      <c r="M142" s="243"/>
      <c r="N142" s="243"/>
      <c r="O142" s="356" t="s">
        <v>124</v>
      </c>
      <c r="R142" s="241" t="str">
        <f t="shared" si="3"/>
        <v/>
      </c>
    </row>
    <row r="143" spans="1:18">
      <c r="A143" s="241"/>
      <c r="B143" s="356"/>
      <c r="C143" s="356"/>
      <c r="D143" s="356"/>
      <c r="E143" s="381" t="s">
        <v>340</v>
      </c>
      <c r="F143" s="381"/>
      <c r="G143" s="356" t="s">
        <v>341</v>
      </c>
      <c r="H143" s="356" t="s">
        <v>77</v>
      </c>
      <c r="I143" s="356" t="s">
        <v>340</v>
      </c>
      <c r="J143" s="243">
        <v>1</v>
      </c>
      <c r="K143" s="243" t="s">
        <v>129</v>
      </c>
      <c r="L143" s="243" t="s">
        <v>129</v>
      </c>
      <c r="M143" s="243">
        <v>1</v>
      </c>
      <c r="N143" s="243">
        <v>1500</v>
      </c>
      <c r="O143" s="356"/>
      <c r="R143" s="241" t="str">
        <f t="shared" si="3"/>
        <v>update G3E_LS_LEGDIST set G3E_DISPLAYSCALEMIN=1, G3E_DISPLAYSCALEMAX=1500 where G3E_LENO = (select G3E_LENO from G3E_LEGENDENTRY where G3E_LEGENDENTRY='V_STLT_LCTD_LL');</v>
      </c>
    </row>
    <row r="144" spans="1:18">
      <c r="A144" s="241"/>
      <c r="B144" s="356"/>
      <c r="C144" s="356"/>
      <c r="D144" s="356"/>
      <c r="E144" s="381" t="s">
        <v>342</v>
      </c>
      <c r="F144" s="381"/>
      <c r="G144" s="356" t="s">
        <v>343</v>
      </c>
      <c r="H144" s="356" t="s">
        <v>77</v>
      </c>
      <c r="I144" s="356" t="s">
        <v>342</v>
      </c>
      <c r="J144" s="243">
        <v>1</v>
      </c>
      <c r="K144" s="243" t="s">
        <v>129</v>
      </c>
      <c r="L144" s="243" t="s">
        <v>129</v>
      </c>
      <c r="M144" s="243">
        <v>1</v>
      </c>
      <c r="N144" s="243">
        <v>1500</v>
      </c>
      <c r="O144" s="356"/>
      <c r="R144" s="241" t="str">
        <f t="shared" si="3"/>
        <v>update G3E_LS_LEGDIST set G3E_DISPLAYSCALEMIN=1, G3E_DISPLAYSCALEMAX=1500 where G3E_LENO = (select G3E_LENO from G3E_LEGENDENTRY where G3E_LEGENDENTRY='V_STLT_LCTD_ML');</v>
      </c>
    </row>
    <row r="145" spans="1:18">
      <c r="A145" s="241"/>
      <c r="B145" s="356"/>
      <c r="C145" s="356"/>
      <c r="D145" s="356"/>
      <c r="E145" s="381" t="s">
        <v>344</v>
      </c>
      <c r="F145" s="381"/>
      <c r="G145" s="356" t="s">
        <v>345</v>
      </c>
      <c r="H145" s="356" t="s">
        <v>77</v>
      </c>
      <c r="I145" s="356" t="s">
        <v>344</v>
      </c>
      <c r="J145" s="243">
        <v>1</v>
      </c>
      <c r="K145" s="243" t="s">
        <v>129</v>
      </c>
      <c r="L145" s="243" t="s">
        <v>129</v>
      </c>
      <c r="M145" s="243">
        <v>1</v>
      </c>
      <c r="N145" s="243">
        <v>1500</v>
      </c>
      <c r="O145" s="356"/>
      <c r="R145" s="241" t="str">
        <f t="shared" si="3"/>
        <v>update G3E_LS_LEGDIST set G3E_DISPLAYSCALEMIN=1, G3E_DISPLAYSCALEMAX=1500 where G3E_LENO = (select G3E_LENO from G3E_LEGENDENTRY where G3E_LEGENDENTRY='V_STLT_LCTD_CUST_S');</v>
      </c>
    </row>
    <row r="146" spans="1:18">
      <c r="A146" s="241"/>
      <c r="B146" s="356"/>
      <c r="C146" s="356"/>
      <c r="D146" s="356"/>
      <c r="E146" s="381" t="s">
        <v>346</v>
      </c>
      <c r="F146" s="381"/>
      <c r="G146" s="356" t="s">
        <v>347</v>
      </c>
      <c r="H146" s="356" t="s">
        <v>77</v>
      </c>
      <c r="I146" s="356" t="s">
        <v>346</v>
      </c>
      <c r="J146" s="243">
        <v>1</v>
      </c>
      <c r="K146" s="243" t="s">
        <v>129</v>
      </c>
      <c r="L146" s="243" t="s">
        <v>129</v>
      </c>
      <c r="M146" s="243">
        <v>1</v>
      </c>
      <c r="N146" s="243">
        <v>1500</v>
      </c>
      <c r="O146" s="356"/>
      <c r="R146" s="241" t="str">
        <f t="shared" si="3"/>
        <v>update G3E_LS_LEGDIST set G3E_DISPLAYSCALEMIN=1, G3E_DISPLAYSCALEMAX=1500 where G3E_LENO = (select G3E_LENO from G3E_LEGENDENTRY where G3E_LEGENDENTRY='V_STLT_LCTD_DIS_S');</v>
      </c>
    </row>
    <row r="147" spans="1:18">
      <c r="A147" s="241"/>
      <c r="B147" s="356"/>
      <c r="C147" s="356"/>
      <c r="D147" s="356"/>
      <c r="E147" s="381" t="s">
        <v>130</v>
      </c>
      <c r="F147" s="381"/>
      <c r="G147" s="356" t="s">
        <v>348</v>
      </c>
      <c r="H147" s="356" t="s">
        <v>77</v>
      </c>
      <c r="I147" s="356" t="s">
        <v>130</v>
      </c>
      <c r="J147" s="243">
        <v>1</v>
      </c>
      <c r="K147" s="243" t="s">
        <v>129</v>
      </c>
      <c r="L147" s="243" t="s">
        <v>129</v>
      </c>
      <c r="M147" s="243">
        <v>1</v>
      </c>
      <c r="N147" s="243">
        <v>1500</v>
      </c>
      <c r="O147" s="356"/>
      <c r="R147" s="241" t="str">
        <f t="shared" si="3"/>
        <v>update G3E_LS_LEGDIST set G3E_DISPLAYSCALEMIN=1, G3E_DISPLAYSCALEMAX=1500 where G3E_LENO = (select G3E_LENO from G3E_LEGENDENTRY where G3E_LEGENDENTRY='V_STLT_LCTD_T');</v>
      </c>
    </row>
    <row r="148" spans="1:18">
      <c r="A148" s="241"/>
      <c r="B148" s="356"/>
      <c r="C148" s="356"/>
      <c r="D148" s="356"/>
      <c r="E148" s="381" t="s">
        <v>132</v>
      </c>
      <c r="F148" s="381"/>
      <c r="G148" s="356" t="s">
        <v>349</v>
      </c>
      <c r="H148" s="356" t="s">
        <v>77</v>
      </c>
      <c r="I148" s="356" t="s">
        <v>132</v>
      </c>
      <c r="J148" s="243">
        <v>1</v>
      </c>
      <c r="K148" s="243" t="s">
        <v>129</v>
      </c>
      <c r="L148" s="243" t="s">
        <v>129</v>
      </c>
      <c r="M148" s="243">
        <v>1</v>
      </c>
      <c r="N148" s="243">
        <v>1500</v>
      </c>
      <c r="O148" s="356"/>
      <c r="R148" s="241" t="str">
        <f t="shared" si="3"/>
        <v>update G3E_LS_LEGDIST set G3E_DISPLAYSCALEMIN=1, G3E_DISPLAYSCALEMAX=1500 where G3E_LENO = (select G3E_LENO from G3E_LEGENDENTRY where G3E_LEGENDENTRY='V_STLT_LCTD_S');</v>
      </c>
    </row>
    <row r="149" spans="1:18">
      <c r="A149" s="241"/>
      <c r="B149" s="356"/>
      <c r="C149" s="356"/>
      <c r="D149" s="381" t="s">
        <v>350</v>
      </c>
      <c r="E149" s="381"/>
      <c r="F149" s="381"/>
      <c r="G149" s="356"/>
      <c r="H149" s="356"/>
      <c r="I149" s="356"/>
      <c r="J149" s="243"/>
      <c r="K149" s="243" t="s">
        <v>123</v>
      </c>
      <c r="L149" s="243" t="s">
        <v>123</v>
      </c>
      <c r="M149" s="243"/>
      <c r="N149" s="243"/>
      <c r="O149" s="356" t="s">
        <v>6047</v>
      </c>
      <c r="R149" s="241" t="str">
        <f t="shared" si="3"/>
        <v/>
      </c>
    </row>
    <row r="150" spans="1:18">
      <c r="A150" s="241"/>
      <c r="B150" s="356"/>
      <c r="C150" s="356"/>
      <c r="D150" s="356"/>
      <c r="E150" s="381" t="s">
        <v>340</v>
      </c>
      <c r="F150" s="381"/>
      <c r="G150" s="356" t="s">
        <v>352</v>
      </c>
      <c r="H150" s="356" t="s">
        <v>77</v>
      </c>
      <c r="I150" s="356" t="s">
        <v>340</v>
      </c>
      <c r="J150" s="243">
        <v>1</v>
      </c>
      <c r="K150" s="243" t="s">
        <v>129</v>
      </c>
      <c r="L150" s="243" t="s">
        <v>129</v>
      </c>
      <c r="M150" s="243">
        <v>1</v>
      </c>
      <c r="N150" s="243">
        <v>1500</v>
      </c>
      <c r="O150" s="356"/>
      <c r="R150" s="241" t="str">
        <f t="shared" si="3"/>
        <v>update G3E_LS_LEGDIST set G3E_DISPLAYSCALEMIN=1, G3E_DISPLAYSCALEMAX=1500 where G3E_LENO = (select G3E_LENO from G3E_LEGENDENTRY where G3E_LEGENDENTRY='V_STLT_S');</v>
      </c>
    </row>
    <row r="151" spans="1:18">
      <c r="A151" s="241"/>
      <c r="B151" s="356"/>
      <c r="C151" s="356"/>
      <c r="D151" s="356"/>
      <c r="E151" s="381" t="s">
        <v>342</v>
      </c>
      <c r="F151" s="381"/>
      <c r="G151" s="356" t="s">
        <v>353</v>
      </c>
      <c r="H151" s="356" t="s">
        <v>77</v>
      </c>
      <c r="I151" s="356" t="s">
        <v>342</v>
      </c>
      <c r="J151" s="243">
        <v>1</v>
      </c>
      <c r="K151" s="243" t="s">
        <v>129</v>
      </c>
      <c r="L151" s="243" t="s">
        <v>129</v>
      </c>
      <c r="M151" s="243">
        <v>1</v>
      </c>
      <c r="N151" s="243">
        <v>1500</v>
      </c>
      <c r="O151" s="356"/>
      <c r="R151" s="241" t="str">
        <f t="shared" si="3"/>
        <v>update G3E_LS_LEGDIST set G3E_DISPLAYSCALEMIN=1, G3E_DISPLAYSCALEMAX=1500 where G3E_LENO = (select G3E_LENO from G3E_LEGENDENTRY where G3E_LEGENDENTRY='V_STLT_CUST_S');</v>
      </c>
    </row>
    <row r="152" spans="1:18">
      <c r="A152" s="241"/>
      <c r="B152" s="356"/>
      <c r="C152" s="356"/>
      <c r="D152" s="356"/>
      <c r="E152" s="381" t="s">
        <v>344</v>
      </c>
      <c r="F152" s="381"/>
      <c r="G152" s="356" t="s">
        <v>354</v>
      </c>
      <c r="H152" s="356" t="s">
        <v>77</v>
      </c>
      <c r="I152" s="356" t="s">
        <v>344</v>
      </c>
      <c r="J152" s="243">
        <v>1</v>
      </c>
      <c r="K152" s="243" t="s">
        <v>129</v>
      </c>
      <c r="L152" s="243" t="s">
        <v>129</v>
      </c>
      <c r="M152" s="243">
        <v>1</v>
      </c>
      <c r="N152" s="243">
        <v>1500</v>
      </c>
      <c r="O152" s="356"/>
      <c r="R152" s="241" t="str">
        <f t="shared" si="3"/>
        <v>update G3E_LS_LEGDIST set G3E_DISPLAYSCALEMIN=1, G3E_DISPLAYSCALEMAX=1500 where G3E_LENO = (select G3E_LENO from G3E_LEGENDENTRY where G3E_LEGENDENTRY='V_STLT_DIS_S');</v>
      </c>
    </row>
    <row r="153" spans="1:18">
      <c r="A153" s="241"/>
      <c r="B153" s="356"/>
      <c r="C153" s="356"/>
      <c r="D153" s="356"/>
      <c r="E153" s="381" t="s">
        <v>346</v>
      </c>
      <c r="F153" s="381"/>
      <c r="G153" s="356" t="s">
        <v>355</v>
      </c>
      <c r="H153" s="356" t="s">
        <v>77</v>
      </c>
      <c r="I153" s="356" t="s">
        <v>346</v>
      </c>
      <c r="J153" s="243">
        <v>1</v>
      </c>
      <c r="K153" s="243" t="s">
        <v>129</v>
      </c>
      <c r="L153" s="243" t="s">
        <v>129</v>
      </c>
      <c r="M153" s="243">
        <v>1</v>
      </c>
      <c r="N153" s="243">
        <v>1500</v>
      </c>
      <c r="O153" s="356"/>
      <c r="R153" s="241" t="str">
        <f t="shared" si="3"/>
        <v>update G3E_LS_LEGDIST set G3E_DISPLAYSCALEMIN=1, G3E_DISPLAYSCALEMAX=1500 where G3E_LENO = (select G3E_LENO from G3E_LEGENDENTRY where G3E_LEGENDENTRY='V_STLT_T');</v>
      </c>
    </row>
    <row r="154" spans="1:18">
      <c r="A154" s="241"/>
      <c r="B154" s="356"/>
      <c r="C154" s="356"/>
      <c r="D154" s="356"/>
      <c r="E154" s="381" t="s">
        <v>130</v>
      </c>
      <c r="F154" s="381"/>
      <c r="G154" s="356" t="s">
        <v>356</v>
      </c>
      <c r="H154" s="356" t="s">
        <v>77</v>
      </c>
      <c r="I154" s="356" t="s">
        <v>130</v>
      </c>
      <c r="J154" s="243">
        <v>1</v>
      </c>
      <c r="K154" s="243" t="s">
        <v>129</v>
      </c>
      <c r="L154" s="243" t="s">
        <v>129</v>
      </c>
      <c r="M154" s="243">
        <v>1</v>
      </c>
      <c r="N154" s="243">
        <v>1500</v>
      </c>
      <c r="O154" s="356"/>
      <c r="R154" s="241" t="str">
        <f t="shared" si="3"/>
        <v>update G3E_LS_LEGDIST set G3E_DISPLAYSCALEMIN=1, G3E_DISPLAYSCALEMAX=1500 where G3E_LENO = (select G3E_LENO from G3E_LEGENDENTRY where G3E_LEGENDENTRY='V_STLT_ML');</v>
      </c>
    </row>
    <row r="155" spans="1:18">
      <c r="A155" s="241"/>
      <c r="B155" s="356"/>
      <c r="C155" s="356"/>
      <c r="D155" s="356"/>
      <c r="E155" s="381" t="s">
        <v>132</v>
      </c>
      <c r="F155" s="381"/>
      <c r="G155" s="356" t="s">
        <v>357</v>
      </c>
      <c r="H155" s="356" t="s">
        <v>77</v>
      </c>
      <c r="I155" s="356" t="s">
        <v>132</v>
      </c>
      <c r="J155" s="243">
        <v>1</v>
      </c>
      <c r="K155" s="243" t="s">
        <v>129</v>
      </c>
      <c r="L155" s="243" t="s">
        <v>129</v>
      </c>
      <c r="M155" s="243">
        <v>1</v>
      </c>
      <c r="N155" s="243">
        <v>1500</v>
      </c>
      <c r="O155" s="356"/>
      <c r="R155" s="241" t="str">
        <f t="shared" si="3"/>
        <v>update G3E_LS_LEGDIST set G3E_DISPLAYSCALEMIN=1, G3E_DISPLAYSCALEMAX=1500 where G3E_LENO = (select G3E_LENO from G3E_LEGENDENTRY where G3E_LEGENDENTRY='V_STLT_LL');</v>
      </c>
    </row>
    <row r="156" spans="1:18">
      <c r="A156" s="241"/>
      <c r="B156" s="356"/>
      <c r="C156" s="356"/>
      <c r="D156" s="381" t="s">
        <v>358</v>
      </c>
      <c r="E156" s="381"/>
      <c r="F156" s="381"/>
      <c r="G156" s="356"/>
      <c r="H156" s="356"/>
      <c r="I156" s="356"/>
      <c r="J156" s="243"/>
      <c r="K156" s="243" t="s">
        <v>123</v>
      </c>
      <c r="L156" s="243" t="s">
        <v>123</v>
      </c>
      <c r="M156" s="243"/>
      <c r="N156" s="243"/>
      <c r="O156" s="356" t="s">
        <v>124</v>
      </c>
      <c r="R156" s="241" t="str">
        <f t="shared" si="3"/>
        <v/>
      </c>
    </row>
    <row r="157" spans="1:18">
      <c r="A157" s="241"/>
      <c r="B157" s="356"/>
      <c r="C157" s="356"/>
      <c r="D157" s="356"/>
      <c r="E157" s="381" t="s">
        <v>359</v>
      </c>
      <c r="F157" s="381"/>
      <c r="G157" s="356" t="s">
        <v>360</v>
      </c>
      <c r="H157" s="356" t="s">
        <v>358</v>
      </c>
      <c r="I157" s="356" t="s">
        <v>359</v>
      </c>
      <c r="J157" s="243">
        <v>1</v>
      </c>
      <c r="K157" s="243" t="s">
        <v>129</v>
      </c>
      <c r="L157" s="243" t="s">
        <v>129</v>
      </c>
      <c r="M157" s="243">
        <v>1</v>
      </c>
      <c r="N157" s="243">
        <v>1500</v>
      </c>
      <c r="O157" s="356"/>
      <c r="R157" s="241" t="str">
        <f t="shared" si="3"/>
        <v>update G3E_LS_LEGDIST set G3E_DISPLAYSCALEMIN=1, G3E_DISPLAYSCALEMAX=1500 where G3E_LENO = (select G3E_LENO from G3E_LEGENDENTRY where G3E_LEGENDENTRY='V_STLTCONTROL_S');</v>
      </c>
    </row>
    <row r="158" spans="1:18">
      <c r="A158" s="241"/>
      <c r="B158" s="356"/>
      <c r="C158" s="356"/>
      <c r="D158" s="356"/>
      <c r="E158" s="381" t="s">
        <v>130</v>
      </c>
      <c r="F158" s="381"/>
      <c r="G158" s="356" t="s">
        <v>361</v>
      </c>
      <c r="H158" s="356" t="s">
        <v>358</v>
      </c>
      <c r="I158" s="356" t="s">
        <v>130</v>
      </c>
      <c r="J158" s="243">
        <v>1</v>
      </c>
      <c r="K158" s="243" t="s">
        <v>129</v>
      </c>
      <c r="L158" s="243" t="s">
        <v>129</v>
      </c>
      <c r="M158" s="243">
        <v>1</v>
      </c>
      <c r="N158" s="243">
        <v>1500</v>
      </c>
      <c r="O158" s="356"/>
      <c r="R158" s="241" t="str">
        <f t="shared" si="3"/>
        <v>update G3E_LS_LEGDIST set G3E_DISPLAYSCALEMIN=1, G3E_DISPLAYSCALEMAX=1500 where G3E_LENO = (select G3E_LENO from G3E_LEGENDENTRY where G3E_LEGENDENTRY='V_STLTCONTROL_ML');</v>
      </c>
    </row>
    <row r="159" spans="1:18">
      <c r="A159" s="241"/>
      <c r="B159" s="356"/>
      <c r="C159" s="356"/>
      <c r="D159" s="356"/>
      <c r="E159" s="381" t="s">
        <v>132</v>
      </c>
      <c r="F159" s="381"/>
      <c r="G159" s="356" t="s">
        <v>362</v>
      </c>
      <c r="H159" s="356" t="s">
        <v>358</v>
      </c>
      <c r="I159" s="356" t="s">
        <v>132</v>
      </c>
      <c r="J159" s="243">
        <v>1</v>
      </c>
      <c r="K159" s="243" t="s">
        <v>129</v>
      </c>
      <c r="L159" s="243" t="s">
        <v>129</v>
      </c>
      <c r="M159" s="243">
        <v>1</v>
      </c>
      <c r="N159" s="243">
        <v>1500</v>
      </c>
      <c r="O159" s="356"/>
      <c r="R159" s="241" t="str">
        <f t="shared" si="3"/>
        <v>update G3E_LS_LEGDIST set G3E_DISPLAYSCALEMIN=1, G3E_DISPLAYSCALEMAX=1500 where G3E_LENO = (select G3E_LENO from G3E_LEGENDENTRY where G3E_LEGENDENTRY='V_STLTCONTROL_LL');</v>
      </c>
    </row>
    <row r="160" spans="1:18">
      <c r="A160" s="241"/>
      <c r="B160" s="356"/>
      <c r="C160" s="241"/>
      <c r="D160" s="384" t="s">
        <v>363</v>
      </c>
      <c r="E160" s="385"/>
      <c r="F160" s="386"/>
      <c r="G160" s="356"/>
      <c r="H160" s="356"/>
      <c r="I160" s="356"/>
      <c r="J160" s="243"/>
      <c r="K160" s="243" t="s">
        <v>123</v>
      </c>
      <c r="L160" s="243" t="s">
        <v>123</v>
      </c>
      <c r="M160" s="243"/>
      <c r="N160" s="243"/>
      <c r="O160" s="356" t="s">
        <v>124</v>
      </c>
      <c r="R160" s="241" t="str">
        <f t="shared" si="3"/>
        <v/>
      </c>
    </row>
    <row r="161" spans="1:18">
      <c r="A161" s="241"/>
      <c r="B161" s="356"/>
      <c r="C161" s="241"/>
      <c r="D161" s="356"/>
      <c r="E161" s="384" t="s">
        <v>364</v>
      </c>
      <c r="F161" s="386"/>
      <c r="G161" s="356" t="s">
        <v>365</v>
      </c>
      <c r="H161" s="356" t="s">
        <v>363</v>
      </c>
      <c r="I161" s="356" t="s">
        <v>364</v>
      </c>
      <c r="J161" s="243">
        <v>1</v>
      </c>
      <c r="K161" s="243" t="s">
        <v>129</v>
      </c>
      <c r="L161" s="243" t="s">
        <v>129</v>
      </c>
      <c r="M161" s="243">
        <v>1</v>
      </c>
      <c r="N161" s="243">
        <v>1500</v>
      </c>
      <c r="O161" s="356"/>
      <c r="R161" s="241" t="str">
        <f t="shared" si="3"/>
        <v>update G3E_LS_LEGDIST set G3E_DISPLAYSCALEMIN=1, G3E_DISPLAYSCALEMAX=1500 where G3E_LENO = (select G3E_LENO from G3E_LEGENDENTRY where G3E_LEGENDENTRY='V_TRFLT_S');</v>
      </c>
    </row>
    <row r="162" spans="1:18">
      <c r="A162" s="241"/>
      <c r="B162" s="356"/>
      <c r="C162" s="241"/>
      <c r="D162" s="356"/>
      <c r="E162" s="384" t="s">
        <v>366</v>
      </c>
      <c r="F162" s="386"/>
      <c r="G162" s="356" t="s">
        <v>367</v>
      </c>
      <c r="H162" s="356" t="s">
        <v>363</v>
      </c>
      <c r="I162" s="356" t="s">
        <v>366</v>
      </c>
      <c r="J162" s="243">
        <v>1</v>
      </c>
      <c r="K162" s="243" t="s">
        <v>129</v>
      </c>
      <c r="L162" s="243" t="s">
        <v>129</v>
      </c>
      <c r="M162" s="243">
        <v>1</v>
      </c>
      <c r="N162" s="243">
        <v>1500</v>
      </c>
      <c r="O162" s="356"/>
      <c r="R162" s="241" t="str">
        <f t="shared" si="3"/>
        <v>update G3E_LS_LEGDIST set G3E_DISPLAYSCALEMIN=1, G3E_DISPLAYSCALEMAX=1500 where G3E_LENO = (select G3E_LENO from G3E_LEGENDENTRY where G3E_LEGENDENTRY='V_TRFLT_T');</v>
      </c>
    </row>
    <row r="163" spans="1:18">
      <c r="A163" s="241"/>
      <c r="B163" s="356"/>
      <c r="C163" s="241"/>
      <c r="D163" s="356"/>
      <c r="E163" s="384" t="s">
        <v>130</v>
      </c>
      <c r="F163" s="386"/>
      <c r="G163" s="356" t="s">
        <v>368</v>
      </c>
      <c r="H163" s="356" t="s">
        <v>363</v>
      </c>
      <c r="I163" s="356" t="s">
        <v>130</v>
      </c>
      <c r="J163" s="243">
        <v>1</v>
      </c>
      <c r="K163" s="243" t="s">
        <v>129</v>
      </c>
      <c r="L163" s="243" t="s">
        <v>129</v>
      </c>
      <c r="M163" s="243">
        <v>1</v>
      </c>
      <c r="N163" s="243">
        <v>1500</v>
      </c>
      <c r="O163" s="356"/>
      <c r="R163" s="241" t="str">
        <f t="shared" si="3"/>
        <v>update G3E_LS_LEGDIST set G3E_DISPLAYSCALEMIN=1, G3E_DISPLAYSCALEMAX=1500 where G3E_LENO = (select G3E_LENO from G3E_LEGENDENTRY where G3E_LEGENDENTRY='V_TRFLT_ML');</v>
      </c>
    </row>
    <row r="164" spans="1:18">
      <c r="A164" s="241"/>
      <c r="B164" s="356"/>
      <c r="C164" s="241"/>
      <c r="D164" s="356"/>
      <c r="E164" s="384" t="s">
        <v>132</v>
      </c>
      <c r="F164" s="386"/>
      <c r="G164" s="356" t="s">
        <v>369</v>
      </c>
      <c r="H164" s="356" t="s">
        <v>363</v>
      </c>
      <c r="I164" s="356" t="s">
        <v>132</v>
      </c>
      <c r="J164" s="243">
        <v>1</v>
      </c>
      <c r="K164" s="243" t="s">
        <v>129</v>
      </c>
      <c r="L164" s="243" t="s">
        <v>129</v>
      </c>
      <c r="M164" s="243">
        <v>1</v>
      </c>
      <c r="N164" s="243">
        <v>1500</v>
      </c>
      <c r="O164" s="356"/>
      <c r="R164" s="241" t="str">
        <f t="shared" si="3"/>
        <v>update G3E_LS_LEGDIST set G3E_DISPLAYSCALEMIN=1, G3E_DISPLAYSCALEMAX=1500 where G3E_LENO = (select G3E_LENO from G3E_LEGENDENTRY where G3E_LEGENDENTRY='V_TRFLT_LL');</v>
      </c>
    </row>
    <row r="165" spans="1:18">
      <c r="A165" s="241"/>
      <c r="B165" s="356"/>
      <c r="C165" s="356"/>
      <c r="D165" s="381" t="s">
        <v>370</v>
      </c>
      <c r="E165" s="381"/>
      <c r="F165" s="381"/>
      <c r="G165" s="356"/>
      <c r="H165" s="356"/>
      <c r="I165" s="356"/>
      <c r="J165" s="243"/>
      <c r="K165" s="243" t="s">
        <v>123</v>
      </c>
      <c r="L165" s="243" t="s">
        <v>123</v>
      </c>
      <c r="M165" s="243"/>
      <c r="N165" s="243"/>
      <c r="O165" s="356" t="s">
        <v>124</v>
      </c>
      <c r="R165" s="241" t="str">
        <f t="shared" si="3"/>
        <v/>
      </c>
    </row>
    <row r="166" spans="1:18">
      <c r="A166" s="241"/>
      <c r="B166" s="356"/>
      <c r="C166" s="356"/>
      <c r="D166" s="356"/>
      <c r="E166" s="381" t="s">
        <v>371</v>
      </c>
      <c r="F166" s="381"/>
      <c r="G166" s="356" t="s">
        <v>372</v>
      </c>
      <c r="H166" s="356" t="s">
        <v>370</v>
      </c>
      <c r="I166" s="356" t="s">
        <v>371</v>
      </c>
      <c r="J166" s="243">
        <v>1</v>
      </c>
      <c r="K166" s="243" t="s">
        <v>129</v>
      </c>
      <c r="L166" s="243" t="s">
        <v>129</v>
      </c>
      <c r="M166" s="243">
        <v>1</v>
      </c>
      <c r="N166" s="243">
        <v>3000</v>
      </c>
      <c r="O166" s="356"/>
      <c r="R166" s="241" t="str">
        <f t="shared" si="3"/>
        <v>update G3E_LS_LEGDIST set G3E_DISPLAYSCALEMIN=1, G3E_DISPLAYSCALEMAX=3000 where G3E_LENO = (select G3E_LENO from G3E_LEGENDENTRY where G3E_LEGENDENTRY='V_XFMROH_S');</v>
      </c>
    </row>
    <row r="167" spans="1:18">
      <c r="A167" s="241"/>
      <c r="B167" s="356"/>
      <c r="C167" s="356"/>
      <c r="D167" s="356"/>
      <c r="E167" s="381" t="s">
        <v>373</v>
      </c>
      <c r="F167" s="381"/>
      <c r="G167" s="356" t="s">
        <v>374</v>
      </c>
      <c r="H167" s="356" t="s">
        <v>370</v>
      </c>
      <c r="I167" s="356" t="s">
        <v>373</v>
      </c>
      <c r="J167" s="243">
        <v>1</v>
      </c>
      <c r="K167" s="243" t="s">
        <v>129</v>
      </c>
      <c r="L167" s="243" t="s">
        <v>129</v>
      </c>
      <c r="M167" s="243">
        <v>1</v>
      </c>
      <c r="N167" s="243">
        <v>3000</v>
      </c>
      <c r="O167" s="356"/>
      <c r="R167" s="241" t="str">
        <f t="shared" si="3"/>
        <v>update G3E_LS_LEGDIST set G3E_DISPLAYSCALEMIN=1, G3E_DISPLAYSCALEMAX=3000 where G3E_LENO = (select G3E_LENO from G3E_LEGENDENTRY where G3E_LEGENDENTRY='V_XFMROH_T');</v>
      </c>
    </row>
    <row r="168" spans="1:18">
      <c r="A168" s="241"/>
      <c r="B168" s="356"/>
      <c r="C168" s="356"/>
      <c r="D168" s="356"/>
      <c r="E168" s="381" t="s">
        <v>130</v>
      </c>
      <c r="F168" s="381"/>
      <c r="G168" s="356" t="s">
        <v>375</v>
      </c>
      <c r="H168" s="356" t="s">
        <v>370</v>
      </c>
      <c r="I168" s="356" t="s">
        <v>130</v>
      </c>
      <c r="J168" s="243">
        <v>1</v>
      </c>
      <c r="K168" s="243" t="s">
        <v>129</v>
      </c>
      <c r="L168" s="243" t="s">
        <v>129</v>
      </c>
      <c r="M168" s="243">
        <v>1</v>
      </c>
      <c r="N168" s="243">
        <v>3000</v>
      </c>
      <c r="O168" s="356"/>
      <c r="R168" s="241" t="str">
        <f t="shared" si="3"/>
        <v>update G3E_LS_LEGDIST set G3E_DISPLAYSCALEMIN=1, G3E_DISPLAYSCALEMAX=3000 where G3E_LENO = (select G3E_LENO from G3E_LEGENDENTRY where G3E_LEGENDENTRY='V_XFMROH_ML');</v>
      </c>
    </row>
    <row r="169" spans="1:18">
      <c r="A169" s="241"/>
      <c r="B169" s="356"/>
      <c r="C169" s="356"/>
      <c r="D169" s="356"/>
      <c r="E169" s="381" t="s">
        <v>132</v>
      </c>
      <c r="F169" s="381"/>
      <c r="G169" s="356" t="s">
        <v>376</v>
      </c>
      <c r="H169" s="356" t="s">
        <v>370</v>
      </c>
      <c r="I169" s="356" t="s">
        <v>132</v>
      </c>
      <c r="J169" s="243">
        <v>1</v>
      </c>
      <c r="K169" s="243" t="s">
        <v>129</v>
      </c>
      <c r="L169" s="243" t="s">
        <v>129</v>
      </c>
      <c r="M169" s="243">
        <v>1</v>
      </c>
      <c r="N169" s="243">
        <v>3000</v>
      </c>
      <c r="O169" s="356"/>
      <c r="R169" s="241" t="str">
        <f t="shared" si="3"/>
        <v>update G3E_LS_LEGDIST set G3E_DISPLAYSCALEMIN=1, G3E_DISPLAYSCALEMAX=3000 where G3E_LENO = (select G3E_LENO from G3E_LEGENDENTRY where G3E_LEGENDENTRY='V_XFMROH_LL');</v>
      </c>
    </row>
    <row r="170" spans="1:18">
      <c r="A170" s="241"/>
      <c r="B170" s="356"/>
      <c r="C170" s="356"/>
      <c r="D170" s="381" t="s">
        <v>377</v>
      </c>
      <c r="E170" s="381"/>
      <c r="F170" s="381"/>
      <c r="G170" s="356"/>
      <c r="H170" s="356"/>
      <c r="I170" s="356"/>
      <c r="J170" s="243"/>
      <c r="K170" s="243" t="s">
        <v>123</v>
      </c>
      <c r="L170" s="243" t="s">
        <v>123</v>
      </c>
      <c r="M170" s="243"/>
      <c r="N170" s="243"/>
      <c r="O170" s="356" t="s">
        <v>124</v>
      </c>
      <c r="R170" s="241" t="str">
        <f t="shared" si="3"/>
        <v/>
      </c>
    </row>
    <row r="171" spans="1:18">
      <c r="A171" s="241"/>
      <c r="B171" s="356"/>
      <c r="C171" s="356"/>
      <c r="D171" s="356"/>
      <c r="E171" s="381" t="s">
        <v>378</v>
      </c>
      <c r="F171" s="381"/>
      <c r="G171" s="356" t="s">
        <v>379</v>
      </c>
      <c r="H171" s="356" t="s">
        <v>377</v>
      </c>
      <c r="I171" s="356" t="s">
        <v>378</v>
      </c>
      <c r="J171" s="243">
        <v>1</v>
      </c>
      <c r="K171" s="243" t="s">
        <v>129</v>
      </c>
      <c r="L171" s="243" t="s">
        <v>129</v>
      </c>
      <c r="M171" s="243">
        <v>1</v>
      </c>
      <c r="N171" s="243">
        <v>3000</v>
      </c>
      <c r="O171" s="356"/>
      <c r="R171" s="241" t="str">
        <f t="shared" si="3"/>
        <v>update G3E_LS_LEGDIST set G3E_DISPLAYSCALEMIN=1, G3E_DISPLAYSCALEMAX=3000 where G3E_LENO = (select G3E_LENO from G3E_LEGENDENTRY where G3E_LEGENDENTRY='V_XFMRUG_S');</v>
      </c>
    </row>
    <row r="172" spans="1:18">
      <c r="A172" s="241"/>
      <c r="B172" s="356"/>
      <c r="C172" s="356"/>
      <c r="D172" s="356"/>
      <c r="E172" s="381" t="s">
        <v>380</v>
      </c>
      <c r="F172" s="381"/>
      <c r="G172" s="356" t="s">
        <v>381</v>
      </c>
      <c r="H172" s="356" t="s">
        <v>377</v>
      </c>
      <c r="I172" s="356" t="s">
        <v>380</v>
      </c>
      <c r="J172" s="243">
        <v>1</v>
      </c>
      <c r="K172" s="243" t="s">
        <v>129</v>
      </c>
      <c r="L172" s="243" t="s">
        <v>129</v>
      </c>
      <c r="M172" s="243">
        <v>1</v>
      </c>
      <c r="N172" s="243">
        <v>3000</v>
      </c>
      <c r="O172" s="356"/>
      <c r="R172" s="241" t="str">
        <f t="shared" si="3"/>
        <v>update G3E_LS_LEGDIST set G3E_DISPLAYSCALEMIN=1, G3E_DISPLAYSCALEMAX=3000 where G3E_LENO = (select G3E_LENO from G3E_LEGENDENTRY where G3E_LEGENDENTRY='V_XFMRUG_T');</v>
      </c>
    </row>
    <row r="173" spans="1:18">
      <c r="A173" s="241"/>
      <c r="B173" s="356"/>
      <c r="C173" s="356"/>
      <c r="D173" s="356"/>
      <c r="E173" s="381" t="s">
        <v>130</v>
      </c>
      <c r="F173" s="381"/>
      <c r="G173" s="356" t="s">
        <v>382</v>
      </c>
      <c r="H173" s="356" t="s">
        <v>377</v>
      </c>
      <c r="I173" s="356" t="s">
        <v>130</v>
      </c>
      <c r="J173" s="243">
        <v>1</v>
      </c>
      <c r="K173" s="243" t="s">
        <v>129</v>
      </c>
      <c r="L173" s="243" t="s">
        <v>129</v>
      </c>
      <c r="M173" s="243">
        <v>1</v>
      </c>
      <c r="N173" s="243">
        <v>3000</v>
      </c>
      <c r="O173" s="356"/>
      <c r="R173" s="241" t="str">
        <f t="shared" si="3"/>
        <v>update G3E_LS_LEGDIST set G3E_DISPLAYSCALEMIN=1, G3E_DISPLAYSCALEMAX=3000 where G3E_LENO = (select G3E_LENO from G3E_LEGENDENTRY where G3E_LEGENDENTRY='V_XFMRUG_ML');</v>
      </c>
    </row>
    <row r="174" spans="1:18">
      <c r="A174" s="241"/>
      <c r="B174" s="356"/>
      <c r="C174" s="356"/>
      <c r="D174" s="356"/>
      <c r="E174" s="381" t="s">
        <v>132</v>
      </c>
      <c r="F174" s="381"/>
      <c r="G174" s="356" t="s">
        <v>383</v>
      </c>
      <c r="H174" s="356" t="s">
        <v>377</v>
      </c>
      <c r="I174" s="356" t="s">
        <v>132</v>
      </c>
      <c r="J174" s="243">
        <v>1</v>
      </c>
      <c r="K174" s="243" t="s">
        <v>129</v>
      </c>
      <c r="L174" s="243" t="s">
        <v>129</v>
      </c>
      <c r="M174" s="243">
        <v>1</v>
      </c>
      <c r="N174" s="243">
        <v>3000</v>
      </c>
      <c r="O174" s="356"/>
      <c r="R174" s="241" t="str">
        <f t="shared" si="3"/>
        <v>update G3E_LS_LEGDIST set G3E_DISPLAYSCALEMIN=1, G3E_DISPLAYSCALEMAX=3000 where G3E_LENO = (select G3E_LENO from G3E_LEGENDENTRY where G3E_LEGENDENTRY='V_XFMRUG_LL');</v>
      </c>
    </row>
    <row r="175" spans="1:18">
      <c r="A175" s="241"/>
      <c r="B175" s="356"/>
      <c r="C175" s="381" t="s">
        <v>384</v>
      </c>
      <c r="D175" s="381"/>
      <c r="E175" s="381"/>
      <c r="F175" s="381"/>
      <c r="G175" s="356"/>
      <c r="H175" s="356"/>
      <c r="I175" s="356"/>
      <c r="J175" s="243"/>
      <c r="K175" s="243" t="s">
        <v>123</v>
      </c>
      <c r="L175" s="243" t="s">
        <v>123</v>
      </c>
      <c r="M175" s="243"/>
      <c r="N175" s="243"/>
      <c r="O175" s="356" t="s">
        <v>124</v>
      </c>
      <c r="R175" s="241" t="str">
        <f t="shared" si="3"/>
        <v/>
      </c>
    </row>
    <row r="176" spans="1:18">
      <c r="A176" s="241"/>
      <c r="B176" s="356"/>
      <c r="C176" s="356"/>
      <c r="D176" s="381" t="s">
        <v>385</v>
      </c>
      <c r="E176" s="381"/>
      <c r="F176" s="381"/>
      <c r="G176" s="356"/>
      <c r="H176" s="356"/>
      <c r="I176" s="356"/>
      <c r="J176" s="243"/>
      <c r="K176" s="243" t="s">
        <v>123</v>
      </c>
      <c r="L176" s="243" t="s">
        <v>123</v>
      </c>
      <c r="M176" s="243"/>
      <c r="N176" s="243"/>
      <c r="O176" s="356" t="s">
        <v>124</v>
      </c>
      <c r="R176" s="241" t="str">
        <f t="shared" si="3"/>
        <v/>
      </c>
    </row>
    <row r="177" spans="1:18">
      <c r="A177" s="241"/>
      <c r="B177" s="356"/>
      <c r="C177" s="356"/>
      <c r="D177" s="356"/>
      <c r="E177" s="381" t="s">
        <v>386</v>
      </c>
      <c r="F177" s="381"/>
      <c r="G177" s="356" t="s">
        <v>387</v>
      </c>
      <c r="H177" s="356" t="s">
        <v>385</v>
      </c>
      <c r="I177" s="356" t="s">
        <v>386</v>
      </c>
      <c r="J177" s="243">
        <v>45000</v>
      </c>
      <c r="K177" s="243" t="s">
        <v>129</v>
      </c>
      <c r="L177" s="243" t="s">
        <v>129</v>
      </c>
      <c r="M177" s="243">
        <v>1</v>
      </c>
      <c r="N177" s="243">
        <v>7500</v>
      </c>
      <c r="O177" s="356"/>
      <c r="P177" s="241"/>
      <c r="Q177" s="241" t="str">
        <f t="shared" ref="Q177:Q240" si="4">IF(G177="","","update G3E_LD_LEGDIST set G3E_DISPLAYORDINAL="&amp;J177&amp;" where G3E_LENO=(select G3E_LENO from G3E_LEGENDENTRY where G3E_LEGENDENTRY='"&amp;G177&amp;"');")</f>
        <v>update G3E_LD_LEGDIST set G3E_DISPLAYORDINAL=45000 where G3E_LENO=(select G3E_LENO from G3E_LEGENDENTRY where G3E_LEGENDENTRY='V_CONDUIT_L');</v>
      </c>
      <c r="R177" s="241" t="str">
        <f t="shared" si="3"/>
        <v>update G3E_LS_LEGDIST set G3E_DISPLAYSCALEMIN=1, G3E_DISPLAYSCALEMAX=7500 where G3E_LENO = (select G3E_LENO from G3E_LEGENDENTRY where G3E_LEGENDENTRY='V_CONDUIT_L');</v>
      </c>
    </row>
    <row r="178" spans="1:18">
      <c r="A178" s="241"/>
      <c r="B178" s="356"/>
      <c r="C178" s="356"/>
      <c r="D178" s="356"/>
      <c r="E178" s="381" t="s">
        <v>388</v>
      </c>
      <c r="F178" s="381"/>
      <c r="G178" s="356" t="s">
        <v>389</v>
      </c>
      <c r="H178" s="356" t="s">
        <v>385</v>
      </c>
      <c r="I178" s="356" t="s">
        <v>388</v>
      </c>
      <c r="J178" s="243">
        <v>41000</v>
      </c>
      <c r="K178" s="243" t="s">
        <v>129</v>
      </c>
      <c r="L178" s="243" t="s">
        <v>129</v>
      </c>
      <c r="M178" s="243">
        <v>1</v>
      </c>
      <c r="N178" s="243">
        <v>7500</v>
      </c>
      <c r="O178" s="356"/>
      <c r="P178" s="241"/>
      <c r="Q178" s="241" t="str">
        <f t="shared" si="4"/>
        <v>update G3E_LD_LEGDIST set G3E_DISPLAYORDINAL=41000 where G3E_LENO=(select G3E_LENO from G3E_LEGENDENTRY where G3E_LEGENDENTRY='V_CONDUIT_T');</v>
      </c>
      <c r="R178" s="241" t="str">
        <f t="shared" si="3"/>
        <v>update G3E_LS_LEGDIST set G3E_DISPLAYSCALEMIN=1, G3E_DISPLAYSCALEMAX=7500 where G3E_LENO = (select G3E_LENO from G3E_LEGENDENTRY where G3E_LEGENDENTRY='V_CONDUIT_T');</v>
      </c>
    </row>
    <row r="179" spans="1:18">
      <c r="A179" s="241"/>
      <c r="B179" s="356"/>
      <c r="C179" s="356"/>
      <c r="D179" s="356"/>
      <c r="E179" s="381" t="s">
        <v>130</v>
      </c>
      <c r="F179" s="381"/>
      <c r="G179" s="356" t="s">
        <v>390</v>
      </c>
      <c r="H179" s="356" t="s">
        <v>385</v>
      </c>
      <c r="I179" s="356" t="s">
        <v>130</v>
      </c>
      <c r="J179" s="243">
        <v>40000</v>
      </c>
      <c r="K179" s="243" t="s">
        <v>129</v>
      </c>
      <c r="L179" s="243" t="s">
        <v>129</v>
      </c>
      <c r="M179" s="243">
        <v>1</v>
      </c>
      <c r="N179" s="243">
        <v>7500</v>
      </c>
      <c r="O179" s="356"/>
      <c r="P179" s="241"/>
      <c r="Q179" s="241" t="str">
        <f t="shared" si="4"/>
        <v>update G3E_LD_LEGDIST set G3E_DISPLAYORDINAL=40000 where G3E_LENO=(select G3E_LENO from G3E_LEGENDENTRY where G3E_LEGENDENTRY='V_CONDUIT_ML');</v>
      </c>
      <c r="R179" s="241" t="str">
        <f t="shared" si="3"/>
        <v>update G3E_LS_LEGDIST set G3E_DISPLAYSCALEMIN=1, G3E_DISPLAYSCALEMAX=7500 where G3E_LENO = (select G3E_LENO from G3E_LEGENDENTRY where G3E_LEGENDENTRY='V_CONDUIT_ML');</v>
      </c>
    </row>
    <row r="180" spans="1:18">
      <c r="A180" s="241"/>
      <c r="B180" s="356"/>
      <c r="C180" s="356"/>
      <c r="D180" s="356"/>
      <c r="E180" s="381" t="s">
        <v>132</v>
      </c>
      <c r="F180" s="381"/>
      <c r="G180" s="356" t="s">
        <v>391</v>
      </c>
      <c r="H180" s="356" t="s">
        <v>385</v>
      </c>
      <c r="I180" s="356" t="s">
        <v>132</v>
      </c>
      <c r="J180" s="243">
        <v>40000</v>
      </c>
      <c r="K180" s="243" t="s">
        <v>129</v>
      </c>
      <c r="L180" s="243" t="s">
        <v>129</v>
      </c>
      <c r="M180" s="243">
        <v>1</v>
      </c>
      <c r="N180" s="243">
        <v>7500</v>
      </c>
      <c r="O180" s="356"/>
      <c r="P180" s="241"/>
      <c r="Q180" s="241" t="str">
        <f t="shared" si="4"/>
        <v>update G3E_LD_LEGDIST set G3E_DISPLAYORDINAL=40000 where G3E_LENO=(select G3E_LENO from G3E_LEGENDENTRY where G3E_LEGENDENTRY='V_CONDUIT_LL');</v>
      </c>
      <c r="R180" s="241" t="str">
        <f t="shared" si="3"/>
        <v>update G3E_LS_LEGDIST set G3E_DISPLAYSCALEMIN=1, G3E_DISPLAYSCALEMAX=7500 where G3E_LENO = (select G3E_LENO from G3E_LEGENDENTRY where G3E_LEGENDENTRY='V_CONDUIT_LL');</v>
      </c>
    </row>
    <row r="181" spans="1:18">
      <c r="A181" s="241"/>
      <c r="B181" s="356"/>
      <c r="C181" s="356"/>
      <c r="D181" s="381" t="s">
        <v>392</v>
      </c>
      <c r="E181" s="381"/>
      <c r="F181" s="381"/>
      <c r="G181" s="356"/>
      <c r="H181" s="356"/>
      <c r="I181" s="356"/>
      <c r="J181" s="243"/>
      <c r="K181" s="243" t="s">
        <v>123</v>
      </c>
      <c r="L181" s="243" t="s">
        <v>123</v>
      </c>
      <c r="M181" s="243"/>
      <c r="N181" s="243"/>
      <c r="O181" s="356" t="s">
        <v>124</v>
      </c>
      <c r="P181" s="241"/>
      <c r="Q181" s="241" t="str">
        <f t="shared" si="4"/>
        <v/>
      </c>
      <c r="R181" s="241" t="str">
        <f t="shared" si="3"/>
        <v/>
      </c>
    </row>
    <row r="182" spans="1:18">
      <c r="A182" s="241"/>
      <c r="B182" s="356"/>
      <c r="C182" s="356"/>
      <c r="D182" s="356"/>
      <c r="E182" s="381" t="s">
        <v>393</v>
      </c>
      <c r="F182" s="381"/>
      <c r="G182" s="356" t="s">
        <v>394</v>
      </c>
      <c r="H182" s="356" t="s">
        <v>392</v>
      </c>
      <c r="I182" s="356" t="s">
        <v>393</v>
      </c>
      <c r="J182" s="243">
        <v>43000</v>
      </c>
      <c r="K182" s="243" t="s">
        <v>129</v>
      </c>
      <c r="L182" s="243" t="s">
        <v>129</v>
      </c>
      <c r="M182" s="243">
        <v>1</v>
      </c>
      <c r="N182" s="243">
        <v>1500</v>
      </c>
      <c r="O182" s="356"/>
      <c r="P182" s="241"/>
      <c r="Q182" s="241" t="str">
        <f t="shared" si="4"/>
        <v>update G3E_LD_LEGDIST set G3E_DISPLAYORDINAL=43000 where G3E_LENO=(select G3E_LENO from G3E_LEGENDENTRY where G3E_LEGENDENTRY='V_DUCT_FROM_S');</v>
      </c>
      <c r="R182" s="241" t="str">
        <f t="shared" si="3"/>
        <v>update G3E_LS_LEGDIST set G3E_DISPLAYSCALEMIN=1, G3E_DISPLAYSCALEMAX=1500 where G3E_LENO = (select G3E_LENO from G3E_LEGENDENTRY where G3E_LEGENDENTRY='V_DUCT_FROM_S');</v>
      </c>
    </row>
    <row r="183" spans="1:18">
      <c r="A183" s="241"/>
      <c r="B183" s="356"/>
      <c r="C183" s="356"/>
      <c r="D183" s="356"/>
      <c r="E183" s="381" t="s">
        <v>395</v>
      </c>
      <c r="F183" s="381"/>
      <c r="G183" s="356" t="s">
        <v>396</v>
      </c>
      <c r="H183" s="356" t="s">
        <v>392</v>
      </c>
      <c r="I183" s="356" t="s">
        <v>395</v>
      </c>
      <c r="J183" s="243">
        <v>43000</v>
      </c>
      <c r="K183" s="243" t="s">
        <v>129</v>
      </c>
      <c r="L183" s="243" t="s">
        <v>129</v>
      </c>
      <c r="M183" s="243">
        <v>1</v>
      </c>
      <c r="N183" s="243">
        <v>1500</v>
      </c>
      <c r="O183" s="356"/>
      <c r="P183" s="241"/>
      <c r="Q183" s="241" t="str">
        <f t="shared" si="4"/>
        <v>update G3E_LD_LEGDIST set G3E_DISPLAYORDINAL=43000 where G3E_LENO=(select G3E_LENO from G3E_LEGENDENTRY where G3E_LEGENDENTRY='V_DUCT_TO_S');</v>
      </c>
      <c r="R183" s="241" t="str">
        <f t="shared" si="3"/>
        <v>update G3E_LS_LEGDIST set G3E_DISPLAYSCALEMIN=1, G3E_DISPLAYSCALEMAX=1500 where G3E_LENO = (select G3E_LENO from G3E_LEGENDENTRY where G3E_LEGENDENTRY='V_DUCT_TO_S');</v>
      </c>
    </row>
    <row r="184" spans="1:18">
      <c r="A184" s="241"/>
      <c r="B184" s="356"/>
      <c r="C184" s="356"/>
      <c r="D184" s="356"/>
      <c r="E184" s="381" t="s">
        <v>397</v>
      </c>
      <c r="F184" s="381"/>
      <c r="G184" s="356" t="s">
        <v>398</v>
      </c>
      <c r="H184" s="356" t="s">
        <v>392</v>
      </c>
      <c r="I184" s="356" t="s">
        <v>397</v>
      </c>
      <c r="J184" s="243">
        <v>41000</v>
      </c>
      <c r="K184" s="243" t="s">
        <v>129</v>
      </c>
      <c r="L184" s="243" t="s">
        <v>129</v>
      </c>
      <c r="M184" s="243">
        <v>1</v>
      </c>
      <c r="N184" s="243">
        <v>1500</v>
      </c>
      <c r="O184" s="356"/>
      <c r="P184" s="241"/>
      <c r="Q184" s="241" t="str">
        <f t="shared" si="4"/>
        <v>update G3E_LD_LEGDIST set G3E_DISPLAYORDINAL=41000 where G3E_LENO=(select G3E_LENO from G3E_LEGENDENTRY where G3E_LEGENDENTRY='V_DUCT_FROM_T');</v>
      </c>
      <c r="R184" s="241" t="str">
        <f t="shared" si="3"/>
        <v>update G3E_LS_LEGDIST set G3E_DISPLAYSCALEMIN=1, G3E_DISPLAYSCALEMAX=1500 where G3E_LENO = (select G3E_LENO from G3E_LEGENDENTRY where G3E_LEGENDENTRY='V_DUCT_FROM_T');</v>
      </c>
    </row>
    <row r="185" spans="1:18">
      <c r="A185" s="241"/>
      <c r="B185" s="356"/>
      <c r="C185" s="356"/>
      <c r="D185" s="356"/>
      <c r="E185" s="381" t="s">
        <v>399</v>
      </c>
      <c r="F185" s="381"/>
      <c r="G185" s="356" t="s">
        <v>400</v>
      </c>
      <c r="H185" s="356" t="s">
        <v>392</v>
      </c>
      <c r="I185" s="356" t="s">
        <v>399</v>
      </c>
      <c r="J185" s="243">
        <v>41000</v>
      </c>
      <c r="K185" s="243" t="s">
        <v>129</v>
      </c>
      <c r="L185" s="243" t="s">
        <v>129</v>
      </c>
      <c r="M185" s="243">
        <v>1</v>
      </c>
      <c r="N185" s="243">
        <v>1500</v>
      </c>
      <c r="O185" s="356"/>
      <c r="P185" s="241"/>
      <c r="Q185" s="241" t="str">
        <f t="shared" si="4"/>
        <v>update G3E_LD_LEGDIST set G3E_DISPLAYORDINAL=41000 where G3E_LENO=(select G3E_LENO from G3E_LEGENDENTRY where G3E_LEGENDENTRY='V_DUCT_TO_T');</v>
      </c>
      <c r="R185" s="241" t="str">
        <f t="shared" si="3"/>
        <v>update G3E_LS_LEGDIST set G3E_DISPLAYSCALEMIN=1, G3E_DISPLAYSCALEMAX=1500 where G3E_LENO = (select G3E_LENO from G3E_LEGENDENTRY where G3E_LEGENDENTRY='V_DUCT_TO_T');</v>
      </c>
    </row>
    <row r="186" spans="1:18">
      <c r="A186" s="241"/>
      <c r="B186" s="356"/>
      <c r="C186" s="356"/>
      <c r="D186" s="381" t="s">
        <v>401</v>
      </c>
      <c r="E186" s="381"/>
      <c r="F186" s="381"/>
      <c r="G186" s="356"/>
      <c r="H186" s="356"/>
      <c r="I186" s="356"/>
      <c r="J186" s="243"/>
      <c r="K186" s="243" t="s">
        <v>123</v>
      </c>
      <c r="L186" s="243" t="s">
        <v>123</v>
      </c>
      <c r="M186" s="243"/>
      <c r="N186" s="243"/>
      <c r="O186" s="356" t="s">
        <v>124</v>
      </c>
      <c r="P186" s="241"/>
      <c r="Q186" s="241" t="str">
        <f t="shared" si="4"/>
        <v/>
      </c>
      <c r="R186" s="241" t="str">
        <f t="shared" si="3"/>
        <v/>
      </c>
    </row>
    <row r="187" spans="1:18">
      <c r="A187" s="241"/>
      <c r="B187" s="356"/>
      <c r="C187" s="356"/>
      <c r="D187" s="356"/>
      <c r="E187" s="381" t="s">
        <v>402</v>
      </c>
      <c r="F187" s="381"/>
      <c r="G187" s="356" t="s">
        <v>403</v>
      </c>
      <c r="H187" s="356" t="s">
        <v>401</v>
      </c>
      <c r="I187" s="356" t="s">
        <v>402</v>
      </c>
      <c r="J187" s="243">
        <v>45000</v>
      </c>
      <c r="K187" s="243" t="s">
        <v>129</v>
      </c>
      <c r="L187" s="243" t="s">
        <v>129</v>
      </c>
      <c r="M187" s="243">
        <v>1</v>
      </c>
      <c r="N187" s="243">
        <v>7500</v>
      </c>
      <c r="O187" s="356"/>
      <c r="P187" s="241"/>
      <c r="Q187" s="241" t="str">
        <f t="shared" si="4"/>
        <v>update G3E_LD_LEGDIST set G3E_DISPLAYORDINAL=45000 where G3E_LENO=(select G3E_LENO from G3E_LEGENDENTRY where G3E_LEGENDENTRY='V_DUCTBANK_L');</v>
      </c>
      <c r="R187" s="241" t="str">
        <f t="shared" si="3"/>
        <v>update G3E_LS_LEGDIST set G3E_DISPLAYSCALEMIN=1, G3E_DISPLAYSCALEMAX=7500 where G3E_LENO = (select G3E_LENO from G3E_LEGENDENTRY where G3E_LEGENDENTRY='V_DUCTBANK_L');</v>
      </c>
    </row>
    <row r="188" spans="1:18" s="239" customFormat="1">
      <c r="B188" s="359"/>
      <c r="C188" s="359"/>
      <c r="D188" s="359"/>
      <c r="E188" s="387" t="s">
        <v>404</v>
      </c>
      <c r="F188" s="387"/>
      <c r="G188" s="359" t="s">
        <v>405</v>
      </c>
      <c r="H188" s="359" t="s">
        <v>401</v>
      </c>
      <c r="I188" s="359" t="s">
        <v>404</v>
      </c>
      <c r="J188" s="243">
        <v>41000</v>
      </c>
      <c r="K188" s="240" t="s">
        <v>129</v>
      </c>
      <c r="L188" s="240" t="s">
        <v>129</v>
      </c>
      <c r="M188" s="240">
        <v>1</v>
      </c>
      <c r="N188" s="243">
        <v>7500</v>
      </c>
      <c r="O188" s="356"/>
      <c r="Q188" s="241" t="str">
        <f t="shared" si="4"/>
        <v>update G3E_LD_LEGDIST set G3E_DISPLAYORDINAL=41000 where G3E_LENO=(select G3E_LENO from G3E_LEGENDENTRY where G3E_LEGENDENTRY='V_DUCTBANK_T');</v>
      </c>
      <c r="R188" s="241" t="str">
        <f t="shared" si="3"/>
        <v>update G3E_LS_LEGDIST set G3E_DISPLAYSCALEMIN=1, G3E_DISPLAYSCALEMAX=7500 where G3E_LENO = (select G3E_LENO from G3E_LEGENDENTRY where G3E_LEGENDENTRY='V_DUCTBANK_T');</v>
      </c>
    </row>
    <row r="189" spans="1:18">
      <c r="A189" s="241"/>
      <c r="B189" s="356"/>
      <c r="C189" s="356"/>
      <c r="D189" s="356"/>
      <c r="E189" s="381" t="s">
        <v>130</v>
      </c>
      <c r="F189" s="381"/>
      <c r="G189" s="356" t="s">
        <v>406</v>
      </c>
      <c r="H189" s="356" t="s">
        <v>401</v>
      </c>
      <c r="I189" s="356" t="s">
        <v>130</v>
      </c>
      <c r="J189" s="243">
        <v>40000</v>
      </c>
      <c r="K189" s="243" t="s">
        <v>129</v>
      </c>
      <c r="L189" s="243" t="s">
        <v>129</v>
      </c>
      <c r="M189" s="243">
        <v>1</v>
      </c>
      <c r="N189" s="243">
        <v>7500</v>
      </c>
      <c r="O189" s="356"/>
      <c r="P189" s="241"/>
      <c r="Q189" s="241" t="str">
        <f t="shared" si="4"/>
        <v>update G3E_LD_LEGDIST set G3E_DISPLAYORDINAL=40000 where G3E_LENO=(select G3E_LENO from G3E_LEGENDENTRY where G3E_LEGENDENTRY='V_DUCTBANK_ML');</v>
      </c>
      <c r="R189" s="241" t="str">
        <f t="shared" si="3"/>
        <v>update G3E_LS_LEGDIST set G3E_DISPLAYSCALEMIN=1, G3E_DISPLAYSCALEMAX=7500 where G3E_LENO = (select G3E_LENO from G3E_LEGENDENTRY where G3E_LEGENDENTRY='V_DUCTBANK_ML');</v>
      </c>
    </row>
    <row r="190" spans="1:18">
      <c r="A190" s="241"/>
      <c r="B190" s="356"/>
      <c r="C190" s="356"/>
      <c r="D190" s="356"/>
      <c r="E190" s="381" t="s">
        <v>132</v>
      </c>
      <c r="F190" s="381"/>
      <c r="G190" s="356" t="s">
        <v>407</v>
      </c>
      <c r="H190" s="356" t="s">
        <v>401</v>
      </c>
      <c r="I190" s="277" t="s">
        <v>132</v>
      </c>
      <c r="J190" s="243">
        <v>40000</v>
      </c>
      <c r="K190" s="243" t="s">
        <v>129</v>
      </c>
      <c r="L190" s="243" t="s">
        <v>129</v>
      </c>
      <c r="M190" s="243">
        <v>1</v>
      </c>
      <c r="N190" s="243">
        <v>7500</v>
      </c>
      <c r="O190" s="356"/>
      <c r="P190" s="241"/>
      <c r="Q190" s="241" t="str">
        <f t="shared" si="4"/>
        <v>update G3E_LD_LEGDIST set G3E_DISPLAYORDINAL=40000 where G3E_LENO=(select G3E_LENO from G3E_LEGENDENTRY where G3E_LEGENDENTRY='V_DUCTBANK_LL');</v>
      </c>
      <c r="R190" s="241" t="str">
        <f t="shared" si="3"/>
        <v>update G3E_LS_LEGDIST set G3E_DISPLAYSCALEMIN=1, G3E_DISPLAYSCALEMAX=7500 where G3E_LENO = (select G3E_LENO from G3E_LEGENDENTRY where G3E_LEGENDENTRY='V_DUCTBANK_LL');</v>
      </c>
    </row>
    <row r="191" spans="1:18" s="239" customFormat="1">
      <c r="B191" s="359"/>
      <c r="C191" s="359"/>
      <c r="D191" s="387" t="s">
        <v>408</v>
      </c>
      <c r="E191" s="387"/>
      <c r="F191" s="387"/>
      <c r="G191" s="359"/>
      <c r="H191" s="359"/>
      <c r="I191" s="359"/>
      <c r="J191" s="240"/>
      <c r="K191" s="240" t="s">
        <v>123</v>
      </c>
      <c r="L191" s="240" t="s">
        <v>123</v>
      </c>
      <c r="M191" s="240"/>
      <c r="N191" s="240"/>
      <c r="O191" s="356" t="s">
        <v>124</v>
      </c>
      <c r="Q191" s="241" t="str">
        <f t="shared" si="4"/>
        <v/>
      </c>
      <c r="R191" s="241" t="str">
        <f t="shared" si="3"/>
        <v/>
      </c>
    </row>
    <row r="192" spans="1:18" s="239" customFormat="1">
      <c r="B192" s="359"/>
      <c r="C192" s="359"/>
      <c r="D192" s="359"/>
      <c r="E192" s="387" t="s">
        <v>409</v>
      </c>
      <c r="F192" s="387"/>
      <c r="G192" s="359" t="s">
        <v>410</v>
      </c>
      <c r="H192" s="359" t="s">
        <v>408</v>
      </c>
      <c r="I192" s="359" t="s">
        <v>409</v>
      </c>
      <c r="J192" s="243">
        <v>43000</v>
      </c>
      <c r="K192" s="240" t="s">
        <v>129</v>
      </c>
      <c r="L192" s="240" t="s">
        <v>129</v>
      </c>
      <c r="M192" s="240">
        <v>1</v>
      </c>
      <c r="N192" s="243">
        <v>1500</v>
      </c>
      <c r="O192" s="356"/>
      <c r="Q192" s="241" t="str">
        <f t="shared" si="4"/>
        <v>update G3E_LD_LEGDIST set G3E_DISPLAYORDINAL=43000 where G3E_LENO=(select G3E_LENO from G3E_LEGENDENTRY where G3E_LEGENDENTRY='V_ELEC_MARKER_S');</v>
      </c>
      <c r="R192" s="241" t="str">
        <f t="shared" si="3"/>
        <v>update G3E_LS_LEGDIST set G3E_DISPLAYSCALEMIN=1, G3E_DISPLAYSCALEMAX=1500 where G3E_LENO = (select G3E_LENO from G3E_LEGENDENTRY where G3E_LEGENDENTRY='V_ELEC_MARKER_S');</v>
      </c>
    </row>
    <row r="193" spans="1:18" s="239" customFormat="1">
      <c r="B193" s="359"/>
      <c r="C193" s="359"/>
      <c r="D193" s="387" t="s">
        <v>69</v>
      </c>
      <c r="E193" s="387"/>
      <c r="F193" s="387"/>
      <c r="G193" s="359"/>
      <c r="H193" s="359"/>
      <c r="I193" s="359"/>
      <c r="J193" s="240"/>
      <c r="K193" s="240" t="s">
        <v>123</v>
      </c>
      <c r="L193" s="240" t="s">
        <v>123</v>
      </c>
      <c r="M193" s="240"/>
      <c r="N193" s="240"/>
      <c r="O193" s="356" t="s">
        <v>124</v>
      </c>
      <c r="Q193" s="241" t="str">
        <f t="shared" si="4"/>
        <v/>
      </c>
      <c r="R193" s="241" t="str">
        <f t="shared" si="3"/>
        <v/>
      </c>
    </row>
    <row r="194" spans="1:18" s="239" customFormat="1">
      <c r="B194" s="359"/>
      <c r="C194" s="359"/>
      <c r="D194" s="359"/>
      <c r="E194" s="387" t="s">
        <v>411</v>
      </c>
      <c r="F194" s="387"/>
      <c r="G194" s="359" t="s">
        <v>412</v>
      </c>
      <c r="H194" s="359" t="s">
        <v>69</v>
      </c>
      <c r="I194" s="359" t="s">
        <v>411</v>
      </c>
      <c r="J194" s="243">
        <v>43000</v>
      </c>
      <c r="K194" s="240" t="s">
        <v>129</v>
      </c>
      <c r="L194" s="240" t="s">
        <v>129</v>
      </c>
      <c r="M194" s="240">
        <v>1</v>
      </c>
      <c r="N194" s="243">
        <v>1500</v>
      </c>
      <c r="O194" s="356"/>
      <c r="Q194" s="241" t="str">
        <f t="shared" si="4"/>
        <v>update G3E_LD_LEGDIST set G3E_DISPLAYORDINAL=43000 where G3E_LENO=(select G3E_LENO from G3E_LEGENDENTRY where G3E_LEGENDENTRY='V_INNERDUCT_FROM_S');</v>
      </c>
      <c r="R194" s="241" t="str">
        <f t="shared" si="3"/>
        <v>update G3E_LS_LEGDIST set G3E_DISPLAYSCALEMIN=1, G3E_DISPLAYSCALEMAX=1500 where G3E_LENO = (select G3E_LENO from G3E_LEGENDENTRY where G3E_LEGENDENTRY='V_INNERDUCT_FROM_S');</v>
      </c>
    </row>
    <row r="195" spans="1:18">
      <c r="A195" s="241"/>
      <c r="B195" s="356"/>
      <c r="C195" s="356"/>
      <c r="D195" s="356"/>
      <c r="E195" s="381" t="s">
        <v>413</v>
      </c>
      <c r="F195" s="381"/>
      <c r="G195" s="356" t="s">
        <v>414</v>
      </c>
      <c r="H195" s="356" t="s">
        <v>69</v>
      </c>
      <c r="I195" s="356" t="s">
        <v>413</v>
      </c>
      <c r="J195" s="243">
        <v>43000</v>
      </c>
      <c r="K195" s="243" t="s">
        <v>129</v>
      </c>
      <c r="L195" s="243" t="s">
        <v>129</v>
      </c>
      <c r="M195" s="243">
        <v>1</v>
      </c>
      <c r="N195" s="243">
        <v>1500</v>
      </c>
      <c r="O195" s="356"/>
      <c r="P195" s="241"/>
      <c r="Q195" s="241" t="str">
        <f t="shared" si="4"/>
        <v>update G3E_LD_LEGDIST set G3E_DISPLAYORDINAL=43000 where G3E_LENO=(select G3E_LENO from G3E_LEGENDENTRY where G3E_LEGENDENTRY='V_INNERDUCT_TO_S');</v>
      </c>
      <c r="R195" s="241" t="str">
        <f t="shared" si="3"/>
        <v>update G3E_LS_LEGDIST set G3E_DISPLAYSCALEMIN=1, G3E_DISPLAYSCALEMAX=1500 where G3E_LENO = (select G3E_LENO from G3E_LEGENDENTRY where G3E_LEGENDENTRY='V_INNERDUCT_TO_S');</v>
      </c>
    </row>
    <row r="196" spans="1:18">
      <c r="A196" s="241"/>
      <c r="B196" s="356"/>
      <c r="C196" s="356"/>
      <c r="D196" s="356"/>
      <c r="E196" s="381" t="s">
        <v>415</v>
      </c>
      <c r="F196" s="381"/>
      <c r="G196" s="356" t="s">
        <v>416</v>
      </c>
      <c r="H196" s="356" t="s">
        <v>69</v>
      </c>
      <c r="I196" s="356" t="s">
        <v>415</v>
      </c>
      <c r="J196" s="243">
        <v>41000</v>
      </c>
      <c r="K196" s="243" t="s">
        <v>129</v>
      </c>
      <c r="L196" s="243" t="s">
        <v>129</v>
      </c>
      <c r="M196" s="243">
        <v>1</v>
      </c>
      <c r="N196" s="243">
        <v>1500</v>
      </c>
      <c r="O196" s="356"/>
      <c r="P196" s="241"/>
      <c r="Q196" s="241" t="str">
        <f t="shared" si="4"/>
        <v>update G3E_LD_LEGDIST set G3E_DISPLAYORDINAL=41000 where G3E_LENO=(select G3E_LENO from G3E_LEGENDENTRY where G3E_LEGENDENTRY='V_INNERDUCT_FROM_T');</v>
      </c>
      <c r="R196" s="241" t="str">
        <f t="shared" si="3"/>
        <v>update G3E_LS_LEGDIST set G3E_DISPLAYSCALEMIN=1, G3E_DISPLAYSCALEMAX=1500 where G3E_LENO = (select G3E_LENO from G3E_LEGENDENTRY where G3E_LEGENDENTRY='V_INNERDUCT_FROM_T');</v>
      </c>
    </row>
    <row r="197" spans="1:18">
      <c r="A197" s="241"/>
      <c r="B197" s="356"/>
      <c r="C197" s="356"/>
      <c r="D197" s="356"/>
      <c r="E197" s="381" t="s">
        <v>417</v>
      </c>
      <c r="F197" s="381"/>
      <c r="G197" s="356" t="s">
        <v>418</v>
      </c>
      <c r="H197" s="356" t="s">
        <v>69</v>
      </c>
      <c r="I197" s="356" t="s">
        <v>417</v>
      </c>
      <c r="J197" s="243">
        <v>41000</v>
      </c>
      <c r="K197" s="243" t="s">
        <v>129</v>
      </c>
      <c r="L197" s="243" t="s">
        <v>129</v>
      </c>
      <c r="M197" s="243">
        <v>1</v>
      </c>
      <c r="N197" s="243">
        <v>1500</v>
      </c>
      <c r="O197" s="356"/>
      <c r="P197" s="241"/>
      <c r="Q197" s="241" t="str">
        <f t="shared" si="4"/>
        <v>update G3E_LD_LEGDIST set G3E_DISPLAYORDINAL=41000 where G3E_LENO=(select G3E_LENO from G3E_LEGENDENTRY where G3E_LEGENDENTRY='V_INNERDUCT_TO_T');</v>
      </c>
      <c r="R197" s="241" t="str">
        <f t="shared" si="3"/>
        <v>update G3E_LS_LEGDIST set G3E_DISPLAYSCALEMIN=1, G3E_DISPLAYSCALEMAX=1500 where G3E_LENO = (select G3E_LENO from G3E_LEGENDENTRY where G3E_LEGENDENTRY='V_INNERDUCT_TO_T');</v>
      </c>
    </row>
    <row r="198" spans="1:18">
      <c r="A198" s="241"/>
      <c r="B198" s="356"/>
      <c r="C198" s="356"/>
      <c r="D198" s="381" t="s">
        <v>419</v>
      </c>
      <c r="E198" s="381"/>
      <c r="F198" s="381"/>
      <c r="G198" s="356"/>
      <c r="H198" s="356"/>
      <c r="I198" s="356"/>
      <c r="J198" s="243"/>
      <c r="K198" s="243" t="s">
        <v>123</v>
      </c>
      <c r="L198" s="243" t="s">
        <v>123</v>
      </c>
      <c r="M198" s="243"/>
      <c r="N198" s="243"/>
      <c r="O198" s="356" t="s">
        <v>124</v>
      </c>
      <c r="P198" s="241"/>
      <c r="Q198" s="241" t="str">
        <f t="shared" si="4"/>
        <v/>
      </c>
      <c r="R198" s="241" t="str">
        <f t="shared" si="3"/>
        <v/>
      </c>
    </row>
    <row r="199" spans="1:18">
      <c r="A199" s="241"/>
      <c r="B199" s="356"/>
      <c r="C199" s="356"/>
      <c r="D199" s="356"/>
      <c r="E199" s="381" t="s">
        <v>420</v>
      </c>
      <c r="F199" s="381"/>
      <c r="G199" s="356" t="s">
        <v>421</v>
      </c>
      <c r="H199" s="356" t="s">
        <v>419</v>
      </c>
      <c r="I199" s="356" t="s">
        <v>420</v>
      </c>
      <c r="J199" s="243">
        <v>43000</v>
      </c>
      <c r="K199" s="243" t="s">
        <v>129</v>
      </c>
      <c r="L199" s="243" t="s">
        <v>129</v>
      </c>
      <c r="M199" s="243">
        <v>1</v>
      </c>
      <c r="N199" s="243">
        <v>3000</v>
      </c>
      <c r="O199" s="356"/>
      <c r="P199" s="241"/>
      <c r="Q199" s="241" t="str">
        <f t="shared" si="4"/>
        <v>update G3E_LD_LEGDIST set G3E_DISPLAYORDINAL=43000 where G3E_LENO=(select G3E_LENO from G3E_LEGENDENTRY where G3E_LEGENDENTRY='V_JUNCTIONPOINT_S');</v>
      </c>
      <c r="R199" s="241" t="str">
        <f t="shared" si="3"/>
        <v>update G3E_LS_LEGDIST set G3E_DISPLAYSCALEMIN=1, G3E_DISPLAYSCALEMAX=3000 where G3E_LENO = (select G3E_LENO from G3E_LEGENDENTRY where G3E_LEGENDENTRY='V_JUNCTIONPOINT_S');</v>
      </c>
    </row>
    <row r="200" spans="1:18">
      <c r="A200" s="241"/>
      <c r="B200" s="356"/>
      <c r="C200" s="356"/>
      <c r="D200" s="356"/>
      <c r="E200" s="381" t="s">
        <v>422</v>
      </c>
      <c r="F200" s="381"/>
      <c r="G200" s="356" t="s">
        <v>423</v>
      </c>
      <c r="H200" s="356" t="s">
        <v>419</v>
      </c>
      <c r="I200" s="356" t="s">
        <v>422</v>
      </c>
      <c r="J200" s="243">
        <v>41000</v>
      </c>
      <c r="K200" s="243" t="s">
        <v>129</v>
      </c>
      <c r="L200" s="243" t="s">
        <v>129</v>
      </c>
      <c r="M200" s="243">
        <v>1</v>
      </c>
      <c r="N200" s="243">
        <v>3000</v>
      </c>
      <c r="O200" s="356"/>
      <c r="P200" s="241"/>
      <c r="Q200" s="241" t="str">
        <f t="shared" si="4"/>
        <v>update G3E_LD_LEGDIST set G3E_DISPLAYORDINAL=41000 where G3E_LENO=(select G3E_LENO from G3E_LEGENDENTRY where G3E_LEGENDENTRY='V_JUNCTIONPOINT_DI');</v>
      </c>
      <c r="R200" s="241" t="str">
        <f t="shared" ref="R200:R263" si="5">IF(ISBLANK(N200),"","update G3E_LS_LEGDIST set G3E_DISPLAYSCALEMIN="&amp;M200&amp;", G3E_DISPLAYSCALEMAX="&amp;N200&amp;" where G3E_LENO = (select G3E_LENO from G3E_LEGENDENTRY where G3E_LEGENDENTRY='"&amp;G200&amp;"');")</f>
        <v>update G3E_LS_LEGDIST set G3E_DISPLAYSCALEMIN=1, G3E_DISPLAYSCALEMAX=3000 where G3E_LENO = (select G3E_LENO from G3E_LEGENDENTRY where G3E_LEGENDENTRY='V_JUNCTIONPOINT_DI');</v>
      </c>
    </row>
    <row r="201" spans="1:18">
      <c r="A201" s="241"/>
      <c r="B201" s="356"/>
      <c r="C201" s="356"/>
      <c r="D201" s="356"/>
      <c r="E201" s="381" t="s">
        <v>130</v>
      </c>
      <c r="F201" s="381"/>
      <c r="G201" s="356" t="s">
        <v>424</v>
      </c>
      <c r="H201" s="356" t="s">
        <v>419</v>
      </c>
      <c r="I201" s="356" t="s">
        <v>130</v>
      </c>
      <c r="J201" s="243">
        <v>40000</v>
      </c>
      <c r="K201" s="243" t="s">
        <v>129</v>
      </c>
      <c r="L201" s="243" t="s">
        <v>129</v>
      </c>
      <c r="M201" s="243">
        <v>1</v>
      </c>
      <c r="N201" s="243">
        <v>3000</v>
      </c>
      <c r="O201" s="356"/>
      <c r="P201" s="241"/>
      <c r="Q201" s="241" t="str">
        <f t="shared" si="4"/>
        <v>update G3E_LD_LEGDIST set G3E_DISPLAYORDINAL=40000 where G3E_LENO=(select G3E_LENO from G3E_LEGENDENTRY where G3E_LEGENDENTRY='V_JUNCTIONPOINT_ML');</v>
      </c>
      <c r="R201" s="241" t="str">
        <f t="shared" si="5"/>
        <v>update G3E_LS_LEGDIST set G3E_DISPLAYSCALEMIN=1, G3E_DISPLAYSCALEMAX=3000 where G3E_LENO = (select G3E_LENO from G3E_LEGENDENTRY where G3E_LEGENDENTRY='V_JUNCTIONPOINT_ML');</v>
      </c>
    </row>
    <row r="202" spans="1:18">
      <c r="A202" s="241"/>
      <c r="B202" s="356"/>
      <c r="C202" s="356"/>
      <c r="D202" s="356"/>
      <c r="E202" s="381" t="s">
        <v>132</v>
      </c>
      <c r="F202" s="381"/>
      <c r="G202" s="356" t="s">
        <v>425</v>
      </c>
      <c r="H202" s="356" t="s">
        <v>419</v>
      </c>
      <c r="I202" s="356" t="s">
        <v>132</v>
      </c>
      <c r="J202" s="243">
        <v>40000</v>
      </c>
      <c r="K202" s="243" t="s">
        <v>129</v>
      </c>
      <c r="L202" s="243" t="s">
        <v>129</v>
      </c>
      <c r="M202" s="243">
        <v>1</v>
      </c>
      <c r="N202" s="243">
        <v>3000</v>
      </c>
      <c r="O202" s="356"/>
      <c r="P202" s="241"/>
      <c r="Q202" s="241" t="str">
        <f t="shared" si="4"/>
        <v>update G3E_LD_LEGDIST set G3E_DISPLAYORDINAL=40000 where G3E_LENO=(select G3E_LENO from G3E_LEGENDENTRY where G3E_LEGENDENTRY='V_JUNCTIONPOINT_LL');</v>
      </c>
      <c r="R202" s="241" t="str">
        <f t="shared" si="5"/>
        <v>update G3E_LS_LEGDIST set G3E_DISPLAYSCALEMIN=1, G3E_DISPLAYSCALEMAX=3000 where G3E_LENO = (select G3E_LENO from G3E_LEGENDENTRY where G3E_LEGENDENTRY='V_JUNCTIONPOINT_LL');</v>
      </c>
    </row>
    <row r="203" spans="1:18">
      <c r="A203" s="241"/>
      <c r="B203" s="356"/>
      <c r="C203" s="356"/>
      <c r="D203" s="381" t="s">
        <v>426</v>
      </c>
      <c r="E203" s="381"/>
      <c r="F203" s="381"/>
      <c r="G203" s="356"/>
      <c r="H203" s="356"/>
      <c r="I203" s="356"/>
      <c r="J203" s="243"/>
      <c r="K203" s="243" t="s">
        <v>123</v>
      </c>
      <c r="L203" s="243" t="s">
        <v>123</v>
      </c>
      <c r="M203" s="243"/>
      <c r="N203" s="243"/>
      <c r="O203" s="356" t="s">
        <v>124</v>
      </c>
      <c r="P203" s="241"/>
      <c r="Q203" s="241" t="str">
        <f t="shared" si="4"/>
        <v/>
      </c>
      <c r="R203" s="241" t="str">
        <f t="shared" si="5"/>
        <v/>
      </c>
    </row>
    <row r="204" spans="1:18">
      <c r="A204" s="241"/>
      <c r="B204" s="356"/>
      <c r="C204" s="356"/>
      <c r="D204" s="356"/>
      <c r="E204" s="381" t="s">
        <v>427</v>
      </c>
      <c r="F204" s="381"/>
      <c r="G204" s="356" t="s">
        <v>428</v>
      </c>
      <c r="H204" s="356" t="s">
        <v>426</v>
      </c>
      <c r="I204" s="356" t="s">
        <v>427</v>
      </c>
      <c r="J204" s="243">
        <v>45000</v>
      </c>
      <c r="K204" s="243" t="s">
        <v>129</v>
      </c>
      <c r="L204" s="243" t="s">
        <v>129</v>
      </c>
      <c r="M204" s="243">
        <v>1</v>
      </c>
      <c r="N204" s="243">
        <v>1500</v>
      </c>
      <c r="O204" s="356"/>
      <c r="P204" s="241"/>
      <c r="Q204" s="241" t="str">
        <f t="shared" si="4"/>
        <v>update G3E_LD_LEGDIST set G3E_DISPLAYORDINAL=45000 where G3E_LENO=(select G3E_LENO from G3E_LEGENDENTRY where G3E_LEGENDENTRY='V_FORMATION_FROM_L');</v>
      </c>
      <c r="R204" s="241" t="str">
        <f t="shared" si="5"/>
        <v>update G3E_LS_LEGDIST set G3E_DISPLAYSCALEMIN=1, G3E_DISPLAYSCALEMAX=1500 where G3E_LENO = (select G3E_LENO from G3E_LEGENDENTRY where G3E_LEGENDENTRY='V_FORMATION_FROM_L');</v>
      </c>
    </row>
    <row r="205" spans="1:18">
      <c r="A205" s="241"/>
      <c r="B205" s="356"/>
      <c r="C205" s="356"/>
      <c r="D205" s="356"/>
      <c r="E205" s="381" t="s">
        <v>429</v>
      </c>
      <c r="F205" s="381"/>
      <c r="G205" s="356" t="s">
        <v>430</v>
      </c>
      <c r="H205" s="356" t="s">
        <v>426</v>
      </c>
      <c r="I205" s="356" t="s">
        <v>429</v>
      </c>
      <c r="J205" s="243">
        <v>45000</v>
      </c>
      <c r="K205" s="243" t="s">
        <v>129</v>
      </c>
      <c r="L205" s="243" t="s">
        <v>129</v>
      </c>
      <c r="M205" s="243">
        <v>1</v>
      </c>
      <c r="N205" s="243">
        <v>1500</v>
      </c>
      <c r="O205" s="356"/>
      <c r="P205" s="241"/>
      <c r="Q205" s="241" t="str">
        <f t="shared" si="4"/>
        <v>update G3E_LD_LEGDIST set G3E_DISPLAYORDINAL=45000 where G3E_LENO=(select G3E_LENO from G3E_LEGENDENTRY where G3E_LEGENDENTRY='V_FORMATION_TO_L');</v>
      </c>
      <c r="R205" s="241" t="str">
        <f t="shared" si="5"/>
        <v>update G3E_LS_LEGDIST set G3E_DISPLAYSCALEMIN=1, G3E_DISPLAYSCALEMAX=1500 where G3E_LENO = (select G3E_LENO from G3E_LEGENDENTRY where G3E_LEGENDENTRY='V_FORMATION_TO_L');</v>
      </c>
    </row>
    <row r="206" spans="1:18">
      <c r="A206" s="241"/>
      <c r="B206" s="356"/>
      <c r="C206" s="356"/>
      <c r="D206" s="356"/>
      <c r="E206" s="381" t="s">
        <v>431</v>
      </c>
      <c r="F206" s="381"/>
      <c r="G206" s="356" t="s">
        <v>432</v>
      </c>
      <c r="H206" s="356" t="s">
        <v>426</v>
      </c>
      <c r="I206" s="356" t="s">
        <v>431</v>
      </c>
      <c r="J206" s="243">
        <v>41000</v>
      </c>
      <c r="K206" s="243" t="s">
        <v>129</v>
      </c>
      <c r="L206" s="243" t="s">
        <v>129</v>
      </c>
      <c r="M206" s="243">
        <v>1</v>
      </c>
      <c r="N206" s="243">
        <v>1500</v>
      </c>
      <c r="O206" s="356"/>
      <c r="P206" s="241"/>
      <c r="Q206" s="241" t="str">
        <f t="shared" si="4"/>
        <v>update G3E_LD_LEGDIST set G3E_DISPLAYORDINAL=41000 where G3E_LENO=(select G3E_LENO from G3E_LEGENDENTRY where G3E_LEGENDENTRY='V_FORMATION_FROM_T');</v>
      </c>
      <c r="R206" s="241" t="str">
        <f t="shared" si="5"/>
        <v>update G3E_LS_LEGDIST set G3E_DISPLAYSCALEMIN=1, G3E_DISPLAYSCALEMAX=1500 where G3E_LENO = (select G3E_LENO from G3E_LEGENDENTRY where G3E_LEGENDENTRY='V_FORMATION_FROM_T');</v>
      </c>
    </row>
    <row r="207" spans="1:18">
      <c r="A207" s="241"/>
      <c r="B207" s="356"/>
      <c r="C207" s="356"/>
      <c r="D207" s="356"/>
      <c r="E207" s="381" t="s">
        <v>433</v>
      </c>
      <c r="F207" s="381"/>
      <c r="G207" s="356" t="s">
        <v>434</v>
      </c>
      <c r="H207" s="356" t="s">
        <v>426</v>
      </c>
      <c r="I207" s="356" t="s">
        <v>433</v>
      </c>
      <c r="J207" s="243">
        <v>41000</v>
      </c>
      <c r="K207" s="243" t="s">
        <v>129</v>
      </c>
      <c r="L207" s="243" t="s">
        <v>129</v>
      </c>
      <c r="M207" s="243">
        <v>1</v>
      </c>
      <c r="N207" s="243">
        <v>1500</v>
      </c>
      <c r="O207" s="356"/>
      <c r="P207" s="241"/>
      <c r="Q207" s="241" t="str">
        <f t="shared" si="4"/>
        <v>update G3E_LD_LEGDIST set G3E_DISPLAYORDINAL=41000 where G3E_LENO=(select G3E_LENO from G3E_LEGENDENTRY where G3E_LEGENDENTRY='V_FORMATION_TO_T');</v>
      </c>
      <c r="R207" s="241" t="str">
        <f t="shared" si="5"/>
        <v>update G3E_LS_LEGDIST set G3E_DISPLAYSCALEMIN=1, G3E_DISPLAYSCALEMAX=1500 where G3E_LENO = (select G3E_LENO from G3E_LEGENDENTRY where G3E_LEGENDENTRY='V_FORMATION_TO_T');</v>
      </c>
    </row>
    <row r="208" spans="1:18">
      <c r="A208" s="241"/>
      <c r="B208" s="356"/>
      <c r="C208" s="356"/>
      <c r="D208" s="381" t="s">
        <v>435</v>
      </c>
      <c r="E208" s="381"/>
      <c r="F208" s="381"/>
      <c r="G208" s="356"/>
      <c r="H208" s="356"/>
      <c r="I208" s="356"/>
      <c r="J208" s="243"/>
      <c r="K208" s="243" t="s">
        <v>123</v>
      </c>
      <c r="L208" s="243" t="s">
        <v>123</v>
      </c>
      <c r="M208" s="243"/>
      <c r="N208" s="243"/>
      <c r="O208" s="356" t="s">
        <v>124</v>
      </c>
      <c r="P208" s="241"/>
      <c r="Q208" s="241" t="str">
        <f t="shared" si="4"/>
        <v/>
      </c>
      <c r="R208" s="241" t="str">
        <f t="shared" si="5"/>
        <v/>
      </c>
    </row>
    <row r="209" spans="1:18">
      <c r="A209" s="241"/>
      <c r="B209" s="356"/>
      <c r="C209" s="356"/>
      <c r="D209" s="356"/>
      <c r="E209" s="381" t="s">
        <v>436</v>
      </c>
      <c r="F209" s="381"/>
      <c r="G209" s="356" t="s">
        <v>437</v>
      </c>
      <c r="H209" s="356" t="s">
        <v>435</v>
      </c>
      <c r="I209" s="356" t="s">
        <v>436</v>
      </c>
      <c r="J209" s="243">
        <v>45000</v>
      </c>
      <c r="K209" s="243" t="s">
        <v>129</v>
      </c>
      <c r="L209" s="243" t="s">
        <v>129</v>
      </c>
      <c r="M209" s="243">
        <v>1</v>
      </c>
      <c r="N209" s="243">
        <v>1500</v>
      </c>
      <c r="O209" s="356"/>
      <c r="P209" s="241"/>
      <c r="Q209" s="241" t="str">
        <f t="shared" si="4"/>
        <v>update G3E_LD_LEGDIST set G3E_DISPLAYORDINAL=45000 where G3E_LENO=(select G3E_LENO from G3E_LEGENDENTRY where G3E_LEGENDENTRY='V_GUY_L');</v>
      </c>
      <c r="R209" s="241" t="str">
        <f t="shared" si="5"/>
        <v>update G3E_LS_LEGDIST set G3E_DISPLAYSCALEMIN=1, G3E_DISPLAYSCALEMAX=1500 where G3E_LENO = (select G3E_LENO from G3E_LEGENDENTRY where G3E_LEGENDENTRY='V_GUY_L');</v>
      </c>
    </row>
    <row r="210" spans="1:18">
      <c r="A210" s="241"/>
      <c r="B210" s="356"/>
      <c r="C210" s="356"/>
      <c r="D210" s="356"/>
      <c r="E210" s="381" t="s">
        <v>130</v>
      </c>
      <c r="F210" s="381"/>
      <c r="G210" s="356" t="s">
        <v>438</v>
      </c>
      <c r="H210" s="356" t="s">
        <v>435</v>
      </c>
      <c r="I210" s="356" t="s">
        <v>130</v>
      </c>
      <c r="J210" s="243">
        <v>40000</v>
      </c>
      <c r="K210" s="243" t="s">
        <v>129</v>
      </c>
      <c r="L210" s="243" t="s">
        <v>129</v>
      </c>
      <c r="M210" s="243">
        <v>1</v>
      </c>
      <c r="N210" s="243">
        <v>1500</v>
      </c>
      <c r="O210" s="356"/>
      <c r="P210" s="241"/>
      <c r="Q210" s="241" t="str">
        <f t="shared" si="4"/>
        <v>update G3E_LD_LEGDIST set G3E_DISPLAYORDINAL=40000 where G3E_LENO=(select G3E_LENO from G3E_LEGENDENTRY where G3E_LEGENDENTRY='V_GUY_ML');</v>
      </c>
      <c r="R210" s="241" t="str">
        <f t="shared" si="5"/>
        <v>update G3E_LS_LEGDIST set G3E_DISPLAYSCALEMIN=1, G3E_DISPLAYSCALEMAX=1500 where G3E_LENO = (select G3E_LENO from G3E_LEGENDENTRY where G3E_LEGENDENTRY='V_GUY_ML');</v>
      </c>
    </row>
    <row r="211" spans="1:18">
      <c r="A211" s="241"/>
      <c r="B211" s="356"/>
      <c r="C211" s="356"/>
      <c r="D211" s="356"/>
      <c r="E211" s="381" t="s">
        <v>132</v>
      </c>
      <c r="F211" s="381"/>
      <c r="G211" s="356" t="s">
        <v>439</v>
      </c>
      <c r="H211" s="356" t="s">
        <v>435</v>
      </c>
      <c r="I211" s="356" t="s">
        <v>132</v>
      </c>
      <c r="J211" s="243">
        <v>40000</v>
      </c>
      <c r="K211" s="243" t="s">
        <v>129</v>
      </c>
      <c r="L211" s="243" t="s">
        <v>129</v>
      </c>
      <c r="M211" s="243">
        <v>1</v>
      </c>
      <c r="N211" s="243">
        <v>1500</v>
      </c>
      <c r="O211" s="356"/>
      <c r="P211" s="241"/>
      <c r="Q211" s="241" t="str">
        <f t="shared" si="4"/>
        <v>update G3E_LD_LEGDIST set G3E_DISPLAYORDINAL=40000 where G3E_LENO=(select G3E_LENO from G3E_LEGENDENTRY where G3E_LEGENDENTRY='V_GUY_LL');</v>
      </c>
      <c r="R211" s="241" t="str">
        <f t="shared" si="5"/>
        <v>update G3E_LS_LEGDIST set G3E_DISPLAYSCALEMIN=1, G3E_DISPLAYSCALEMAX=1500 where G3E_LENO = (select G3E_LENO from G3E_LEGENDENTRY where G3E_LEGENDENTRY='V_GUY_LL');</v>
      </c>
    </row>
    <row r="212" spans="1:18">
      <c r="A212" s="241"/>
      <c r="B212" s="356"/>
      <c r="C212" s="356"/>
      <c r="D212" s="381" t="s">
        <v>440</v>
      </c>
      <c r="E212" s="381"/>
      <c r="F212" s="381"/>
      <c r="G212" s="356"/>
      <c r="H212" s="356"/>
      <c r="I212" s="356"/>
      <c r="J212" s="243"/>
      <c r="K212" s="243" t="s">
        <v>123</v>
      </c>
      <c r="L212" s="243" t="s">
        <v>123</v>
      </c>
      <c r="M212" s="243"/>
      <c r="N212" s="243"/>
      <c r="O212" s="356" t="s">
        <v>124</v>
      </c>
      <c r="P212" s="241"/>
      <c r="Q212" s="241" t="str">
        <f t="shared" si="4"/>
        <v/>
      </c>
      <c r="R212" s="241" t="str">
        <f t="shared" si="5"/>
        <v/>
      </c>
    </row>
    <row r="213" spans="1:18">
      <c r="A213" s="241"/>
      <c r="B213" s="356"/>
      <c r="C213" s="356"/>
      <c r="D213" s="356"/>
      <c r="E213" s="381" t="s">
        <v>441</v>
      </c>
      <c r="F213" s="381"/>
      <c r="G213" s="356" t="s">
        <v>442</v>
      </c>
      <c r="H213" s="356" t="s">
        <v>440</v>
      </c>
      <c r="I213" s="356" t="s">
        <v>441</v>
      </c>
      <c r="J213" s="243">
        <v>43000</v>
      </c>
      <c r="K213" s="243" t="s">
        <v>129</v>
      </c>
      <c r="L213" s="243" t="s">
        <v>129</v>
      </c>
      <c r="M213" s="243">
        <v>1</v>
      </c>
      <c r="N213" s="243">
        <v>3000</v>
      </c>
      <c r="O213" s="356"/>
      <c r="P213" s="241"/>
      <c r="Q213" s="241" t="str">
        <f t="shared" si="4"/>
        <v>update G3E_LD_LEGDIST set G3E_DISPLAYORDINAL=43000 where G3E_LENO=(select G3E_LENO from G3E_LEGENDENTRY where G3E_LEGENDENTRY='V_MANHOLE_S');</v>
      </c>
      <c r="R213" s="241" t="str">
        <f t="shared" si="5"/>
        <v>update G3E_LS_LEGDIST set G3E_DISPLAYSCALEMIN=1, G3E_DISPLAYSCALEMAX=3000 where G3E_LENO = (select G3E_LENO from G3E_LEGENDENTRY where G3E_LEGENDENTRY='V_MANHOLE_S');</v>
      </c>
    </row>
    <row r="214" spans="1:18">
      <c r="A214" s="241"/>
      <c r="B214" s="356"/>
      <c r="C214" s="356"/>
      <c r="D214" s="356"/>
      <c r="E214" s="381" t="s">
        <v>443</v>
      </c>
      <c r="F214" s="381"/>
      <c r="G214" s="356" t="s">
        <v>444</v>
      </c>
      <c r="H214" s="356" t="s">
        <v>440</v>
      </c>
      <c r="I214" s="356" t="s">
        <v>443</v>
      </c>
      <c r="J214" s="243">
        <v>41000</v>
      </c>
      <c r="K214" s="243" t="s">
        <v>129</v>
      </c>
      <c r="L214" s="243" t="s">
        <v>129</v>
      </c>
      <c r="M214" s="243">
        <v>1</v>
      </c>
      <c r="N214" s="243">
        <v>3000</v>
      </c>
      <c r="O214" s="356"/>
      <c r="P214" s="241"/>
      <c r="Q214" s="241" t="str">
        <f t="shared" si="4"/>
        <v>update G3E_LD_LEGDIST set G3E_DISPLAYORDINAL=41000 where G3E_LENO=(select G3E_LENO from G3E_LEGENDENTRY where G3E_LEGENDENTRY='V_MANHOLE_T');</v>
      </c>
      <c r="R214" s="241" t="str">
        <f t="shared" si="5"/>
        <v>update G3E_LS_LEGDIST set G3E_DISPLAYSCALEMIN=1, G3E_DISPLAYSCALEMAX=3000 where G3E_LENO = (select G3E_LENO from G3E_LEGENDENTRY where G3E_LEGENDENTRY='V_MANHOLE_T');</v>
      </c>
    </row>
    <row r="215" spans="1:18">
      <c r="A215" s="241"/>
      <c r="B215" s="356"/>
      <c r="C215" s="356"/>
      <c r="D215" s="356"/>
      <c r="E215" s="381" t="s">
        <v>445</v>
      </c>
      <c r="F215" s="381"/>
      <c r="G215" s="356" t="s">
        <v>446</v>
      </c>
      <c r="H215" s="356" t="s">
        <v>440</v>
      </c>
      <c r="I215" s="356" t="s">
        <v>445</v>
      </c>
      <c r="J215" s="243">
        <v>41000</v>
      </c>
      <c r="K215" s="243" t="s">
        <v>129</v>
      </c>
      <c r="L215" s="243" t="s">
        <v>129</v>
      </c>
      <c r="M215" s="243">
        <v>1</v>
      </c>
      <c r="N215" s="243">
        <v>3000</v>
      </c>
      <c r="O215" s="356"/>
      <c r="P215" s="241"/>
      <c r="Q215" s="241" t="str">
        <f t="shared" si="4"/>
        <v>update G3E_LD_LEGDIST set G3E_DISPLAYORDINAL=41000 where G3E_LENO=(select G3E_LENO from G3E_LEGENDENTRY where G3E_LEGENDENTRY='V_MANHOLE_ID_T');</v>
      </c>
      <c r="R215" s="241" t="str">
        <f t="shared" si="5"/>
        <v>update G3E_LS_LEGDIST set G3E_DISPLAYSCALEMIN=1, G3E_DISPLAYSCALEMAX=3000 where G3E_LENO = (select G3E_LENO from G3E_LEGENDENTRY where G3E_LEGENDENTRY='V_MANHOLE_ID_T');</v>
      </c>
    </row>
    <row r="216" spans="1:18">
      <c r="A216" s="241"/>
      <c r="B216" s="356"/>
      <c r="C216" s="356"/>
      <c r="D216" s="356"/>
      <c r="E216" s="381" t="s">
        <v>422</v>
      </c>
      <c r="F216" s="381"/>
      <c r="G216" s="356" t="s">
        <v>447</v>
      </c>
      <c r="H216" s="356" t="s">
        <v>440</v>
      </c>
      <c r="I216" s="356" t="s">
        <v>422</v>
      </c>
      <c r="J216" s="243">
        <v>41000</v>
      </c>
      <c r="K216" s="243" t="s">
        <v>129</v>
      </c>
      <c r="L216" s="243" t="s">
        <v>129</v>
      </c>
      <c r="M216" s="243">
        <v>1</v>
      </c>
      <c r="N216" s="243">
        <v>3000</v>
      </c>
      <c r="O216" s="356"/>
      <c r="P216" s="241"/>
      <c r="Q216" s="241" t="str">
        <f t="shared" si="4"/>
        <v>update G3E_LD_LEGDIST set G3E_DISPLAYORDINAL=41000 where G3E_LENO=(select G3E_LENO from G3E_LEGENDENTRY where G3E_LEGENDENTRY='V_MANHOLE_DI');</v>
      </c>
      <c r="R216" s="241" t="str">
        <f t="shared" si="5"/>
        <v>update G3E_LS_LEGDIST set G3E_DISPLAYSCALEMIN=1, G3E_DISPLAYSCALEMAX=3000 where G3E_LENO = (select G3E_LENO from G3E_LEGENDENTRY where G3E_LEGENDENTRY='V_MANHOLE_DI');</v>
      </c>
    </row>
    <row r="217" spans="1:18">
      <c r="A217" s="241"/>
      <c r="B217" s="356"/>
      <c r="C217" s="356"/>
      <c r="D217" s="356"/>
      <c r="E217" s="381" t="s">
        <v>130</v>
      </c>
      <c r="F217" s="381"/>
      <c r="G217" s="356" t="s">
        <v>448</v>
      </c>
      <c r="H217" s="356" t="s">
        <v>440</v>
      </c>
      <c r="I217" s="356" t="s">
        <v>130</v>
      </c>
      <c r="J217" s="243">
        <v>40000</v>
      </c>
      <c r="K217" s="243" t="s">
        <v>129</v>
      </c>
      <c r="L217" s="243" t="s">
        <v>129</v>
      </c>
      <c r="M217" s="243">
        <v>1</v>
      </c>
      <c r="N217" s="243">
        <v>3000</v>
      </c>
      <c r="O217" s="356"/>
      <c r="P217" s="241"/>
      <c r="Q217" s="241" t="str">
        <f t="shared" si="4"/>
        <v>update G3E_LD_LEGDIST set G3E_DISPLAYORDINAL=40000 where G3E_LENO=(select G3E_LENO from G3E_LEGENDENTRY where G3E_LEGENDENTRY='V_MANHOLE_ML');</v>
      </c>
      <c r="R217" s="241" t="str">
        <f t="shared" si="5"/>
        <v>update G3E_LS_LEGDIST set G3E_DISPLAYSCALEMIN=1, G3E_DISPLAYSCALEMAX=3000 where G3E_LENO = (select G3E_LENO from G3E_LEGENDENTRY where G3E_LEGENDENTRY='V_MANHOLE_ML');</v>
      </c>
    </row>
    <row r="218" spans="1:18">
      <c r="A218" s="241"/>
      <c r="B218" s="356"/>
      <c r="C218" s="356"/>
      <c r="D218" s="356"/>
      <c r="E218" s="381" t="s">
        <v>132</v>
      </c>
      <c r="F218" s="381"/>
      <c r="G218" s="356" t="s">
        <v>449</v>
      </c>
      <c r="H218" s="356" t="s">
        <v>440</v>
      </c>
      <c r="I218" s="356" t="s">
        <v>132</v>
      </c>
      <c r="J218" s="243">
        <v>40000</v>
      </c>
      <c r="K218" s="243" t="s">
        <v>129</v>
      </c>
      <c r="L218" s="243" t="s">
        <v>129</v>
      </c>
      <c r="M218" s="243">
        <v>1</v>
      </c>
      <c r="N218" s="243">
        <v>3000</v>
      </c>
      <c r="O218" s="356"/>
      <c r="P218" s="241"/>
      <c r="Q218" s="241" t="str">
        <f t="shared" si="4"/>
        <v>update G3E_LD_LEGDIST set G3E_DISPLAYORDINAL=40000 where G3E_LENO=(select G3E_LENO from G3E_LEGENDENTRY where G3E_LEGENDENTRY='V_MANHOLE_LL');</v>
      </c>
      <c r="R218" s="241" t="str">
        <f t="shared" si="5"/>
        <v>update G3E_LS_LEGDIST set G3E_DISPLAYSCALEMIN=1, G3E_DISPLAYSCALEMAX=3000 where G3E_LENO = (select G3E_LENO from G3E_LEGENDENTRY where G3E_LEGENDENTRY='V_MANHOLE_LL');</v>
      </c>
    </row>
    <row r="219" spans="1:18">
      <c r="A219" s="241"/>
      <c r="B219" s="356"/>
      <c r="C219" s="356"/>
      <c r="D219" s="381" t="s">
        <v>450</v>
      </c>
      <c r="E219" s="381"/>
      <c r="F219" s="381"/>
      <c r="G219" s="356"/>
      <c r="H219" s="356"/>
      <c r="I219" s="356"/>
      <c r="J219" s="243"/>
      <c r="K219" s="243" t="s">
        <v>123</v>
      </c>
      <c r="L219" s="243" t="s">
        <v>123</v>
      </c>
      <c r="M219" s="243"/>
      <c r="N219" s="243"/>
      <c r="O219" s="356" t="s">
        <v>124</v>
      </c>
      <c r="P219" s="241"/>
      <c r="Q219" s="241" t="str">
        <f t="shared" si="4"/>
        <v/>
      </c>
      <c r="R219" s="241" t="str">
        <f t="shared" si="5"/>
        <v/>
      </c>
    </row>
    <row r="220" spans="1:18">
      <c r="A220" s="241"/>
      <c r="B220" s="356"/>
      <c r="C220" s="356"/>
      <c r="D220" s="356"/>
      <c r="E220" s="381" t="s">
        <v>451</v>
      </c>
      <c r="F220" s="381"/>
      <c r="G220" s="356" t="s">
        <v>452</v>
      </c>
      <c r="H220" s="356" t="s">
        <v>450</v>
      </c>
      <c r="I220" s="356" t="s">
        <v>451</v>
      </c>
      <c r="J220" s="243">
        <v>43000</v>
      </c>
      <c r="K220" s="243" t="s">
        <v>129</v>
      </c>
      <c r="L220" s="243" t="s">
        <v>129</v>
      </c>
      <c r="M220" s="243">
        <v>1</v>
      </c>
      <c r="N220" s="243">
        <v>3000</v>
      </c>
      <c r="O220" s="356"/>
      <c r="P220" s="241"/>
      <c r="Q220" s="241" t="str">
        <f t="shared" si="4"/>
        <v>update G3E_LD_LEGDIST set G3E_DISPLAYORDINAL=43000 where G3E_LENO=(select G3E_LENO from G3E_LEGENDENTRY where G3E_LEGENDENTRY='V_MISCSTRUCT_S');</v>
      </c>
      <c r="R220" s="241" t="str">
        <f t="shared" si="5"/>
        <v>update G3E_LS_LEGDIST set G3E_DISPLAYSCALEMIN=1, G3E_DISPLAYSCALEMAX=3000 where G3E_LENO = (select G3E_LENO from G3E_LEGENDENTRY where G3E_LEGENDENTRY='V_MISCSTRUCT_S');</v>
      </c>
    </row>
    <row r="221" spans="1:18">
      <c r="A221" s="241"/>
      <c r="B221" s="356"/>
      <c r="C221" s="356"/>
      <c r="D221" s="356"/>
      <c r="E221" s="381" t="s">
        <v>453</v>
      </c>
      <c r="F221" s="381"/>
      <c r="G221" s="356" t="s">
        <v>454</v>
      </c>
      <c r="H221" s="356" t="s">
        <v>450</v>
      </c>
      <c r="I221" s="356" t="s">
        <v>453</v>
      </c>
      <c r="J221" s="243">
        <v>43000</v>
      </c>
      <c r="K221" s="243" t="s">
        <v>129</v>
      </c>
      <c r="L221" s="243" t="s">
        <v>129</v>
      </c>
      <c r="M221" s="243">
        <v>1</v>
      </c>
      <c r="N221" s="243">
        <v>3000</v>
      </c>
      <c r="O221" s="356"/>
      <c r="P221" s="241"/>
      <c r="Q221" s="241" t="str">
        <f t="shared" si="4"/>
        <v>update G3E_LD_LEGDIST set G3E_DISPLAYORDINAL=43000 where G3E_LENO=(select G3E_LENO from G3E_LEGENDENTRY where G3E_LEGENDENTRY='V_MISCSTRUCT_SPNL_S');</v>
      </c>
      <c r="R221" s="241" t="str">
        <f t="shared" si="5"/>
        <v>update G3E_LS_LEGDIST set G3E_DISPLAYSCALEMIN=1, G3E_DISPLAYSCALEMAX=3000 where G3E_LENO = (select G3E_LENO from G3E_LEGENDENTRY where G3E_LEGENDENTRY='V_MISCSTRUCT_SPNL_S');</v>
      </c>
    </row>
    <row r="222" spans="1:18">
      <c r="A222" s="241"/>
      <c r="B222" s="356"/>
      <c r="C222" s="356"/>
      <c r="D222" s="356"/>
      <c r="E222" s="381" t="s">
        <v>455</v>
      </c>
      <c r="F222" s="381"/>
      <c r="G222" s="356" t="s">
        <v>456</v>
      </c>
      <c r="H222" s="356" t="s">
        <v>450</v>
      </c>
      <c r="I222" s="356" t="s">
        <v>455</v>
      </c>
      <c r="J222" s="243">
        <v>41000</v>
      </c>
      <c r="K222" s="243" t="s">
        <v>129</v>
      </c>
      <c r="L222" s="243" t="s">
        <v>129</v>
      </c>
      <c r="M222" s="243">
        <v>1</v>
      </c>
      <c r="N222" s="243">
        <v>3000</v>
      </c>
      <c r="O222" s="356"/>
      <c r="P222" s="241"/>
      <c r="Q222" s="241" t="str">
        <f t="shared" si="4"/>
        <v>update G3E_LD_LEGDIST set G3E_DISPLAYORDINAL=41000 where G3E_LENO=(select G3E_LENO from G3E_LEGENDENTRY where G3E_LEGENDENTRY='V_MISCSTRUCT_T');</v>
      </c>
      <c r="R222" s="241" t="str">
        <f t="shared" si="5"/>
        <v>update G3E_LS_LEGDIST set G3E_DISPLAYSCALEMIN=1, G3E_DISPLAYSCALEMAX=3000 where G3E_LENO = (select G3E_LENO from G3E_LEGENDENTRY where G3E_LEGENDENTRY='V_MISCSTRUCT_T');</v>
      </c>
    </row>
    <row r="223" spans="1:18">
      <c r="A223" s="241"/>
      <c r="B223" s="356"/>
      <c r="C223" s="356"/>
      <c r="D223" s="356"/>
      <c r="E223" s="381" t="s">
        <v>130</v>
      </c>
      <c r="F223" s="381"/>
      <c r="G223" s="356" t="s">
        <v>457</v>
      </c>
      <c r="H223" s="356" t="s">
        <v>450</v>
      </c>
      <c r="I223" s="356" t="s">
        <v>130</v>
      </c>
      <c r="J223" s="243">
        <v>40000</v>
      </c>
      <c r="K223" s="243" t="s">
        <v>129</v>
      </c>
      <c r="L223" s="243" t="s">
        <v>129</v>
      </c>
      <c r="M223" s="243">
        <v>1</v>
      </c>
      <c r="N223" s="243">
        <v>3000</v>
      </c>
      <c r="O223" s="356"/>
      <c r="P223" s="241"/>
      <c r="Q223" s="241" t="str">
        <f t="shared" si="4"/>
        <v>update G3E_LD_LEGDIST set G3E_DISPLAYORDINAL=40000 where G3E_LENO=(select G3E_LENO from G3E_LEGENDENTRY where G3E_LEGENDENTRY='V_MISCSTRUCT_ML');</v>
      </c>
      <c r="R223" s="241" t="str">
        <f t="shared" si="5"/>
        <v>update G3E_LS_LEGDIST set G3E_DISPLAYSCALEMIN=1, G3E_DISPLAYSCALEMAX=3000 where G3E_LENO = (select G3E_LENO from G3E_LEGENDENTRY where G3E_LEGENDENTRY='V_MISCSTRUCT_ML');</v>
      </c>
    </row>
    <row r="224" spans="1:18">
      <c r="A224" s="241"/>
      <c r="B224" s="356"/>
      <c r="C224" s="356"/>
      <c r="D224" s="356"/>
      <c r="E224" s="381" t="s">
        <v>132</v>
      </c>
      <c r="F224" s="381"/>
      <c r="G224" s="356" t="s">
        <v>458</v>
      </c>
      <c r="H224" s="356" t="s">
        <v>450</v>
      </c>
      <c r="I224" s="356" t="s">
        <v>132</v>
      </c>
      <c r="J224" s="243">
        <v>40000</v>
      </c>
      <c r="K224" s="243" t="s">
        <v>129</v>
      </c>
      <c r="L224" s="243" t="s">
        <v>129</v>
      </c>
      <c r="M224" s="243">
        <v>1</v>
      </c>
      <c r="N224" s="243">
        <v>3000</v>
      </c>
      <c r="O224" s="356"/>
      <c r="P224" s="241"/>
      <c r="Q224" s="241" t="str">
        <f t="shared" si="4"/>
        <v>update G3E_LD_LEGDIST set G3E_DISPLAYORDINAL=40000 where G3E_LENO=(select G3E_LENO from G3E_LEGENDENTRY where G3E_LEGENDENTRY='V_MISCSTRUCT_LL');</v>
      </c>
      <c r="R224" s="241" t="str">
        <f t="shared" si="5"/>
        <v>update G3E_LS_LEGDIST set G3E_DISPLAYSCALEMIN=1, G3E_DISPLAYSCALEMAX=3000 where G3E_LENO = (select G3E_LENO from G3E_LEGENDENTRY where G3E_LEGENDENTRY='V_MISCSTRUCT_LL');</v>
      </c>
    </row>
    <row r="225" spans="1:18">
      <c r="A225" s="241"/>
      <c r="B225" s="356"/>
      <c r="C225" s="356"/>
      <c r="D225" s="381" t="s">
        <v>459</v>
      </c>
      <c r="E225" s="381"/>
      <c r="F225" s="381"/>
      <c r="G225" s="356"/>
      <c r="H225" s="356"/>
      <c r="I225" s="356"/>
      <c r="J225" s="243"/>
      <c r="K225" s="243" t="s">
        <v>123</v>
      </c>
      <c r="L225" s="243" t="s">
        <v>123</v>
      </c>
      <c r="M225" s="243"/>
      <c r="N225" s="243"/>
      <c r="O225" s="356" t="s">
        <v>124</v>
      </c>
      <c r="P225" s="241"/>
      <c r="Q225" s="241" t="str">
        <f t="shared" si="4"/>
        <v/>
      </c>
      <c r="R225" s="241" t="str">
        <f t="shared" si="5"/>
        <v/>
      </c>
    </row>
    <row r="226" spans="1:18">
      <c r="A226" s="241"/>
      <c r="B226" s="356"/>
      <c r="C226" s="356"/>
      <c r="D226" s="356"/>
      <c r="E226" s="381" t="s">
        <v>460</v>
      </c>
      <c r="F226" s="381"/>
      <c r="G226" s="356" t="s">
        <v>461</v>
      </c>
      <c r="H226" s="356" t="s">
        <v>459</v>
      </c>
      <c r="I226" s="356" t="s">
        <v>460</v>
      </c>
      <c r="J226" s="243">
        <v>43000</v>
      </c>
      <c r="K226" s="243" t="s">
        <v>129</v>
      </c>
      <c r="L226" s="243" t="s">
        <v>129</v>
      </c>
      <c r="M226" s="243">
        <v>1</v>
      </c>
      <c r="N226" s="243">
        <v>3000</v>
      </c>
      <c r="O226" s="356"/>
      <c r="P226" s="241"/>
      <c r="Q226" s="241" t="str">
        <f t="shared" si="4"/>
        <v>update G3E_LD_LEGDIST set G3E_DISPLAYORDINAL=43000 where G3E_LENO=(select G3E_LENO from G3E_LEGENDENTRY where G3E_LEGENDENTRY='V_PAD_S');</v>
      </c>
      <c r="R226" s="241" t="str">
        <f t="shared" si="5"/>
        <v>update G3E_LS_LEGDIST set G3E_DISPLAYSCALEMIN=1, G3E_DISPLAYSCALEMAX=3000 where G3E_LENO = (select G3E_LENO from G3E_LEGENDENTRY where G3E_LEGENDENTRY='V_PAD_S');</v>
      </c>
    </row>
    <row r="227" spans="1:18">
      <c r="A227" s="241"/>
      <c r="B227" s="356"/>
      <c r="C227" s="356"/>
      <c r="D227" s="356"/>
      <c r="E227" s="381" t="s">
        <v>462</v>
      </c>
      <c r="F227" s="381"/>
      <c r="G227" s="356" t="s">
        <v>463</v>
      </c>
      <c r="H227" s="356" t="s">
        <v>459</v>
      </c>
      <c r="I227" s="356" t="s">
        <v>462</v>
      </c>
      <c r="J227" s="243">
        <v>41000</v>
      </c>
      <c r="K227" s="243" t="s">
        <v>129</v>
      </c>
      <c r="L227" s="243" t="s">
        <v>129</v>
      </c>
      <c r="M227" s="243">
        <v>1</v>
      </c>
      <c r="N227" s="243">
        <v>3000</v>
      </c>
      <c r="O227" s="356"/>
      <c r="P227" s="241"/>
      <c r="Q227" s="241" t="str">
        <f t="shared" si="4"/>
        <v>update G3E_LD_LEGDIST set G3E_DISPLAYORDINAL=41000 where G3E_LENO=(select G3E_LENO from G3E_LEGENDENTRY where G3E_LEGENDENTRY='V_PAD_T');</v>
      </c>
      <c r="R227" s="241" t="str">
        <f t="shared" si="5"/>
        <v>update G3E_LS_LEGDIST set G3E_DISPLAYSCALEMIN=1, G3E_DISPLAYSCALEMAX=3000 where G3E_LENO = (select G3E_LENO from G3E_LEGENDENTRY where G3E_LEGENDENTRY='V_PAD_T');</v>
      </c>
    </row>
    <row r="228" spans="1:18">
      <c r="A228" s="241"/>
      <c r="B228" s="356"/>
      <c r="C228" s="356"/>
      <c r="D228" s="356"/>
      <c r="E228" s="381" t="s">
        <v>130</v>
      </c>
      <c r="F228" s="381"/>
      <c r="G228" s="356" t="s">
        <v>464</v>
      </c>
      <c r="H228" s="356" t="s">
        <v>459</v>
      </c>
      <c r="I228" s="356" t="s">
        <v>130</v>
      </c>
      <c r="J228" s="243">
        <v>40000</v>
      </c>
      <c r="K228" s="243" t="s">
        <v>129</v>
      </c>
      <c r="L228" s="243" t="s">
        <v>129</v>
      </c>
      <c r="M228" s="243">
        <v>1</v>
      </c>
      <c r="N228" s="243">
        <v>3000</v>
      </c>
      <c r="O228" s="356"/>
      <c r="P228" s="241"/>
      <c r="Q228" s="241" t="str">
        <f t="shared" si="4"/>
        <v>update G3E_LD_LEGDIST set G3E_DISPLAYORDINAL=40000 where G3E_LENO=(select G3E_LENO from G3E_LEGENDENTRY where G3E_LEGENDENTRY='V_PAD_ML');</v>
      </c>
      <c r="R228" s="241" t="str">
        <f t="shared" si="5"/>
        <v>update G3E_LS_LEGDIST set G3E_DISPLAYSCALEMIN=1, G3E_DISPLAYSCALEMAX=3000 where G3E_LENO = (select G3E_LENO from G3E_LEGENDENTRY where G3E_LEGENDENTRY='V_PAD_ML');</v>
      </c>
    </row>
    <row r="229" spans="1:18">
      <c r="A229" s="241"/>
      <c r="B229" s="356"/>
      <c r="C229" s="356"/>
      <c r="D229" s="356"/>
      <c r="E229" s="381" t="s">
        <v>132</v>
      </c>
      <c r="F229" s="381"/>
      <c r="G229" s="356" t="s">
        <v>465</v>
      </c>
      <c r="H229" s="356" t="s">
        <v>459</v>
      </c>
      <c r="I229" s="356" t="s">
        <v>132</v>
      </c>
      <c r="J229" s="243">
        <v>40000</v>
      </c>
      <c r="K229" s="243" t="s">
        <v>129</v>
      </c>
      <c r="L229" s="243" t="s">
        <v>129</v>
      </c>
      <c r="M229" s="243">
        <v>1</v>
      </c>
      <c r="N229" s="243">
        <v>3000</v>
      </c>
      <c r="O229" s="356"/>
      <c r="P229" s="241"/>
      <c r="Q229" s="241" t="str">
        <f t="shared" si="4"/>
        <v>update G3E_LD_LEGDIST set G3E_DISPLAYORDINAL=40000 where G3E_LENO=(select G3E_LENO from G3E_LEGENDENTRY where G3E_LEGENDENTRY='V_PAD_LL');</v>
      </c>
      <c r="R229" s="241" t="str">
        <f t="shared" si="5"/>
        <v>update G3E_LS_LEGDIST set G3E_DISPLAYSCALEMIN=1, G3E_DISPLAYSCALEMAX=3000 where G3E_LENO = (select G3E_LENO from G3E_LEGENDENTRY where G3E_LEGENDENTRY='V_PAD_LL');</v>
      </c>
    </row>
    <row r="230" spans="1:18">
      <c r="A230" s="241"/>
      <c r="B230" s="356"/>
      <c r="C230" s="356"/>
      <c r="D230" s="381" t="s">
        <v>466</v>
      </c>
      <c r="E230" s="381"/>
      <c r="F230" s="381"/>
      <c r="G230" s="356"/>
      <c r="H230" s="356"/>
      <c r="I230" s="356"/>
      <c r="J230" s="243"/>
      <c r="K230" s="243" t="s">
        <v>123</v>
      </c>
      <c r="L230" s="243" t="s">
        <v>123</v>
      </c>
      <c r="M230" s="243"/>
      <c r="N230" s="243"/>
      <c r="O230" s="356" t="s">
        <v>124</v>
      </c>
      <c r="P230" s="241"/>
      <c r="Q230" s="241" t="str">
        <f t="shared" si="4"/>
        <v/>
      </c>
      <c r="R230" s="241" t="str">
        <f t="shared" si="5"/>
        <v/>
      </c>
    </row>
    <row r="231" spans="1:18">
      <c r="A231" s="241"/>
      <c r="B231" s="356"/>
      <c r="C231" s="356"/>
      <c r="D231" s="356"/>
      <c r="E231" s="381" t="s">
        <v>467</v>
      </c>
      <c r="F231" s="381"/>
      <c r="G231" s="356" t="s">
        <v>468</v>
      </c>
      <c r="H231" s="356" t="s">
        <v>466</v>
      </c>
      <c r="I231" s="356" t="s">
        <v>467</v>
      </c>
      <c r="J231" s="243">
        <v>43000</v>
      </c>
      <c r="K231" s="243" t="s">
        <v>129</v>
      </c>
      <c r="L231" s="243" t="s">
        <v>129</v>
      </c>
      <c r="M231" s="243">
        <v>1</v>
      </c>
      <c r="N231" s="243">
        <v>3000</v>
      </c>
      <c r="O231" s="356"/>
      <c r="P231" s="241"/>
      <c r="Q231" s="241" t="str">
        <f t="shared" si="4"/>
        <v>update G3E_LD_LEGDIST set G3E_DISPLAYORDINAL=43000 where G3E_LENO=(select G3E_LENO from G3E_LEGENDENTRY where G3E_LEGENDENTRY='V_POLE_S');</v>
      </c>
      <c r="R231" s="241" t="str">
        <f t="shared" si="5"/>
        <v>update G3E_LS_LEGDIST set G3E_DISPLAYSCALEMIN=1, G3E_DISPLAYSCALEMAX=3000 where G3E_LENO = (select G3E_LENO from G3E_LEGENDENTRY where G3E_LEGENDENTRY='V_POLE_S');</v>
      </c>
    </row>
    <row r="232" spans="1:18">
      <c r="A232" s="241"/>
      <c r="B232" s="356"/>
      <c r="C232" s="356"/>
      <c r="D232" s="356"/>
      <c r="E232" s="381" t="s">
        <v>469</v>
      </c>
      <c r="F232" s="381"/>
      <c r="G232" s="356" t="s">
        <v>470</v>
      </c>
      <c r="H232" s="356" t="s">
        <v>466</v>
      </c>
      <c r="I232" s="356" t="s">
        <v>469</v>
      </c>
      <c r="J232" s="243">
        <v>43100</v>
      </c>
      <c r="K232" s="243" t="s">
        <v>129</v>
      </c>
      <c r="L232" s="243" t="s">
        <v>129</v>
      </c>
      <c r="M232" s="243">
        <v>1</v>
      </c>
      <c r="N232" s="243">
        <v>3000</v>
      </c>
      <c r="O232" s="356"/>
      <c r="P232" s="241"/>
      <c r="Q232" s="241" t="str">
        <f t="shared" si="4"/>
        <v>update G3E_LD_LEGDIST set G3E_DISPLAYORDINAL=43100 where G3E_LENO=(select G3E_LENO from G3E_LEGENDENTRY where G3E_LEGENDENTRY='V_POLE_PROPOSED_S');</v>
      </c>
      <c r="R232" s="241" t="str">
        <f t="shared" si="5"/>
        <v>update G3E_LS_LEGDIST set G3E_DISPLAYSCALEMIN=1, G3E_DISPLAYSCALEMAX=3000 where G3E_LENO = (select G3E_LENO from G3E_LEGENDENTRY where G3E_LEGENDENTRY='V_POLE_PROPOSED_S');</v>
      </c>
    </row>
    <row r="233" spans="1:18">
      <c r="A233" s="241"/>
      <c r="B233" s="356"/>
      <c r="C233" s="356"/>
      <c r="D233" s="356"/>
      <c r="E233" s="381" t="s">
        <v>471</v>
      </c>
      <c r="F233" s="381"/>
      <c r="G233" s="356" t="s">
        <v>472</v>
      </c>
      <c r="H233" s="356" t="s">
        <v>466</v>
      </c>
      <c r="I233" s="356" t="s">
        <v>473</v>
      </c>
      <c r="J233" s="243">
        <v>43200</v>
      </c>
      <c r="K233" s="243" t="s">
        <v>129</v>
      </c>
      <c r="L233" s="243" t="s">
        <v>129</v>
      </c>
      <c r="M233" s="243">
        <v>1</v>
      </c>
      <c r="N233" s="243">
        <v>3000</v>
      </c>
      <c r="O233" s="356"/>
      <c r="P233" s="241"/>
      <c r="Q233" s="241" t="str">
        <f t="shared" si="4"/>
        <v>update G3E_LD_LEGDIST set G3E_DISPLAYORDINAL=43200 where G3E_LENO=(select G3E_LENO from G3E_LEGENDENTRY where G3E_LEGENDENTRY='V_POLE_ACT_PERMIT_S');</v>
      </c>
      <c r="R233" s="241" t="str">
        <f t="shared" si="5"/>
        <v>update G3E_LS_LEGDIST set G3E_DISPLAYSCALEMIN=1, G3E_DISPLAYSCALEMAX=3000 where G3E_LENO = (select G3E_LENO from G3E_LEGENDENTRY where G3E_LEGENDENTRY='V_POLE_ACT_PERMIT_S');</v>
      </c>
    </row>
    <row r="234" spans="1:18">
      <c r="A234" s="241"/>
      <c r="B234" s="356"/>
      <c r="C234" s="356"/>
      <c r="D234" s="356"/>
      <c r="E234" s="381" t="s">
        <v>474</v>
      </c>
      <c r="F234" s="381"/>
      <c r="G234" s="356" t="s">
        <v>475</v>
      </c>
      <c r="H234" s="356" t="s">
        <v>466</v>
      </c>
      <c r="I234" s="356" t="s">
        <v>474</v>
      </c>
      <c r="J234" s="243">
        <v>41000</v>
      </c>
      <c r="K234" s="243" t="s">
        <v>129</v>
      </c>
      <c r="L234" s="243" t="s">
        <v>129</v>
      </c>
      <c r="M234" s="243">
        <v>1</v>
      </c>
      <c r="N234" s="243">
        <v>3000</v>
      </c>
      <c r="O234" s="356"/>
      <c r="P234" s="241"/>
      <c r="Q234" s="241" t="str">
        <f t="shared" si="4"/>
        <v>update G3E_LD_LEGDIST set G3E_DISPLAYORDINAL=41000 where G3E_LENO=(select G3E_LENO from G3E_LEGENDENTRY where G3E_LEGENDENTRY='V_POLE_HEIGHT_T');</v>
      </c>
      <c r="R234" s="241" t="str">
        <f t="shared" si="5"/>
        <v>update G3E_LS_LEGDIST set G3E_DISPLAYSCALEMIN=1, G3E_DISPLAYSCALEMAX=3000 where G3E_LENO = (select G3E_LENO from G3E_LEGENDENTRY where G3E_LEGENDENTRY='V_POLE_HEIGHT_T');</v>
      </c>
    </row>
    <row r="235" spans="1:18">
      <c r="A235" s="241"/>
      <c r="B235" s="356"/>
      <c r="C235" s="356"/>
      <c r="D235" s="356"/>
      <c r="E235" s="381" t="s">
        <v>476</v>
      </c>
      <c r="F235" s="381"/>
      <c r="G235" s="356" t="s">
        <v>477</v>
      </c>
      <c r="H235" s="356" t="s">
        <v>466</v>
      </c>
      <c r="I235" s="356" t="s">
        <v>476</v>
      </c>
      <c r="J235" s="243">
        <v>41000</v>
      </c>
      <c r="K235" s="243" t="s">
        <v>129</v>
      </c>
      <c r="L235" s="243" t="s">
        <v>129</v>
      </c>
      <c r="M235" s="243">
        <v>1</v>
      </c>
      <c r="N235" s="243">
        <v>3000</v>
      </c>
      <c r="O235" s="356"/>
      <c r="P235" s="241"/>
      <c r="Q235" s="241" t="str">
        <f t="shared" si="4"/>
        <v>update G3E_LD_LEGDIST set G3E_DISPLAYORDINAL=41000 where G3E_LENO=(select G3E_LENO from G3E_LEGENDENTRY where G3E_LEGENDENTRY='V_POLE_T');</v>
      </c>
      <c r="R235" s="241" t="str">
        <f t="shared" si="5"/>
        <v>update G3E_LS_LEGDIST set G3E_DISPLAYSCALEMIN=1, G3E_DISPLAYSCALEMAX=3000 where G3E_LENO = (select G3E_LENO from G3E_LEGENDENTRY where G3E_LEGENDENTRY='V_POLE_T');</v>
      </c>
    </row>
    <row r="236" spans="1:18">
      <c r="A236" s="241"/>
      <c r="B236" s="356"/>
      <c r="C236" s="356"/>
      <c r="D236" s="356"/>
      <c r="E236" s="381" t="s">
        <v>130</v>
      </c>
      <c r="F236" s="381"/>
      <c r="G236" s="356" t="s">
        <v>478</v>
      </c>
      <c r="H236" s="356" t="s">
        <v>466</v>
      </c>
      <c r="I236" s="356" t="s">
        <v>130</v>
      </c>
      <c r="J236" s="243">
        <v>40000</v>
      </c>
      <c r="K236" s="243" t="s">
        <v>129</v>
      </c>
      <c r="L236" s="243" t="s">
        <v>129</v>
      </c>
      <c r="M236" s="243">
        <v>1</v>
      </c>
      <c r="N236" s="243">
        <v>3000</v>
      </c>
      <c r="O236" s="356"/>
      <c r="P236" s="241"/>
      <c r="Q236" s="241" t="str">
        <f t="shared" si="4"/>
        <v>update G3E_LD_LEGDIST set G3E_DISPLAYORDINAL=40000 where G3E_LENO=(select G3E_LENO from G3E_LEGENDENTRY where G3E_LEGENDENTRY='V_POLE_ML');</v>
      </c>
      <c r="R236" s="241" t="str">
        <f t="shared" si="5"/>
        <v>update G3E_LS_LEGDIST set G3E_DISPLAYSCALEMIN=1, G3E_DISPLAYSCALEMAX=3000 where G3E_LENO = (select G3E_LENO from G3E_LEGENDENTRY where G3E_LEGENDENTRY='V_POLE_ML');</v>
      </c>
    </row>
    <row r="237" spans="1:18">
      <c r="A237" s="241"/>
      <c r="B237" s="356"/>
      <c r="C237" s="356"/>
      <c r="D237" s="356"/>
      <c r="E237" s="381" t="s">
        <v>132</v>
      </c>
      <c r="F237" s="381"/>
      <c r="G237" s="356" t="s">
        <v>479</v>
      </c>
      <c r="H237" s="356" t="s">
        <v>466</v>
      </c>
      <c r="I237" s="356" t="s">
        <v>132</v>
      </c>
      <c r="J237" s="243">
        <v>40000</v>
      </c>
      <c r="K237" s="243" t="s">
        <v>129</v>
      </c>
      <c r="L237" s="243" t="s">
        <v>129</v>
      </c>
      <c r="M237" s="243">
        <v>1</v>
      </c>
      <c r="N237" s="243">
        <v>3000</v>
      </c>
      <c r="O237" s="356"/>
      <c r="P237" s="241"/>
      <c r="Q237" s="241" t="str">
        <f t="shared" si="4"/>
        <v>update G3E_LD_LEGDIST set G3E_DISPLAYORDINAL=40000 where G3E_LENO=(select G3E_LENO from G3E_LEGENDENTRY where G3E_LEGENDENTRY='V_POLE_LL');</v>
      </c>
      <c r="R237" s="241" t="str">
        <f t="shared" si="5"/>
        <v>update G3E_LS_LEGDIST set G3E_DISPLAYSCALEMIN=1, G3E_DISPLAYSCALEMAX=3000 where G3E_LENO = (select G3E_LENO from G3E_LEGENDENTRY where G3E_LEGENDENTRY='V_POLE_LL');</v>
      </c>
    </row>
    <row r="238" spans="1:18">
      <c r="A238" s="241"/>
      <c r="B238" s="356"/>
      <c r="C238" s="356"/>
      <c r="D238" s="381" t="s">
        <v>480</v>
      </c>
      <c r="E238" s="381"/>
      <c r="F238" s="381"/>
      <c r="G238" s="356"/>
      <c r="H238" s="356"/>
      <c r="I238" s="356"/>
      <c r="J238" s="243"/>
      <c r="K238" s="243" t="s">
        <v>123</v>
      </c>
      <c r="L238" s="243" t="s">
        <v>123</v>
      </c>
      <c r="M238" s="243"/>
      <c r="N238" s="243"/>
      <c r="O238" s="356" t="s">
        <v>124</v>
      </c>
      <c r="P238" s="241"/>
      <c r="Q238" s="241" t="str">
        <f t="shared" si="4"/>
        <v/>
      </c>
      <c r="R238" s="241" t="str">
        <f t="shared" si="5"/>
        <v/>
      </c>
    </row>
    <row r="239" spans="1:18">
      <c r="A239" s="241"/>
      <c r="B239" s="356"/>
      <c r="C239" s="356"/>
      <c r="D239" s="356"/>
      <c r="E239" s="381" t="s">
        <v>481</v>
      </c>
      <c r="F239" s="381"/>
      <c r="G239" s="356" t="s">
        <v>482</v>
      </c>
      <c r="H239" s="356" t="s">
        <v>480</v>
      </c>
      <c r="I239" s="356" t="s">
        <v>481</v>
      </c>
      <c r="J239" s="243">
        <v>43000</v>
      </c>
      <c r="K239" s="243" t="s">
        <v>129</v>
      </c>
      <c r="L239" s="243" t="s">
        <v>129</v>
      </c>
      <c r="M239" s="243">
        <v>1</v>
      </c>
      <c r="N239" s="243">
        <v>1500</v>
      </c>
      <c r="O239" s="356"/>
      <c r="P239" s="241"/>
      <c r="Q239" s="241" t="str">
        <f t="shared" si="4"/>
        <v>update G3E_LD_LEGDIST set G3E_DISPLAYORDINAL=43000 where G3E_LENO=(select G3E_LENO from G3E_LEGENDENTRY where G3E_LEGENDENTRY='V_PRIENCLOSURE_S');</v>
      </c>
      <c r="R239" s="241" t="str">
        <f t="shared" si="5"/>
        <v>update G3E_LS_LEGDIST set G3E_DISPLAYSCALEMIN=1, G3E_DISPLAYSCALEMAX=1500 where G3E_LENO = (select G3E_LENO from G3E_LEGENDENTRY where G3E_LEGENDENTRY='V_PRIENCLOSURE_S');</v>
      </c>
    </row>
    <row r="240" spans="1:18">
      <c r="A240" s="241"/>
      <c r="B240" s="356"/>
      <c r="C240" s="356"/>
      <c r="D240" s="356"/>
      <c r="E240" s="381" t="s">
        <v>130</v>
      </c>
      <c r="F240" s="381"/>
      <c r="G240" s="356" t="s">
        <v>483</v>
      </c>
      <c r="H240" s="356" t="s">
        <v>480</v>
      </c>
      <c r="I240" s="356" t="s">
        <v>130</v>
      </c>
      <c r="J240" s="243">
        <v>40000</v>
      </c>
      <c r="K240" s="243" t="s">
        <v>129</v>
      </c>
      <c r="L240" s="243" t="s">
        <v>129</v>
      </c>
      <c r="M240" s="243">
        <v>1</v>
      </c>
      <c r="N240" s="243">
        <v>1500</v>
      </c>
      <c r="O240" s="356"/>
      <c r="P240" s="241"/>
      <c r="Q240" s="241" t="str">
        <f t="shared" si="4"/>
        <v>update G3E_LD_LEGDIST set G3E_DISPLAYORDINAL=40000 where G3E_LENO=(select G3E_LENO from G3E_LEGENDENTRY where G3E_LEGENDENTRY='V_PRIENCLOSURE_ML');</v>
      </c>
      <c r="R240" s="241" t="str">
        <f t="shared" si="5"/>
        <v>update G3E_LS_LEGDIST set G3E_DISPLAYSCALEMIN=1, G3E_DISPLAYSCALEMAX=1500 where G3E_LENO = (select G3E_LENO from G3E_LEGENDENTRY where G3E_LEGENDENTRY='V_PRIENCLOSURE_ML');</v>
      </c>
    </row>
    <row r="241" spans="1:18">
      <c r="A241" s="241"/>
      <c r="B241" s="356"/>
      <c r="C241" s="356"/>
      <c r="D241" s="356"/>
      <c r="E241" s="381" t="s">
        <v>132</v>
      </c>
      <c r="F241" s="381"/>
      <c r="G241" s="356" t="s">
        <v>484</v>
      </c>
      <c r="H241" s="356" t="s">
        <v>480</v>
      </c>
      <c r="I241" s="356" t="s">
        <v>132</v>
      </c>
      <c r="J241" s="243">
        <v>40000</v>
      </c>
      <c r="K241" s="243" t="s">
        <v>129</v>
      </c>
      <c r="L241" s="243" t="s">
        <v>129</v>
      </c>
      <c r="M241" s="243">
        <v>1</v>
      </c>
      <c r="N241" s="243">
        <v>1500</v>
      </c>
      <c r="O241" s="356"/>
      <c r="P241" s="241"/>
      <c r="Q241" s="241" t="str">
        <f t="shared" ref="Q241:Q293" si="6">IF(G241="","","update G3E_LD_LEGDIST set G3E_DISPLAYORDINAL="&amp;J241&amp;" where G3E_LENO=(select G3E_LENO from G3E_LEGENDENTRY where G3E_LEGENDENTRY='"&amp;G241&amp;"');")</f>
        <v>update G3E_LD_LEGDIST set G3E_DISPLAYORDINAL=40000 where G3E_LENO=(select G3E_LENO from G3E_LEGENDENTRY where G3E_LEGENDENTRY='V_PRIENCLOSURE_LL');</v>
      </c>
      <c r="R241" s="241" t="str">
        <f t="shared" si="5"/>
        <v>update G3E_LS_LEGDIST set G3E_DISPLAYSCALEMIN=1, G3E_DISPLAYSCALEMAX=1500 where G3E_LENO = (select G3E_LENO from G3E_LEGENDENTRY where G3E_LEGENDENTRY='V_PRIENCLOSURE_LL');</v>
      </c>
    </row>
    <row r="242" spans="1:18">
      <c r="A242" s="241"/>
      <c r="B242" s="356"/>
      <c r="C242" s="356"/>
      <c r="D242" s="381" t="s">
        <v>485</v>
      </c>
      <c r="E242" s="381"/>
      <c r="F242" s="381"/>
      <c r="G242" s="356"/>
      <c r="H242" s="356"/>
      <c r="I242" s="356"/>
      <c r="J242" s="243"/>
      <c r="K242" s="243" t="s">
        <v>123</v>
      </c>
      <c r="L242" s="243" t="s">
        <v>123</v>
      </c>
      <c r="M242" s="243"/>
      <c r="N242" s="243"/>
      <c r="O242" s="356" t="s">
        <v>124</v>
      </c>
      <c r="P242" s="241"/>
      <c r="Q242" s="241" t="str">
        <f t="shared" si="6"/>
        <v/>
      </c>
      <c r="R242" s="241" t="str">
        <f t="shared" si="5"/>
        <v/>
      </c>
    </row>
    <row r="243" spans="1:18">
      <c r="A243" s="241"/>
      <c r="B243" s="356"/>
      <c r="C243" s="356"/>
      <c r="D243" s="356"/>
      <c r="E243" s="381" t="s">
        <v>486</v>
      </c>
      <c r="F243" s="381"/>
      <c r="G243" s="356" t="s">
        <v>487</v>
      </c>
      <c r="H243" s="356" t="s">
        <v>485</v>
      </c>
      <c r="I243" s="356" t="s">
        <v>486</v>
      </c>
      <c r="J243" s="243">
        <v>43000</v>
      </c>
      <c r="K243" s="243" t="s">
        <v>129</v>
      </c>
      <c r="L243" s="243" t="s">
        <v>129</v>
      </c>
      <c r="M243" s="243">
        <v>1</v>
      </c>
      <c r="N243" s="243">
        <v>1500</v>
      </c>
      <c r="O243" s="356"/>
      <c r="P243" s="241"/>
      <c r="Q243" s="241" t="str">
        <f t="shared" si="6"/>
        <v>update G3E_LD_LEGDIST set G3E_DISPLAYORDINAL=43000 where G3E_LENO=(select G3E_LENO from G3E_LEGENDENTRY where G3E_LEGENDENTRY='V_RACK_S');</v>
      </c>
      <c r="R243" s="241" t="str">
        <f t="shared" si="5"/>
        <v>update G3E_LS_LEGDIST set G3E_DISPLAYSCALEMIN=1, G3E_DISPLAYSCALEMAX=1500 where G3E_LENO = (select G3E_LENO from G3E_LEGENDENTRY where G3E_LEGENDENTRY='V_RACK_S');</v>
      </c>
    </row>
    <row r="244" spans="1:18">
      <c r="A244" s="241"/>
      <c r="B244" s="356"/>
      <c r="C244" s="356"/>
      <c r="D244" s="356"/>
      <c r="E244" s="381" t="s">
        <v>130</v>
      </c>
      <c r="F244" s="381"/>
      <c r="G244" s="356" t="s">
        <v>488</v>
      </c>
      <c r="H244" s="356" t="s">
        <v>485</v>
      </c>
      <c r="I244" s="356" t="s">
        <v>130</v>
      </c>
      <c r="J244" s="243">
        <v>40000</v>
      </c>
      <c r="K244" s="243" t="s">
        <v>129</v>
      </c>
      <c r="L244" s="243" t="s">
        <v>129</v>
      </c>
      <c r="M244" s="243">
        <v>1</v>
      </c>
      <c r="N244" s="243">
        <v>1500</v>
      </c>
      <c r="O244" s="356"/>
      <c r="P244" s="241"/>
      <c r="Q244" s="241" t="str">
        <f t="shared" si="6"/>
        <v>update G3E_LD_LEGDIST set G3E_DISPLAYORDINAL=40000 where G3E_LENO=(select G3E_LENO from G3E_LEGENDENTRY where G3E_LEGENDENTRY='V_RACK_ML');</v>
      </c>
      <c r="R244" s="241" t="str">
        <f t="shared" si="5"/>
        <v>update G3E_LS_LEGDIST set G3E_DISPLAYSCALEMIN=1, G3E_DISPLAYSCALEMAX=1500 where G3E_LENO = (select G3E_LENO from G3E_LEGENDENTRY where G3E_LEGENDENTRY='V_RACK_ML');</v>
      </c>
    </row>
    <row r="245" spans="1:18">
      <c r="A245" s="241"/>
      <c r="B245" s="356"/>
      <c r="C245" s="356"/>
      <c r="D245" s="356"/>
      <c r="E245" s="381" t="s">
        <v>132</v>
      </c>
      <c r="F245" s="381"/>
      <c r="G245" s="356" t="s">
        <v>489</v>
      </c>
      <c r="H245" s="356" t="s">
        <v>485</v>
      </c>
      <c r="I245" s="356" t="s">
        <v>132</v>
      </c>
      <c r="J245" s="243">
        <v>40000</v>
      </c>
      <c r="K245" s="243" t="s">
        <v>129</v>
      </c>
      <c r="L245" s="243" t="s">
        <v>129</v>
      </c>
      <c r="M245" s="243">
        <v>1</v>
      </c>
      <c r="N245" s="243">
        <v>1500</v>
      </c>
      <c r="O245" s="356"/>
      <c r="P245" s="241"/>
      <c r="Q245" s="241" t="str">
        <f t="shared" si="6"/>
        <v>update G3E_LD_LEGDIST set G3E_DISPLAYORDINAL=40000 where G3E_LENO=(select G3E_LENO from G3E_LEGENDENTRY where G3E_LEGENDENTRY='V_RACK_LL');</v>
      </c>
      <c r="R245" s="241" t="str">
        <f t="shared" si="5"/>
        <v>update G3E_LS_LEGDIST set G3E_DISPLAYSCALEMIN=1, G3E_DISPLAYSCALEMAX=1500 where G3E_LENO = (select G3E_LENO from G3E_LEGENDENTRY where G3E_LEGENDENTRY='V_RACK_LL');</v>
      </c>
    </row>
    <row r="246" spans="1:18">
      <c r="A246" s="241"/>
      <c r="B246" s="356"/>
      <c r="C246" s="356"/>
      <c r="D246" s="381" t="s">
        <v>490</v>
      </c>
      <c r="E246" s="381"/>
      <c r="F246" s="381"/>
      <c r="G246" s="356"/>
      <c r="H246" s="356"/>
      <c r="I246" s="356"/>
      <c r="J246" s="243"/>
      <c r="K246" s="243" t="s">
        <v>123</v>
      </c>
      <c r="L246" s="243" t="s">
        <v>123</v>
      </c>
      <c r="M246" s="243"/>
      <c r="N246" s="243"/>
      <c r="O246" s="356" t="s">
        <v>124</v>
      </c>
      <c r="P246" s="241"/>
      <c r="Q246" s="241" t="str">
        <f t="shared" si="6"/>
        <v/>
      </c>
      <c r="R246" s="241" t="str">
        <f t="shared" si="5"/>
        <v/>
      </c>
    </row>
    <row r="247" spans="1:18">
      <c r="A247" s="241"/>
      <c r="B247" s="356"/>
      <c r="C247" s="356"/>
      <c r="D247" s="356"/>
      <c r="E247" s="381" t="s">
        <v>491</v>
      </c>
      <c r="F247" s="381"/>
      <c r="G247" s="356" t="s">
        <v>492</v>
      </c>
      <c r="H247" s="356" t="s">
        <v>490</v>
      </c>
      <c r="I247" s="356" t="s">
        <v>491</v>
      </c>
      <c r="J247" s="243">
        <v>43000</v>
      </c>
      <c r="K247" s="243" t="s">
        <v>129</v>
      </c>
      <c r="L247" s="243" t="s">
        <v>129</v>
      </c>
      <c r="M247" s="243">
        <v>1</v>
      </c>
      <c r="N247" s="243">
        <v>1500</v>
      </c>
      <c r="O247" s="356"/>
      <c r="P247" s="241"/>
      <c r="Q247" s="241" t="str">
        <f t="shared" si="6"/>
        <v>update G3E_LD_LEGDIST set G3E_DISPLAYORDINAL=43000 where G3E_LENO=(select G3E_LENO from G3E_LEGENDENTRY where G3E_LEGENDENTRY='V_RISER_S');</v>
      </c>
      <c r="R247" s="241" t="str">
        <f t="shared" si="5"/>
        <v>update G3E_LS_LEGDIST set G3E_DISPLAYSCALEMIN=1, G3E_DISPLAYSCALEMAX=1500 where G3E_LENO = (select G3E_LENO from G3E_LEGENDENTRY where G3E_LEGENDENTRY='V_RISER_S');</v>
      </c>
    </row>
    <row r="248" spans="1:18">
      <c r="A248" s="241"/>
      <c r="B248" s="356"/>
      <c r="C248" s="356"/>
      <c r="D248" s="356"/>
      <c r="E248" s="381" t="s">
        <v>130</v>
      </c>
      <c r="F248" s="381"/>
      <c r="G248" s="356" t="s">
        <v>493</v>
      </c>
      <c r="H248" s="356" t="s">
        <v>490</v>
      </c>
      <c r="I248" s="356" t="s">
        <v>130</v>
      </c>
      <c r="J248" s="243">
        <v>40000</v>
      </c>
      <c r="K248" s="243" t="s">
        <v>129</v>
      </c>
      <c r="L248" s="243" t="s">
        <v>129</v>
      </c>
      <c r="M248" s="243">
        <v>1</v>
      </c>
      <c r="N248" s="243">
        <v>1500</v>
      </c>
      <c r="O248" s="356"/>
      <c r="P248" s="241"/>
      <c r="Q248" s="241" t="str">
        <f t="shared" si="6"/>
        <v>update G3E_LD_LEGDIST set G3E_DISPLAYORDINAL=40000 where G3E_LENO=(select G3E_LENO from G3E_LEGENDENTRY where G3E_LEGENDENTRY='V_RISER_ML');</v>
      </c>
      <c r="R248" s="241" t="str">
        <f t="shared" si="5"/>
        <v>update G3E_LS_LEGDIST set G3E_DISPLAYSCALEMIN=1, G3E_DISPLAYSCALEMAX=1500 where G3E_LENO = (select G3E_LENO from G3E_LEGENDENTRY where G3E_LEGENDENTRY='V_RISER_ML');</v>
      </c>
    </row>
    <row r="249" spans="1:18">
      <c r="A249" s="241"/>
      <c r="B249" s="356"/>
      <c r="C249" s="356"/>
      <c r="D249" s="356"/>
      <c r="E249" s="381" t="s">
        <v>132</v>
      </c>
      <c r="F249" s="381"/>
      <c r="G249" s="356" t="s">
        <v>494</v>
      </c>
      <c r="H249" s="356" t="s">
        <v>490</v>
      </c>
      <c r="I249" s="356" t="s">
        <v>132</v>
      </c>
      <c r="J249" s="243">
        <v>40000</v>
      </c>
      <c r="K249" s="243" t="s">
        <v>129</v>
      </c>
      <c r="L249" s="243" t="s">
        <v>129</v>
      </c>
      <c r="M249" s="243">
        <v>1</v>
      </c>
      <c r="N249" s="243">
        <v>1500</v>
      </c>
      <c r="O249" s="356"/>
      <c r="P249" s="241"/>
      <c r="Q249" s="241" t="str">
        <f t="shared" si="6"/>
        <v>update G3E_LD_LEGDIST set G3E_DISPLAYORDINAL=40000 where G3E_LENO=(select G3E_LENO from G3E_LEGENDENTRY where G3E_LEGENDENTRY='V_RISER_LL');</v>
      </c>
      <c r="R249" s="241" t="str">
        <f t="shared" si="5"/>
        <v>update G3E_LS_LEGDIST set G3E_DISPLAYSCALEMIN=1, G3E_DISPLAYSCALEMAX=1500 where G3E_LENO = (select G3E_LENO from G3E_LEGENDENTRY where G3E_LEGENDENTRY='V_RISER_LL');</v>
      </c>
    </row>
    <row r="250" spans="1:18">
      <c r="A250" s="241"/>
      <c r="B250" s="356"/>
      <c r="C250" s="356"/>
      <c r="D250" s="381" t="s">
        <v>60</v>
      </c>
      <c r="E250" s="381"/>
      <c r="F250" s="381"/>
      <c r="G250" s="356"/>
      <c r="H250" s="356"/>
      <c r="I250" s="356"/>
      <c r="J250" s="243"/>
      <c r="K250" s="243" t="s">
        <v>123</v>
      </c>
      <c r="L250" s="243" t="s">
        <v>123</v>
      </c>
      <c r="M250" s="243"/>
      <c r="N250" s="243"/>
      <c r="O250" s="356" t="s">
        <v>124</v>
      </c>
      <c r="P250" s="241"/>
      <c r="Q250" s="241" t="str">
        <f t="shared" si="6"/>
        <v/>
      </c>
      <c r="R250" s="241" t="str">
        <f t="shared" si="5"/>
        <v/>
      </c>
    </row>
    <row r="251" spans="1:18">
      <c r="A251" s="241"/>
      <c r="B251" s="356"/>
      <c r="C251" s="356"/>
      <c r="D251" s="356"/>
      <c r="E251" s="381" t="s">
        <v>495</v>
      </c>
      <c r="F251" s="381"/>
      <c r="G251" s="356" t="s">
        <v>496</v>
      </c>
      <c r="H251" s="356" t="s">
        <v>60</v>
      </c>
      <c r="I251" s="356" t="s">
        <v>495</v>
      </c>
      <c r="J251" s="243">
        <v>43000</v>
      </c>
      <c r="K251" s="243" t="s">
        <v>129</v>
      </c>
      <c r="L251" s="243" t="s">
        <v>129</v>
      </c>
      <c r="M251" s="243">
        <v>1</v>
      </c>
      <c r="N251" s="243">
        <v>1500</v>
      </c>
      <c r="O251" s="356"/>
      <c r="P251" s="241"/>
      <c r="Q251" s="241" t="str">
        <f t="shared" si="6"/>
        <v>update G3E_LD_LEGDIST set G3E_DISPLAYORDINAL=43000 where G3E_LENO=(select G3E_LENO from G3E_LEGENDENTRY where G3E_LEGENDENTRY='V_SECBOX_S');</v>
      </c>
      <c r="R251" s="241" t="str">
        <f t="shared" si="5"/>
        <v>update G3E_LS_LEGDIST set G3E_DISPLAYSCALEMIN=1, G3E_DISPLAYSCALEMAX=1500 where G3E_LENO = (select G3E_LENO from G3E_LEGENDENTRY where G3E_LEGENDENTRY='V_SECBOX_S');</v>
      </c>
    </row>
    <row r="252" spans="1:18">
      <c r="A252" s="241"/>
      <c r="B252" s="356"/>
      <c r="C252" s="356"/>
      <c r="D252" s="356"/>
      <c r="E252" s="381" t="s">
        <v>497</v>
      </c>
      <c r="F252" s="381"/>
      <c r="G252" s="356" t="s">
        <v>498</v>
      </c>
      <c r="H252" s="356" t="s">
        <v>60</v>
      </c>
      <c r="I252" s="356" t="s">
        <v>497</v>
      </c>
      <c r="J252" s="243">
        <v>41000</v>
      </c>
      <c r="K252" s="243" t="s">
        <v>129</v>
      </c>
      <c r="L252" s="243" t="s">
        <v>129</v>
      </c>
      <c r="M252" s="243">
        <v>1</v>
      </c>
      <c r="N252" s="243">
        <v>1500</v>
      </c>
      <c r="O252" s="356"/>
      <c r="P252" s="241"/>
      <c r="Q252" s="241" t="str">
        <f t="shared" si="6"/>
        <v>update G3E_LD_LEGDIST set G3E_DISPLAYORDINAL=41000 where G3E_LENO=(select G3E_LENO from G3E_LEGENDENTRY where G3E_LEGENDENTRY='V_SECBOX_T');</v>
      </c>
      <c r="R252" s="241" t="str">
        <f t="shared" si="5"/>
        <v>update G3E_LS_LEGDIST set G3E_DISPLAYSCALEMIN=1, G3E_DISPLAYSCALEMAX=1500 where G3E_LENO = (select G3E_LENO from G3E_LEGENDENTRY where G3E_LEGENDENTRY='V_SECBOX_T');</v>
      </c>
    </row>
    <row r="253" spans="1:18">
      <c r="A253" s="241"/>
      <c r="B253" s="356"/>
      <c r="C253" s="356"/>
      <c r="D253" s="356"/>
      <c r="E253" s="381" t="s">
        <v>130</v>
      </c>
      <c r="F253" s="381"/>
      <c r="G253" s="356" t="s">
        <v>499</v>
      </c>
      <c r="H253" s="356" t="s">
        <v>60</v>
      </c>
      <c r="I253" s="356" t="s">
        <v>130</v>
      </c>
      <c r="J253" s="243">
        <v>40000</v>
      </c>
      <c r="K253" s="243" t="s">
        <v>129</v>
      </c>
      <c r="L253" s="243" t="s">
        <v>129</v>
      </c>
      <c r="M253" s="243">
        <v>1</v>
      </c>
      <c r="N253" s="243">
        <v>1500</v>
      </c>
      <c r="O253" s="356"/>
      <c r="P253" s="241"/>
      <c r="Q253" s="241" t="str">
        <f t="shared" si="6"/>
        <v>update G3E_LD_LEGDIST set G3E_DISPLAYORDINAL=40000 where G3E_LENO=(select G3E_LENO from G3E_LEGENDENTRY where G3E_LEGENDENTRY='V_SECBOX_ML');</v>
      </c>
      <c r="R253" s="241" t="str">
        <f t="shared" si="5"/>
        <v>update G3E_LS_LEGDIST set G3E_DISPLAYSCALEMIN=1, G3E_DISPLAYSCALEMAX=1500 where G3E_LENO = (select G3E_LENO from G3E_LEGENDENTRY where G3E_LEGENDENTRY='V_SECBOX_ML');</v>
      </c>
    </row>
    <row r="254" spans="1:18">
      <c r="A254" s="241"/>
      <c r="B254" s="356"/>
      <c r="C254" s="356"/>
      <c r="D254" s="356"/>
      <c r="E254" s="381" t="s">
        <v>132</v>
      </c>
      <c r="F254" s="381"/>
      <c r="G254" s="356" t="s">
        <v>500</v>
      </c>
      <c r="H254" s="356" t="s">
        <v>60</v>
      </c>
      <c r="I254" s="356" t="s">
        <v>132</v>
      </c>
      <c r="J254" s="243">
        <v>40000</v>
      </c>
      <c r="K254" s="243" t="s">
        <v>129</v>
      </c>
      <c r="L254" s="243" t="s">
        <v>129</v>
      </c>
      <c r="M254" s="243">
        <v>1</v>
      </c>
      <c r="N254" s="243">
        <v>1500</v>
      </c>
      <c r="O254" s="356"/>
      <c r="P254" s="241"/>
      <c r="Q254" s="241" t="str">
        <f t="shared" si="6"/>
        <v>update G3E_LD_LEGDIST set G3E_DISPLAYORDINAL=40000 where G3E_LENO=(select G3E_LENO from G3E_LEGENDENTRY where G3E_LEGENDENTRY='V_SECBOX_LL');</v>
      </c>
      <c r="R254" s="241" t="str">
        <f t="shared" si="5"/>
        <v>update G3E_LS_LEGDIST set G3E_DISPLAYSCALEMIN=1, G3E_DISPLAYSCALEMAX=1500 where G3E_LENO = (select G3E_LENO from G3E_LEGENDENTRY where G3E_LEGENDENTRY='V_SECBOX_LL');</v>
      </c>
    </row>
    <row r="255" spans="1:18">
      <c r="A255" s="241"/>
      <c r="B255" s="356"/>
      <c r="C255" s="356"/>
      <c r="D255" s="381" t="s">
        <v>501</v>
      </c>
      <c r="E255" s="381"/>
      <c r="F255" s="381"/>
      <c r="G255" s="356"/>
      <c r="H255" s="356"/>
      <c r="I255" s="356"/>
      <c r="J255" s="243"/>
      <c r="K255" s="243" t="s">
        <v>123</v>
      </c>
      <c r="L255" s="243" t="s">
        <v>123</v>
      </c>
      <c r="M255" s="243"/>
      <c r="N255" s="243"/>
      <c r="O255" s="356" t="s">
        <v>124</v>
      </c>
      <c r="P255" s="241"/>
      <c r="Q255" s="241" t="str">
        <f t="shared" si="6"/>
        <v/>
      </c>
      <c r="R255" s="241" t="str">
        <f t="shared" si="5"/>
        <v/>
      </c>
    </row>
    <row r="256" spans="1:18">
      <c r="A256" s="241"/>
      <c r="B256" s="356"/>
      <c r="C256" s="356"/>
      <c r="D256" s="356"/>
      <c r="E256" s="381" t="s">
        <v>502</v>
      </c>
      <c r="F256" s="381"/>
      <c r="G256" s="356" t="s">
        <v>503</v>
      </c>
      <c r="H256" s="356" t="s">
        <v>501</v>
      </c>
      <c r="I256" s="356" t="s">
        <v>502</v>
      </c>
      <c r="J256" s="243">
        <v>43000</v>
      </c>
      <c r="K256" s="243" t="s">
        <v>129</v>
      </c>
      <c r="L256" s="243" t="s">
        <v>129</v>
      </c>
      <c r="M256" s="243">
        <v>1</v>
      </c>
      <c r="N256" s="243">
        <v>1500</v>
      </c>
      <c r="O256" s="356"/>
      <c r="P256" s="241"/>
      <c r="Q256" s="241" t="str">
        <f t="shared" si="6"/>
        <v>update G3E_LD_LEGDIST set G3E_DISPLAYORDINAL=43000 where G3E_LENO=(select G3E_LENO from G3E_LEGENDENTRY where G3E_LEGENDENTRY='V_SECENCLOSURE_S');</v>
      </c>
      <c r="R256" s="241" t="str">
        <f t="shared" si="5"/>
        <v>update G3E_LS_LEGDIST set G3E_DISPLAYSCALEMIN=1, G3E_DISPLAYSCALEMAX=1500 where G3E_LENO = (select G3E_LENO from G3E_LEGENDENTRY where G3E_LEGENDENTRY='V_SECENCLOSURE_S');</v>
      </c>
    </row>
    <row r="257" spans="1:18">
      <c r="A257" s="241"/>
      <c r="B257" s="356"/>
      <c r="C257" s="356"/>
      <c r="D257" s="356"/>
      <c r="E257" s="381" t="s">
        <v>130</v>
      </c>
      <c r="F257" s="381"/>
      <c r="G257" s="356" t="s">
        <v>504</v>
      </c>
      <c r="H257" s="356" t="s">
        <v>501</v>
      </c>
      <c r="I257" s="356" t="s">
        <v>130</v>
      </c>
      <c r="J257" s="243">
        <v>40000</v>
      </c>
      <c r="K257" s="243" t="s">
        <v>129</v>
      </c>
      <c r="L257" s="243" t="s">
        <v>129</v>
      </c>
      <c r="M257" s="243">
        <v>1</v>
      </c>
      <c r="N257" s="243">
        <v>1500</v>
      </c>
      <c r="O257" s="356"/>
      <c r="P257" s="241"/>
      <c r="Q257" s="241" t="str">
        <f t="shared" si="6"/>
        <v>update G3E_LD_LEGDIST set G3E_DISPLAYORDINAL=40000 where G3E_LENO=(select G3E_LENO from G3E_LEGENDENTRY where G3E_LEGENDENTRY='V_SECENCLOSURE_ML');</v>
      </c>
      <c r="R257" s="241" t="str">
        <f t="shared" si="5"/>
        <v>update G3E_LS_LEGDIST set G3E_DISPLAYSCALEMIN=1, G3E_DISPLAYSCALEMAX=1500 where G3E_LENO = (select G3E_LENO from G3E_LEGENDENTRY where G3E_LEGENDENTRY='V_SECENCLOSURE_ML');</v>
      </c>
    </row>
    <row r="258" spans="1:18">
      <c r="A258" s="241"/>
      <c r="B258" s="356"/>
      <c r="C258" s="356"/>
      <c r="D258" s="356"/>
      <c r="E258" s="381" t="s">
        <v>132</v>
      </c>
      <c r="F258" s="381"/>
      <c r="G258" s="356" t="s">
        <v>505</v>
      </c>
      <c r="H258" s="356" t="s">
        <v>501</v>
      </c>
      <c r="I258" s="356" t="s">
        <v>132</v>
      </c>
      <c r="J258" s="243">
        <v>40000</v>
      </c>
      <c r="K258" s="243" t="s">
        <v>129</v>
      </c>
      <c r="L258" s="243" t="s">
        <v>129</v>
      </c>
      <c r="M258" s="243">
        <v>1</v>
      </c>
      <c r="N258" s="243">
        <v>1500</v>
      </c>
      <c r="O258" s="356"/>
      <c r="P258" s="241"/>
      <c r="Q258" s="241" t="str">
        <f t="shared" si="6"/>
        <v>update G3E_LD_LEGDIST set G3E_DISPLAYORDINAL=40000 where G3E_LENO=(select G3E_LENO from G3E_LEGENDENTRY where G3E_LEGENDENTRY='V_SECENCLOSURE_LL');</v>
      </c>
      <c r="R258" s="241" t="str">
        <f t="shared" si="5"/>
        <v>update G3E_LS_LEGDIST set G3E_DISPLAYSCALEMIN=1, G3E_DISPLAYSCALEMAX=1500 where G3E_LENO = (select G3E_LENO from G3E_LEGENDENTRY where G3E_LEGENDENTRY='V_SECENCLOSURE_LL');</v>
      </c>
    </row>
    <row r="259" spans="1:18">
      <c r="A259" s="241"/>
      <c r="B259" s="356"/>
      <c r="C259" s="356"/>
      <c r="D259" s="381" t="s">
        <v>506</v>
      </c>
      <c r="E259" s="381"/>
      <c r="F259" s="381"/>
      <c r="G259" s="356"/>
      <c r="H259" s="356"/>
      <c r="I259" s="356"/>
      <c r="J259" s="243"/>
      <c r="K259" s="243" t="s">
        <v>123</v>
      </c>
      <c r="L259" s="243" t="s">
        <v>123</v>
      </c>
      <c r="M259" s="243"/>
      <c r="N259" s="243"/>
      <c r="O259" s="356" t="s">
        <v>124</v>
      </c>
      <c r="P259" s="241"/>
      <c r="Q259" s="241" t="str">
        <f t="shared" si="6"/>
        <v/>
      </c>
      <c r="R259" s="241" t="str">
        <f t="shared" si="5"/>
        <v/>
      </c>
    </row>
    <row r="260" spans="1:18">
      <c r="A260" s="241"/>
      <c r="B260" s="356"/>
      <c r="C260" s="356"/>
      <c r="D260" s="356"/>
      <c r="E260" s="381" t="s">
        <v>507</v>
      </c>
      <c r="F260" s="381"/>
      <c r="G260" s="356" t="s">
        <v>508</v>
      </c>
      <c r="H260" s="356" t="s">
        <v>506</v>
      </c>
      <c r="I260" s="356" t="s">
        <v>507</v>
      </c>
      <c r="J260" s="243">
        <v>43000</v>
      </c>
      <c r="K260" s="243" t="s">
        <v>129</v>
      </c>
      <c r="L260" s="243" t="s">
        <v>129</v>
      </c>
      <c r="M260" s="243">
        <v>1</v>
      </c>
      <c r="N260" s="243">
        <v>3000</v>
      </c>
      <c r="O260" s="356"/>
      <c r="P260" s="241"/>
      <c r="Q260" s="241" t="str">
        <f t="shared" si="6"/>
        <v>update G3E_LD_LEGDIST set G3E_DISPLAYORDINAL=43000 where G3E_LENO=(select G3E_LENO from G3E_LEGENDENTRY where G3E_LEGENDENTRY='V_STLTSTANDARD_S');</v>
      </c>
      <c r="R260" s="241" t="str">
        <f t="shared" si="5"/>
        <v>update G3E_LS_LEGDIST set G3E_DISPLAYSCALEMIN=1, G3E_DISPLAYSCALEMAX=3000 where G3E_LENO = (select G3E_LENO from G3E_LEGENDENTRY where G3E_LEGENDENTRY='V_STLTSTANDARD_S');</v>
      </c>
    </row>
    <row r="261" spans="1:18">
      <c r="A261" s="241"/>
      <c r="B261" s="356"/>
      <c r="C261" s="356"/>
      <c r="D261" s="356"/>
      <c r="E261" s="381" t="s">
        <v>469</v>
      </c>
      <c r="F261" s="381"/>
      <c r="G261" s="356" t="s">
        <v>509</v>
      </c>
      <c r="H261" s="356" t="s">
        <v>506</v>
      </c>
      <c r="I261" s="356" t="s">
        <v>469</v>
      </c>
      <c r="J261" s="243">
        <v>43100</v>
      </c>
      <c r="K261" s="243" t="s">
        <v>129</v>
      </c>
      <c r="L261" s="243" t="s">
        <v>129</v>
      </c>
      <c r="M261" s="243">
        <v>1</v>
      </c>
      <c r="N261" s="243">
        <v>3000</v>
      </c>
      <c r="O261" s="356"/>
      <c r="P261" s="241"/>
      <c r="Q261" s="241" t="str">
        <f t="shared" si="6"/>
        <v>update G3E_LD_LEGDIST set G3E_DISPLAYORDINAL=43100 where G3E_LENO=(select G3E_LENO from G3E_LEGENDENTRY where G3E_LEGENDENTRY='V_SLS_PROPOSED_S');</v>
      </c>
      <c r="R261" s="241" t="str">
        <f t="shared" si="5"/>
        <v>update G3E_LS_LEGDIST set G3E_DISPLAYSCALEMIN=1, G3E_DISPLAYSCALEMAX=3000 where G3E_LENO = (select G3E_LENO from G3E_LEGENDENTRY where G3E_LEGENDENTRY='V_SLS_PROPOSED_S');</v>
      </c>
    </row>
    <row r="262" spans="1:18">
      <c r="A262" s="241"/>
      <c r="B262" s="356"/>
      <c r="C262" s="356"/>
      <c r="D262" s="356"/>
      <c r="E262" s="381" t="s">
        <v>510</v>
      </c>
      <c r="F262" s="381"/>
      <c r="G262" s="356" t="s">
        <v>511</v>
      </c>
      <c r="H262" s="356" t="s">
        <v>506</v>
      </c>
      <c r="I262" s="356" t="s">
        <v>473</v>
      </c>
      <c r="J262" s="243">
        <v>43200</v>
      </c>
      <c r="K262" s="243" t="s">
        <v>129</v>
      </c>
      <c r="L262" s="243" t="s">
        <v>129</v>
      </c>
      <c r="M262" s="243">
        <v>1</v>
      </c>
      <c r="N262" s="243">
        <v>3000</v>
      </c>
      <c r="O262" s="356"/>
      <c r="P262" s="241"/>
      <c r="Q262" s="241" t="str">
        <f t="shared" si="6"/>
        <v>update G3E_LD_LEGDIST set G3E_DISPLAYORDINAL=43200 where G3E_LENO=(select G3E_LENO from G3E_LEGENDENTRY where G3E_LEGENDENTRY='V_STLTST_ACT_PERMIT_S');</v>
      </c>
      <c r="R262" s="241" t="str">
        <f t="shared" si="5"/>
        <v>update G3E_LS_LEGDIST set G3E_DISPLAYSCALEMIN=1, G3E_DISPLAYSCALEMAX=3000 where G3E_LENO = (select G3E_LENO from G3E_LEGENDENTRY where G3E_LEGENDENTRY='V_STLTST_ACT_PERMIT_S');</v>
      </c>
    </row>
    <row r="263" spans="1:18">
      <c r="A263" s="241"/>
      <c r="B263" s="356"/>
      <c r="C263" s="356"/>
      <c r="D263" s="356"/>
      <c r="E263" s="381" t="s">
        <v>512</v>
      </c>
      <c r="F263" s="381"/>
      <c r="G263" s="356" t="s">
        <v>513</v>
      </c>
      <c r="H263" s="356" t="s">
        <v>506</v>
      </c>
      <c r="I263" s="356" t="s">
        <v>512</v>
      </c>
      <c r="J263" s="243">
        <v>41000</v>
      </c>
      <c r="K263" s="243" t="s">
        <v>129</v>
      </c>
      <c r="L263" s="243" t="s">
        <v>129</v>
      </c>
      <c r="M263" s="243">
        <v>1</v>
      </c>
      <c r="N263" s="243">
        <v>3000</v>
      </c>
      <c r="O263" s="356"/>
      <c r="P263" s="241"/>
      <c r="Q263" s="241" t="str">
        <f t="shared" si="6"/>
        <v>update G3E_LD_LEGDIST set G3E_DISPLAYORDINAL=41000 where G3E_LENO=(select G3E_LENO from G3E_LEGENDENTRY where G3E_LEGENDENTRY='V_STLTSTANDARD_T');</v>
      </c>
      <c r="R263" s="241" t="str">
        <f t="shared" si="5"/>
        <v>update G3E_LS_LEGDIST set G3E_DISPLAYSCALEMIN=1, G3E_DISPLAYSCALEMAX=3000 where G3E_LENO = (select G3E_LENO from G3E_LEGENDENTRY where G3E_LEGENDENTRY='V_STLTSTANDARD_T');</v>
      </c>
    </row>
    <row r="264" spans="1:18">
      <c r="A264" s="241"/>
      <c r="B264" s="356"/>
      <c r="C264" s="356"/>
      <c r="D264" s="356"/>
      <c r="E264" s="381" t="s">
        <v>130</v>
      </c>
      <c r="F264" s="381"/>
      <c r="G264" s="356" t="s">
        <v>514</v>
      </c>
      <c r="H264" s="356" t="s">
        <v>506</v>
      </c>
      <c r="I264" s="356" t="s">
        <v>130</v>
      </c>
      <c r="J264" s="243">
        <v>40000</v>
      </c>
      <c r="K264" s="243" t="s">
        <v>129</v>
      </c>
      <c r="L264" s="243" t="s">
        <v>129</v>
      </c>
      <c r="M264" s="243">
        <v>1</v>
      </c>
      <c r="N264" s="243">
        <v>3000</v>
      </c>
      <c r="O264" s="356"/>
      <c r="P264" s="241"/>
      <c r="Q264" s="241" t="str">
        <f t="shared" si="6"/>
        <v>update G3E_LD_LEGDIST set G3E_DISPLAYORDINAL=40000 where G3E_LENO=(select G3E_LENO from G3E_LEGENDENTRY where G3E_LEGENDENTRY='V_STLTSTANDARD_ML');</v>
      </c>
      <c r="R264" s="241" t="str">
        <f t="shared" ref="R264:R327" si="7">IF(ISBLANK(N264),"","update G3E_LS_LEGDIST set G3E_DISPLAYSCALEMIN="&amp;M264&amp;", G3E_DISPLAYSCALEMAX="&amp;N264&amp;" where G3E_LENO = (select G3E_LENO from G3E_LEGENDENTRY where G3E_LEGENDENTRY='"&amp;G264&amp;"');")</f>
        <v>update G3E_LS_LEGDIST set G3E_DISPLAYSCALEMIN=1, G3E_DISPLAYSCALEMAX=3000 where G3E_LENO = (select G3E_LENO from G3E_LEGENDENTRY where G3E_LEGENDENTRY='V_STLTSTANDARD_ML');</v>
      </c>
    </row>
    <row r="265" spans="1:18">
      <c r="A265" s="241"/>
      <c r="B265" s="356"/>
      <c r="C265" s="356"/>
      <c r="D265" s="356"/>
      <c r="E265" s="381" t="s">
        <v>132</v>
      </c>
      <c r="F265" s="381"/>
      <c r="G265" s="356" t="s">
        <v>515</v>
      </c>
      <c r="H265" s="356" t="s">
        <v>506</v>
      </c>
      <c r="I265" s="356" t="s">
        <v>132</v>
      </c>
      <c r="J265" s="243">
        <v>40000</v>
      </c>
      <c r="K265" s="243" t="s">
        <v>129</v>
      </c>
      <c r="L265" s="243" t="s">
        <v>129</v>
      </c>
      <c r="M265" s="243">
        <v>1</v>
      </c>
      <c r="N265" s="243">
        <v>3000</v>
      </c>
      <c r="O265" s="356"/>
      <c r="P265" s="241"/>
      <c r="Q265" s="241" t="str">
        <f t="shared" si="6"/>
        <v>update G3E_LD_LEGDIST set G3E_DISPLAYORDINAL=40000 where G3E_LENO=(select G3E_LENO from G3E_LEGENDENTRY where G3E_LEGENDENTRY='V_STLTSTANDARD_LL');</v>
      </c>
      <c r="R265" s="241" t="str">
        <f t="shared" si="7"/>
        <v>update G3E_LS_LEGDIST set G3E_DISPLAYSCALEMIN=1, G3E_DISPLAYSCALEMAX=3000 where G3E_LENO = (select G3E_LENO from G3E_LEGENDENTRY where G3E_LEGENDENTRY='V_STLTSTANDARD_LL');</v>
      </c>
    </row>
    <row r="266" spans="1:18">
      <c r="A266" s="241"/>
      <c r="B266" s="356"/>
      <c r="C266" s="356"/>
      <c r="D266" s="381" t="s">
        <v>516</v>
      </c>
      <c r="E266" s="381"/>
      <c r="F266" s="381"/>
      <c r="G266" s="356"/>
      <c r="H266" s="356"/>
      <c r="I266" s="356"/>
      <c r="J266" s="243"/>
      <c r="K266" s="243" t="s">
        <v>123</v>
      </c>
      <c r="L266" s="243" t="s">
        <v>123</v>
      </c>
      <c r="M266" s="243"/>
      <c r="N266" s="243"/>
      <c r="O266" s="356" t="s">
        <v>124</v>
      </c>
      <c r="P266" s="241"/>
      <c r="Q266" s="241" t="str">
        <f t="shared" si="6"/>
        <v/>
      </c>
      <c r="R266" s="241" t="str">
        <f t="shared" si="7"/>
        <v/>
      </c>
    </row>
    <row r="267" spans="1:18">
      <c r="A267" s="241"/>
      <c r="B267" s="356"/>
      <c r="C267" s="356"/>
      <c r="D267" s="356"/>
      <c r="E267" s="381" t="s">
        <v>517</v>
      </c>
      <c r="F267" s="381"/>
      <c r="G267" s="356" t="s">
        <v>518</v>
      </c>
      <c r="H267" s="356" t="s">
        <v>516</v>
      </c>
      <c r="I267" s="356" t="s">
        <v>517</v>
      </c>
      <c r="J267" s="243">
        <v>43000</v>
      </c>
      <c r="K267" s="243" t="s">
        <v>129</v>
      </c>
      <c r="L267" s="243" t="s">
        <v>129</v>
      </c>
      <c r="M267" s="243">
        <v>1</v>
      </c>
      <c r="N267" s="243">
        <v>3000</v>
      </c>
      <c r="O267" s="356"/>
      <c r="P267" s="241"/>
      <c r="Q267" s="241" t="str">
        <f t="shared" si="6"/>
        <v>update G3E_LD_LEGDIST set G3E_DISPLAYORDINAL=43000 where G3E_LENO=(select G3E_LENO from G3E_LEGENDENTRY where G3E_LEGENDENTRY='V_TRANSTOWER_S');</v>
      </c>
      <c r="R267" s="241" t="str">
        <f t="shared" si="7"/>
        <v>update G3E_LS_LEGDIST set G3E_DISPLAYSCALEMIN=1, G3E_DISPLAYSCALEMAX=3000 where G3E_LENO = (select G3E_LENO from G3E_LEGENDENTRY where G3E_LEGENDENTRY='V_TRANSTOWER_S');</v>
      </c>
    </row>
    <row r="268" spans="1:18">
      <c r="A268" s="241"/>
      <c r="B268" s="356"/>
      <c r="C268" s="356"/>
      <c r="D268" s="356"/>
      <c r="E268" s="381" t="s">
        <v>519</v>
      </c>
      <c r="F268" s="381"/>
      <c r="G268" s="356" t="s">
        <v>520</v>
      </c>
      <c r="H268" s="356" t="s">
        <v>516</v>
      </c>
      <c r="I268" s="356" t="s">
        <v>519</v>
      </c>
      <c r="J268" s="243">
        <v>41000</v>
      </c>
      <c r="K268" s="243" t="s">
        <v>129</v>
      </c>
      <c r="L268" s="243" t="s">
        <v>129</v>
      </c>
      <c r="M268" s="243">
        <v>1</v>
      </c>
      <c r="N268" s="243">
        <v>3000</v>
      </c>
      <c r="O268" s="356"/>
      <c r="P268" s="241"/>
      <c r="Q268" s="241" t="str">
        <f t="shared" si="6"/>
        <v>update G3E_LD_LEGDIST set G3E_DISPLAYORDINAL=41000 where G3E_LENO=(select G3E_LENO from G3E_LEGENDENTRY where G3E_LEGENDENTRY='V_TRANSTOWER_T');</v>
      </c>
      <c r="R268" s="241" t="str">
        <f t="shared" si="7"/>
        <v>update G3E_LS_LEGDIST set G3E_DISPLAYSCALEMIN=1, G3E_DISPLAYSCALEMAX=3000 where G3E_LENO = (select G3E_LENO from G3E_LEGENDENTRY where G3E_LEGENDENTRY='V_TRANSTOWER_T');</v>
      </c>
    </row>
    <row r="269" spans="1:18">
      <c r="A269" s="241"/>
      <c r="B269" s="356"/>
      <c r="C269" s="356"/>
      <c r="D269" s="356"/>
      <c r="E269" s="381" t="s">
        <v>130</v>
      </c>
      <c r="F269" s="381"/>
      <c r="G269" s="356" t="s">
        <v>521</v>
      </c>
      <c r="H269" s="356" t="s">
        <v>516</v>
      </c>
      <c r="I269" s="356" t="s">
        <v>130</v>
      </c>
      <c r="J269" s="243">
        <v>40000</v>
      </c>
      <c r="K269" s="243" t="s">
        <v>129</v>
      </c>
      <c r="L269" s="243" t="s">
        <v>129</v>
      </c>
      <c r="M269" s="243">
        <v>1</v>
      </c>
      <c r="N269" s="243">
        <v>3000</v>
      </c>
      <c r="O269" s="356"/>
      <c r="P269" s="241"/>
      <c r="Q269" s="241" t="str">
        <f t="shared" si="6"/>
        <v>update G3E_LD_LEGDIST set G3E_DISPLAYORDINAL=40000 where G3E_LENO=(select G3E_LENO from G3E_LEGENDENTRY where G3E_LEGENDENTRY='V_TRANSTOWER_ML');</v>
      </c>
      <c r="R269" s="241" t="str">
        <f t="shared" si="7"/>
        <v>update G3E_LS_LEGDIST set G3E_DISPLAYSCALEMIN=1, G3E_DISPLAYSCALEMAX=3000 where G3E_LENO = (select G3E_LENO from G3E_LEGENDENTRY where G3E_LEGENDENTRY='V_TRANSTOWER_ML');</v>
      </c>
    </row>
    <row r="270" spans="1:18">
      <c r="A270" s="241"/>
      <c r="B270" s="356"/>
      <c r="C270" s="356"/>
      <c r="D270" s="356"/>
      <c r="E270" s="381" t="s">
        <v>132</v>
      </c>
      <c r="F270" s="381"/>
      <c r="G270" s="356" t="s">
        <v>522</v>
      </c>
      <c r="H270" s="356" t="s">
        <v>516</v>
      </c>
      <c r="I270" s="356" t="s">
        <v>132</v>
      </c>
      <c r="J270" s="243">
        <v>40000</v>
      </c>
      <c r="K270" s="243" t="s">
        <v>129</v>
      </c>
      <c r="L270" s="243" t="s">
        <v>129</v>
      </c>
      <c r="M270" s="243">
        <v>1</v>
      </c>
      <c r="N270" s="243">
        <v>3000</v>
      </c>
      <c r="O270" s="356"/>
      <c r="P270" s="241"/>
      <c r="Q270" s="241" t="str">
        <f t="shared" si="6"/>
        <v>update G3E_LD_LEGDIST set G3E_DISPLAYORDINAL=40000 where G3E_LENO=(select G3E_LENO from G3E_LEGENDENTRY where G3E_LEGENDENTRY='V_TRANSTOWER_LL');</v>
      </c>
      <c r="R270" s="241" t="str">
        <f t="shared" si="7"/>
        <v>update G3E_LS_LEGDIST set G3E_DISPLAYSCALEMIN=1, G3E_DISPLAYSCALEMAX=3000 where G3E_LENO = (select G3E_LENO from G3E_LEGENDENTRY where G3E_LEGENDENTRY='V_TRANSTOWER_LL');</v>
      </c>
    </row>
    <row r="271" spans="1:18">
      <c r="A271" s="241"/>
      <c r="B271" s="356"/>
      <c r="C271" s="356"/>
      <c r="D271" s="381" t="s">
        <v>523</v>
      </c>
      <c r="E271" s="381"/>
      <c r="F271" s="381"/>
      <c r="G271" s="356"/>
      <c r="H271" s="356"/>
      <c r="I271" s="356"/>
      <c r="J271" s="243"/>
      <c r="K271" s="243" t="s">
        <v>123</v>
      </c>
      <c r="L271" s="243" t="s">
        <v>123</v>
      </c>
      <c r="M271" s="243"/>
      <c r="N271" s="243"/>
      <c r="O271" s="356" t="s">
        <v>124</v>
      </c>
      <c r="P271" s="241"/>
      <c r="Q271" s="241" t="str">
        <f t="shared" si="6"/>
        <v/>
      </c>
      <c r="R271" s="241" t="str">
        <f t="shared" si="7"/>
        <v/>
      </c>
    </row>
    <row r="272" spans="1:18">
      <c r="A272" s="241"/>
      <c r="B272" s="356"/>
      <c r="C272" s="356"/>
      <c r="D272" s="356"/>
      <c r="E272" s="381" t="s">
        <v>524</v>
      </c>
      <c r="F272" s="381"/>
      <c r="G272" s="356" t="s">
        <v>525</v>
      </c>
      <c r="H272" s="356" t="s">
        <v>523</v>
      </c>
      <c r="I272" s="356" t="s">
        <v>524</v>
      </c>
      <c r="J272" s="243">
        <v>43000</v>
      </c>
      <c r="K272" s="243" t="s">
        <v>129</v>
      </c>
      <c r="L272" s="243" t="s">
        <v>129</v>
      </c>
      <c r="M272" s="243">
        <v>1</v>
      </c>
      <c r="N272" s="243">
        <v>3000</v>
      </c>
      <c r="O272" s="356"/>
      <c r="P272" s="241"/>
      <c r="Q272" s="241" t="str">
        <f t="shared" si="6"/>
        <v>update G3E_LD_LEGDIST set G3E_DISPLAYORDINAL=43000 where G3E_LENO=(select G3E_LENO from G3E_LEGENDENTRY where G3E_LEGENDENTRY='V_VAULT_S');</v>
      </c>
      <c r="R272" s="241" t="str">
        <f t="shared" si="7"/>
        <v>update G3E_LS_LEGDIST set G3E_DISPLAYSCALEMIN=1, G3E_DISPLAYSCALEMAX=3000 where G3E_LENO = (select G3E_LENO from G3E_LEGENDENTRY where G3E_LEGENDENTRY='V_VAULT_S');</v>
      </c>
    </row>
    <row r="273" spans="1:18">
      <c r="A273" s="241"/>
      <c r="B273" s="356"/>
      <c r="C273" s="356"/>
      <c r="D273" s="356"/>
      <c r="E273" s="381" t="s">
        <v>526</v>
      </c>
      <c r="F273" s="381"/>
      <c r="G273" s="356" t="s">
        <v>527</v>
      </c>
      <c r="H273" s="356" t="s">
        <v>523</v>
      </c>
      <c r="I273" s="356" t="s">
        <v>526</v>
      </c>
      <c r="J273" s="243">
        <v>41000</v>
      </c>
      <c r="K273" s="243" t="s">
        <v>129</v>
      </c>
      <c r="L273" s="243" t="s">
        <v>129</v>
      </c>
      <c r="M273" s="243">
        <v>1</v>
      </c>
      <c r="N273" s="243">
        <v>3000</v>
      </c>
      <c r="O273" s="356"/>
      <c r="P273" s="241"/>
      <c r="Q273" s="241" t="str">
        <f t="shared" si="6"/>
        <v>update G3E_LD_LEGDIST set G3E_DISPLAYORDINAL=41000 where G3E_LENO=(select G3E_LENO from G3E_LEGENDENTRY where G3E_LEGENDENTRY='V_VAULT_T');</v>
      </c>
      <c r="R273" s="241" t="str">
        <f t="shared" si="7"/>
        <v>update G3E_LS_LEGDIST set G3E_DISPLAYSCALEMIN=1, G3E_DISPLAYSCALEMAX=3000 where G3E_LENO = (select G3E_LENO from G3E_LEGENDENTRY where G3E_LEGENDENTRY='V_VAULT_T');</v>
      </c>
    </row>
    <row r="274" spans="1:18">
      <c r="A274" s="241"/>
      <c r="B274" s="356"/>
      <c r="C274" s="356"/>
      <c r="D274" s="356"/>
      <c r="E274" s="381" t="s">
        <v>528</v>
      </c>
      <c r="F274" s="381"/>
      <c r="G274" s="356" t="s">
        <v>529</v>
      </c>
      <c r="H274" s="356" t="s">
        <v>523</v>
      </c>
      <c r="I274" s="356" t="s">
        <v>528</v>
      </c>
      <c r="J274" s="243">
        <v>41000</v>
      </c>
      <c r="K274" s="243" t="s">
        <v>129</v>
      </c>
      <c r="L274" s="243" t="s">
        <v>129</v>
      </c>
      <c r="M274" s="243">
        <v>1</v>
      </c>
      <c r="N274" s="243">
        <v>3000</v>
      </c>
      <c r="O274" s="356"/>
      <c r="P274" s="241"/>
      <c r="Q274" s="241" t="str">
        <f t="shared" si="6"/>
        <v>update G3E_LD_LEGDIST set G3E_DISPLAYORDINAL=41000 where G3E_LENO=(select G3E_LENO from G3E_LEGENDENTRY where G3E_LEGENDENTRY='V_VAULT_ID_T');</v>
      </c>
      <c r="R274" s="241" t="str">
        <f t="shared" si="7"/>
        <v>update G3E_LS_LEGDIST set G3E_DISPLAYSCALEMIN=1, G3E_DISPLAYSCALEMAX=3000 where G3E_LENO = (select G3E_LENO from G3E_LEGENDENTRY where G3E_LEGENDENTRY='V_VAULT_ID_T');</v>
      </c>
    </row>
    <row r="275" spans="1:18">
      <c r="A275" s="241"/>
      <c r="B275" s="356"/>
      <c r="C275" s="356"/>
      <c r="D275" s="356"/>
      <c r="E275" s="381" t="s">
        <v>422</v>
      </c>
      <c r="F275" s="381"/>
      <c r="G275" s="356" t="s">
        <v>530</v>
      </c>
      <c r="H275" s="356" t="s">
        <v>523</v>
      </c>
      <c r="I275" s="356" t="s">
        <v>422</v>
      </c>
      <c r="J275" s="243">
        <v>41000</v>
      </c>
      <c r="K275" s="243" t="s">
        <v>129</v>
      </c>
      <c r="L275" s="243" t="s">
        <v>129</v>
      </c>
      <c r="M275" s="243">
        <v>1</v>
      </c>
      <c r="N275" s="243">
        <v>3000</v>
      </c>
      <c r="O275" s="356"/>
      <c r="P275" s="241"/>
      <c r="Q275" s="241" t="str">
        <f t="shared" si="6"/>
        <v>update G3E_LD_LEGDIST set G3E_DISPLAYORDINAL=41000 where G3E_LENO=(select G3E_LENO from G3E_LEGENDENTRY where G3E_LEGENDENTRY='V_VAULT_DI');</v>
      </c>
      <c r="R275" s="241" t="str">
        <f t="shared" si="7"/>
        <v>update G3E_LS_LEGDIST set G3E_DISPLAYSCALEMIN=1, G3E_DISPLAYSCALEMAX=3000 where G3E_LENO = (select G3E_LENO from G3E_LEGENDENTRY where G3E_LEGENDENTRY='V_VAULT_DI');</v>
      </c>
    </row>
    <row r="276" spans="1:18">
      <c r="A276" s="241"/>
      <c r="B276" s="356"/>
      <c r="C276" s="356"/>
      <c r="D276" s="356"/>
      <c r="E276" s="381" t="s">
        <v>130</v>
      </c>
      <c r="F276" s="381"/>
      <c r="G276" s="356" t="s">
        <v>531</v>
      </c>
      <c r="H276" s="356" t="s">
        <v>523</v>
      </c>
      <c r="I276" s="356" t="s">
        <v>130</v>
      </c>
      <c r="J276" s="243">
        <v>40000</v>
      </c>
      <c r="K276" s="243" t="s">
        <v>129</v>
      </c>
      <c r="L276" s="243" t="s">
        <v>129</v>
      </c>
      <c r="M276" s="243">
        <v>1</v>
      </c>
      <c r="N276" s="243">
        <v>3000</v>
      </c>
      <c r="O276" s="356"/>
      <c r="P276" s="241"/>
      <c r="Q276" s="241" t="str">
        <f t="shared" si="6"/>
        <v>update G3E_LD_LEGDIST set G3E_DISPLAYORDINAL=40000 where G3E_LENO=(select G3E_LENO from G3E_LEGENDENTRY where G3E_LEGENDENTRY='V_VAULT_ML');</v>
      </c>
      <c r="R276" s="241" t="str">
        <f t="shared" si="7"/>
        <v>update G3E_LS_LEGDIST set G3E_DISPLAYSCALEMIN=1, G3E_DISPLAYSCALEMAX=3000 where G3E_LENO = (select G3E_LENO from G3E_LEGENDENTRY where G3E_LEGENDENTRY='V_VAULT_ML');</v>
      </c>
    </row>
    <row r="277" spans="1:18">
      <c r="A277" s="241"/>
      <c r="B277" s="356"/>
      <c r="C277" s="356"/>
      <c r="D277" s="356"/>
      <c r="E277" s="381" t="s">
        <v>132</v>
      </c>
      <c r="F277" s="381"/>
      <c r="G277" s="356" t="s">
        <v>532</v>
      </c>
      <c r="H277" s="356" t="s">
        <v>523</v>
      </c>
      <c r="I277" s="356" t="s">
        <v>132</v>
      </c>
      <c r="J277" s="243">
        <v>40000</v>
      </c>
      <c r="K277" s="243" t="s">
        <v>129</v>
      </c>
      <c r="L277" s="243" t="s">
        <v>129</v>
      </c>
      <c r="M277" s="243">
        <v>1</v>
      </c>
      <c r="N277" s="243">
        <v>3000</v>
      </c>
      <c r="O277" s="356"/>
      <c r="P277" s="241"/>
      <c r="Q277" s="241" t="str">
        <f t="shared" si="6"/>
        <v>update G3E_LD_LEGDIST set G3E_DISPLAYORDINAL=40000 where G3E_LENO=(select G3E_LENO from G3E_LEGENDENTRY where G3E_LEGENDENTRY='V_VAULT_LL');</v>
      </c>
      <c r="R277" s="241" t="str">
        <f t="shared" si="7"/>
        <v>update G3E_LS_LEGDIST set G3E_DISPLAYSCALEMIN=1, G3E_DISPLAYSCALEMAX=3000 where G3E_LENO = (select G3E_LENO from G3E_LEGENDENTRY where G3E_LEGENDENTRY='V_VAULT_LL');</v>
      </c>
    </row>
    <row r="278" spans="1:18">
      <c r="A278" s="241"/>
      <c r="B278" s="356"/>
      <c r="C278" s="381" t="s">
        <v>533</v>
      </c>
      <c r="D278" s="381"/>
      <c r="E278" s="381"/>
      <c r="F278" s="381"/>
      <c r="G278" s="356"/>
      <c r="H278" s="356"/>
      <c r="I278" s="356"/>
      <c r="J278" s="243"/>
      <c r="K278" s="243" t="s">
        <v>123</v>
      </c>
      <c r="L278" s="243" t="s">
        <v>123</v>
      </c>
      <c r="M278" s="243"/>
      <c r="N278" s="243"/>
      <c r="O278" s="356" t="s">
        <v>124</v>
      </c>
      <c r="P278" s="241"/>
      <c r="Q278" s="241" t="str">
        <f t="shared" si="6"/>
        <v/>
      </c>
      <c r="R278" s="241" t="str">
        <f t="shared" si="7"/>
        <v/>
      </c>
    </row>
    <row r="279" spans="1:18">
      <c r="A279" s="241"/>
      <c r="B279" s="356"/>
      <c r="C279" s="356"/>
      <c r="D279" s="381" t="s">
        <v>533</v>
      </c>
      <c r="E279" s="381"/>
      <c r="F279" s="381"/>
      <c r="G279" s="356"/>
      <c r="H279" s="356"/>
      <c r="I279" s="356"/>
      <c r="J279" s="243"/>
      <c r="K279" s="243" t="s">
        <v>123</v>
      </c>
      <c r="L279" s="243" t="s">
        <v>123</v>
      </c>
      <c r="M279" s="243"/>
      <c r="N279" s="243"/>
      <c r="O279" s="356" t="s">
        <v>124</v>
      </c>
      <c r="P279" s="241"/>
      <c r="Q279" s="241" t="str">
        <f t="shared" si="6"/>
        <v/>
      </c>
      <c r="R279" s="241" t="str">
        <f t="shared" si="7"/>
        <v/>
      </c>
    </row>
    <row r="280" spans="1:18">
      <c r="A280" s="241"/>
      <c r="B280" s="356"/>
      <c r="C280" s="356"/>
      <c r="D280" s="356"/>
      <c r="E280" s="381" t="s">
        <v>534</v>
      </c>
      <c r="F280" s="381"/>
      <c r="G280" s="356" t="s">
        <v>535</v>
      </c>
      <c r="H280" s="356" t="s">
        <v>533</v>
      </c>
      <c r="I280" s="356" t="s">
        <v>534</v>
      </c>
      <c r="J280" s="243">
        <v>45000</v>
      </c>
      <c r="K280" s="243" t="s">
        <v>129</v>
      </c>
      <c r="L280" s="243" t="s">
        <v>129</v>
      </c>
      <c r="M280" s="243">
        <v>1</v>
      </c>
      <c r="N280" s="243">
        <v>1500</v>
      </c>
      <c r="O280" s="356"/>
      <c r="P280" s="241"/>
      <c r="Q280" s="241" t="str">
        <f t="shared" si="6"/>
        <v>update G3E_LD_LEGDIST set G3E_DISPLAYORDINAL=45000 where G3E_LENO=(select G3E_LENO from G3E_LEGENDENTRY where G3E_LEGENDENTRY='V_SUBSTATION_S');</v>
      </c>
      <c r="R280" s="241" t="str">
        <f t="shared" si="7"/>
        <v>update G3E_LS_LEGDIST set G3E_DISPLAYSCALEMIN=1, G3E_DISPLAYSCALEMAX=1500 where G3E_LENO = (select G3E_LENO from G3E_LEGENDENTRY where G3E_LEGENDENTRY='V_SUBSTATION_S');</v>
      </c>
    </row>
    <row r="281" spans="1:18">
      <c r="A281" s="241"/>
      <c r="B281" s="356"/>
      <c r="C281" s="356"/>
      <c r="D281" s="356"/>
      <c r="E281" s="381" t="s">
        <v>536</v>
      </c>
      <c r="F281" s="381"/>
      <c r="G281" s="356" t="s">
        <v>537</v>
      </c>
      <c r="H281" s="356" t="s">
        <v>533</v>
      </c>
      <c r="I281" s="356" t="s">
        <v>536</v>
      </c>
      <c r="J281" s="243">
        <v>41000</v>
      </c>
      <c r="K281" s="243" t="s">
        <v>129</v>
      </c>
      <c r="L281" s="243" t="s">
        <v>129</v>
      </c>
      <c r="M281" s="243">
        <v>1</v>
      </c>
      <c r="N281" s="243">
        <v>1500</v>
      </c>
      <c r="O281" s="356"/>
      <c r="P281" s="241"/>
      <c r="Q281" s="241" t="str">
        <f t="shared" si="6"/>
        <v>update G3E_LD_LEGDIST set G3E_DISPLAYORDINAL=41000 where G3E_LENO=(select G3E_LENO from G3E_LEGENDENTRY where G3E_LEGENDENTRY='V_SUBSTATION_T');</v>
      </c>
      <c r="R281" s="241" t="str">
        <f t="shared" si="7"/>
        <v>update G3E_LS_LEGDIST set G3E_DISPLAYSCALEMIN=1, G3E_DISPLAYSCALEMAX=1500 where G3E_LENO = (select G3E_LENO from G3E_LEGENDENTRY where G3E_LEGENDENTRY='V_SUBSTATION_T');</v>
      </c>
    </row>
    <row r="282" spans="1:18">
      <c r="A282" s="241"/>
      <c r="B282" s="356"/>
      <c r="C282" s="356"/>
      <c r="D282" s="356"/>
      <c r="E282" s="381" t="s">
        <v>130</v>
      </c>
      <c r="F282" s="381"/>
      <c r="G282" s="356" t="s">
        <v>538</v>
      </c>
      <c r="H282" s="356" t="s">
        <v>533</v>
      </c>
      <c r="I282" s="356" t="s">
        <v>130</v>
      </c>
      <c r="J282" s="243">
        <v>40000</v>
      </c>
      <c r="K282" s="243" t="s">
        <v>129</v>
      </c>
      <c r="L282" s="243" t="s">
        <v>129</v>
      </c>
      <c r="M282" s="243">
        <v>1</v>
      </c>
      <c r="N282" s="243">
        <v>1500</v>
      </c>
      <c r="O282" s="356"/>
      <c r="P282" s="241"/>
      <c r="Q282" s="241" t="str">
        <f t="shared" si="6"/>
        <v>update G3E_LD_LEGDIST set G3E_DISPLAYORDINAL=40000 where G3E_LENO=(select G3E_LENO from G3E_LEGENDENTRY where G3E_LEGENDENTRY='V_SUBSTATION_ML');</v>
      </c>
      <c r="R282" s="241" t="str">
        <f t="shared" si="7"/>
        <v>update G3E_LS_LEGDIST set G3E_DISPLAYSCALEMIN=1, G3E_DISPLAYSCALEMAX=1500 where G3E_LENO = (select G3E_LENO from G3E_LEGENDENTRY where G3E_LEGENDENTRY='V_SUBSTATION_ML');</v>
      </c>
    </row>
    <row r="283" spans="1:18">
      <c r="A283" s="241"/>
      <c r="B283" s="356"/>
      <c r="C283" s="356"/>
      <c r="D283" s="356"/>
      <c r="E283" s="381" t="s">
        <v>132</v>
      </c>
      <c r="F283" s="381"/>
      <c r="G283" s="356" t="s">
        <v>539</v>
      </c>
      <c r="H283" s="356" t="s">
        <v>533</v>
      </c>
      <c r="I283" s="356" t="s">
        <v>132</v>
      </c>
      <c r="J283" s="243">
        <v>40000</v>
      </c>
      <c r="K283" s="243" t="s">
        <v>129</v>
      </c>
      <c r="L283" s="243" t="s">
        <v>129</v>
      </c>
      <c r="M283" s="243">
        <v>1</v>
      </c>
      <c r="N283" s="243">
        <v>1500</v>
      </c>
      <c r="O283" s="356"/>
      <c r="P283" s="241"/>
      <c r="Q283" s="241" t="str">
        <f t="shared" si="6"/>
        <v>update G3E_LD_LEGDIST set G3E_DISPLAYORDINAL=40000 where G3E_LENO=(select G3E_LENO from G3E_LEGENDENTRY where G3E_LEGENDENTRY='V_SUBSTATION_LL');</v>
      </c>
      <c r="R283" s="241" t="str">
        <f t="shared" si="7"/>
        <v>update G3E_LS_LEGDIST set G3E_DISPLAYSCALEMIN=1, G3E_DISPLAYSCALEMAX=1500 where G3E_LENO = (select G3E_LENO from G3E_LEGENDENTRY where G3E_LEGENDENTRY='V_SUBSTATION_LL');</v>
      </c>
    </row>
    <row r="284" spans="1:18">
      <c r="A284" s="241"/>
      <c r="B284" s="356"/>
      <c r="C284" s="356"/>
      <c r="D284" s="381" t="s">
        <v>540</v>
      </c>
      <c r="E284" s="381"/>
      <c r="F284" s="381"/>
      <c r="G284" s="356"/>
      <c r="H284" s="356"/>
      <c r="I284" s="356"/>
      <c r="J284" s="243"/>
      <c r="K284" s="243" t="s">
        <v>123</v>
      </c>
      <c r="L284" s="243" t="s">
        <v>123</v>
      </c>
      <c r="M284" s="243"/>
      <c r="N284" s="243"/>
      <c r="O284" s="356" t="s">
        <v>124</v>
      </c>
      <c r="P284" s="241"/>
      <c r="Q284" s="241" t="str">
        <f t="shared" si="6"/>
        <v/>
      </c>
      <c r="R284" s="241" t="str">
        <f t="shared" si="7"/>
        <v/>
      </c>
    </row>
    <row r="285" spans="1:18">
      <c r="A285" s="241"/>
      <c r="B285" s="356"/>
      <c r="C285" s="356"/>
      <c r="D285" s="356"/>
      <c r="E285" s="381" t="s">
        <v>541</v>
      </c>
      <c r="F285" s="381"/>
      <c r="G285" s="356" t="s">
        <v>542</v>
      </c>
      <c r="H285" s="356" t="s">
        <v>540</v>
      </c>
      <c r="I285" s="356" t="s">
        <v>541</v>
      </c>
      <c r="J285" s="243">
        <v>43000</v>
      </c>
      <c r="K285" s="243" t="s">
        <v>129</v>
      </c>
      <c r="L285" s="243" t="s">
        <v>129</v>
      </c>
      <c r="M285" s="243">
        <v>1</v>
      </c>
      <c r="N285" s="243">
        <v>1500</v>
      </c>
      <c r="O285" s="356"/>
      <c r="P285" s="241"/>
      <c r="Q285" s="241" t="str">
        <f t="shared" si="6"/>
        <v>update G3E_LD_LEGDIST set G3E_DISPLAYORDINAL=43000 where G3E_LENO=(select G3E_LENO from G3E_LEGENDENTRY where G3E_LEGENDENTRY='V_SUBBREAKER_S');</v>
      </c>
      <c r="R285" s="241" t="str">
        <f t="shared" si="7"/>
        <v>update G3E_LS_LEGDIST set G3E_DISPLAYSCALEMIN=1, G3E_DISPLAYSCALEMAX=1500 where G3E_LENO = (select G3E_LENO from G3E_LEGENDENTRY where G3E_LEGENDENTRY='V_SUBBREAKER_S');</v>
      </c>
    </row>
    <row r="286" spans="1:18">
      <c r="A286" s="241"/>
      <c r="B286" s="356"/>
      <c r="C286" s="356"/>
      <c r="D286" s="356"/>
      <c r="E286" s="381" t="s">
        <v>543</v>
      </c>
      <c r="F286" s="381"/>
      <c r="G286" s="356" t="s">
        <v>544</v>
      </c>
      <c r="H286" s="356" t="s">
        <v>540</v>
      </c>
      <c r="I286" s="356" t="s">
        <v>543</v>
      </c>
      <c r="J286" s="243">
        <v>41000</v>
      </c>
      <c r="K286" s="243" t="s">
        <v>129</v>
      </c>
      <c r="L286" s="243" t="s">
        <v>129</v>
      </c>
      <c r="M286" s="243">
        <v>1</v>
      </c>
      <c r="N286" s="243">
        <v>1500</v>
      </c>
      <c r="O286" s="356"/>
      <c r="P286" s="241"/>
      <c r="Q286" s="241" t="str">
        <f t="shared" si="6"/>
        <v>update G3E_LD_LEGDIST set G3E_DISPLAYORDINAL=41000 where G3E_LENO=(select G3E_LENO from G3E_LEGENDENTRY where G3E_LEGENDENTRY='V_SUBBREAKER_T');</v>
      </c>
      <c r="R286" s="241" t="str">
        <f t="shared" si="7"/>
        <v>update G3E_LS_LEGDIST set G3E_DISPLAYSCALEMIN=1, G3E_DISPLAYSCALEMAX=1500 where G3E_LENO = (select G3E_LENO from G3E_LEGENDENTRY where G3E_LEGENDENTRY='V_SUBBREAKER_T');</v>
      </c>
    </row>
    <row r="287" spans="1:18">
      <c r="A287" s="241"/>
      <c r="B287" s="356"/>
      <c r="C287" s="356"/>
      <c r="D287" s="381" t="s">
        <v>545</v>
      </c>
      <c r="E287" s="381"/>
      <c r="F287" s="381"/>
      <c r="G287" s="356"/>
      <c r="H287" s="356"/>
      <c r="I287" s="356"/>
      <c r="J287" s="243"/>
      <c r="K287" s="243" t="s">
        <v>123</v>
      </c>
      <c r="L287" s="243" t="s">
        <v>123</v>
      </c>
      <c r="M287" s="243"/>
      <c r="N287" s="243"/>
      <c r="O287" s="356" t="s">
        <v>124</v>
      </c>
      <c r="P287" s="241"/>
      <c r="Q287" s="241" t="str">
        <f t="shared" si="6"/>
        <v/>
      </c>
      <c r="R287" s="241" t="str">
        <f t="shared" si="7"/>
        <v/>
      </c>
    </row>
    <row r="288" spans="1:18">
      <c r="A288" s="241"/>
      <c r="B288" s="356"/>
      <c r="C288" s="356"/>
      <c r="D288" s="356"/>
      <c r="E288" s="381" t="s">
        <v>546</v>
      </c>
      <c r="F288" s="381"/>
      <c r="G288" s="356" t="s">
        <v>547</v>
      </c>
      <c r="H288" s="356" t="s">
        <v>545</v>
      </c>
      <c r="I288" s="356" t="s">
        <v>546</v>
      </c>
      <c r="J288" s="243">
        <v>43000</v>
      </c>
      <c r="K288" s="243" t="s">
        <v>129</v>
      </c>
      <c r="L288" s="243" t="s">
        <v>129</v>
      </c>
      <c r="M288" s="243">
        <v>1</v>
      </c>
      <c r="N288" s="243">
        <v>1500</v>
      </c>
      <c r="O288" s="356"/>
      <c r="P288" s="241"/>
      <c r="Q288" s="241" t="str">
        <f t="shared" si="6"/>
        <v>update G3E_LD_LEGDIST set G3E_DISPLAYORDINAL=43000 where G3E_LENO=(select G3E_LENO from G3E_LEGENDENTRY where G3E_LEGENDENTRY='V_SUBBUS_L');</v>
      </c>
      <c r="R288" s="241" t="str">
        <f t="shared" si="7"/>
        <v>update G3E_LS_LEGDIST set G3E_DISPLAYSCALEMIN=1, G3E_DISPLAYSCALEMAX=1500 where G3E_LENO = (select G3E_LENO from G3E_LEGENDENTRY where G3E_LEGENDENTRY='V_SUBBUS_L');</v>
      </c>
    </row>
    <row r="289" spans="1:18">
      <c r="A289" s="241"/>
      <c r="B289" s="356"/>
      <c r="C289" s="356"/>
      <c r="D289" s="381" t="s">
        <v>548</v>
      </c>
      <c r="E289" s="381"/>
      <c r="F289" s="381"/>
      <c r="G289" s="356"/>
      <c r="H289" s="356"/>
      <c r="I289" s="356"/>
      <c r="J289" s="243"/>
      <c r="K289" s="243" t="s">
        <v>123</v>
      </c>
      <c r="L289" s="243" t="s">
        <v>123</v>
      </c>
      <c r="M289" s="243"/>
      <c r="N289" s="243"/>
      <c r="O289" s="356" t="s">
        <v>124</v>
      </c>
      <c r="P289" s="241"/>
      <c r="Q289" s="241" t="str">
        <f t="shared" si="6"/>
        <v/>
      </c>
      <c r="R289" s="241" t="str">
        <f t="shared" si="7"/>
        <v/>
      </c>
    </row>
    <row r="290" spans="1:18">
      <c r="A290" s="241"/>
      <c r="B290" s="356"/>
      <c r="C290" s="356"/>
      <c r="D290" s="356"/>
      <c r="E290" s="381" t="s">
        <v>549</v>
      </c>
      <c r="F290" s="381"/>
      <c r="G290" s="356" t="s">
        <v>550</v>
      </c>
      <c r="H290" s="356" t="s">
        <v>548</v>
      </c>
      <c r="I290" s="356" t="s">
        <v>549</v>
      </c>
      <c r="J290" s="243">
        <v>43000</v>
      </c>
      <c r="K290" s="243" t="s">
        <v>129</v>
      </c>
      <c r="L290" s="243" t="s">
        <v>129</v>
      </c>
      <c r="M290" s="243">
        <v>1</v>
      </c>
      <c r="N290" s="243">
        <v>1500</v>
      </c>
      <c r="O290" s="356"/>
      <c r="P290" s="241"/>
      <c r="Q290" s="241" t="str">
        <f t="shared" si="6"/>
        <v>update G3E_LD_LEGDIST set G3E_DISPLAYORDINAL=43000 where G3E_LENO=(select G3E_LENO from G3E_LEGENDENTRY where G3E_LEGENDENTRY='V_SUBXFMR_S');</v>
      </c>
      <c r="R290" s="241" t="str">
        <f t="shared" si="7"/>
        <v>update G3E_LS_LEGDIST set G3E_DISPLAYSCALEMIN=1, G3E_DISPLAYSCALEMAX=1500 where G3E_LENO = (select G3E_LENO from G3E_LEGENDENTRY where G3E_LEGENDENTRY='V_SUBXFMR_S');</v>
      </c>
    </row>
    <row r="291" spans="1:18">
      <c r="A291" s="241"/>
      <c r="B291" s="356"/>
      <c r="C291" s="356"/>
      <c r="D291" s="356"/>
      <c r="E291" s="381" t="s">
        <v>551</v>
      </c>
      <c r="F291" s="381"/>
      <c r="G291" s="356" t="s">
        <v>552</v>
      </c>
      <c r="H291" s="356" t="s">
        <v>548</v>
      </c>
      <c r="I291" s="356" t="s">
        <v>551</v>
      </c>
      <c r="J291" s="243">
        <v>41000</v>
      </c>
      <c r="K291" s="243" t="s">
        <v>129</v>
      </c>
      <c r="L291" s="243" t="s">
        <v>129</v>
      </c>
      <c r="M291" s="243">
        <v>1</v>
      </c>
      <c r="N291" s="243">
        <v>1500</v>
      </c>
      <c r="O291" s="356"/>
      <c r="P291" s="241"/>
      <c r="Q291" s="241" t="str">
        <f t="shared" si="6"/>
        <v>update G3E_LD_LEGDIST set G3E_DISPLAYORDINAL=41000 where G3E_LENO=(select G3E_LENO from G3E_LEGENDENTRY where G3E_LEGENDENTRY='V_SUBXFMR_T');</v>
      </c>
      <c r="R291" s="241" t="str">
        <f t="shared" si="7"/>
        <v>update G3E_LS_LEGDIST set G3E_DISPLAYSCALEMIN=1, G3E_DISPLAYSCALEMAX=1500 where G3E_LENO = (select G3E_LENO from G3E_LEGENDENTRY where G3E_LEGENDENTRY='V_SUBXFMR_T');</v>
      </c>
    </row>
    <row r="292" spans="1:18">
      <c r="A292" s="241"/>
      <c r="B292" s="356"/>
      <c r="C292" s="356"/>
      <c r="D292" s="356"/>
      <c r="E292" s="381" t="s">
        <v>130</v>
      </c>
      <c r="F292" s="381"/>
      <c r="G292" s="356" t="s">
        <v>553</v>
      </c>
      <c r="H292" s="356" t="s">
        <v>548</v>
      </c>
      <c r="I292" s="356" t="s">
        <v>130</v>
      </c>
      <c r="J292" s="243">
        <v>40000</v>
      </c>
      <c r="K292" s="243" t="s">
        <v>129</v>
      </c>
      <c r="L292" s="243" t="s">
        <v>129</v>
      </c>
      <c r="M292" s="243">
        <v>1</v>
      </c>
      <c r="N292" s="243">
        <v>1500</v>
      </c>
      <c r="O292" s="356"/>
      <c r="P292" s="241"/>
      <c r="Q292" s="241" t="str">
        <f t="shared" si="6"/>
        <v>update G3E_LD_LEGDIST set G3E_DISPLAYORDINAL=40000 where G3E_LENO=(select G3E_LENO from G3E_LEGENDENTRY where G3E_LEGENDENTRY='V_SUBXFMR_ML');</v>
      </c>
      <c r="R292" s="241" t="str">
        <f t="shared" si="7"/>
        <v>update G3E_LS_LEGDIST set G3E_DISPLAYSCALEMIN=1, G3E_DISPLAYSCALEMAX=1500 where G3E_LENO = (select G3E_LENO from G3E_LEGENDENTRY where G3E_LEGENDENTRY='V_SUBXFMR_ML');</v>
      </c>
    </row>
    <row r="293" spans="1:18">
      <c r="A293" s="241"/>
      <c r="B293" s="356"/>
      <c r="C293" s="356"/>
      <c r="D293" s="356"/>
      <c r="E293" s="381" t="s">
        <v>132</v>
      </c>
      <c r="F293" s="381"/>
      <c r="G293" s="356" t="s">
        <v>554</v>
      </c>
      <c r="H293" s="356" t="s">
        <v>548</v>
      </c>
      <c r="I293" s="356" t="s">
        <v>132</v>
      </c>
      <c r="J293" s="243">
        <v>40000</v>
      </c>
      <c r="K293" s="243" t="s">
        <v>129</v>
      </c>
      <c r="L293" s="243" t="s">
        <v>129</v>
      </c>
      <c r="M293" s="243">
        <v>1</v>
      </c>
      <c r="N293" s="243">
        <v>1500</v>
      </c>
      <c r="O293" s="356"/>
      <c r="P293" s="241"/>
      <c r="Q293" s="241" t="str">
        <f t="shared" si="6"/>
        <v>update G3E_LD_LEGDIST set G3E_DISPLAYORDINAL=40000 where G3E_LENO=(select G3E_LENO from G3E_LEGENDENTRY where G3E_LEGENDENTRY='V_SUBXFMR_LL');</v>
      </c>
      <c r="R293" s="241" t="str">
        <f t="shared" si="7"/>
        <v>update G3E_LS_LEGDIST set G3E_DISPLAYSCALEMIN=1, G3E_DISPLAYSCALEMAX=1500 where G3E_LENO = (select G3E_LENO from G3E_LEGENDENTRY where G3E_LEGENDENTRY='V_SUBXFMR_LL');</v>
      </c>
    </row>
    <row r="294" spans="1:18">
      <c r="A294" s="241"/>
      <c r="B294" s="356"/>
      <c r="C294" s="381" t="s">
        <v>555</v>
      </c>
      <c r="D294" s="381"/>
      <c r="E294" s="381"/>
      <c r="F294" s="381"/>
      <c r="G294" s="356"/>
      <c r="H294" s="356"/>
      <c r="I294" s="356"/>
      <c r="J294" s="243"/>
      <c r="K294" s="243" t="s">
        <v>123</v>
      </c>
      <c r="L294" s="243" t="s">
        <v>123</v>
      </c>
      <c r="M294" s="243"/>
      <c r="N294" s="243"/>
      <c r="O294" s="356" t="s">
        <v>124</v>
      </c>
      <c r="P294" s="241"/>
      <c r="Q294" s="241"/>
      <c r="R294" s="241" t="str">
        <f t="shared" si="7"/>
        <v/>
      </c>
    </row>
    <row r="295" spans="1:18">
      <c r="A295" s="241"/>
      <c r="B295" s="356"/>
      <c r="C295" s="356"/>
      <c r="D295" s="381" t="s">
        <v>556</v>
      </c>
      <c r="E295" s="381"/>
      <c r="F295" s="381"/>
      <c r="G295" s="356"/>
      <c r="H295" s="356"/>
      <c r="I295" s="356"/>
      <c r="J295" s="243"/>
      <c r="K295" s="243" t="s">
        <v>123</v>
      </c>
      <c r="L295" s="243" t="s">
        <v>123</v>
      </c>
      <c r="M295" s="243"/>
      <c r="N295" s="243"/>
      <c r="O295" s="356" t="s">
        <v>124</v>
      </c>
      <c r="P295" s="241"/>
      <c r="Q295" s="241"/>
      <c r="R295" s="241" t="str">
        <f t="shared" si="7"/>
        <v/>
      </c>
    </row>
    <row r="296" spans="1:18">
      <c r="A296" s="241"/>
      <c r="B296" s="356"/>
      <c r="C296" s="356"/>
      <c r="D296" s="356"/>
      <c r="E296" s="381" t="s">
        <v>557</v>
      </c>
      <c r="F296" s="381"/>
      <c r="G296" s="356" t="s">
        <v>558</v>
      </c>
      <c r="H296" s="356" t="s">
        <v>556</v>
      </c>
      <c r="I296" s="356" t="s">
        <v>557</v>
      </c>
      <c r="J296" s="243">
        <v>1</v>
      </c>
      <c r="K296" s="243" t="s">
        <v>129</v>
      </c>
      <c r="L296" s="243" t="s">
        <v>129</v>
      </c>
      <c r="M296" s="243">
        <v>1</v>
      </c>
      <c r="N296" s="243">
        <v>1500</v>
      </c>
      <c r="O296" s="356"/>
      <c r="P296" s="241"/>
      <c r="Q296" s="241"/>
      <c r="R296" s="241" t="str">
        <f t="shared" si="7"/>
        <v>update G3E_LS_LEGDIST set G3E_DISPLAYSCALEMIN=1, G3E_DISPLAYSCALEMAX=1500 where G3E_LENO = (select G3E_LENO from G3E_LEGENDENTRY where G3E_LEGENDENTRY='V_AMSCOLLECTOR_S');</v>
      </c>
    </row>
    <row r="297" spans="1:18">
      <c r="A297" s="241"/>
      <c r="B297" s="356"/>
      <c r="C297" s="356"/>
      <c r="D297" s="356"/>
      <c r="E297" s="381" t="s">
        <v>559</v>
      </c>
      <c r="F297" s="381"/>
      <c r="G297" s="356" t="s">
        <v>560</v>
      </c>
      <c r="H297" s="356" t="s">
        <v>556</v>
      </c>
      <c r="I297" s="356" t="s">
        <v>559</v>
      </c>
      <c r="J297" s="243">
        <v>1</v>
      </c>
      <c r="K297" s="243" t="s">
        <v>129</v>
      </c>
      <c r="L297" s="243" t="s">
        <v>129</v>
      </c>
      <c r="M297" s="243">
        <v>1</v>
      </c>
      <c r="N297" s="243">
        <v>1500</v>
      </c>
      <c r="O297" s="356"/>
      <c r="P297" s="241"/>
      <c r="Q297" s="241"/>
      <c r="R297" s="241" t="str">
        <f t="shared" si="7"/>
        <v>update G3E_LS_LEGDIST set G3E_DISPLAYSCALEMIN=1, G3E_DISPLAYSCALEMAX=1500 where G3E_LENO = (select G3E_LENO from G3E_LEGENDENTRY where G3E_LEGENDENTRY='V_AMSCOLLECTOR_T');</v>
      </c>
    </row>
    <row r="298" spans="1:18">
      <c r="A298" s="241"/>
      <c r="B298" s="356"/>
      <c r="C298" s="356"/>
      <c r="D298" s="381" t="s">
        <v>561</v>
      </c>
      <c r="E298" s="381"/>
      <c r="F298" s="381"/>
      <c r="G298" s="356"/>
      <c r="H298" s="356"/>
      <c r="I298" s="356"/>
      <c r="J298" s="243"/>
      <c r="K298" s="243" t="s">
        <v>123</v>
      </c>
      <c r="L298" s="243" t="s">
        <v>123</v>
      </c>
      <c r="M298" s="243"/>
      <c r="N298" s="243"/>
      <c r="O298" s="356" t="s">
        <v>124</v>
      </c>
      <c r="P298" s="241"/>
      <c r="Q298" s="241"/>
      <c r="R298" s="241" t="str">
        <f t="shared" si="7"/>
        <v/>
      </c>
    </row>
    <row r="299" spans="1:18">
      <c r="A299" s="241"/>
      <c r="B299" s="356"/>
      <c r="C299" s="356"/>
      <c r="D299" s="356"/>
      <c r="E299" s="381" t="s">
        <v>562</v>
      </c>
      <c r="F299" s="381"/>
      <c r="G299" s="356" t="s">
        <v>563</v>
      </c>
      <c r="H299" s="356" t="s">
        <v>561</v>
      </c>
      <c r="I299" s="356" t="s">
        <v>562</v>
      </c>
      <c r="J299" s="243">
        <v>1</v>
      </c>
      <c r="K299" s="243" t="s">
        <v>129</v>
      </c>
      <c r="L299" s="243" t="s">
        <v>129</v>
      </c>
      <c r="M299" s="243">
        <v>1</v>
      </c>
      <c r="N299" s="243">
        <v>1500</v>
      </c>
      <c r="O299" s="356"/>
      <c r="P299" s="241"/>
      <c r="Q299" s="241"/>
      <c r="R299" s="241" t="str">
        <f t="shared" si="7"/>
        <v>update G3E_LS_LEGDIST set G3E_DISPLAYSCALEMIN=1, G3E_DISPLAYSCALEMAX=1500 where G3E_LENO = (select G3E_LENO from G3E_LEGENDENTRY where G3E_LEGENDENTRY='V_AMSROUTER_S');</v>
      </c>
    </row>
    <row r="300" spans="1:18">
      <c r="A300" s="241"/>
      <c r="B300" s="356"/>
      <c r="C300" s="356"/>
      <c r="D300" s="381" t="s">
        <v>564</v>
      </c>
      <c r="E300" s="381"/>
      <c r="F300" s="381"/>
      <c r="G300" s="356"/>
      <c r="H300" s="356"/>
      <c r="I300" s="356"/>
      <c r="J300" s="243"/>
      <c r="K300" s="243" t="s">
        <v>123</v>
      </c>
      <c r="L300" s="243" t="s">
        <v>123</v>
      </c>
      <c r="M300" s="243"/>
      <c r="N300" s="243"/>
      <c r="O300" s="356" t="s">
        <v>124</v>
      </c>
      <c r="P300" s="241"/>
      <c r="Q300" s="241"/>
      <c r="R300" s="241" t="str">
        <f t="shared" si="7"/>
        <v/>
      </c>
    </row>
    <row r="301" spans="1:18">
      <c r="A301" s="241"/>
      <c r="B301" s="356"/>
      <c r="C301" s="356"/>
      <c r="D301" s="356"/>
      <c r="E301" s="381" t="s">
        <v>565</v>
      </c>
      <c r="F301" s="381"/>
      <c r="G301" s="356" t="s">
        <v>566</v>
      </c>
      <c r="H301" s="356" t="s">
        <v>564</v>
      </c>
      <c r="I301" s="356" t="s">
        <v>565</v>
      </c>
      <c r="J301" s="243">
        <v>1</v>
      </c>
      <c r="K301" s="243" t="s">
        <v>129</v>
      </c>
      <c r="L301" s="243" t="s">
        <v>129</v>
      </c>
      <c r="M301" s="243">
        <v>1</v>
      </c>
      <c r="N301" s="243">
        <v>1500</v>
      </c>
      <c r="O301" s="356"/>
      <c r="P301" s="241"/>
      <c r="Q301" s="241"/>
      <c r="R301" s="241" t="str">
        <f t="shared" si="7"/>
        <v>update G3E_LS_LEGDIST set G3E_DISPLAYSCALEMIN=1, G3E_DISPLAYSCALEMAX=1500 where G3E_LENO = (select G3E_LENO from G3E_LEGENDENTRY where G3E_LEGENDENTRY='V_CESBATTERY_S');</v>
      </c>
    </row>
    <row r="302" spans="1:18">
      <c r="A302" s="241"/>
      <c r="B302" s="356"/>
      <c r="C302" s="356"/>
      <c r="D302" s="381" t="s">
        <v>567</v>
      </c>
      <c r="E302" s="381"/>
      <c r="F302" s="381"/>
      <c r="G302" s="356"/>
      <c r="H302" s="356"/>
      <c r="I302" s="356"/>
      <c r="J302" s="243"/>
      <c r="K302" s="243" t="s">
        <v>123</v>
      </c>
      <c r="L302" s="243" t="s">
        <v>123</v>
      </c>
      <c r="M302" s="243"/>
      <c r="N302" s="243"/>
      <c r="O302" s="356" t="s">
        <v>124</v>
      </c>
      <c r="P302" s="241"/>
      <c r="Q302" s="241"/>
      <c r="R302" s="241" t="str">
        <f t="shared" si="7"/>
        <v/>
      </c>
    </row>
    <row r="303" spans="1:18">
      <c r="A303" s="241"/>
      <c r="B303" s="356"/>
      <c r="C303" s="356"/>
      <c r="D303" s="356"/>
      <c r="E303" s="381" t="s">
        <v>568</v>
      </c>
      <c r="F303" s="381"/>
      <c r="G303" s="356" t="s">
        <v>569</v>
      </c>
      <c r="H303" s="356" t="s">
        <v>567</v>
      </c>
      <c r="I303" s="356" t="s">
        <v>568</v>
      </c>
      <c r="J303" s="243">
        <v>1</v>
      </c>
      <c r="K303" s="243" t="s">
        <v>129</v>
      </c>
      <c r="L303" s="243" t="s">
        <v>129</v>
      </c>
      <c r="M303" s="243">
        <v>1</v>
      </c>
      <c r="N303" s="243">
        <v>1500</v>
      </c>
      <c r="O303" s="356"/>
      <c r="P303" s="241"/>
      <c r="Q303" s="241"/>
      <c r="R303" s="241" t="str">
        <f t="shared" si="7"/>
        <v>update G3E_LS_LEGDIST set G3E_DISPLAYSCALEMIN=1, G3E_DISPLAYSCALEMAX=1500 where G3E_LENO = (select G3E_LENO from G3E_LEGENDENTRY where G3E_LEGENDENTRY='V_DARADIO_S');</v>
      </c>
    </row>
    <row r="304" spans="1:18">
      <c r="A304" s="241"/>
      <c r="B304" s="356"/>
      <c r="C304" s="356"/>
      <c r="D304" s="381" t="s">
        <v>570</v>
      </c>
      <c r="E304" s="381"/>
      <c r="F304" s="381"/>
      <c r="G304" s="356"/>
      <c r="H304" s="356"/>
      <c r="I304" s="356"/>
      <c r="J304" s="243"/>
      <c r="K304" s="243" t="s">
        <v>123</v>
      </c>
      <c r="L304" s="243" t="s">
        <v>123</v>
      </c>
      <c r="M304" s="243"/>
      <c r="N304" s="243"/>
      <c r="O304" s="356" t="s">
        <v>124</v>
      </c>
      <c r="P304" s="241"/>
      <c r="Q304" s="241"/>
      <c r="R304" s="241" t="str">
        <f t="shared" si="7"/>
        <v/>
      </c>
    </row>
    <row r="305" spans="1:18">
      <c r="A305" s="241"/>
      <c r="B305" s="356"/>
      <c r="C305" s="356"/>
      <c r="D305" s="356"/>
      <c r="E305" s="381" t="s">
        <v>571</v>
      </c>
      <c r="F305" s="381"/>
      <c r="G305" s="356" t="s">
        <v>572</v>
      </c>
      <c r="H305" s="356" t="s">
        <v>570</v>
      </c>
      <c r="I305" s="356" t="s">
        <v>571</v>
      </c>
      <c r="J305" s="243">
        <v>1</v>
      </c>
      <c r="K305" s="243" t="s">
        <v>129</v>
      </c>
      <c r="L305" s="243" t="s">
        <v>129</v>
      </c>
      <c r="M305" s="243">
        <v>1</v>
      </c>
      <c r="N305" s="243">
        <v>1500</v>
      </c>
      <c r="O305" s="356"/>
      <c r="R305" s="241" t="str">
        <f t="shared" si="7"/>
        <v>update G3E_LS_LEGDIST set G3E_DISPLAYSCALEMIN=1, G3E_DISPLAYSCALEMAX=1500 where G3E_LENO = (select G3E_LENO from G3E_LEGENDENTRY where G3E_LEGENDENTRY='V_DAFIBERMDM_S');</v>
      </c>
    </row>
    <row r="306" spans="1:18">
      <c r="A306" s="241"/>
      <c r="B306" s="356"/>
      <c r="C306" s="356"/>
      <c r="D306" s="381" t="s">
        <v>573</v>
      </c>
      <c r="E306" s="381"/>
      <c r="F306" s="381"/>
      <c r="G306" s="356"/>
      <c r="H306" s="356"/>
      <c r="I306" s="356"/>
      <c r="J306" s="243"/>
      <c r="K306" s="243" t="s">
        <v>123</v>
      </c>
      <c r="L306" s="243" t="s">
        <v>123</v>
      </c>
      <c r="M306" s="243"/>
      <c r="N306" s="243"/>
      <c r="O306" s="356" t="s">
        <v>124</v>
      </c>
      <c r="R306" s="241" t="str">
        <f t="shared" si="7"/>
        <v/>
      </c>
    </row>
    <row r="307" spans="1:18">
      <c r="A307" s="241"/>
      <c r="B307" s="356"/>
      <c r="C307" s="356"/>
      <c r="D307" s="356"/>
      <c r="E307" s="381" t="s">
        <v>574</v>
      </c>
      <c r="F307" s="381"/>
      <c r="G307" s="356" t="s">
        <v>575</v>
      </c>
      <c r="H307" s="356" t="s">
        <v>573</v>
      </c>
      <c r="I307" s="356" t="s">
        <v>574</v>
      </c>
      <c r="J307" s="243">
        <v>1</v>
      </c>
      <c r="K307" s="243" t="s">
        <v>129</v>
      </c>
      <c r="L307" s="243" t="s">
        <v>129</v>
      </c>
      <c r="M307" s="243">
        <v>1</v>
      </c>
      <c r="N307" s="243">
        <v>1500</v>
      </c>
      <c r="O307" s="356"/>
      <c r="R307" s="241" t="str">
        <f t="shared" si="7"/>
        <v>update G3E_LS_LEGDIST set G3E_DISPLAYSCALEMIN=1, G3E_DISPLAYSCALEMAX=1500 where G3E_LENO = (select G3E_LENO from G3E_LEGENDENTRY where G3E_LEGENDENTRY='V_RTU_S');</v>
      </c>
    </row>
    <row r="308" spans="1:18">
      <c r="A308" s="241"/>
      <c r="B308" s="356"/>
      <c r="C308" s="381" t="s">
        <v>576</v>
      </c>
      <c r="D308" s="381"/>
      <c r="E308" s="381"/>
      <c r="F308" s="381"/>
      <c r="G308" s="356"/>
      <c r="H308" s="356"/>
      <c r="I308" s="356"/>
      <c r="J308" s="243"/>
      <c r="K308" s="243" t="s">
        <v>123</v>
      </c>
      <c r="L308" s="243" t="s">
        <v>123</v>
      </c>
      <c r="M308" s="243"/>
      <c r="N308" s="243"/>
      <c r="O308" s="356" t="s">
        <v>124</v>
      </c>
      <c r="R308" s="241" t="str">
        <f t="shared" si="7"/>
        <v/>
      </c>
    </row>
    <row r="309" spans="1:18">
      <c r="A309" s="241"/>
      <c r="B309" s="356"/>
      <c r="C309" s="356"/>
      <c r="D309" s="381" t="s">
        <v>578</v>
      </c>
      <c r="E309" s="381"/>
      <c r="F309" s="381"/>
      <c r="G309" s="356"/>
      <c r="H309" s="356"/>
      <c r="I309" s="356"/>
      <c r="J309" s="243"/>
      <c r="K309" s="243" t="s">
        <v>123</v>
      </c>
      <c r="L309" s="243" t="s">
        <v>123</v>
      </c>
      <c r="M309" s="243"/>
      <c r="N309" s="243"/>
      <c r="O309" s="356" t="s">
        <v>124</v>
      </c>
      <c r="R309" s="241" t="str">
        <f t="shared" si="7"/>
        <v/>
      </c>
    </row>
    <row r="310" spans="1:18">
      <c r="A310" s="241"/>
      <c r="B310" s="356"/>
      <c r="C310" s="356"/>
      <c r="D310" s="356"/>
      <c r="E310" s="381" t="s">
        <v>579</v>
      </c>
      <c r="F310" s="381"/>
      <c r="G310" s="356" t="s">
        <v>580</v>
      </c>
      <c r="H310" s="356" t="s">
        <v>578</v>
      </c>
      <c r="I310" s="356" t="s">
        <v>161</v>
      </c>
      <c r="J310" s="243">
        <v>1</v>
      </c>
      <c r="K310" s="243" t="s">
        <v>129</v>
      </c>
      <c r="L310" s="243" t="s">
        <v>129</v>
      </c>
      <c r="M310" s="243">
        <v>1</v>
      </c>
      <c r="N310" s="243">
        <v>1500</v>
      </c>
      <c r="O310" s="356"/>
      <c r="R310" s="241" t="str">
        <f t="shared" si="7"/>
        <v>update G3E_LS_LEGDIST set G3E_DISPLAYSCALEMIN=1, G3E_DISPLAYSCALEMAX=1500 where G3E_LENO = (select G3E_LENO from G3E_LEGENDENTRY where G3E_LEGENDENTRY='V_PRICONOHN_L');</v>
      </c>
    </row>
    <row r="311" spans="1:18">
      <c r="A311" s="241"/>
      <c r="B311" s="356"/>
      <c r="C311" s="356"/>
      <c r="D311" s="356"/>
      <c r="E311" s="381" t="s">
        <v>581</v>
      </c>
      <c r="F311" s="381"/>
      <c r="G311" s="356" t="s">
        <v>582</v>
      </c>
      <c r="H311" s="356" t="s">
        <v>578</v>
      </c>
      <c r="I311" s="356" t="s">
        <v>163</v>
      </c>
      <c r="J311" s="243">
        <v>1</v>
      </c>
      <c r="K311" s="243" t="s">
        <v>129</v>
      </c>
      <c r="L311" s="243" t="s">
        <v>129</v>
      </c>
      <c r="M311" s="243">
        <v>1</v>
      </c>
      <c r="N311" s="243">
        <v>1500</v>
      </c>
      <c r="O311" s="356"/>
      <c r="R311" s="241" t="str">
        <f t="shared" si="7"/>
        <v>update G3E_LS_LEGDIST set G3E_DISPLAYSCALEMIN=1, G3E_DISPLAYSCALEMAX=1500 where G3E_LENO = (select G3E_LENO from G3E_LEGENDENTRY where G3E_LEGENDENTRY='V_PRICONOHN_DESC_T');</v>
      </c>
    </row>
    <row r="312" spans="1:18">
      <c r="A312" s="241"/>
      <c r="B312" s="356"/>
      <c r="C312" s="356"/>
      <c r="D312" s="356"/>
      <c r="E312" s="381" t="s">
        <v>583</v>
      </c>
      <c r="F312" s="381"/>
      <c r="G312" s="356" t="s">
        <v>584</v>
      </c>
      <c r="H312" s="356" t="s">
        <v>578</v>
      </c>
      <c r="I312" s="356" t="s">
        <v>165</v>
      </c>
      <c r="J312" s="243">
        <v>1</v>
      </c>
      <c r="K312" s="243" t="s">
        <v>129</v>
      </c>
      <c r="L312" s="243" t="s">
        <v>129</v>
      </c>
      <c r="M312" s="243">
        <v>1</v>
      </c>
      <c r="N312" s="243">
        <v>1500</v>
      </c>
      <c r="O312" s="356"/>
      <c r="R312" s="241" t="str">
        <f t="shared" si="7"/>
        <v>update G3E_LS_LEGDIST set G3E_DISPLAYSCALEMIN=1, G3E_DISPLAYSCALEMAX=1500 where G3E_LENO = (select G3E_LENO from G3E_LEGENDENTRY where G3E_LEGENDENTRY='V_PRICONOHN_FEED_T');</v>
      </c>
    </row>
    <row r="313" spans="1:18">
      <c r="A313" s="241"/>
      <c r="B313" s="356"/>
      <c r="C313" s="356"/>
      <c r="D313" s="356"/>
      <c r="E313" s="381" t="s">
        <v>585</v>
      </c>
      <c r="F313" s="381"/>
      <c r="G313" s="356" t="s">
        <v>586</v>
      </c>
      <c r="H313" s="356" t="s">
        <v>578</v>
      </c>
      <c r="I313" s="356" t="s">
        <v>167</v>
      </c>
      <c r="J313" s="243">
        <v>1</v>
      </c>
      <c r="K313" s="243" t="s">
        <v>129</v>
      </c>
      <c r="L313" s="243" t="s">
        <v>129</v>
      </c>
      <c r="M313" s="243">
        <v>1</v>
      </c>
      <c r="N313" s="243">
        <v>1500</v>
      </c>
      <c r="O313" s="356"/>
      <c r="R313" s="241" t="str">
        <f t="shared" si="7"/>
        <v>update G3E_LS_LEGDIST set G3E_DISPLAYSCALEMIN=1, G3E_DISPLAYSCALEMAX=1500 where G3E_LENO = (select G3E_LENO from G3E_LEGENDENTRY where G3E_LEGENDENTRY='V_PRICONOHN_NEUT_T');</v>
      </c>
    </row>
    <row r="314" spans="1:18">
      <c r="A314" s="241"/>
      <c r="B314" s="356"/>
      <c r="C314" s="356"/>
      <c r="D314" s="356"/>
      <c r="E314" s="381" t="s">
        <v>587</v>
      </c>
      <c r="F314" s="381"/>
      <c r="G314" s="356" t="s">
        <v>588</v>
      </c>
      <c r="H314" s="356" t="s">
        <v>578</v>
      </c>
      <c r="I314" s="356" t="s">
        <v>169</v>
      </c>
      <c r="J314" s="243">
        <v>1</v>
      </c>
      <c r="K314" s="243" t="s">
        <v>129</v>
      </c>
      <c r="L314" s="243" t="s">
        <v>129</v>
      </c>
      <c r="M314" s="243">
        <v>1</v>
      </c>
      <c r="N314" s="243">
        <v>1500</v>
      </c>
      <c r="O314" s="356"/>
      <c r="R314" s="241" t="str">
        <f t="shared" si="7"/>
        <v>update G3E_LS_LEGDIST set G3E_DISPLAYSCALEMIN=1, G3E_DISPLAYSCALEMAX=1500 where G3E_LENO = (select G3E_LENO from G3E_LEGENDENTRY where G3E_LEGENDENTRY='V_PRICONOHN_PHASE_T');</v>
      </c>
    </row>
    <row r="315" spans="1:18">
      <c r="A315" s="241"/>
      <c r="B315" s="356"/>
      <c r="C315" s="356"/>
      <c r="D315" s="356"/>
      <c r="E315" s="381" t="s">
        <v>130</v>
      </c>
      <c r="F315" s="381"/>
      <c r="G315" s="356" t="s">
        <v>589</v>
      </c>
      <c r="H315" s="356" t="s">
        <v>578</v>
      </c>
      <c r="I315" s="356" t="s">
        <v>130</v>
      </c>
      <c r="J315" s="243">
        <v>1</v>
      </c>
      <c r="K315" s="243" t="s">
        <v>129</v>
      </c>
      <c r="L315" s="243" t="s">
        <v>129</v>
      </c>
      <c r="M315" s="243">
        <v>1</v>
      </c>
      <c r="N315" s="243">
        <v>1500</v>
      </c>
      <c r="O315" s="356"/>
      <c r="R315" s="241" t="str">
        <f t="shared" si="7"/>
        <v>update G3E_LS_LEGDIST set G3E_DISPLAYSCALEMIN=1, G3E_DISPLAYSCALEMAX=1500 where G3E_LENO = (select G3E_LENO from G3E_LEGENDENTRY where G3E_LEGENDENTRY='V_PRICONOHN_ML');</v>
      </c>
    </row>
    <row r="316" spans="1:18">
      <c r="A316" s="241"/>
      <c r="B316" s="356"/>
      <c r="C316" s="356"/>
      <c r="D316" s="356"/>
      <c r="E316" s="381" t="s">
        <v>132</v>
      </c>
      <c r="F316" s="381"/>
      <c r="G316" s="356" t="s">
        <v>590</v>
      </c>
      <c r="H316" s="356" t="s">
        <v>578</v>
      </c>
      <c r="I316" s="356" t="s">
        <v>132</v>
      </c>
      <c r="J316" s="243">
        <v>1</v>
      </c>
      <c r="K316" s="243" t="s">
        <v>129</v>
      </c>
      <c r="L316" s="243" t="s">
        <v>129</v>
      </c>
      <c r="M316" s="243">
        <v>1</v>
      </c>
      <c r="N316" s="243">
        <v>1500</v>
      </c>
      <c r="O316" s="356"/>
      <c r="R316" s="241" t="str">
        <f t="shared" si="7"/>
        <v>update G3E_LS_LEGDIST set G3E_DISPLAYSCALEMIN=1, G3E_DISPLAYSCALEMAX=1500 where G3E_LENO = (select G3E_LENO from G3E_LEGENDENTRY where G3E_LEGENDENTRY='V_PRICONOHN_LL');</v>
      </c>
    </row>
    <row r="317" spans="1:18">
      <c r="A317" s="241"/>
      <c r="B317" s="356"/>
      <c r="C317" s="356"/>
      <c r="D317" s="381" t="s">
        <v>591</v>
      </c>
      <c r="E317" s="381"/>
      <c r="F317" s="381"/>
      <c r="G317" s="356"/>
      <c r="H317" s="356"/>
      <c r="I317" s="356"/>
      <c r="J317" s="243"/>
      <c r="K317" s="243" t="s">
        <v>123</v>
      </c>
      <c r="L317" s="243" t="s">
        <v>123</v>
      </c>
      <c r="M317" s="243"/>
      <c r="N317" s="243"/>
      <c r="O317" s="356" t="s">
        <v>124</v>
      </c>
      <c r="R317" s="241" t="str">
        <f t="shared" si="7"/>
        <v/>
      </c>
    </row>
    <row r="318" spans="1:18">
      <c r="A318" s="241"/>
      <c r="B318" s="356"/>
      <c r="C318" s="356"/>
      <c r="D318" s="356"/>
      <c r="E318" s="381" t="s">
        <v>592</v>
      </c>
      <c r="F318" s="381"/>
      <c r="G318" s="356" t="s">
        <v>593</v>
      </c>
      <c r="H318" s="356" t="s">
        <v>591</v>
      </c>
      <c r="I318" s="356" t="s">
        <v>174</v>
      </c>
      <c r="J318" s="243">
        <v>1</v>
      </c>
      <c r="K318" s="243" t="s">
        <v>129</v>
      </c>
      <c r="L318" s="243" t="s">
        <v>129</v>
      </c>
      <c r="M318" s="243">
        <v>1</v>
      </c>
      <c r="N318" s="243">
        <v>1500</v>
      </c>
      <c r="O318" s="356"/>
      <c r="R318" s="241" t="str">
        <f t="shared" si="7"/>
        <v>update G3E_LS_LEGDIST set G3E_DISPLAYSCALEMIN=1, G3E_DISPLAYSCALEMAX=1500 where G3E_LENO = (select G3E_LENO from G3E_LEGENDENTRY where G3E_LEGENDENTRY='V_PRICONUGN_L');</v>
      </c>
    </row>
    <row r="319" spans="1:18">
      <c r="A319" s="241"/>
      <c r="B319" s="356"/>
      <c r="C319" s="356"/>
      <c r="D319" s="356"/>
      <c r="E319" s="381" t="s">
        <v>594</v>
      </c>
      <c r="F319" s="381"/>
      <c r="G319" s="356" t="s">
        <v>595</v>
      </c>
      <c r="H319" s="356" t="s">
        <v>591</v>
      </c>
      <c r="I319" s="356" t="s">
        <v>176</v>
      </c>
      <c r="J319" s="243">
        <v>1</v>
      </c>
      <c r="K319" s="243" t="s">
        <v>129</v>
      </c>
      <c r="L319" s="243" t="s">
        <v>129</v>
      </c>
      <c r="M319" s="243">
        <v>1</v>
      </c>
      <c r="N319" s="243">
        <v>1500</v>
      </c>
      <c r="O319" s="356"/>
      <c r="R319" s="241" t="str">
        <f t="shared" si="7"/>
        <v>update G3E_LS_LEGDIST set G3E_DISPLAYSCALEMIN=1, G3E_DISPLAYSCALEMAX=1500 where G3E_LENO = (select G3E_LENO from G3E_LEGENDENTRY where G3E_LEGENDENTRY='V_PRICONUGN_DESC_T');</v>
      </c>
    </row>
    <row r="320" spans="1:18">
      <c r="A320" s="241"/>
      <c r="B320" s="356"/>
      <c r="C320" s="356"/>
      <c r="D320" s="356"/>
      <c r="E320" s="381" t="s">
        <v>596</v>
      </c>
      <c r="F320" s="381"/>
      <c r="G320" s="356" t="s">
        <v>597</v>
      </c>
      <c r="H320" s="356" t="s">
        <v>591</v>
      </c>
      <c r="I320" s="356" t="s">
        <v>178</v>
      </c>
      <c r="J320" s="243">
        <v>1</v>
      </c>
      <c r="K320" s="243" t="s">
        <v>129</v>
      </c>
      <c r="L320" s="243" t="s">
        <v>129</v>
      </c>
      <c r="M320" s="243">
        <v>1</v>
      </c>
      <c r="N320" s="243">
        <v>1500</v>
      </c>
      <c r="O320" s="356"/>
      <c r="R320" s="241" t="str">
        <f t="shared" si="7"/>
        <v>update G3E_LS_LEGDIST set G3E_DISPLAYSCALEMIN=1, G3E_DISPLAYSCALEMAX=1500 where G3E_LENO = (select G3E_LENO from G3E_LEGENDENTRY where G3E_LEGENDENTRY='V_PRICONUGN_FEED_T');</v>
      </c>
    </row>
    <row r="321" spans="1:18">
      <c r="A321" s="241"/>
      <c r="B321" s="356"/>
      <c r="C321" s="356"/>
      <c r="D321" s="356"/>
      <c r="E321" s="381" t="s">
        <v>598</v>
      </c>
      <c r="F321" s="381"/>
      <c r="G321" s="356" t="s">
        <v>599</v>
      </c>
      <c r="H321" s="356" t="s">
        <v>591</v>
      </c>
      <c r="I321" s="356" t="s">
        <v>180</v>
      </c>
      <c r="J321" s="243">
        <v>1</v>
      </c>
      <c r="K321" s="243" t="s">
        <v>129</v>
      </c>
      <c r="L321" s="243" t="s">
        <v>129</v>
      </c>
      <c r="M321" s="243">
        <v>1</v>
      </c>
      <c r="N321" s="243">
        <v>1500</v>
      </c>
      <c r="O321" s="356"/>
      <c r="R321" s="241" t="str">
        <f t="shared" si="7"/>
        <v>update G3E_LS_LEGDIST set G3E_DISPLAYSCALEMIN=1, G3E_DISPLAYSCALEMAX=1500 where G3E_LENO = (select G3E_LENO from G3E_LEGENDENTRY where G3E_LEGENDENTRY='V_PRICONUGN_NEUT_T');</v>
      </c>
    </row>
    <row r="322" spans="1:18">
      <c r="A322" s="241"/>
      <c r="B322" s="356"/>
      <c r="C322" s="356"/>
      <c r="D322" s="356"/>
      <c r="E322" s="381" t="s">
        <v>600</v>
      </c>
      <c r="F322" s="381"/>
      <c r="G322" s="356" t="s">
        <v>601</v>
      </c>
      <c r="H322" s="356" t="s">
        <v>591</v>
      </c>
      <c r="I322" s="356" t="s">
        <v>182</v>
      </c>
      <c r="J322" s="243">
        <v>1</v>
      </c>
      <c r="K322" s="243" t="s">
        <v>129</v>
      </c>
      <c r="L322" s="243" t="s">
        <v>129</v>
      </c>
      <c r="M322" s="243">
        <v>1</v>
      </c>
      <c r="N322" s="243">
        <v>1500</v>
      </c>
      <c r="O322" s="356"/>
      <c r="R322" s="241" t="str">
        <f t="shared" si="7"/>
        <v>update G3E_LS_LEGDIST set G3E_DISPLAYSCALEMIN=1, G3E_DISPLAYSCALEMAX=1500 where G3E_LENO = (select G3E_LENO from G3E_LEGENDENTRY where G3E_LEGENDENTRY='V_PRICONUGN_PHASE_T');</v>
      </c>
    </row>
    <row r="323" spans="1:18">
      <c r="A323" s="241"/>
      <c r="B323" s="356"/>
      <c r="C323" s="356"/>
      <c r="D323" s="356"/>
      <c r="E323" s="381" t="s">
        <v>130</v>
      </c>
      <c r="F323" s="381"/>
      <c r="G323" s="356" t="s">
        <v>602</v>
      </c>
      <c r="H323" s="356" t="s">
        <v>591</v>
      </c>
      <c r="I323" s="356" t="s">
        <v>130</v>
      </c>
      <c r="J323" s="243">
        <v>1</v>
      </c>
      <c r="K323" s="243" t="s">
        <v>129</v>
      </c>
      <c r="L323" s="243" t="s">
        <v>129</v>
      </c>
      <c r="M323" s="243">
        <v>1</v>
      </c>
      <c r="N323" s="243">
        <v>1500</v>
      </c>
      <c r="O323" s="356"/>
      <c r="R323" s="241" t="str">
        <f t="shared" si="7"/>
        <v>update G3E_LS_LEGDIST set G3E_DISPLAYSCALEMIN=1, G3E_DISPLAYSCALEMAX=1500 where G3E_LENO = (select G3E_LENO from G3E_LEGENDENTRY where G3E_LEGENDENTRY='V_PRICONUGN_ML');</v>
      </c>
    </row>
    <row r="324" spans="1:18">
      <c r="A324" s="241"/>
      <c r="B324" s="356"/>
      <c r="C324" s="356"/>
      <c r="D324" s="356"/>
      <c r="E324" s="381" t="s">
        <v>132</v>
      </c>
      <c r="F324" s="381"/>
      <c r="G324" s="356" t="s">
        <v>603</v>
      </c>
      <c r="H324" s="356" t="s">
        <v>591</v>
      </c>
      <c r="I324" s="356" t="s">
        <v>132</v>
      </c>
      <c r="J324" s="243">
        <v>1</v>
      </c>
      <c r="K324" s="243" t="s">
        <v>129</v>
      </c>
      <c r="L324" s="243" t="s">
        <v>129</v>
      </c>
      <c r="M324" s="243">
        <v>1</v>
      </c>
      <c r="N324" s="243">
        <v>1500</v>
      </c>
      <c r="O324" s="356"/>
      <c r="R324" s="241" t="str">
        <f t="shared" si="7"/>
        <v>update G3E_LS_LEGDIST set G3E_DISPLAYSCALEMIN=1, G3E_DISPLAYSCALEMAX=1500 where G3E_LENO = (select G3E_LENO from G3E_LEGENDENTRY where G3E_LEGENDENTRY='V_PRICONUGN_LL');</v>
      </c>
    </row>
    <row r="325" spans="1:18">
      <c r="A325" s="241"/>
      <c r="B325" s="356"/>
      <c r="C325" s="356"/>
      <c r="D325" s="381" t="s">
        <v>604</v>
      </c>
      <c r="E325" s="381"/>
      <c r="F325" s="381"/>
      <c r="G325" s="356"/>
      <c r="H325" s="356"/>
      <c r="I325" s="356"/>
      <c r="J325" s="243"/>
      <c r="K325" s="243" t="s">
        <v>123</v>
      </c>
      <c r="L325" s="243" t="s">
        <v>123</v>
      </c>
      <c r="M325" s="243"/>
      <c r="N325" s="243"/>
      <c r="O325" s="356" t="s">
        <v>124</v>
      </c>
      <c r="R325" s="241" t="str">
        <f t="shared" si="7"/>
        <v/>
      </c>
    </row>
    <row r="326" spans="1:18">
      <c r="A326" s="241"/>
      <c r="B326" s="356"/>
      <c r="C326" s="356"/>
      <c r="D326" s="356"/>
      <c r="E326" s="381" t="s">
        <v>605</v>
      </c>
      <c r="F326" s="381"/>
      <c r="G326" s="356" t="s">
        <v>606</v>
      </c>
      <c r="H326" s="356" t="s">
        <v>604</v>
      </c>
      <c r="I326" s="356" t="s">
        <v>196</v>
      </c>
      <c r="J326" s="243">
        <v>1</v>
      </c>
      <c r="K326" s="243" t="s">
        <v>129</v>
      </c>
      <c r="L326" s="243" t="s">
        <v>129</v>
      </c>
      <c r="M326" s="243">
        <v>1</v>
      </c>
      <c r="N326" s="243">
        <v>1500</v>
      </c>
      <c r="O326" s="356"/>
      <c r="R326" s="241" t="str">
        <f t="shared" si="7"/>
        <v>update G3E_LS_LEGDIST set G3E_DISPLAYSCALEMIN=1, G3E_DISPLAYSCALEMAX=1500 where G3E_LENO = (select G3E_LENO from G3E_LEGENDENTRY where G3E_LEGENDENTRY='V_PRIFUSEOHN_S');</v>
      </c>
    </row>
    <row r="327" spans="1:18">
      <c r="A327" s="241"/>
      <c r="B327" s="356"/>
      <c r="C327" s="356"/>
      <c r="D327" s="356"/>
      <c r="E327" s="381" t="s">
        <v>607</v>
      </c>
      <c r="F327" s="381"/>
      <c r="G327" s="356" t="s">
        <v>608</v>
      </c>
      <c r="H327" s="356" t="s">
        <v>604</v>
      </c>
      <c r="I327" s="356" t="s">
        <v>199</v>
      </c>
      <c r="J327" s="243">
        <v>1</v>
      </c>
      <c r="K327" s="243" t="s">
        <v>129</v>
      </c>
      <c r="L327" s="243" t="s">
        <v>129</v>
      </c>
      <c r="M327" s="243">
        <v>1</v>
      </c>
      <c r="N327" s="243">
        <v>1500</v>
      </c>
      <c r="O327" s="356"/>
      <c r="R327" s="241" t="str">
        <f t="shared" si="7"/>
        <v>update G3E_LS_LEGDIST set G3E_DISPLAYSCALEMIN=1, G3E_DISPLAYSCALEMAX=1500 where G3E_LENO = (select G3E_LENO from G3E_LEGENDENTRY where G3E_LEGENDENTRY='V_PRIFUSEOHN_EQPT_T');</v>
      </c>
    </row>
    <row r="328" spans="1:18">
      <c r="A328" s="241"/>
      <c r="B328" s="356"/>
      <c r="C328" s="356"/>
      <c r="D328" s="356"/>
      <c r="E328" s="381" t="s">
        <v>609</v>
      </c>
      <c r="F328" s="381"/>
      <c r="G328" s="356" t="s">
        <v>610</v>
      </c>
      <c r="H328" s="356" t="s">
        <v>604</v>
      </c>
      <c r="I328" s="356" t="s">
        <v>202</v>
      </c>
      <c r="J328" s="243">
        <v>1</v>
      </c>
      <c r="K328" s="243" t="s">
        <v>129</v>
      </c>
      <c r="L328" s="243" t="s">
        <v>129</v>
      </c>
      <c r="M328" s="243">
        <v>1</v>
      </c>
      <c r="N328" s="243">
        <v>1500</v>
      </c>
      <c r="O328" s="356"/>
      <c r="R328" s="241" t="str">
        <f t="shared" ref="R328:R391" si="8">IF(ISBLANK(N328),"","update G3E_LS_LEGDIST set G3E_DISPLAYSCALEMIN="&amp;M328&amp;", G3E_DISPLAYSCALEMAX="&amp;N328&amp;" where G3E_LENO = (select G3E_LENO from G3E_LEGENDENTRY where G3E_LEGENDENTRY='"&amp;G328&amp;"');")</f>
        <v>update G3E_LS_LEGDIST set G3E_DISPLAYSCALEMIN=1, G3E_DISPLAYSCALEMAX=1500 where G3E_LENO = (select G3E_LENO from G3E_LEGENDENTRY where G3E_LEGENDENTRY='V_PRIFUSEOHN_SIZE_T');</v>
      </c>
    </row>
    <row r="329" spans="1:18">
      <c r="A329" s="241"/>
      <c r="B329" s="356"/>
      <c r="C329" s="356"/>
      <c r="D329" s="356"/>
      <c r="E329" s="381" t="s">
        <v>130</v>
      </c>
      <c r="F329" s="381"/>
      <c r="G329" s="356" t="s">
        <v>611</v>
      </c>
      <c r="H329" s="356" t="s">
        <v>604</v>
      </c>
      <c r="I329" s="356" t="s">
        <v>130</v>
      </c>
      <c r="J329" s="243">
        <v>1</v>
      </c>
      <c r="K329" s="243" t="s">
        <v>129</v>
      </c>
      <c r="L329" s="243" t="s">
        <v>129</v>
      </c>
      <c r="M329" s="243">
        <v>1</v>
      </c>
      <c r="N329" s="243">
        <v>1500</v>
      </c>
      <c r="O329" s="356"/>
      <c r="R329" s="241" t="str">
        <f t="shared" si="8"/>
        <v>update G3E_LS_LEGDIST set G3E_DISPLAYSCALEMIN=1, G3E_DISPLAYSCALEMAX=1500 where G3E_LENO = (select G3E_LENO from G3E_LEGENDENTRY where G3E_LEGENDENTRY='V_PRIFUSEOHN_ML');</v>
      </c>
    </row>
    <row r="330" spans="1:18">
      <c r="A330" s="241"/>
      <c r="B330" s="356"/>
      <c r="C330" s="356"/>
      <c r="D330" s="356"/>
      <c r="E330" s="381" t="s">
        <v>132</v>
      </c>
      <c r="F330" s="381"/>
      <c r="G330" s="356" t="s">
        <v>612</v>
      </c>
      <c r="H330" s="356" t="s">
        <v>604</v>
      </c>
      <c r="I330" s="356" t="s">
        <v>132</v>
      </c>
      <c r="J330" s="243">
        <v>1</v>
      </c>
      <c r="K330" s="243" t="s">
        <v>129</v>
      </c>
      <c r="L330" s="243" t="s">
        <v>129</v>
      </c>
      <c r="M330" s="243">
        <v>1</v>
      </c>
      <c r="N330" s="243">
        <v>1500</v>
      </c>
      <c r="O330" s="356"/>
      <c r="R330" s="241" t="str">
        <f t="shared" si="8"/>
        <v>update G3E_LS_LEGDIST set G3E_DISPLAYSCALEMIN=1, G3E_DISPLAYSCALEMAX=1500 where G3E_LENO = (select G3E_LENO from G3E_LEGENDENTRY where G3E_LEGENDENTRY='V_PRIFUSEOHN_LL');</v>
      </c>
    </row>
    <row r="331" spans="1:18">
      <c r="A331" s="241"/>
      <c r="B331" s="356"/>
      <c r="C331" s="356"/>
      <c r="D331" s="381" t="s">
        <v>613</v>
      </c>
      <c r="E331" s="381"/>
      <c r="F331" s="381"/>
      <c r="G331" s="356"/>
      <c r="H331" s="356"/>
      <c r="I331" s="356"/>
      <c r="J331" s="243"/>
      <c r="K331" s="243" t="s">
        <v>123</v>
      </c>
      <c r="L331" s="243" t="s">
        <v>123</v>
      </c>
      <c r="M331" s="243"/>
      <c r="N331" s="243"/>
      <c r="O331" s="356" t="s">
        <v>124</v>
      </c>
      <c r="R331" s="241" t="str">
        <f t="shared" si="8"/>
        <v/>
      </c>
    </row>
    <row r="332" spans="1:18">
      <c r="A332" s="241"/>
      <c r="B332" s="356"/>
      <c r="C332" s="356"/>
      <c r="D332" s="356"/>
      <c r="E332" s="381" t="s">
        <v>614</v>
      </c>
      <c r="F332" s="381"/>
      <c r="G332" s="356" t="s">
        <v>615</v>
      </c>
      <c r="H332" s="356" t="s">
        <v>613</v>
      </c>
      <c r="I332" s="356" t="s">
        <v>196</v>
      </c>
      <c r="J332" s="243">
        <v>1</v>
      </c>
      <c r="K332" s="243" t="s">
        <v>129</v>
      </c>
      <c r="L332" s="243" t="s">
        <v>129</v>
      </c>
      <c r="M332" s="243">
        <v>1</v>
      </c>
      <c r="N332" s="243">
        <v>1500</v>
      </c>
      <c r="O332" s="356"/>
      <c r="R332" s="241" t="str">
        <f t="shared" si="8"/>
        <v>update G3E_LS_LEGDIST set G3E_DISPLAYSCALEMIN=1, G3E_DISPLAYSCALEMAX=1500 where G3E_LENO = (select G3E_LENO from G3E_LEGENDENTRY where G3E_LEGENDENTRY='V_PRIFUSEUGN_S');</v>
      </c>
    </row>
    <row r="333" spans="1:18">
      <c r="A333" s="241"/>
      <c r="B333" s="356"/>
      <c r="C333" s="356"/>
      <c r="D333" s="356"/>
      <c r="E333" s="381" t="s">
        <v>616</v>
      </c>
      <c r="F333" s="381"/>
      <c r="G333" s="356" t="s">
        <v>617</v>
      </c>
      <c r="H333" s="356" t="s">
        <v>613</v>
      </c>
      <c r="I333" s="356" t="s">
        <v>199</v>
      </c>
      <c r="J333" s="243">
        <v>1</v>
      </c>
      <c r="K333" s="243" t="s">
        <v>129</v>
      </c>
      <c r="L333" s="243" t="s">
        <v>129</v>
      </c>
      <c r="M333" s="243">
        <v>1</v>
      </c>
      <c r="N333" s="243">
        <v>1500</v>
      </c>
      <c r="O333" s="356"/>
      <c r="R333" s="241" t="str">
        <f t="shared" si="8"/>
        <v>update G3E_LS_LEGDIST set G3E_DISPLAYSCALEMIN=1, G3E_DISPLAYSCALEMAX=1500 where G3E_LENO = (select G3E_LENO from G3E_LEGENDENTRY where G3E_LEGENDENTRY='V_PRIFUSEUGN_EQPT_T');</v>
      </c>
    </row>
    <row r="334" spans="1:18">
      <c r="A334" s="241"/>
      <c r="B334" s="356"/>
      <c r="C334" s="356"/>
      <c r="D334" s="356"/>
      <c r="E334" s="381" t="s">
        <v>618</v>
      </c>
      <c r="F334" s="381"/>
      <c r="G334" s="356" t="s">
        <v>619</v>
      </c>
      <c r="H334" s="356" t="s">
        <v>613</v>
      </c>
      <c r="I334" s="356" t="s">
        <v>202</v>
      </c>
      <c r="J334" s="243">
        <v>1</v>
      </c>
      <c r="K334" s="243" t="s">
        <v>129</v>
      </c>
      <c r="L334" s="243" t="s">
        <v>129</v>
      </c>
      <c r="M334" s="243">
        <v>1</v>
      </c>
      <c r="N334" s="243">
        <v>1500</v>
      </c>
      <c r="O334" s="356"/>
      <c r="R334" s="241" t="str">
        <f t="shared" si="8"/>
        <v>update G3E_LS_LEGDIST set G3E_DISPLAYSCALEMIN=1, G3E_DISPLAYSCALEMAX=1500 where G3E_LENO = (select G3E_LENO from G3E_LEGENDENTRY where G3E_LEGENDENTRY='V_PRIFUSEUGN_SIZE_T');</v>
      </c>
    </row>
    <row r="335" spans="1:18">
      <c r="A335" s="241"/>
      <c r="B335" s="356"/>
      <c r="C335" s="356"/>
      <c r="D335" s="356"/>
      <c r="E335" s="381" t="s">
        <v>130</v>
      </c>
      <c r="F335" s="381"/>
      <c r="G335" s="356" t="s">
        <v>620</v>
      </c>
      <c r="H335" s="356" t="s">
        <v>613</v>
      </c>
      <c r="I335" s="356" t="s">
        <v>130</v>
      </c>
      <c r="J335" s="243">
        <v>1</v>
      </c>
      <c r="K335" s="243" t="s">
        <v>129</v>
      </c>
      <c r="L335" s="243" t="s">
        <v>129</v>
      </c>
      <c r="M335" s="243">
        <v>1</v>
      </c>
      <c r="N335" s="243">
        <v>1500</v>
      </c>
      <c r="O335" s="356"/>
      <c r="R335" s="241" t="str">
        <f t="shared" si="8"/>
        <v>update G3E_LS_LEGDIST set G3E_DISPLAYSCALEMIN=1, G3E_DISPLAYSCALEMAX=1500 where G3E_LENO = (select G3E_LENO from G3E_LEGENDENTRY where G3E_LEGENDENTRY='V_PRIFUSEUGN_ML');</v>
      </c>
    </row>
    <row r="336" spans="1:18">
      <c r="A336" s="241"/>
      <c r="B336" s="356"/>
      <c r="C336" s="356"/>
      <c r="D336" s="356"/>
      <c r="E336" s="381" t="s">
        <v>132</v>
      </c>
      <c r="F336" s="381"/>
      <c r="G336" s="356" t="s">
        <v>621</v>
      </c>
      <c r="H336" s="356" t="s">
        <v>613</v>
      </c>
      <c r="I336" s="356" t="s">
        <v>132</v>
      </c>
      <c r="J336" s="243">
        <v>1</v>
      </c>
      <c r="K336" s="243" t="s">
        <v>129</v>
      </c>
      <c r="L336" s="243" t="s">
        <v>129</v>
      </c>
      <c r="M336" s="243">
        <v>1</v>
      </c>
      <c r="N336" s="243">
        <v>1500</v>
      </c>
      <c r="O336" s="356"/>
      <c r="R336" s="241" t="str">
        <f t="shared" si="8"/>
        <v>update G3E_LS_LEGDIST set G3E_DISPLAYSCALEMIN=1, G3E_DISPLAYSCALEMAX=1500 where G3E_LENO = (select G3E_LENO from G3E_LEGENDENTRY where G3E_LEGENDENTRY='V_PRIFUSEUGN_LL');</v>
      </c>
    </row>
    <row r="337" spans="1:18">
      <c r="A337" s="241"/>
      <c r="B337" s="356"/>
      <c r="C337" s="356"/>
      <c r="D337" s="381" t="s">
        <v>622</v>
      </c>
      <c r="E337" s="381"/>
      <c r="F337" s="381"/>
      <c r="G337" s="356"/>
      <c r="H337" s="356"/>
      <c r="I337" s="356"/>
      <c r="J337" s="243"/>
      <c r="K337" s="243" t="s">
        <v>123</v>
      </c>
      <c r="L337" s="243" t="s">
        <v>123</v>
      </c>
      <c r="M337" s="243"/>
      <c r="N337" s="243"/>
      <c r="O337" s="356" t="s">
        <v>124</v>
      </c>
      <c r="R337" s="241" t="str">
        <f t="shared" si="8"/>
        <v/>
      </c>
    </row>
    <row r="338" spans="1:18">
      <c r="A338" s="241"/>
      <c r="B338" s="356"/>
      <c r="C338" s="356"/>
      <c r="D338" s="356"/>
      <c r="E338" s="381" t="s">
        <v>623</v>
      </c>
      <c r="F338" s="381"/>
      <c r="G338" s="356" t="s">
        <v>624</v>
      </c>
      <c r="H338" s="356" t="s">
        <v>622</v>
      </c>
      <c r="I338" s="356" t="s">
        <v>228</v>
      </c>
      <c r="J338" s="243">
        <v>1</v>
      </c>
      <c r="K338" s="243" t="s">
        <v>129</v>
      </c>
      <c r="L338" s="243" t="s">
        <v>129</v>
      </c>
      <c r="M338" s="243">
        <v>1</v>
      </c>
      <c r="N338" s="243">
        <v>1500</v>
      </c>
      <c r="O338" s="356"/>
      <c r="R338" s="241" t="str">
        <f t="shared" si="8"/>
        <v>update G3E_LS_LEGDIST set G3E_DISPLAYSCALEMIN=1, G3E_DISPLAYSCALEMAX=1500 where G3E_LENO = (select G3E_LENO from G3E_LEGENDENTRY where G3E_LEGENDENTRY='V_PRISWITCHOHN_S');</v>
      </c>
    </row>
    <row r="339" spans="1:18">
      <c r="A339" s="241"/>
      <c r="B339" s="356"/>
      <c r="C339" s="356"/>
      <c r="D339" s="356"/>
      <c r="E339" s="381" t="s">
        <v>625</v>
      </c>
      <c r="F339" s="381"/>
      <c r="G339" s="356" t="s">
        <v>626</v>
      </c>
      <c r="H339" s="356" t="s">
        <v>622</v>
      </c>
      <c r="I339" s="356" t="s">
        <v>231</v>
      </c>
      <c r="J339" s="243">
        <v>1</v>
      </c>
      <c r="K339" s="243" t="s">
        <v>129</v>
      </c>
      <c r="L339" s="243" t="s">
        <v>129</v>
      </c>
      <c r="M339" s="243">
        <v>1</v>
      </c>
      <c r="N339" s="243">
        <v>1500</v>
      </c>
      <c r="O339" s="356"/>
      <c r="R339" s="241" t="str">
        <f t="shared" si="8"/>
        <v>update G3E_LS_LEGDIST set G3E_DISPLAYSCALEMIN=1, G3E_DISPLAYSCALEMAX=1500 where G3E_LENO = (select G3E_LENO from G3E_LEGENDENTRY where G3E_LEGENDENTRY='V_PRISWITCHOHN_LS');</v>
      </c>
    </row>
    <row r="340" spans="1:18">
      <c r="A340" s="241"/>
      <c r="B340" s="356"/>
      <c r="C340" s="356"/>
      <c r="D340" s="356"/>
      <c r="E340" s="381" t="s">
        <v>627</v>
      </c>
      <c r="F340" s="381"/>
      <c r="G340" s="356" t="s">
        <v>628</v>
      </c>
      <c r="H340" s="356" t="s">
        <v>622</v>
      </c>
      <c r="I340" s="356" t="s">
        <v>234</v>
      </c>
      <c r="J340" s="243">
        <v>1</v>
      </c>
      <c r="K340" s="243" t="s">
        <v>129</v>
      </c>
      <c r="L340" s="243" t="s">
        <v>129</v>
      </c>
      <c r="M340" s="243">
        <v>1</v>
      </c>
      <c r="N340" s="243">
        <v>1500</v>
      </c>
      <c r="O340" s="356"/>
      <c r="R340" s="241" t="str">
        <f t="shared" si="8"/>
        <v>update G3E_LS_LEGDIST set G3E_DISPLAYSCALEMIN=1, G3E_DISPLAYSCALEMAX=1500 where G3E_LENO = (select G3E_LENO from G3E_LEGENDENTRY where G3E_LEGENDENTRY='V_PRISWITCHOHN_T');</v>
      </c>
    </row>
    <row r="341" spans="1:18">
      <c r="A341" s="241"/>
      <c r="B341" s="356"/>
      <c r="C341" s="356"/>
      <c r="D341" s="356"/>
      <c r="E341" s="381" t="s">
        <v>629</v>
      </c>
      <c r="F341" s="381"/>
      <c r="G341" s="356" t="s">
        <v>630</v>
      </c>
      <c r="H341" s="356" t="s">
        <v>622</v>
      </c>
      <c r="I341" s="356" t="s">
        <v>237</v>
      </c>
      <c r="J341" s="243">
        <v>1</v>
      </c>
      <c r="K341" s="243" t="s">
        <v>129</v>
      </c>
      <c r="L341" s="243" t="s">
        <v>129</v>
      </c>
      <c r="M341" s="243">
        <v>1</v>
      </c>
      <c r="N341" s="243">
        <v>1500</v>
      </c>
      <c r="O341" s="356"/>
      <c r="R341" s="241" t="str">
        <f t="shared" si="8"/>
        <v>update G3E_LS_LEGDIST set G3E_DISPLAYSCALEMIN=1, G3E_DISPLAYSCALEMAX=1500 where G3E_LENO = (select G3E_LENO from G3E_LEGENDENTRY where G3E_LEGENDENTRY='V_PRISWITCHOHN_LT');</v>
      </c>
    </row>
    <row r="342" spans="1:18">
      <c r="A342" s="241"/>
      <c r="B342" s="356"/>
      <c r="C342" s="356"/>
      <c r="D342" s="356"/>
      <c r="E342" s="381" t="s">
        <v>130</v>
      </c>
      <c r="F342" s="381"/>
      <c r="G342" s="356" t="s">
        <v>631</v>
      </c>
      <c r="H342" s="356" t="s">
        <v>622</v>
      </c>
      <c r="I342" s="356" t="s">
        <v>130</v>
      </c>
      <c r="J342" s="243">
        <v>1</v>
      </c>
      <c r="K342" s="243" t="s">
        <v>129</v>
      </c>
      <c r="L342" s="243" t="s">
        <v>129</v>
      </c>
      <c r="M342" s="243">
        <v>1</v>
      </c>
      <c r="N342" s="243">
        <v>1500</v>
      </c>
      <c r="O342" s="356"/>
      <c r="R342" s="241" t="str">
        <f t="shared" si="8"/>
        <v>update G3E_LS_LEGDIST set G3E_DISPLAYSCALEMIN=1, G3E_DISPLAYSCALEMAX=1500 where G3E_LENO = (select G3E_LENO from G3E_LEGENDENTRY where G3E_LEGENDENTRY='V_PRISWITCHOHN_ML');</v>
      </c>
    </row>
    <row r="343" spans="1:18">
      <c r="A343" s="241"/>
      <c r="B343" s="356"/>
      <c r="C343" s="356"/>
      <c r="D343" s="356"/>
      <c r="E343" s="381" t="s">
        <v>132</v>
      </c>
      <c r="F343" s="381"/>
      <c r="G343" s="356" t="s">
        <v>632</v>
      </c>
      <c r="H343" s="356" t="s">
        <v>622</v>
      </c>
      <c r="I343" s="356" t="s">
        <v>132</v>
      </c>
      <c r="J343" s="243">
        <v>1</v>
      </c>
      <c r="K343" s="243" t="s">
        <v>129</v>
      </c>
      <c r="L343" s="243" t="s">
        <v>129</v>
      </c>
      <c r="M343" s="243">
        <v>1</v>
      </c>
      <c r="N343" s="243">
        <v>1500</v>
      </c>
      <c r="O343" s="356"/>
      <c r="R343" s="241" t="str">
        <f t="shared" si="8"/>
        <v>update G3E_LS_LEGDIST set G3E_DISPLAYSCALEMIN=1, G3E_DISPLAYSCALEMAX=1500 where G3E_LENO = (select G3E_LENO from G3E_LEGENDENTRY where G3E_LEGENDENTRY='V_PRISWITCHOHN_LL');</v>
      </c>
    </row>
    <row r="344" spans="1:18">
      <c r="A344" s="241"/>
      <c r="B344" s="356"/>
      <c r="C344" s="356"/>
      <c r="D344" s="381" t="s">
        <v>633</v>
      </c>
      <c r="E344" s="381"/>
      <c r="F344" s="381"/>
      <c r="G344" s="356"/>
      <c r="H344" s="356"/>
      <c r="I344" s="356"/>
      <c r="J344" s="243"/>
      <c r="K344" s="243" t="s">
        <v>123</v>
      </c>
      <c r="L344" s="243" t="s">
        <v>123</v>
      </c>
      <c r="M344" s="243"/>
      <c r="N344" s="243"/>
      <c r="O344" s="356" t="s">
        <v>124</v>
      </c>
      <c r="R344" s="241" t="str">
        <f t="shared" si="8"/>
        <v/>
      </c>
    </row>
    <row r="345" spans="1:18">
      <c r="A345" s="241"/>
      <c r="B345" s="356"/>
      <c r="C345" s="356"/>
      <c r="D345" s="356"/>
      <c r="E345" s="381" t="s">
        <v>634</v>
      </c>
      <c r="F345" s="381"/>
      <c r="G345" s="356" t="s">
        <v>635</v>
      </c>
      <c r="H345" s="356" t="s">
        <v>633</v>
      </c>
      <c r="I345" s="356" t="s">
        <v>228</v>
      </c>
      <c r="J345" s="243">
        <v>1</v>
      </c>
      <c r="K345" s="243" t="s">
        <v>129</v>
      </c>
      <c r="L345" s="243" t="s">
        <v>129</v>
      </c>
      <c r="M345" s="243">
        <v>1</v>
      </c>
      <c r="N345" s="243">
        <v>1500</v>
      </c>
      <c r="O345" s="356"/>
      <c r="R345" s="241" t="str">
        <f t="shared" si="8"/>
        <v>update G3E_LS_LEGDIST set G3E_DISPLAYSCALEMIN=1, G3E_DISPLAYSCALEMAX=1500 where G3E_LENO = (select G3E_LENO from G3E_LEGENDENTRY where G3E_LEGENDENTRY='V_PRISWITCHUGN_S');</v>
      </c>
    </row>
    <row r="346" spans="1:18">
      <c r="A346" s="241"/>
      <c r="B346" s="356"/>
      <c r="C346" s="356"/>
      <c r="D346" s="356"/>
      <c r="E346" s="381" t="s">
        <v>636</v>
      </c>
      <c r="F346" s="381"/>
      <c r="G346" s="356" t="s">
        <v>637</v>
      </c>
      <c r="H346" s="356" t="s">
        <v>633</v>
      </c>
      <c r="I346" s="356" t="s">
        <v>231</v>
      </c>
      <c r="J346" s="243">
        <v>1</v>
      </c>
      <c r="K346" s="243" t="s">
        <v>129</v>
      </c>
      <c r="L346" s="243" t="s">
        <v>129</v>
      </c>
      <c r="M346" s="243">
        <v>1</v>
      </c>
      <c r="N346" s="243">
        <v>1500</v>
      </c>
      <c r="O346" s="356"/>
      <c r="R346" s="241" t="str">
        <f t="shared" si="8"/>
        <v>update G3E_LS_LEGDIST set G3E_DISPLAYSCALEMIN=1, G3E_DISPLAYSCALEMAX=1500 where G3E_LENO = (select G3E_LENO from G3E_LEGENDENTRY where G3E_LEGENDENTRY='V_PRISWITCHUGN_LS');</v>
      </c>
    </row>
    <row r="347" spans="1:18">
      <c r="A347" s="241"/>
      <c r="B347" s="356"/>
      <c r="C347" s="356"/>
      <c r="D347" s="356"/>
      <c r="E347" s="381" t="s">
        <v>638</v>
      </c>
      <c r="F347" s="381"/>
      <c r="G347" s="356" t="s">
        <v>639</v>
      </c>
      <c r="H347" s="356" t="s">
        <v>633</v>
      </c>
      <c r="I347" s="356" t="s">
        <v>234</v>
      </c>
      <c r="J347" s="243">
        <v>1</v>
      </c>
      <c r="K347" s="243" t="s">
        <v>129</v>
      </c>
      <c r="L347" s="243" t="s">
        <v>129</v>
      </c>
      <c r="M347" s="243">
        <v>1</v>
      </c>
      <c r="N347" s="243">
        <v>1500</v>
      </c>
      <c r="O347" s="356"/>
      <c r="R347" s="241" t="str">
        <f t="shared" si="8"/>
        <v>update G3E_LS_LEGDIST set G3E_DISPLAYSCALEMIN=1, G3E_DISPLAYSCALEMAX=1500 where G3E_LENO = (select G3E_LENO from G3E_LEGENDENTRY where G3E_LEGENDENTRY='V_PRISWITCHUGN_T');</v>
      </c>
    </row>
    <row r="348" spans="1:18">
      <c r="A348" s="241"/>
      <c r="B348" s="356"/>
      <c r="C348" s="356"/>
      <c r="D348" s="356"/>
      <c r="E348" s="381" t="s">
        <v>640</v>
      </c>
      <c r="F348" s="381"/>
      <c r="G348" s="356" t="s">
        <v>641</v>
      </c>
      <c r="H348" s="356" t="s">
        <v>633</v>
      </c>
      <c r="I348" s="356" t="s">
        <v>237</v>
      </c>
      <c r="J348" s="243">
        <v>1</v>
      </c>
      <c r="K348" s="243" t="s">
        <v>129</v>
      </c>
      <c r="L348" s="243" t="s">
        <v>129</v>
      </c>
      <c r="M348" s="243">
        <v>1</v>
      </c>
      <c r="N348" s="243">
        <v>1500</v>
      </c>
      <c r="O348" s="356"/>
      <c r="R348" s="241" t="str">
        <f t="shared" si="8"/>
        <v>update G3E_LS_LEGDIST set G3E_DISPLAYSCALEMIN=1, G3E_DISPLAYSCALEMAX=1500 where G3E_LENO = (select G3E_LENO from G3E_LEGENDENTRY where G3E_LEGENDENTRY='V_PRISWITCHUGN_LT');</v>
      </c>
    </row>
    <row r="349" spans="1:18">
      <c r="A349" s="241"/>
      <c r="B349" s="356"/>
      <c r="C349" s="356"/>
      <c r="D349" s="356"/>
      <c r="E349" s="381" t="s">
        <v>130</v>
      </c>
      <c r="F349" s="381"/>
      <c r="G349" s="356" t="s">
        <v>642</v>
      </c>
      <c r="H349" s="356" t="s">
        <v>633</v>
      </c>
      <c r="I349" s="356" t="s">
        <v>130</v>
      </c>
      <c r="J349" s="243">
        <v>1</v>
      </c>
      <c r="K349" s="243" t="s">
        <v>129</v>
      </c>
      <c r="L349" s="243" t="s">
        <v>129</v>
      </c>
      <c r="M349" s="243">
        <v>1</v>
      </c>
      <c r="N349" s="243">
        <v>1500</v>
      </c>
      <c r="O349" s="356"/>
      <c r="R349" s="241" t="str">
        <f t="shared" si="8"/>
        <v>update G3E_LS_LEGDIST set G3E_DISPLAYSCALEMIN=1, G3E_DISPLAYSCALEMAX=1500 where G3E_LENO = (select G3E_LENO from G3E_LEGENDENTRY where G3E_LEGENDENTRY='V_PRISWITCHUGN_ML');</v>
      </c>
    </row>
    <row r="350" spans="1:18">
      <c r="A350" s="241"/>
      <c r="B350" s="356"/>
      <c r="C350" s="356"/>
      <c r="D350" s="356"/>
      <c r="E350" s="381" t="s">
        <v>132</v>
      </c>
      <c r="F350" s="381"/>
      <c r="G350" s="356" t="s">
        <v>643</v>
      </c>
      <c r="H350" s="356" t="s">
        <v>633</v>
      </c>
      <c r="I350" s="356" t="s">
        <v>132</v>
      </c>
      <c r="J350" s="243">
        <v>1</v>
      </c>
      <c r="K350" s="243" t="s">
        <v>129</v>
      </c>
      <c r="L350" s="243" t="s">
        <v>129</v>
      </c>
      <c r="M350" s="243">
        <v>1</v>
      </c>
      <c r="N350" s="243">
        <v>1500</v>
      </c>
      <c r="O350" s="356"/>
      <c r="R350" s="241" t="str">
        <f t="shared" si="8"/>
        <v>update G3E_LS_LEGDIST set G3E_DISPLAYSCALEMIN=1, G3E_DISPLAYSCALEMAX=1500 where G3E_LENO = (select G3E_LENO from G3E_LEGENDENTRY where G3E_LEGENDENTRY='V_PRISWITCHUGN_LL');</v>
      </c>
    </row>
    <row r="351" spans="1:18">
      <c r="A351" s="241"/>
      <c r="B351" s="356"/>
      <c r="C351" s="356"/>
      <c r="D351" s="381" t="s">
        <v>644</v>
      </c>
      <c r="E351" s="381"/>
      <c r="F351" s="381"/>
      <c r="G351" s="356"/>
      <c r="H351" s="356"/>
      <c r="I351" s="356"/>
      <c r="J351" s="243"/>
      <c r="K351" s="243" t="s">
        <v>123</v>
      </c>
      <c r="L351" s="243" t="s">
        <v>123</v>
      </c>
      <c r="M351" s="243"/>
      <c r="N351" s="243"/>
      <c r="O351" s="356" t="s">
        <v>124</v>
      </c>
      <c r="R351" s="241" t="str">
        <f t="shared" si="8"/>
        <v/>
      </c>
    </row>
    <row r="352" spans="1:18">
      <c r="A352" s="241"/>
      <c r="B352" s="356"/>
      <c r="C352" s="356"/>
      <c r="D352" s="356"/>
      <c r="E352" s="381" t="s">
        <v>645</v>
      </c>
      <c r="F352" s="381"/>
      <c r="G352" s="356" t="s">
        <v>646</v>
      </c>
      <c r="H352" s="356" t="s">
        <v>644</v>
      </c>
      <c r="I352" s="356" t="s">
        <v>307</v>
      </c>
      <c r="J352" s="243">
        <v>1</v>
      </c>
      <c r="K352" s="243" t="s">
        <v>129</v>
      </c>
      <c r="L352" s="243" t="s">
        <v>129</v>
      </c>
      <c r="M352" s="243">
        <v>1</v>
      </c>
      <c r="N352" s="243">
        <v>1500</v>
      </c>
      <c r="O352" s="356"/>
      <c r="R352" s="241" t="str">
        <f t="shared" si="8"/>
        <v>update G3E_LS_LEGDIST set G3E_DISPLAYSCALEMIN=1, G3E_DISPLAYSCALEMAX=1500 where G3E_LENO = (select G3E_LENO from G3E_LEGENDENTRY where G3E_LEGENDENTRY='V_SECCONDOHN_L');</v>
      </c>
    </row>
    <row r="353" spans="1:18">
      <c r="A353" s="241"/>
      <c r="B353" s="356"/>
      <c r="C353" s="356"/>
      <c r="D353" s="356"/>
      <c r="E353" s="381" t="s">
        <v>647</v>
      </c>
      <c r="F353" s="381"/>
      <c r="G353" s="356" t="s">
        <v>648</v>
      </c>
      <c r="H353" s="356" t="s">
        <v>644</v>
      </c>
      <c r="I353" s="356" t="s">
        <v>310</v>
      </c>
      <c r="J353" s="243">
        <v>1</v>
      </c>
      <c r="K353" s="243" t="s">
        <v>129</v>
      </c>
      <c r="L353" s="243" t="s">
        <v>129</v>
      </c>
      <c r="M353" s="243">
        <v>1</v>
      </c>
      <c r="N353" s="243">
        <v>1500</v>
      </c>
      <c r="O353" s="356"/>
      <c r="R353" s="241" t="str">
        <f t="shared" si="8"/>
        <v>update G3E_LS_LEGDIST set G3E_DISPLAYSCALEMIN=1, G3E_DISPLAYSCALEMAX=1500 where G3E_LENO = (select G3E_LENO from G3E_LEGENDENTRY where G3E_LEGENDENTRY='V_SECCONDOHN_T');</v>
      </c>
    </row>
    <row r="354" spans="1:18">
      <c r="A354" s="241"/>
      <c r="B354" s="356"/>
      <c r="C354" s="356"/>
      <c r="D354" s="356"/>
      <c r="E354" s="381" t="s">
        <v>130</v>
      </c>
      <c r="F354" s="381"/>
      <c r="G354" s="356" t="s">
        <v>649</v>
      </c>
      <c r="H354" s="356" t="s">
        <v>644</v>
      </c>
      <c r="I354" s="356" t="s">
        <v>130</v>
      </c>
      <c r="J354" s="243">
        <v>1</v>
      </c>
      <c r="K354" s="243" t="s">
        <v>129</v>
      </c>
      <c r="L354" s="243" t="s">
        <v>129</v>
      </c>
      <c r="M354" s="243">
        <v>1</v>
      </c>
      <c r="N354" s="243">
        <v>1500</v>
      </c>
      <c r="O354" s="356"/>
      <c r="R354" s="241" t="str">
        <f t="shared" si="8"/>
        <v>update G3E_LS_LEGDIST set G3E_DISPLAYSCALEMIN=1, G3E_DISPLAYSCALEMAX=1500 where G3E_LENO = (select G3E_LENO from G3E_LEGENDENTRY where G3E_LEGENDENTRY='V_SECCONDOHN_ML');</v>
      </c>
    </row>
    <row r="355" spans="1:18">
      <c r="A355" s="241"/>
      <c r="B355" s="356"/>
      <c r="C355" s="356"/>
      <c r="D355" s="356"/>
      <c r="E355" s="381" t="s">
        <v>132</v>
      </c>
      <c r="F355" s="381"/>
      <c r="G355" s="356" t="s">
        <v>650</v>
      </c>
      <c r="H355" s="356" t="s">
        <v>644</v>
      </c>
      <c r="I355" s="356" t="s">
        <v>132</v>
      </c>
      <c r="J355" s="243">
        <v>1</v>
      </c>
      <c r="K355" s="243" t="s">
        <v>129</v>
      </c>
      <c r="L355" s="243" t="s">
        <v>129</v>
      </c>
      <c r="M355" s="243">
        <v>1</v>
      </c>
      <c r="N355" s="243">
        <v>1500</v>
      </c>
      <c r="O355" s="356"/>
      <c r="R355" s="241" t="str">
        <f t="shared" si="8"/>
        <v>update G3E_LS_LEGDIST set G3E_DISPLAYSCALEMIN=1, G3E_DISPLAYSCALEMAX=1500 where G3E_LENO = (select G3E_LENO from G3E_LEGENDENTRY where G3E_LEGENDENTRY='V_SECCONDOHN_LL');</v>
      </c>
    </row>
    <row r="356" spans="1:18">
      <c r="A356" s="241"/>
      <c r="B356" s="356"/>
      <c r="C356" s="356"/>
      <c r="D356" s="381" t="s">
        <v>651</v>
      </c>
      <c r="E356" s="381"/>
      <c r="F356" s="381"/>
      <c r="G356" s="356"/>
      <c r="H356" s="356"/>
      <c r="I356" s="356"/>
      <c r="J356" s="243"/>
      <c r="K356" s="243" t="s">
        <v>123</v>
      </c>
      <c r="L356" s="243" t="s">
        <v>123</v>
      </c>
      <c r="M356" s="243"/>
      <c r="N356" s="243"/>
      <c r="O356" s="356" t="s">
        <v>124</v>
      </c>
      <c r="R356" s="241" t="str">
        <f t="shared" si="8"/>
        <v/>
      </c>
    </row>
    <row r="357" spans="1:18">
      <c r="A357" s="241"/>
      <c r="B357" s="356"/>
      <c r="C357" s="356"/>
      <c r="D357" s="356"/>
      <c r="E357" s="381" t="s">
        <v>652</v>
      </c>
      <c r="F357" s="381"/>
      <c r="G357" s="356" t="s">
        <v>653</v>
      </c>
      <c r="H357" s="356" t="s">
        <v>651</v>
      </c>
      <c r="I357" s="356" t="s">
        <v>307</v>
      </c>
      <c r="J357" s="243">
        <v>1</v>
      </c>
      <c r="K357" s="243" t="s">
        <v>129</v>
      </c>
      <c r="L357" s="243" t="s">
        <v>129</v>
      </c>
      <c r="M357" s="243">
        <v>1</v>
      </c>
      <c r="N357" s="243">
        <v>1500</v>
      </c>
      <c r="O357" s="356"/>
      <c r="R357" s="241" t="str">
        <f t="shared" si="8"/>
        <v>update G3E_LS_LEGDIST set G3E_DISPLAYSCALEMIN=1, G3E_DISPLAYSCALEMAX=1500 where G3E_LENO = (select G3E_LENO from G3E_LEGENDENTRY where G3E_LEGENDENTRY='V_SECCONDUGN_L');</v>
      </c>
    </row>
    <row r="358" spans="1:18">
      <c r="A358" s="241"/>
      <c r="B358" s="356"/>
      <c r="C358" s="356"/>
      <c r="D358" s="356"/>
      <c r="E358" s="381" t="s">
        <v>654</v>
      </c>
      <c r="F358" s="381"/>
      <c r="G358" s="356" t="s">
        <v>655</v>
      </c>
      <c r="H358" s="356" t="s">
        <v>651</v>
      </c>
      <c r="I358" s="356" t="s">
        <v>310</v>
      </c>
      <c r="J358" s="243">
        <v>1</v>
      </c>
      <c r="K358" s="243" t="s">
        <v>129</v>
      </c>
      <c r="L358" s="243" t="s">
        <v>129</v>
      </c>
      <c r="M358" s="243">
        <v>1</v>
      </c>
      <c r="N358" s="243">
        <v>1500</v>
      </c>
      <c r="O358" s="356"/>
      <c r="R358" s="241" t="str">
        <f t="shared" si="8"/>
        <v>update G3E_LS_LEGDIST set G3E_DISPLAYSCALEMIN=1, G3E_DISPLAYSCALEMAX=1500 where G3E_LENO = (select G3E_LENO from G3E_LEGENDENTRY where G3E_LEGENDENTRY='V_SECCONDUGN_T');</v>
      </c>
    </row>
    <row r="359" spans="1:18">
      <c r="A359" s="241"/>
      <c r="B359" s="356"/>
      <c r="C359" s="356"/>
      <c r="D359" s="356"/>
      <c r="E359" s="381" t="s">
        <v>130</v>
      </c>
      <c r="F359" s="381"/>
      <c r="G359" s="356" t="s">
        <v>656</v>
      </c>
      <c r="H359" s="356" t="s">
        <v>651</v>
      </c>
      <c r="I359" s="356" t="s">
        <v>130</v>
      </c>
      <c r="J359" s="243">
        <v>1</v>
      </c>
      <c r="K359" s="243" t="s">
        <v>129</v>
      </c>
      <c r="L359" s="243" t="s">
        <v>129</v>
      </c>
      <c r="M359" s="243">
        <v>1</v>
      </c>
      <c r="N359" s="243">
        <v>1500</v>
      </c>
      <c r="O359" s="356"/>
      <c r="R359" s="241" t="str">
        <f t="shared" si="8"/>
        <v>update G3E_LS_LEGDIST set G3E_DISPLAYSCALEMIN=1, G3E_DISPLAYSCALEMAX=1500 where G3E_LENO = (select G3E_LENO from G3E_LEGENDENTRY where G3E_LEGENDENTRY='V_SECCONDUGN_ML');</v>
      </c>
    </row>
    <row r="360" spans="1:18">
      <c r="A360" s="241"/>
      <c r="B360" s="356"/>
      <c r="C360" s="356"/>
      <c r="D360" s="356"/>
      <c r="E360" s="381" t="s">
        <v>132</v>
      </c>
      <c r="F360" s="381"/>
      <c r="G360" s="356" t="s">
        <v>657</v>
      </c>
      <c r="H360" s="356" t="s">
        <v>651</v>
      </c>
      <c r="I360" s="356" t="s">
        <v>132</v>
      </c>
      <c r="J360" s="243">
        <v>1</v>
      </c>
      <c r="K360" s="243" t="s">
        <v>129</v>
      </c>
      <c r="L360" s="243" t="s">
        <v>129</v>
      </c>
      <c r="M360" s="243">
        <v>1</v>
      </c>
      <c r="N360" s="243">
        <v>1500</v>
      </c>
      <c r="O360" s="356"/>
      <c r="R360" s="241" t="str">
        <f t="shared" si="8"/>
        <v>update G3E_LS_LEGDIST set G3E_DISPLAYSCALEMIN=1, G3E_DISPLAYSCALEMAX=1500 where G3E_LENO = (select G3E_LENO from G3E_LEGENDENTRY where G3E_LEGENDENTRY='V_SECCONDUGN_LL');</v>
      </c>
    </row>
    <row r="361" spans="1:18">
      <c r="A361" s="241"/>
      <c r="B361" s="356"/>
      <c r="C361" s="356"/>
      <c r="D361" s="381" t="s">
        <v>658</v>
      </c>
      <c r="E361" s="381"/>
      <c r="F361" s="381"/>
      <c r="G361" s="356"/>
      <c r="H361" s="356"/>
      <c r="I361" s="356"/>
      <c r="J361" s="243"/>
      <c r="K361" s="243" t="s">
        <v>123</v>
      </c>
      <c r="L361" s="243" t="s">
        <v>123</v>
      </c>
      <c r="M361" s="243"/>
      <c r="N361" s="243"/>
      <c r="O361" s="356" t="s">
        <v>124</v>
      </c>
      <c r="R361" s="241" t="str">
        <f t="shared" si="8"/>
        <v/>
      </c>
    </row>
    <row r="362" spans="1:18">
      <c r="A362" s="241"/>
      <c r="B362" s="356"/>
      <c r="C362" s="356"/>
      <c r="D362" s="356"/>
      <c r="E362" s="381" t="s">
        <v>659</v>
      </c>
      <c r="F362" s="381"/>
      <c r="G362" s="356" t="s">
        <v>660</v>
      </c>
      <c r="H362" s="356" t="s">
        <v>658</v>
      </c>
      <c r="I362" s="356" t="s">
        <v>541</v>
      </c>
      <c r="J362" s="243">
        <v>1</v>
      </c>
      <c r="K362" s="243" t="s">
        <v>129</v>
      </c>
      <c r="L362" s="243" t="s">
        <v>129</v>
      </c>
      <c r="M362" s="243">
        <v>1</v>
      </c>
      <c r="N362" s="243">
        <v>1500</v>
      </c>
      <c r="O362" s="356"/>
      <c r="R362" s="241" t="str">
        <f t="shared" si="8"/>
        <v>update G3E_LS_LEGDIST set G3E_DISPLAYSCALEMIN=1, G3E_DISPLAYSCALEMAX=1500 where G3E_LENO = (select G3E_LENO from G3E_LEGENDENTRY where G3E_LEGENDENTRY='V_SUBBREAKERN_S');</v>
      </c>
    </row>
    <row r="363" spans="1:18">
      <c r="A363" s="241"/>
      <c r="B363" s="356"/>
      <c r="C363" s="356"/>
      <c r="D363" s="356"/>
      <c r="E363" s="381" t="s">
        <v>661</v>
      </c>
      <c r="F363" s="381"/>
      <c r="G363" s="356" t="s">
        <v>662</v>
      </c>
      <c r="H363" s="356" t="s">
        <v>658</v>
      </c>
      <c r="I363" s="356" t="s">
        <v>543</v>
      </c>
      <c r="J363" s="243">
        <v>1</v>
      </c>
      <c r="K363" s="243" t="s">
        <v>129</v>
      </c>
      <c r="L363" s="243" t="s">
        <v>129</v>
      </c>
      <c r="M363" s="243">
        <v>1</v>
      </c>
      <c r="N363" s="243">
        <v>1500</v>
      </c>
      <c r="O363" s="356"/>
      <c r="R363" s="241" t="str">
        <f t="shared" si="8"/>
        <v>update G3E_LS_LEGDIST set G3E_DISPLAYSCALEMIN=1, G3E_DISPLAYSCALEMAX=1500 where G3E_LENO = (select G3E_LENO from G3E_LEGENDENTRY where G3E_LEGENDENTRY='V_SUBBREAKERN_T');</v>
      </c>
    </row>
    <row r="364" spans="1:18">
      <c r="A364" s="241"/>
      <c r="B364" s="356"/>
      <c r="C364" s="356"/>
      <c r="D364" s="381" t="s">
        <v>663</v>
      </c>
      <c r="E364" s="381"/>
      <c r="F364" s="381"/>
      <c r="G364" s="356"/>
      <c r="H364" s="356"/>
      <c r="I364" s="356"/>
      <c r="J364" s="243"/>
      <c r="K364" s="243" t="s">
        <v>123</v>
      </c>
      <c r="L364" s="243" t="s">
        <v>123</v>
      </c>
      <c r="M364" s="243"/>
      <c r="N364" s="243"/>
      <c r="O364" s="356" t="s">
        <v>124</v>
      </c>
      <c r="R364" s="241" t="str">
        <f t="shared" si="8"/>
        <v/>
      </c>
    </row>
    <row r="365" spans="1:18">
      <c r="A365" s="241"/>
      <c r="B365" s="356"/>
      <c r="C365" s="356"/>
      <c r="D365" s="356"/>
      <c r="E365" s="381" t="s">
        <v>664</v>
      </c>
      <c r="F365" s="381"/>
      <c r="G365" s="356" t="s">
        <v>665</v>
      </c>
      <c r="H365" s="356" t="s">
        <v>663</v>
      </c>
      <c r="I365" s="356" t="s">
        <v>371</v>
      </c>
      <c r="J365" s="243">
        <v>1</v>
      </c>
      <c r="K365" s="243" t="s">
        <v>129</v>
      </c>
      <c r="L365" s="243" t="s">
        <v>129</v>
      </c>
      <c r="M365" s="243">
        <v>1</v>
      </c>
      <c r="N365" s="243">
        <v>1500</v>
      </c>
      <c r="O365" s="356"/>
      <c r="R365" s="241" t="str">
        <f t="shared" si="8"/>
        <v>update G3E_LS_LEGDIST set G3E_DISPLAYSCALEMIN=1, G3E_DISPLAYSCALEMAX=1500 where G3E_LENO = (select G3E_LENO from G3E_LEGENDENTRY where G3E_LEGENDENTRY='V_XFMROHN_S');</v>
      </c>
    </row>
    <row r="366" spans="1:18">
      <c r="A366" s="241"/>
      <c r="B366" s="356"/>
      <c r="C366" s="356"/>
      <c r="D366" s="356"/>
      <c r="E366" s="381" t="s">
        <v>666</v>
      </c>
      <c r="F366" s="381"/>
      <c r="G366" s="356" t="s">
        <v>667</v>
      </c>
      <c r="H366" s="356" t="s">
        <v>663</v>
      </c>
      <c r="I366" s="356" t="s">
        <v>373</v>
      </c>
      <c r="J366" s="243">
        <v>1</v>
      </c>
      <c r="K366" s="243" t="s">
        <v>129</v>
      </c>
      <c r="L366" s="243" t="s">
        <v>129</v>
      </c>
      <c r="M366" s="243">
        <v>1</v>
      </c>
      <c r="N366" s="243">
        <v>1500</v>
      </c>
      <c r="O366" s="356"/>
      <c r="R366" s="241" t="str">
        <f t="shared" si="8"/>
        <v>update G3E_LS_LEGDIST set G3E_DISPLAYSCALEMIN=1, G3E_DISPLAYSCALEMAX=1500 where G3E_LENO = (select G3E_LENO from G3E_LEGENDENTRY where G3E_LEGENDENTRY='V_XFMROHN_T');</v>
      </c>
    </row>
    <row r="367" spans="1:18">
      <c r="A367" s="241"/>
      <c r="B367" s="356"/>
      <c r="C367" s="356"/>
      <c r="D367" s="356"/>
      <c r="E367" s="381" t="s">
        <v>130</v>
      </c>
      <c r="F367" s="381"/>
      <c r="G367" s="356" t="s">
        <v>668</v>
      </c>
      <c r="H367" s="356" t="s">
        <v>663</v>
      </c>
      <c r="I367" s="356" t="s">
        <v>130</v>
      </c>
      <c r="J367" s="243">
        <v>1</v>
      </c>
      <c r="K367" s="243" t="s">
        <v>129</v>
      </c>
      <c r="L367" s="243" t="s">
        <v>129</v>
      </c>
      <c r="M367" s="243">
        <v>1</v>
      </c>
      <c r="N367" s="243">
        <v>1500</v>
      </c>
      <c r="O367" s="356"/>
      <c r="R367" s="241" t="str">
        <f t="shared" si="8"/>
        <v>update G3E_LS_LEGDIST set G3E_DISPLAYSCALEMIN=1, G3E_DISPLAYSCALEMAX=1500 where G3E_LENO = (select G3E_LENO from G3E_LEGENDENTRY where G3E_LEGENDENTRY='V_XFMROHN_ML');</v>
      </c>
    </row>
    <row r="368" spans="1:18">
      <c r="A368" s="241"/>
      <c r="B368" s="356"/>
      <c r="C368" s="356"/>
      <c r="D368" s="356"/>
      <c r="E368" s="381" t="s">
        <v>132</v>
      </c>
      <c r="F368" s="381"/>
      <c r="G368" s="356" t="s">
        <v>669</v>
      </c>
      <c r="H368" s="356" t="s">
        <v>663</v>
      </c>
      <c r="I368" s="356" t="s">
        <v>132</v>
      </c>
      <c r="J368" s="243">
        <v>1</v>
      </c>
      <c r="K368" s="243" t="s">
        <v>129</v>
      </c>
      <c r="L368" s="243" t="s">
        <v>129</v>
      </c>
      <c r="M368" s="243">
        <v>1</v>
      </c>
      <c r="N368" s="243">
        <v>1500</v>
      </c>
      <c r="O368" s="356"/>
      <c r="R368" s="241" t="str">
        <f t="shared" si="8"/>
        <v>update G3E_LS_LEGDIST set G3E_DISPLAYSCALEMIN=1, G3E_DISPLAYSCALEMAX=1500 where G3E_LENO = (select G3E_LENO from G3E_LEGENDENTRY where G3E_LEGENDENTRY='V_XFMROHN_LL');</v>
      </c>
    </row>
    <row r="369" spans="1:18">
      <c r="A369" s="241"/>
      <c r="B369" s="356"/>
      <c r="C369" s="356"/>
      <c r="D369" s="381" t="s">
        <v>670</v>
      </c>
      <c r="E369" s="381"/>
      <c r="F369" s="381"/>
      <c r="G369" s="356"/>
      <c r="H369" s="356"/>
      <c r="I369" s="356"/>
      <c r="J369" s="243"/>
      <c r="K369" s="243" t="s">
        <v>123</v>
      </c>
      <c r="L369" s="243" t="s">
        <v>123</v>
      </c>
      <c r="M369" s="243"/>
      <c r="N369" s="243"/>
      <c r="O369" s="356" t="s">
        <v>124</v>
      </c>
      <c r="R369" s="241" t="str">
        <f t="shared" si="8"/>
        <v/>
      </c>
    </row>
    <row r="370" spans="1:18">
      <c r="A370" s="241"/>
      <c r="B370" s="356"/>
      <c r="C370" s="356"/>
      <c r="D370" s="356"/>
      <c r="E370" s="381" t="s">
        <v>671</v>
      </c>
      <c r="F370" s="381"/>
      <c r="G370" s="356" t="s">
        <v>672</v>
      </c>
      <c r="H370" s="356" t="s">
        <v>670</v>
      </c>
      <c r="I370" s="356" t="s">
        <v>378</v>
      </c>
      <c r="J370" s="243">
        <v>1</v>
      </c>
      <c r="K370" s="243" t="s">
        <v>129</v>
      </c>
      <c r="L370" s="243" t="s">
        <v>129</v>
      </c>
      <c r="M370" s="243">
        <v>1</v>
      </c>
      <c r="N370" s="243">
        <v>1500</v>
      </c>
      <c r="O370" s="356" t="s">
        <v>124</v>
      </c>
      <c r="R370" s="241" t="str">
        <f t="shared" si="8"/>
        <v>update G3E_LS_LEGDIST set G3E_DISPLAYSCALEMIN=1, G3E_DISPLAYSCALEMAX=1500 where G3E_LENO = (select G3E_LENO from G3E_LEGENDENTRY where G3E_LEGENDENTRY='V_XFMRUGN_S');</v>
      </c>
    </row>
    <row r="371" spans="1:18">
      <c r="A371" s="241"/>
      <c r="B371" s="356"/>
      <c r="C371" s="356"/>
      <c r="D371" s="356"/>
      <c r="E371" s="381" t="s">
        <v>673</v>
      </c>
      <c r="F371" s="381"/>
      <c r="G371" s="356" t="s">
        <v>674</v>
      </c>
      <c r="H371" s="356" t="s">
        <v>670</v>
      </c>
      <c r="I371" s="356" t="s">
        <v>380</v>
      </c>
      <c r="J371" s="243">
        <v>1</v>
      </c>
      <c r="K371" s="243" t="s">
        <v>129</v>
      </c>
      <c r="L371" s="243" t="s">
        <v>129</v>
      </c>
      <c r="M371" s="243">
        <v>1</v>
      </c>
      <c r="N371" s="243">
        <v>1500</v>
      </c>
      <c r="O371" s="356"/>
      <c r="R371" s="241" t="str">
        <f t="shared" si="8"/>
        <v>update G3E_LS_LEGDIST set G3E_DISPLAYSCALEMIN=1, G3E_DISPLAYSCALEMAX=1500 where G3E_LENO = (select G3E_LENO from G3E_LEGENDENTRY where G3E_LEGENDENTRY='V_XFMRUGN_T');</v>
      </c>
    </row>
    <row r="372" spans="1:18">
      <c r="A372" s="241"/>
      <c r="B372" s="356"/>
      <c r="C372" s="356"/>
      <c r="D372" s="356"/>
      <c r="E372" s="381" t="s">
        <v>675</v>
      </c>
      <c r="F372" s="381"/>
      <c r="G372" s="356" t="s">
        <v>676</v>
      </c>
      <c r="H372" s="356" t="s">
        <v>670</v>
      </c>
      <c r="I372" s="356" t="s">
        <v>675</v>
      </c>
      <c r="J372" s="243">
        <v>1</v>
      </c>
      <c r="K372" s="243" t="s">
        <v>129</v>
      </c>
      <c r="L372" s="243" t="s">
        <v>129</v>
      </c>
      <c r="M372" s="243">
        <v>1</v>
      </c>
      <c r="N372" s="243">
        <v>1500</v>
      </c>
      <c r="O372" s="356"/>
      <c r="R372" s="241" t="str">
        <f t="shared" si="8"/>
        <v>update G3E_LS_LEGDIST set G3E_DISPLAYSCALEMIN=1, G3E_DISPLAYSCALEMAX=1500 where G3E_LENO = (select G3E_LENO from G3E_LEGENDENTRY where G3E_LEGENDENTRY='V_XFMRUGN_KVA_T');</v>
      </c>
    </row>
    <row r="373" spans="1:18">
      <c r="A373" s="241"/>
      <c r="B373" s="356"/>
      <c r="C373" s="356"/>
      <c r="D373" s="356"/>
      <c r="E373" s="381" t="s">
        <v>130</v>
      </c>
      <c r="F373" s="381"/>
      <c r="G373" s="356" t="s">
        <v>677</v>
      </c>
      <c r="H373" s="356" t="s">
        <v>670</v>
      </c>
      <c r="I373" s="356" t="s">
        <v>130</v>
      </c>
      <c r="J373" s="243">
        <v>1</v>
      </c>
      <c r="K373" s="243" t="s">
        <v>129</v>
      </c>
      <c r="L373" s="243" t="s">
        <v>129</v>
      </c>
      <c r="M373" s="243">
        <v>1</v>
      </c>
      <c r="N373" s="243">
        <v>1500</v>
      </c>
      <c r="O373" s="356"/>
      <c r="R373" s="241" t="str">
        <f t="shared" si="8"/>
        <v>update G3E_LS_LEGDIST set G3E_DISPLAYSCALEMIN=1, G3E_DISPLAYSCALEMAX=1500 where G3E_LENO = (select G3E_LENO from G3E_LEGENDENTRY where G3E_LEGENDENTRY='V_XFMRUGN_ML');</v>
      </c>
    </row>
    <row r="374" spans="1:18">
      <c r="A374" s="241"/>
      <c r="B374" s="356"/>
      <c r="C374" s="356"/>
      <c r="D374" s="356"/>
      <c r="E374" s="381" t="s">
        <v>132</v>
      </c>
      <c r="F374" s="381"/>
      <c r="G374" s="356" t="s">
        <v>678</v>
      </c>
      <c r="H374" s="356" t="s">
        <v>670</v>
      </c>
      <c r="I374" s="356" t="s">
        <v>132</v>
      </c>
      <c r="J374" s="243">
        <v>1</v>
      </c>
      <c r="K374" s="243" t="s">
        <v>129</v>
      </c>
      <c r="L374" s="243" t="s">
        <v>129</v>
      </c>
      <c r="M374" s="243">
        <v>1</v>
      </c>
      <c r="N374" s="243">
        <v>1500</v>
      </c>
      <c r="O374" s="356"/>
      <c r="R374" s="241" t="str">
        <f t="shared" si="8"/>
        <v>update G3E_LS_LEGDIST set G3E_DISPLAYSCALEMIN=1, G3E_DISPLAYSCALEMAX=1500 where G3E_LENO = (select G3E_LENO from G3E_LEGENDENTRY where G3E_LEGENDENTRY='V_XFMRUGN_LL');</v>
      </c>
    </row>
    <row r="375" spans="1:18">
      <c r="A375" s="241"/>
      <c r="B375" s="356"/>
      <c r="C375" s="356"/>
      <c r="D375" s="381" t="s">
        <v>679</v>
      </c>
      <c r="E375" s="381"/>
      <c r="F375" s="381"/>
      <c r="G375" s="356"/>
      <c r="H375" s="356"/>
      <c r="I375" s="356"/>
      <c r="J375" s="243"/>
      <c r="K375" s="243" t="s">
        <v>123</v>
      </c>
      <c r="L375" s="243" t="s">
        <v>123</v>
      </c>
      <c r="M375" s="243"/>
      <c r="N375" s="243"/>
      <c r="O375" s="356" t="s">
        <v>124</v>
      </c>
      <c r="R375" s="241" t="str">
        <f t="shared" si="8"/>
        <v/>
      </c>
    </row>
    <row r="376" spans="1:18">
      <c r="A376" s="241"/>
      <c r="B376" s="356"/>
      <c r="C376" s="356"/>
      <c r="D376" s="356"/>
      <c r="E376" s="381" t="s">
        <v>680</v>
      </c>
      <c r="F376" s="381"/>
      <c r="G376" s="356" t="s">
        <v>681</v>
      </c>
      <c r="H376" s="356" t="s">
        <v>679</v>
      </c>
      <c r="I376" s="356" t="s">
        <v>682</v>
      </c>
      <c r="J376" s="243">
        <v>1</v>
      </c>
      <c r="K376" s="243" t="s">
        <v>129</v>
      </c>
      <c r="L376" s="243" t="s">
        <v>129</v>
      </c>
      <c r="M376" s="243">
        <v>1</v>
      </c>
      <c r="N376" s="243">
        <v>1500</v>
      </c>
      <c r="O376" s="356"/>
      <c r="R376" s="241" t="str">
        <f t="shared" si="8"/>
        <v>update G3E_LS_LEGDIST set G3E_DISPLAYSCALEMIN=1, G3E_DISPLAYSCALEMAX=1500 where G3E_LENO = (select G3E_LENO from G3E_LEGENDENTRY where G3E_LEGENDENTRY='V_VIRTUALPTBN_S');</v>
      </c>
    </row>
    <row r="377" spans="1:18">
      <c r="A377" s="241"/>
      <c r="B377" s="356"/>
      <c r="C377" s="356"/>
      <c r="D377" s="356"/>
      <c r="E377" s="381" t="s">
        <v>130</v>
      </c>
      <c r="F377" s="381"/>
      <c r="G377" s="356" t="s">
        <v>683</v>
      </c>
      <c r="H377" s="356" t="s">
        <v>679</v>
      </c>
      <c r="I377" s="356" t="s">
        <v>130</v>
      </c>
      <c r="J377" s="243">
        <v>1</v>
      </c>
      <c r="K377" s="243" t="s">
        <v>129</v>
      </c>
      <c r="L377" s="243" t="s">
        <v>129</v>
      </c>
      <c r="M377" s="243">
        <v>1</v>
      </c>
      <c r="N377" s="243">
        <v>1500</v>
      </c>
      <c r="O377" s="356"/>
      <c r="R377" s="241" t="str">
        <f t="shared" si="8"/>
        <v>update G3E_LS_LEGDIST set G3E_DISPLAYSCALEMIN=1, G3E_DISPLAYSCALEMAX=1500 where G3E_LENO = (select G3E_LENO from G3E_LEGENDENTRY where G3E_LEGENDENTRY='V_VIRTUALPTBN_ML');</v>
      </c>
    </row>
    <row r="378" spans="1:18">
      <c r="A378" s="241"/>
      <c r="B378" s="356"/>
      <c r="C378" s="356"/>
      <c r="D378" s="356"/>
      <c r="E378" s="381" t="s">
        <v>132</v>
      </c>
      <c r="F378" s="381"/>
      <c r="G378" s="356" t="s">
        <v>684</v>
      </c>
      <c r="H378" s="356" t="s">
        <v>679</v>
      </c>
      <c r="I378" s="356" t="s">
        <v>132</v>
      </c>
      <c r="J378" s="243">
        <v>1</v>
      </c>
      <c r="K378" s="243" t="s">
        <v>129</v>
      </c>
      <c r="L378" s="243" t="s">
        <v>129</v>
      </c>
      <c r="M378" s="243">
        <v>1</v>
      </c>
      <c r="N378" s="243">
        <v>1500</v>
      </c>
      <c r="O378" s="356"/>
      <c r="R378" s="241" t="str">
        <f t="shared" si="8"/>
        <v>update G3E_LS_LEGDIST set G3E_DISPLAYSCALEMIN=1, G3E_DISPLAYSCALEMAX=1500 where G3E_LENO = (select G3E_LENO from G3E_LEGENDENTRY where G3E_LEGENDENTRY='V_VIRTUALPTBN_LL');</v>
      </c>
    </row>
    <row r="379" spans="1:18">
      <c r="A379" s="241"/>
      <c r="B379" s="356"/>
      <c r="C379" s="356"/>
      <c r="D379" s="381" t="s">
        <v>685</v>
      </c>
      <c r="E379" s="381"/>
      <c r="F379" s="381"/>
      <c r="G379" s="356"/>
      <c r="H379" s="356"/>
      <c r="I379" s="356"/>
      <c r="J379" s="243"/>
      <c r="K379" s="243" t="s">
        <v>123</v>
      </c>
      <c r="L379" s="243" t="s">
        <v>123</v>
      </c>
      <c r="M379" s="243"/>
      <c r="N379" s="243"/>
      <c r="O379" s="356" t="s">
        <v>124</v>
      </c>
      <c r="R379" s="241" t="str">
        <f t="shared" si="8"/>
        <v/>
      </c>
    </row>
    <row r="380" spans="1:18">
      <c r="A380" s="241"/>
      <c r="B380" s="356"/>
      <c r="C380" s="356"/>
      <c r="D380" s="356"/>
      <c r="E380" s="381" t="s">
        <v>686</v>
      </c>
      <c r="F380" s="381"/>
      <c r="G380" s="356" t="s">
        <v>687</v>
      </c>
      <c r="H380" s="356" t="s">
        <v>685</v>
      </c>
      <c r="I380" s="356" t="s">
        <v>682</v>
      </c>
      <c r="J380" s="243">
        <v>1</v>
      </c>
      <c r="K380" s="243" t="s">
        <v>129</v>
      </c>
      <c r="L380" s="243" t="s">
        <v>129</v>
      </c>
      <c r="M380" s="243">
        <v>1</v>
      </c>
      <c r="N380" s="243">
        <v>1500</v>
      </c>
      <c r="O380" s="356"/>
      <c r="R380" s="241" t="str">
        <f t="shared" si="8"/>
        <v>update G3E_LS_LEGDIST set G3E_DISPLAYSCALEMIN=1, G3E_DISPLAYSCALEMAX=1500 where G3E_LENO = (select G3E_LENO from G3E_LEGENDENTRY where G3E_LEGENDENTRY='V_VIRTUALPTEN_S');</v>
      </c>
    </row>
    <row r="381" spans="1:18">
      <c r="A381" s="241"/>
      <c r="B381" s="356"/>
      <c r="C381" s="356"/>
      <c r="D381" s="356"/>
      <c r="E381" s="381" t="s">
        <v>130</v>
      </c>
      <c r="F381" s="381"/>
      <c r="G381" s="356" t="s">
        <v>688</v>
      </c>
      <c r="H381" s="356" t="s">
        <v>685</v>
      </c>
      <c r="I381" s="356" t="s">
        <v>130</v>
      </c>
      <c r="J381" s="243">
        <v>1</v>
      </c>
      <c r="K381" s="243" t="s">
        <v>129</v>
      </c>
      <c r="L381" s="243" t="s">
        <v>129</v>
      </c>
      <c r="M381" s="243">
        <v>1</v>
      </c>
      <c r="N381" s="243">
        <v>1500</v>
      </c>
      <c r="O381" s="356"/>
      <c r="R381" s="241" t="str">
        <f t="shared" si="8"/>
        <v>update G3E_LS_LEGDIST set G3E_DISPLAYSCALEMIN=1, G3E_DISPLAYSCALEMAX=1500 where G3E_LENO = (select G3E_LENO from G3E_LEGENDENTRY where G3E_LEGENDENTRY='V_VIRTUALPTEN_ML');</v>
      </c>
    </row>
    <row r="382" spans="1:18">
      <c r="A382" s="241"/>
      <c r="B382" s="356"/>
      <c r="C382" s="356"/>
      <c r="D382" s="356"/>
      <c r="E382" s="381" t="s">
        <v>132</v>
      </c>
      <c r="F382" s="381"/>
      <c r="G382" s="356" t="s">
        <v>689</v>
      </c>
      <c r="H382" s="356" t="s">
        <v>685</v>
      </c>
      <c r="I382" s="356" t="s">
        <v>132</v>
      </c>
      <c r="J382" s="243">
        <v>1</v>
      </c>
      <c r="K382" s="243" t="s">
        <v>129</v>
      </c>
      <c r="L382" s="243" t="s">
        <v>129</v>
      </c>
      <c r="M382" s="243">
        <v>1</v>
      </c>
      <c r="N382" s="243">
        <v>1500</v>
      </c>
      <c r="O382" s="356"/>
      <c r="R382" s="241" t="str">
        <f t="shared" si="8"/>
        <v>update G3E_LS_LEGDIST set G3E_DISPLAYSCALEMIN=1, G3E_DISPLAYSCALEMAX=1500 where G3E_LENO = (select G3E_LENO from G3E_LEGENDENTRY where G3E_LEGENDENTRY='V_VIRTUALPTEN_LL');</v>
      </c>
    </row>
    <row r="383" spans="1:18">
      <c r="A383" s="241"/>
      <c r="B383" s="356"/>
      <c r="C383" s="356"/>
      <c r="D383" s="381" t="s">
        <v>690</v>
      </c>
      <c r="E383" s="381"/>
      <c r="F383" s="381"/>
      <c r="G383" s="356"/>
      <c r="H383" s="356"/>
      <c r="I383" s="356"/>
      <c r="J383" s="243"/>
      <c r="K383" s="243" t="s">
        <v>123</v>
      </c>
      <c r="L383" s="243" t="s">
        <v>123</v>
      </c>
      <c r="M383" s="243"/>
      <c r="N383" s="243"/>
      <c r="O383" s="356" t="s">
        <v>124</v>
      </c>
      <c r="R383" s="241" t="str">
        <f t="shared" si="8"/>
        <v/>
      </c>
    </row>
    <row r="384" spans="1:18">
      <c r="A384" s="241"/>
      <c r="B384" s="356"/>
      <c r="C384" s="356"/>
      <c r="D384" s="356"/>
      <c r="E384" s="381" t="s">
        <v>691</v>
      </c>
      <c r="F384" s="381"/>
      <c r="G384" s="356" t="s">
        <v>692</v>
      </c>
      <c r="H384" s="356" t="s">
        <v>690</v>
      </c>
      <c r="I384" s="356" t="s">
        <v>682</v>
      </c>
      <c r="J384" s="243">
        <v>1</v>
      </c>
      <c r="K384" s="243" t="s">
        <v>129</v>
      </c>
      <c r="L384" s="243" t="s">
        <v>129</v>
      </c>
      <c r="M384" s="243">
        <v>1</v>
      </c>
      <c r="N384" s="243">
        <v>1500</v>
      </c>
      <c r="O384" s="356"/>
      <c r="R384" s="241" t="str">
        <f t="shared" si="8"/>
        <v>update G3E_LS_LEGDIST set G3E_DISPLAYSCALEMIN=1, G3E_DISPLAYSCALEMAX=1500 where G3E_LENO = (select G3E_LENO from G3E_LEGENDENTRY where G3E_LEGENDENTRY='V_VIRTUALPTIN_S');</v>
      </c>
    </row>
    <row r="385" spans="1:18">
      <c r="A385" s="241"/>
      <c r="B385" s="356"/>
      <c r="C385" s="356"/>
      <c r="D385" s="356"/>
      <c r="E385" s="381" t="s">
        <v>130</v>
      </c>
      <c r="F385" s="381"/>
      <c r="G385" s="356" t="s">
        <v>693</v>
      </c>
      <c r="H385" s="356" t="s">
        <v>690</v>
      </c>
      <c r="I385" s="356" t="s">
        <v>130</v>
      </c>
      <c r="J385" s="243">
        <v>1</v>
      </c>
      <c r="K385" s="243" t="s">
        <v>129</v>
      </c>
      <c r="L385" s="243" t="s">
        <v>129</v>
      </c>
      <c r="M385" s="243">
        <v>1</v>
      </c>
      <c r="N385" s="243">
        <v>1500</v>
      </c>
      <c r="O385" s="356"/>
      <c r="R385" s="241" t="str">
        <f t="shared" si="8"/>
        <v>update G3E_LS_LEGDIST set G3E_DISPLAYSCALEMIN=1, G3E_DISPLAYSCALEMAX=1500 where G3E_LENO = (select G3E_LENO from G3E_LEGENDENTRY where G3E_LEGENDENTRY='V_VIRTUALPTIN_ML');</v>
      </c>
    </row>
    <row r="386" spans="1:18">
      <c r="A386" s="241"/>
      <c r="B386" s="356"/>
      <c r="C386" s="356"/>
      <c r="D386" s="356"/>
      <c r="E386" s="381" t="s">
        <v>132</v>
      </c>
      <c r="F386" s="381"/>
      <c r="G386" s="356" t="s">
        <v>694</v>
      </c>
      <c r="H386" s="356" t="s">
        <v>690</v>
      </c>
      <c r="I386" s="356" t="s">
        <v>132</v>
      </c>
      <c r="J386" s="243">
        <v>1</v>
      </c>
      <c r="K386" s="243" t="s">
        <v>129</v>
      </c>
      <c r="L386" s="243" t="s">
        <v>129</v>
      </c>
      <c r="M386" s="243">
        <v>1</v>
      </c>
      <c r="N386" s="243">
        <v>1500</v>
      </c>
      <c r="O386" s="356"/>
      <c r="R386" s="241" t="str">
        <f t="shared" si="8"/>
        <v>update G3E_LS_LEGDIST set G3E_DISPLAYSCALEMIN=1, G3E_DISPLAYSCALEMAX=1500 where G3E_LENO = (select G3E_LENO from G3E_LEGENDENTRY where G3E_LEGENDENTRY='V_VIRTUALPTIN_LL');</v>
      </c>
    </row>
    <row r="387" spans="1:18">
      <c r="A387" s="241"/>
      <c r="B387" s="356"/>
      <c r="C387" s="356"/>
      <c r="D387" s="381" t="s">
        <v>695</v>
      </c>
      <c r="E387" s="381"/>
      <c r="F387" s="381"/>
      <c r="G387" s="356"/>
      <c r="H387" s="356"/>
      <c r="I387" s="356"/>
      <c r="J387" s="243"/>
      <c r="K387" s="243" t="s">
        <v>123</v>
      </c>
      <c r="L387" s="243" t="s">
        <v>123</v>
      </c>
      <c r="M387" s="243"/>
      <c r="N387" s="243"/>
      <c r="O387" s="356" t="s">
        <v>124</v>
      </c>
      <c r="R387" s="241" t="str">
        <f t="shared" si="8"/>
        <v/>
      </c>
    </row>
    <row r="388" spans="1:18">
      <c r="A388" s="241"/>
      <c r="B388" s="356"/>
      <c r="C388" s="356"/>
      <c r="D388" s="356"/>
      <c r="E388" s="381" t="s">
        <v>696</v>
      </c>
      <c r="F388" s="381"/>
      <c r="G388" s="356" t="s">
        <v>697</v>
      </c>
      <c r="H388" s="356" t="s">
        <v>695</v>
      </c>
      <c r="I388" s="356" t="s">
        <v>682</v>
      </c>
      <c r="J388" s="243">
        <v>1</v>
      </c>
      <c r="K388" s="243" t="s">
        <v>129</v>
      </c>
      <c r="L388" s="243" t="s">
        <v>129</v>
      </c>
      <c r="M388" s="243">
        <v>1</v>
      </c>
      <c r="N388" s="243">
        <v>1500</v>
      </c>
      <c r="O388" s="356"/>
      <c r="R388" s="241" t="str">
        <f t="shared" si="8"/>
        <v>update G3E_LS_LEGDIST set G3E_DISPLAYSCALEMIN=1, G3E_DISPLAYSCALEMAX=1500 where G3E_LENO = (select G3E_LENO from G3E_LEGENDENTRY where G3E_LEGENDENTRY='V_VIRTUALPTPN_S');</v>
      </c>
    </row>
    <row r="389" spans="1:18">
      <c r="A389" s="241"/>
      <c r="B389" s="356"/>
      <c r="C389" s="356"/>
      <c r="D389" s="356"/>
      <c r="E389" s="381" t="s">
        <v>130</v>
      </c>
      <c r="F389" s="381"/>
      <c r="G389" s="356" t="s">
        <v>698</v>
      </c>
      <c r="H389" s="356" t="s">
        <v>695</v>
      </c>
      <c r="I389" s="356" t="s">
        <v>130</v>
      </c>
      <c r="J389" s="243">
        <v>1</v>
      </c>
      <c r="K389" s="243" t="s">
        <v>129</v>
      </c>
      <c r="L389" s="243" t="s">
        <v>129</v>
      </c>
      <c r="M389" s="243">
        <v>1</v>
      </c>
      <c r="N389" s="243">
        <v>1500</v>
      </c>
      <c r="O389" s="356"/>
      <c r="R389" s="241" t="str">
        <f t="shared" si="8"/>
        <v>update G3E_LS_LEGDIST set G3E_DISPLAYSCALEMIN=1, G3E_DISPLAYSCALEMAX=1500 where G3E_LENO = (select G3E_LENO from G3E_LEGENDENTRY where G3E_LEGENDENTRY='V_VIRTUALPTPN_ML');</v>
      </c>
    </row>
    <row r="390" spans="1:18">
      <c r="A390" s="241"/>
      <c r="B390" s="356"/>
      <c r="C390" s="356"/>
      <c r="D390" s="356"/>
      <c r="E390" s="381" t="s">
        <v>132</v>
      </c>
      <c r="F390" s="381"/>
      <c r="G390" s="356" t="s">
        <v>699</v>
      </c>
      <c r="H390" s="356" t="s">
        <v>695</v>
      </c>
      <c r="I390" s="356" t="s">
        <v>132</v>
      </c>
      <c r="J390" s="243">
        <v>1</v>
      </c>
      <c r="K390" s="243" t="s">
        <v>129</v>
      </c>
      <c r="L390" s="243" t="s">
        <v>129</v>
      </c>
      <c r="M390" s="243">
        <v>1</v>
      </c>
      <c r="N390" s="243">
        <v>1500</v>
      </c>
      <c r="O390" s="356"/>
      <c r="R390" s="241" t="str">
        <f t="shared" si="8"/>
        <v>update G3E_LS_LEGDIST set G3E_DISPLAYSCALEMIN=1, G3E_DISPLAYSCALEMAX=1500 where G3E_LENO = (select G3E_LENO from G3E_LEGENDENTRY where G3E_LEGENDENTRY='V_VIRTUALPTPN_LL');</v>
      </c>
    </row>
    <row r="391" spans="1:18">
      <c r="A391" s="241"/>
      <c r="B391" s="356"/>
      <c r="C391" s="381" t="s">
        <v>700</v>
      </c>
      <c r="D391" s="381"/>
      <c r="E391" s="381"/>
      <c r="F391" s="381"/>
      <c r="G391" s="356"/>
      <c r="H391" s="356"/>
      <c r="I391" s="356"/>
      <c r="J391" s="243"/>
      <c r="K391" s="243" t="s">
        <v>123</v>
      </c>
      <c r="L391" s="243" t="s">
        <v>123</v>
      </c>
      <c r="M391" s="243"/>
      <c r="N391" s="243"/>
      <c r="O391" s="356" t="s">
        <v>124</v>
      </c>
      <c r="R391" s="241" t="str">
        <f t="shared" si="8"/>
        <v/>
      </c>
    </row>
    <row r="392" spans="1:18">
      <c r="A392" s="241"/>
      <c r="B392" s="356"/>
      <c r="C392" s="356"/>
      <c r="D392" s="381" t="s">
        <v>701</v>
      </c>
      <c r="E392" s="381"/>
      <c r="F392" s="381"/>
      <c r="G392" s="356"/>
      <c r="H392" s="356"/>
      <c r="I392" s="356"/>
      <c r="J392" s="243"/>
      <c r="K392" s="243" t="s">
        <v>123</v>
      </c>
      <c r="L392" s="243" t="s">
        <v>123</v>
      </c>
      <c r="M392" s="243"/>
      <c r="N392" s="243"/>
      <c r="O392" s="356" t="s">
        <v>124</v>
      </c>
      <c r="R392" s="241" t="str">
        <f t="shared" ref="R392:R455" si="9">IF(ISBLANK(N392),"","update G3E_LS_LEGDIST set G3E_DISPLAYSCALEMIN="&amp;M392&amp;", G3E_DISPLAYSCALEMAX="&amp;N392&amp;" where G3E_LENO = (select G3E_LENO from G3E_LEGENDENTRY where G3E_LEGENDENTRY='"&amp;G392&amp;"');")</f>
        <v/>
      </c>
    </row>
    <row r="393" spans="1:18">
      <c r="A393" s="241"/>
      <c r="B393" s="356"/>
      <c r="C393" s="356"/>
      <c r="D393" s="356"/>
      <c r="E393" s="381" t="s">
        <v>680</v>
      </c>
      <c r="F393" s="381"/>
      <c r="G393" s="356" t="s">
        <v>702</v>
      </c>
      <c r="H393" s="356" t="s">
        <v>701</v>
      </c>
      <c r="I393" s="356" t="s">
        <v>682</v>
      </c>
      <c r="J393" s="243">
        <v>1</v>
      </c>
      <c r="K393" s="243" t="s">
        <v>129</v>
      </c>
      <c r="L393" s="243" t="s">
        <v>129</v>
      </c>
      <c r="M393" s="243">
        <v>1</v>
      </c>
      <c r="N393" s="243">
        <v>1500</v>
      </c>
      <c r="O393" s="356"/>
      <c r="R393" s="241" t="str">
        <f t="shared" si="9"/>
        <v>update G3E_LS_LEGDIST set G3E_DISPLAYSCALEMIN=1, G3E_DISPLAYSCALEMAX=1500 where G3E_LENO = (select G3E_LENO from G3E_LEGENDENTRY where G3E_LEGENDENTRY='V_VIRTUALPTB_S');</v>
      </c>
    </row>
    <row r="394" spans="1:18">
      <c r="A394" s="241"/>
      <c r="B394" s="356"/>
      <c r="C394" s="356"/>
      <c r="D394" s="356"/>
      <c r="E394" s="381" t="s">
        <v>130</v>
      </c>
      <c r="F394" s="381"/>
      <c r="G394" s="356" t="s">
        <v>703</v>
      </c>
      <c r="H394" s="356" t="s">
        <v>701</v>
      </c>
      <c r="I394" s="356" t="s">
        <v>130</v>
      </c>
      <c r="J394" s="243">
        <v>1</v>
      </c>
      <c r="K394" s="243" t="s">
        <v>129</v>
      </c>
      <c r="L394" s="243" t="s">
        <v>129</v>
      </c>
      <c r="M394" s="243">
        <v>1</v>
      </c>
      <c r="N394" s="243">
        <v>1500</v>
      </c>
      <c r="O394" s="356"/>
      <c r="R394" s="241" t="str">
        <f t="shared" si="9"/>
        <v>update G3E_LS_LEGDIST set G3E_DISPLAYSCALEMIN=1, G3E_DISPLAYSCALEMAX=1500 where G3E_LENO = (select G3E_LENO from G3E_LEGENDENTRY where G3E_LEGENDENTRY='V_VIRTUALPTB_ML');</v>
      </c>
    </row>
    <row r="395" spans="1:18">
      <c r="A395" s="241"/>
      <c r="B395" s="356"/>
      <c r="C395" s="356"/>
      <c r="D395" s="356"/>
      <c r="E395" s="381" t="s">
        <v>132</v>
      </c>
      <c r="F395" s="381"/>
      <c r="G395" s="356" t="s">
        <v>704</v>
      </c>
      <c r="H395" s="356" t="s">
        <v>701</v>
      </c>
      <c r="I395" s="356" t="s">
        <v>132</v>
      </c>
      <c r="J395" s="243">
        <v>1</v>
      </c>
      <c r="K395" s="243" t="s">
        <v>129</v>
      </c>
      <c r="L395" s="243" t="s">
        <v>129</v>
      </c>
      <c r="M395" s="243">
        <v>1</v>
      </c>
      <c r="N395" s="243">
        <v>1500</v>
      </c>
      <c r="O395" s="356"/>
      <c r="R395" s="241" t="str">
        <f t="shared" si="9"/>
        <v>update G3E_LS_LEGDIST set G3E_DISPLAYSCALEMIN=1, G3E_DISPLAYSCALEMAX=1500 where G3E_LENO = (select G3E_LENO from G3E_LEGENDENTRY where G3E_LEGENDENTRY='V_VIRTUALPTB_LL');</v>
      </c>
    </row>
    <row r="396" spans="1:18">
      <c r="A396" s="241"/>
      <c r="B396" s="356"/>
      <c r="C396" s="356"/>
      <c r="D396" s="381" t="s">
        <v>705</v>
      </c>
      <c r="E396" s="381"/>
      <c r="F396" s="381"/>
      <c r="G396" s="356"/>
      <c r="H396" s="356"/>
      <c r="I396" s="356"/>
      <c r="J396" s="243"/>
      <c r="K396" s="243" t="s">
        <v>123</v>
      </c>
      <c r="L396" s="243" t="s">
        <v>123</v>
      </c>
      <c r="M396" s="243"/>
      <c r="N396" s="243"/>
      <c r="O396" s="356" t="s">
        <v>124</v>
      </c>
      <c r="R396" s="241" t="str">
        <f t="shared" si="9"/>
        <v/>
      </c>
    </row>
    <row r="397" spans="1:18">
      <c r="A397" s="241"/>
      <c r="B397" s="356"/>
      <c r="C397" s="356"/>
      <c r="D397" s="356"/>
      <c r="E397" s="381" t="s">
        <v>686</v>
      </c>
      <c r="F397" s="381"/>
      <c r="G397" s="356" t="s">
        <v>706</v>
      </c>
      <c r="H397" s="356" t="s">
        <v>705</v>
      </c>
      <c r="I397" s="356" t="s">
        <v>682</v>
      </c>
      <c r="J397" s="243">
        <v>1</v>
      </c>
      <c r="K397" s="243" t="s">
        <v>129</v>
      </c>
      <c r="L397" s="243" t="s">
        <v>129</v>
      </c>
      <c r="M397" s="243">
        <v>1</v>
      </c>
      <c r="N397" s="243">
        <v>1500</v>
      </c>
      <c r="O397" s="356"/>
      <c r="R397" s="241" t="str">
        <f t="shared" si="9"/>
        <v>update G3E_LS_LEGDIST set G3E_DISPLAYSCALEMIN=1, G3E_DISPLAYSCALEMAX=1500 where G3E_LENO = (select G3E_LENO from G3E_LEGENDENTRY where G3E_LEGENDENTRY='V_VIRTUALPTE_S');</v>
      </c>
    </row>
    <row r="398" spans="1:18">
      <c r="A398" s="241"/>
      <c r="B398" s="356"/>
      <c r="C398" s="356"/>
      <c r="D398" s="356"/>
      <c r="E398" s="381" t="s">
        <v>130</v>
      </c>
      <c r="F398" s="381"/>
      <c r="G398" s="356" t="s">
        <v>707</v>
      </c>
      <c r="H398" s="356" t="s">
        <v>705</v>
      </c>
      <c r="I398" s="356" t="s">
        <v>130</v>
      </c>
      <c r="J398" s="243">
        <v>1</v>
      </c>
      <c r="K398" s="243" t="s">
        <v>129</v>
      </c>
      <c r="L398" s="243" t="s">
        <v>129</v>
      </c>
      <c r="M398" s="243">
        <v>1</v>
      </c>
      <c r="N398" s="243">
        <v>1500</v>
      </c>
      <c r="O398" s="356"/>
      <c r="R398" s="241" t="str">
        <f t="shared" si="9"/>
        <v>update G3E_LS_LEGDIST set G3E_DISPLAYSCALEMIN=1, G3E_DISPLAYSCALEMAX=1500 where G3E_LENO = (select G3E_LENO from G3E_LEGENDENTRY where G3E_LEGENDENTRY='V_VIRTUALPTE_ML');</v>
      </c>
    </row>
    <row r="399" spans="1:18">
      <c r="A399" s="241"/>
      <c r="B399" s="356"/>
      <c r="C399" s="356"/>
      <c r="D399" s="356"/>
      <c r="E399" s="381" t="s">
        <v>132</v>
      </c>
      <c r="F399" s="381"/>
      <c r="G399" s="356" t="s">
        <v>708</v>
      </c>
      <c r="H399" s="356" t="s">
        <v>705</v>
      </c>
      <c r="I399" s="356" t="s">
        <v>132</v>
      </c>
      <c r="J399" s="243">
        <v>1</v>
      </c>
      <c r="K399" s="243" t="s">
        <v>129</v>
      </c>
      <c r="L399" s="243" t="s">
        <v>129</v>
      </c>
      <c r="M399" s="243">
        <v>1</v>
      </c>
      <c r="N399" s="243">
        <v>1500</v>
      </c>
      <c r="O399" s="356"/>
      <c r="R399" s="241" t="str">
        <f t="shared" si="9"/>
        <v>update G3E_LS_LEGDIST set G3E_DISPLAYSCALEMIN=1, G3E_DISPLAYSCALEMAX=1500 where G3E_LENO = (select G3E_LENO from G3E_LEGENDENTRY where G3E_LEGENDENTRY='V_VIRTUALPTE_LL');</v>
      </c>
    </row>
    <row r="400" spans="1:18">
      <c r="A400" s="241"/>
      <c r="B400" s="356"/>
      <c r="C400" s="356"/>
      <c r="D400" s="381" t="s">
        <v>709</v>
      </c>
      <c r="E400" s="381"/>
      <c r="F400" s="381"/>
      <c r="G400" s="356"/>
      <c r="H400" s="356"/>
      <c r="I400" s="356"/>
      <c r="J400" s="243"/>
      <c r="K400" s="243" t="s">
        <v>123</v>
      </c>
      <c r="L400" s="243" t="s">
        <v>123</v>
      </c>
      <c r="M400" s="243"/>
      <c r="N400" s="243"/>
      <c r="O400" s="356" t="s">
        <v>124</v>
      </c>
      <c r="R400" s="241" t="str">
        <f t="shared" si="9"/>
        <v/>
      </c>
    </row>
    <row r="401" spans="1:18">
      <c r="A401" s="241"/>
      <c r="B401" s="356"/>
      <c r="C401" s="356"/>
      <c r="D401" s="356"/>
      <c r="E401" s="381" t="s">
        <v>691</v>
      </c>
      <c r="F401" s="381"/>
      <c r="G401" s="356" t="s">
        <v>710</v>
      </c>
      <c r="H401" s="356" t="s">
        <v>709</v>
      </c>
      <c r="I401" s="356" t="s">
        <v>682</v>
      </c>
      <c r="J401" s="243">
        <v>1</v>
      </c>
      <c r="K401" s="243" t="s">
        <v>129</v>
      </c>
      <c r="L401" s="243" t="s">
        <v>129</v>
      </c>
      <c r="M401" s="243">
        <v>1</v>
      </c>
      <c r="N401" s="243">
        <v>1500</v>
      </c>
      <c r="O401" s="356"/>
      <c r="R401" s="241" t="str">
        <f t="shared" si="9"/>
        <v>update G3E_LS_LEGDIST set G3E_DISPLAYSCALEMIN=1, G3E_DISPLAYSCALEMAX=1500 where G3E_LENO = (select G3E_LENO from G3E_LEGENDENTRY where G3E_LEGENDENTRY='V_VIRTUALPTI_S');</v>
      </c>
    </row>
    <row r="402" spans="1:18">
      <c r="A402" s="241"/>
      <c r="B402" s="356"/>
      <c r="C402" s="356"/>
      <c r="D402" s="356"/>
      <c r="E402" s="381" t="s">
        <v>130</v>
      </c>
      <c r="F402" s="381"/>
      <c r="G402" s="356" t="s">
        <v>711</v>
      </c>
      <c r="H402" s="356" t="s">
        <v>709</v>
      </c>
      <c r="I402" s="356" t="s">
        <v>130</v>
      </c>
      <c r="J402" s="243">
        <v>1</v>
      </c>
      <c r="K402" s="243" t="s">
        <v>129</v>
      </c>
      <c r="L402" s="243" t="s">
        <v>129</v>
      </c>
      <c r="M402" s="243">
        <v>1</v>
      </c>
      <c r="N402" s="243">
        <v>1500</v>
      </c>
      <c r="O402" s="356"/>
      <c r="R402" s="241" t="str">
        <f t="shared" si="9"/>
        <v>update G3E_LS_LEGDIST set G3E_DISPLAYSCALEMIN=1, G3E_DISPLAYSCALEMAX=1500 where G3E_LENO = (select G3E_LENO from G3E_LEGENDENTRY where G3E_LEGENDENTRY='V_VIRTUALPTI_ML');</v>
      </c>
    </row>
    <row r="403" spans="1:18">
      <c r="A403" s="241"/>
      <c r="B403" s="356"/>
      <c r="C403" s="356"/>
      <c r="D403" s="356"/>
      <c r="E403" s="381" t="s">
        <v>132</v>
      </c>
      <c r="F403" s="381"/>
      <c r="G403" s="356" t="s">
        <v>712</v>
      </c>
      <c r="H403" s="356" t="s">
        <v>709</v>
      </c>
      <c r="I403" s="356" t="s">
        <v>132</v>
      </c>
      <c r="J403" s="243">
        <v>1</v>
      </c>
      <c r="K403" s="243" t="s">
        <v>129</v>
      </c>
      <c r="L403" s="243" t="s">
        <v>129</v>
      </c>
      <c r="M403" s="243">
        <v>1</v>
      </c>
      <c r="N403" s="243">
        <v>1500</v>
      </c>
      <c r="O403" s="356"/>
      <c r="R403" s="241" t="str">
        <f t="shared" si="9"/>
        <v>update G3E_LS_LEGDIST set G3E_DISPLAYSCALEMIN=1, G3E_DISPLAYSCALEMAX=1500 where G3E_LENO = (select G3E_LENO from G3E_LEGENDENTRY where G3E_LEGENDENTRY='V_VIRTUALPTI_LL');</v>
      </c>
    </row>
    <row r="404" spans="1:18">
      <c r="A404" s="241"/>
      <c r="B404" s="356"/>
      <c r="C404" s="356"/>
      <c r="D404" s="381" t="s">
        <v>713</v>
      </c>
      <c r="E404" s="381"/>
      <c r="F404" s="381"/>
      <c r="G404" s="356"/>
      <c r="H404" s="356"/>
      <c r="I404" s="356"/>
      <c r="J404" s="243"/>
      <c r="K404" s="243" t="s">
        <v>123</v>
      </c>
      <c r="L404" s="243" t="s">
        <v>123</v>
      </c>
      <c r="M404" s="243"/>
      <c r="N404" s="243"/>
      <c r="O404" s="356" t="s">
        <v>124</v>
      </c>
      <c r="R404" s="241" t="str">
        <f t="shared" si="9"/>
        <v/>
      </c>
    </row>
    <row r="405" spans="1:18">
      <c r="A405" s="241"/>
      <c r="B405" s="356"/>
      <c r="C405" s="356"/>
      <c r="D405" s="356"/>
      <c r="E405" s="381" t="s">
        <v>696</v>
      </c>
      <c r="F405" s="381"/>
      <c r="G405" s="356" t="s">
        <v>714</v>
      </c>
      <c r="H405" s="356" t="s">
        <v>713</v>
      </c>
      <c r="I405" s="356" t="s">
        <v>682</v>
      </c>
      <c r="J405" s="243">
        <v>1</v>
      </c>
      <c r="K405" s="243" t="s">
        <v>129</v>
      </c>
      <c r="L405" s="243" t="s">
        <v>129</v>
      </c>
      <c r="M405" s="243">
        <v>1</v>
      </c>
      <c r="N405" s="243">
        <v>1500</v>
      </c>
      <c r="O405" s="356"/>
      <c r="R405" s="241" t="str">
        <f t="shared" si="9"/>
        <v>update G3E_LS_LEGDIST set G3E_DISPLAYSCALEMIN=1, G3E_DISPLAYSCALEMAX=1500 where G3E_LENO = (select G3E_LENO from G3E_LEGENDENTRY where G3E_LEGENDENTRY='V_VIRTUALPTP_S');</v>
      </c>
    </row>
    <row r="406" spans="1:18">
      <c r="A406" s="241"/>
      <c r="B406" s="356"/>
      <c r="C406" s="356"/>
      <c r="D406" s="356"/>
      <c r="E406" s="381" t="s">
        <v>130</v>
      </c>
      <c r="F406" s="381"/>
      <c r="G406" s="356" t="s">
        <v>715</v>
      </c>
      <c r="H406" s="356" t="s">
        <v>713</v>
      </c>
      <c r="I406" s="356" t="s">
        <v>130</v>
      </c>
      <c r="J406" s="243">
        <v>1</v>
      </c>
      <c r="K406" s="243" t="s">
        <v>129</v>
      </c>
      <c r="L406" s="243" t="s">
        <v>129</v>
      </c>
      <c r="M406" s="243">
        <v>1</v>
      </c>
      <c r="N406" s="243">
        <v>1500</v>
      </c>
      <c r="O406" s="356"/>
      <c r="R406" s="241" t="str">
        <f t="shared" si="9"/>
        <v>update G3E_LS_LEGDIST set G3E_DISPLAYSCALEMIN=1, G3E_DISPLAYSCALEMAX=1500 where G3E_LENO = (select G3E_LENO from G3E_LEGENDENTRY where G3E_LEGENDENTRY='V_VIRTUALPTP_ML');</v>
      </c>
    </row>
    <row r="407" spans="1:18">
      <c r="A407" s="241"/>
      <c r="B407" s="356"/>
      <c r="C407" s="356"/>
      <c r="D407" s="356"/>
      <c r="E407" s="381" t="s">
        <v>132</v>
      </c>
      <c r="F407" s="381"/>
      <c r="G407" s="356" t="s">
        <v>716</v>
      </c>
      <c r="H407" s="356" t="s">
        <v>713</v>
      </c>
      <c r="I407" s="356" t="s">
        <v>132</v>
      </c>
      <c r="J407" s="243">
        <v>1</v>
      </c>
      <c r="K407" s="243" t="s">
        <v>129</v>
      </c>
      <c r="L407" s="243" t="s">
        <v>129</v>
      </c>
      <c r="M407" s="243">
        <v>1</v>
      </c>
      <c r="N407" s="243">
        <v>1500</v>
      </c>
      <c r="O407" s="356"/>
      <c r="R407" s="241" t="str">
        <f t="shared" si="9"/>
        <v>update G3E_LS_LEGDIST set G3E_DISPLAYSCALEMIN=1, G3E_DISPLAYSCALEMAX=1500 where G3E_LENO = (select G3E_LENO from G3E_LEGENDENTRY where G3E_LEGENDENTRY='V_VIRTUALPTP_LL');</v>
      </c>
    </row>
    <row r="408" spans="1:18">
      <c r="A408" s="241"/>
      <c r="B408" s="381" t="s">
        <v>717</v>
      </c>
      <c r="C408" s="381"/>
      <c r="D408" s="381"/>
      <c r="E408" s="381"/>
      <c r="F408" s="381"/>
      <c r="G408" s="356"/>
      <c r="H408" s="356"/>
      <c r="I408" s="356"/>
      <c r="J408" s="243"/>
      <c r="K408" s="243" t="s">
        <v>123</v>
      </c>
      <c r="L408" s="243" t="s">
        <v>123</v>
      </c>
      <c r="M408" s="243"/>
      <c r="N408" s="243"/>
      <c r="O408" s="356" t="s">
        <v>124</v>
      </c>
      <c r="R408" s="241" t="str">
        <f t="shared" si="9"/>
        <v/>
      </c>
    </row>
    <row r="409" spans="1:18">
      <c r="A409" s="241"/>
      <c r="B409" s="356"/>
      <c r="C409" s="381" t="s">
        <v>718</v>
      </c>
      <c r="D409" s="381"/>
      <c r="E409" s="381"/>
      <c r="F409" s="381"/>
      <c r="G409" s="356"/>
      <c r="H409" s="356"/>
      <c r="I409" s="356"/>
      <c r="J409" s="243"/>
      <c r="K409" s="243" t="s">
        <v>123</v>
      </c>
      <c r="L409" s="243" t="s">
        <v>123</v>
      </c>
      <c r="M409" s="243"/>
      <c r="N409" s="243"/>
      <c r="O409" s="356" t="s">
        <v>124</v>
      </c>
      <c r="R409" s="241" t="str">
        <f t="shared" si="9"/>
        <v/>
      </c>
    </row>
    <row r="410" spans="1:18">
      <c r="A410" s="241"/>
      <c r="B410" s="356"/>
      <c r="C410" s="356"/>
      <c r="D410" s="381" t="s">
        <v>719</v>
      </c>
      <c r="E410" s="381"/>
      <c r="F410" s="381"/>
      <c r="G410" s="356" t="s">
        <v>720</v>
      </c>
      <c r="H410" s="356" t="s">
        <v>718</v>
      </c>
      <c r="I410" s="356" t="s">
        <v>719</v>
      </c>
      <c r="J410" s="243">
        <v>1</v>
      </c>
      <c r="K410" s="243" t="s">
        <v>129</v>
      </c>
      <c r="L410" s="243" t="s">
        <v>129</v>
      </c>
      <c r="M410" s="243">
        <v>1</v>
      </c>
      <c r="N410" s="243">
        <v>15000</v>
      </c>
      <c r="O410" s="356"/>
      <c r="R410" s="241" t="str">
        <f t="shared" si="9"/>
        <v>update G3E_LS_LEGDIST set G3E_DISPLAYSCALEMIN=1, G3E_DISPLAYSCALEMAX=15000 where G3E_LENO = (select G3E_LENO from G3E_LEGENDENTRY where G3E_LEGENDENTRY='V_CORRECT_TAG_S');</v>
      </c>
    </row>
    <row r="411" spans="1:18">
      <c r="A411" s="241"/>
      <c r="B411" s="356"/>
      <c r="C411" s="381" t="s">
        <v>33</v>
      </c>
      <c r="D411" s="381"/>
      <c r="E411" s="381"/>
      <c r="F411" s="381"/>
      <c r="G411" s="356"/>
      <c r="H411" s="356"/>
      <c r="I411" s="356"/>
      <c r="J411" s="243"/>
      <c r="K411" s="243" t="s">
        <v>123</v>
      </c>
      <c r="L411" s="243" t="s">
        <v>123</v>
      </c>
      <c r="M411" s="243"/>
      <c r="N411" s="243"/>
      <c r="O411" s="356" t="s">
        <v>124</v>
      </c>
      <c r="R411" s="241" t="str">
        <f t="shared" si="9"/>
        <v/>
      </c>
    </row>
    <row r="412" spans="1:18">
      <c r="A412" s="241"/>
      <c r="B412" s="356"/>
      <c r="C412" s="356"/>
      <c r="D412" s="381" t="s">
        <v>721</v>
      </c>
      <c r="E412" s="381"/>
      <c r="F412" s="381"/>
      <c r="G412" s="356" t="s">
        <v>722</v>
      </c>
      <c r="H412" s="356" t="s">
        <v>33</v>
      </c>
      <c r="I412" s="356" t="s">
        <v>721</v>
      </c>
      <c r="J412" s="243">
        <v>1</v>
      </c>
      <c r="K412" s="243" t="s">
        <v>129</v>
      </c>
      <c r="L412" s="243" t="s">
        <v>129</v>
      </c>
      <c r="M412" s="243">
        <v>1</v>
      </c>
      <c r="N412" s="243">
        <v>60000</v>
      </c>
      <c r="O412" s="356"/>
      <c r="R412" s="241" t="str">
        <f t="shared" si="9"/>
        <v>update G3E_LS_LEGDIST set G3E_DISPLAYSCALEMIN=1, G3E_DISPLAYSCALEMAX=60000 where G3E_LENO = (select G3E_LENO from G3E_LEGENDENTRY where G3E_LEGENDENTRY='V_DESIGNAREA_P');</v>
      </c>
    </row>
    <row r="413" spans="1:18">
      <c r="A413" s="241"/>
      <c r="B413" s="356"/>
      <c r="C413" s="356"/>
      <c r="D413" s="381" t="s">
        <v>723</v>
      </c>
      <c r="E413" s="381"/>
      <c r="F413" s="381"/>
      <c r="G413" s="356" t="s">
        <v>724</v>
      </c>
      <c r="H413" s="356" t="s">
        <v>33</v>
      </c>
      <c r="I413" s="356" t="s">
        <v>723</v>
      </c>
      <c r="J413" s="243">
        <v>1</v>
      </c>
      <c r="K413" s="243" t="s">
        <v>129</v>
      </c>
      <c r="L413" s="243" t="s">
        <v>129</v>
      </c>
      <c r="M413" s="243">
        <v>1</v>
      </c>
      <c r="N413" s="243">
        <v>60000</v>
      </c>
      <c r="O413" s="356"/>
      <c r="R413" s="241" t="str">
        <f t="shared" si="9"/>
        <v>update G3E_LS_LEGDIST set G3E_DISPLAYSCALEMIN=1, G3E_DISPLAYSCALEMAX=60000 where G3E_LENO = (select G3E_LENO from G3E_LEGENDENTRY where G3E_LEGENDENTRY='V_DESIGNAREA_T');</v>
      </c>
    </row>
    <row r="414" spans="1:18">
      <c r="A414" s="241"/>
      <c r="B414" s="356"/>
      <c r="C414" s="356"/>
      <c r="D414" s="381" t="s">
        <v>725</v>
      </c>
      <c r="E414" s="381"/>
      <c r="F414" s="381"/>
      <c r="G414" s="356" t="s">
        <v>726</v>
      </c>
      <c r="H414" s="356" t="s">
        <v>33</v>
      </c>
      <c r="I414" s="356" t="s">
        <v>721</v>
      </c>
      <c r="J414" s="243">
        <v>1</v>
      </c>
      <c r="K414" s="243" t="s">
        <v>129</v>
      </c>
      <c r="L414" s="243" t="s">
        <v>129</v>
      </c>
      <c r="M414" s="243">
        <v>1</v>
      </c>
      <c r="N414" s="243">
        <v>60000</v>
      </c>
      <c r="O414" s="356"/>
      <c r="R414" s="241" t="str">
        <f t="shared" si="9"/>
        <v>update G3E_LS_LEGDIST set G3E_DISPLAYSCALEMIN=1, G3E_DISPLAYSCALEMAX=60000 where G3E_LENO = (select G3E_LENO from G3E_LEGENDENTRY where G3E_LEGENDENTRY='V_DESIGNAREA_PC');</v>
      </c>
    </row>
    <row r="415" spans="1:18">
      <c r="A415" s="241"/>
      <c r="B415" s="356"/>
      <c r="C415" s="356"/>
      <c r="D415" s="381" t="s">
        <v>727</v>
      </c>
      <c r="E415" s="381"/>
      <c r="F415" s="381"/>
      <c r="G415" s="356" t="s">
        <v>728</v>
      </c>
      <c r="H415" s="356" t="s">
        <v>33</v>
      </c>
      <c r="I415" s="356" t="s">
        <v>723</v>
      </c>
      <c r="J415" s="243">
        <v>1</v>
      </c>
      <c r="K415" s="243" t="s">
        <v>129</v>
      </c>
      <c r="L415" s="243" t="s">
        <v>129</v>
      </c>
      <c r="M415" s="243">
        <v>1</v>
      </c>
      <c r="N415" s="243">
        <v>60000</v>
      </c>
      <c r="O415" s="356"/>
      <c r="R415" s="241" t="str">
        <f t="shared" si="9"/>
        <v>update G3E_LS_LEGDIST set G3E_DISPLAYSCALEMIN=1, G3E_DISPLAYSCALEMAX=60000 where G3E_LENO = (select G3E_LENO from G3E_LEGENDENTRY where G3E_LEGENDENTRY='V_DESIGNAREA_TC');</v>
      </c>
    </row>
    <row r="416" spans="1:18">
      <c r="A416" s="241"/>
      <c r="B416" s="356"/>
      <c r="C416" s="381" t="s">
        <v>729</v>
      </c>
      <c r="D416" s="381"/>
      <c r="E416" s="381"/>
      <c r="F416" s="381"/>
      <c r="G416" s="356"/>
      <c r="H416" s="356"/>
      <c r="I416" s="356"/>
      <c r="J416" s="243"/>
      <c r="K416" s="243" t="s">
        <v>123</v>
      </c>
      <c r="L416" s="243" t="s">
        <v>123</v>
      </c>
      <c r="M416" s="243"/>
      <c r="N416" s="243"/>
      <c r="O416" s="356" t="s">
        <v>124</v>
      </c>
      <c r="R416" s="241" t="str">
        <f t="shared" si="9"/>
        <v/>
      </c>
    </row>
    <row r="417" spans="1:18">
      <c r="A417" s="241"/>
      <c r="B417" s="356"/>
      <c r="C417" s="356"/>
      <c r="D417" s="381" t="s">
        <v>730</v>
      </c>
      <c r="E417" s="381"/>
      <c r="F417" s="381"/>
      <c r="G417" s="356" t="s">
        <v>731</v>
      </c>
      <c r="H417" s="356" t="s">
        <v>729</v>
      </c>
      <c r="I417" s="356" t="s">
        <v>730</v>
      </c>
      <c r="J417" s="243">
        <v>1</v>
      </c>
      <c r="K417" s="243" t="s">
        <v>129</v>
      </c>
      <c r="L417" s="243" t="s">
        <v>129</v>
      </c>
      <c r="M417" s="243">
        <v>1</v>
      </c>
      <c r="N417" s="243">
        <v>30000</v>
      </c>
      <c r="O417" s="356"/>
      <c r="R417" s="241" t="str">
        <f t="shared" si="9"/>
        <v>update G3E_LS_LEGDIST set G3E_DISPLAYSCALEMIN=1, G3E_DISPLAYSCALEMAX=30000 where G3E_LENO = (select G3E_LENO from G3E_LEGENDENTRY where G3E_LEGENDENTRY='V_DOCNOTE_T');</v>
      </c>
    </row>
    <row r="418" spans="1:18">
      <c r="A418" s="241"/>
      <c r="B418" s="356"/>
      <c r="C418" s="356"/>
      <c r="D418" s="381" t="s">
        <v>732</v>
      </c>
      <c r="E418" s="381"/>
      <c r="F418" s="381"/>
      <c r="G418" s="356" t="s">
        <v>733</v>
      </c>
      <c r="H418" s="356" t="s">
        <v>729</v>
      </c>
      <c r="I418" s="356" t="s">
        <v>732</v>
      </c>
      <c r="J418" s="243">
        <v>1</v>
      </c>
      <c r="K418" s="243" t="s">
        <v>129</v>
      </c>
      <c r="L418" s="243" t="s">
        <v>129</v>
      </c>
      <c r="M418" s="243">
        <v>1</v>
      </c>
      <c r="N418" s="243">
        <v>30000</v>
      </c>
      <c r="O418" s="356"/>
      <c r="R418" s="241" t="str">
        <f t="shared" si="9"/>
        <v>update G3E_LS_LEGDIST set G3E_DISPLAYSCALEMIN=1, G3E_DISPLAYSCALEMAX=30000 where G3E_LENO = (select G3E_LENO from G3E_LEGENDENTRY where G3E_LEGENDENTRY='V_DOCNOTE_S');</v>
      </c>
    </row>
    <row r="419" spans="1:18">
      <c r="A419" s="241"/>
      <c r="B419" s="356"/>
      <c r="C419" s="356"/>
      <c r="D419" s="381" t="s">
        <v>132</v>
      </c>
      <c r="E419" s="381"/>
      <c r="F419" s="381"/>
      <c r="G419" s="356" t="s">
        <v>734</v>
      </c>
      <c r="H419" s="356" t="s">
        <v>729</v>
      </c>
      <c r="I419" s="356" t="s">
        <v>132</v>
      </c>
      <c r="J419" s="243">
        <v>1</v>
      </c>
      <c r="K419" s="243" t="s">
        <v>129</v>
      </c>
      <c r="L419" s="243" t="s">
        <v>129</v>
      </c>
      <c r="M419" s="243">
        <v>1</v>
      </c>
      <c r="N419" s="243">
        <v>30000</v>
      </c>
      <c r="O419" s="356"/>
      <c r="R419" s="241" t="str">
        <f t="shared" si="9"/>
        <v>update G3E_LS_LEGDIST set G3E_DISPLAYSCALEMIN=1, G3E_DISPLAYSCALEMAX=30000 where G3E_LENO = (select G3E_LENO from G3E_LEGENDENTRY where G3E_LEGENDENTRY='V_DOCNOTE_LL');</v>
      </c>
    </row>
    <row r="420" spans="1:18">
      <c r="A420" s="241"/>
      <c r="B420" s="356"/>
      <c r="C420" s="356"/>
      <c r="D420" s="381" t="s">
        <v>132</v>
      </c>
      <c r="E420" s="381"/>
      <c r="F420" s="381"/>
      <c r="G420" s="356" t="s">
        <v>735</v>
      </c>
      <c r="H420" s="356" t="s">
        <v>736</v>
      </c>
      <c r="I420" s="356" t="s">
        <v>132</v>
      </c>
      <c r="J420" s="243">
        <v>1</v>
      </c>
      <c r="K420" s="243" t="s">
        <v>129</v>
      </c>
      <c r="L420" s="243" t="s">
        <v>129</v>
      </c>
      <c r="M420" s="243">
        <v>1</v>
      </c>
      <c r="N420" s="243">
        <v>30000</v>
      </c>
      <c r="O420" s="356"/>
      <c r="R420" s="241" t="str">
        <f t="shared" si="9"/>
        <v>update G3E_LS_LEGDIST set G3E_DISPLAYSCALEMIN=1, G3E_DISPLAYSCALEMAX=30000 where G3E_LENO = (select G3E_LENO from G3E_LEGENDENTRY where G3E_LEGENDENTRY='V_PERM_NOTE_LL');</v>
      </c>
    </row>
    <row r="421" spans="1:18">
      <c r="A421" s="241"/>
      <c r="B421" s="356"/>
      <c r="C421" s="381" t="s">
        <v>737</v>
      </c>
      <c r="D421" s="381"/>
      <c r="E421" s="381"/>
      <c r="F421" s="381"/>
      <c r="G421" s="356"/>
      <c r="H421" s="356"/>
      <c r="I421" s="356"/>
      <c r="J421" s="243"/>
      <c r="K421" s="243" t="s">
        <v>123</v>
      </c>
      <c r="L421" s="243" t="s">
        <v>123</v>
      </c>
      <c r="M421" s="243"/>
      <c r="N421" s="243"/>
      <c r="O421" s="356" t="s">
        <v>124</v>
      </c>
      <c r="R421" s="241" t="str">
        <f t="shared" si="9"/>
        <v/>
      </c>
    </row>
    <row r="422" spans="1:18">
      <c r="A422" s="241"/>
      <c r="B422" s="356"/>
      <c r="C422" s="356"/>
      <c r="D422" s="381" t="s">
        <v>738</v>
      </c>
      <c r="E422" s="381"/>
      <c r="F422" s="381"/>
      <c r="G422" s="356" t="s">
        <v>739</v>
      </c>
      <c r="H422" s="356" t="s">
        <v>740</v>
      </c>
      <c r="I422" s="356" t="s">
        <v>738</v>
      </c>
      <c r="J422" s="243">
        <v>1</v>
      </c>
      <c r="K422" s="243" t="s">
        <v>129</v>
      </c>
      <c r="L422" s="243" t="s">
        <v>129</v>
      </c>
      <c r="M422" s="243">
        <v>1</v>
      </c>
      <c r="N422" s="243">
        <v>1500</v>
      </c>
      <c r="O422" s="356"/>
      <c r="R422" s="241" t="str">
        <f t="shared" si="9"/>
        <v>update G3E_LS_LEGDIST set G3E_DISPLAYSCALEMIN=1, G3E_DISPLAYSCALEMAX=1500 where G3E_LENO = (select G3E_LENO from G3E_LEGENDENTRY where G3E_LEGENDENTRY='V_EASEMENT_AR');</v>
      </c>
    </row>
    <row r="423" spans="1:18">
      <c r="A423" s="241"/>
      <c r="B423" s="356"/>
      <c r="C423" s="356"/>
      <c r="D423" s="381" t="s">
        <v>741</v>
      </c>
      <c r="E423" s="381"/>
      <c r="F423" s="381"/>
      <c r="G423" s="356" t="s">
        <v>742</v>
      </c>
      <c r="H423" s="356" t="s">
        <v>740</v>
      </c>
      <c r="I423" s="356" t="s">
        <v>741</v>
      </c>
      <c r="J423" s="243">
        <v>1</v>
      </c>
      <c r="K423" s="243" t="s">
        <v>129</v>
      </c>
      <c r="L423" s="243" t="s">
        <v>129</v>
      </c>
      <c r="M423" s="243">
        <v>1</v>
      </c>
      <c r="N423" s="243">
        <v>1500</v>
      </c>
      <c r="O423" s="356"/>
      <c r="R423" s="241" t="str">
        <f t="shared" si="9"/>
        <v>update G3E_LS_LEGDIST set G3E_DISPLAYSCALEMIN=1, G3E_DISPLAYSCALEMAX=1500 where G3E_LENO = (select G3E_LENO from G3E_LEGENDENTRY where G3E_LEGENDENTRY='V_EASEMENT_T');</v>
      </c>
    </row>
    <row r="424" spans="1:18">
      <c r="A424" s="241"/>
      <c r="B424" s="356"/>
      <c r="C424" s="381" t="s">
        <v>53</v>
      </c>
      <c r="D424" s="381"/>
      <c r="E424" s="381"/>
      <c r="F424" s="381"/>
      <c r="G424" s="356"/>
      <c r="H424" s="356"/>
      <c r="I424" s="356"/>
      <c r="J424" s="243"/>
      <c r="K424" s="243" t="s">
        <v>123</v>
      </c>
      <c r="L424" s="243" t="s">
        <v>123</v>
      </c>
      <c r="M424" s="243"/>
      <c r="N424" s="243"/>
      <c r="O424" s="356" t="s">
        <v>124</v>
      </c>
      <c r="R424" s="241" t="str">
        <f t="shared" si="9"/>
        <v/>
      </c>
    </row>
    <row r="425" spans="1:18">
      <c r="A425" s="241"/>
      <c r="B425" s="356"/>
      <c r="C425" s="356"/>
      <c r="D425" s="381" t="s">
        <v>743</v>
      </c>
      <c r="E425" s="381"/>
      <c r="F425" s="381"/>
      <c r="G425" s="356" t="s">
        <v>744</v>
      </c>
      <c r="H425" s="356" t="s">
        <v>53</v>
      </c>
      <c r="I425" s="356" t="s">
        <v>743</v>
      </c>
      <c r="J425" s="243">
        <v>1</v>
      </c>
      <c r="K425" s="243" t="s">
        <v>129</v>
      </c>
      <c r="L425" s="243" t="s">
        <v>129</v>
      </c>
      <c r="M425" s="243">
        <v>1</v>
      </c>
      <c r="N425" s="243">
        <v>15000</v>
      </c>
      <c r="O425" s="356"/>
      <c r="R425" s="241" t="str">
        <f t="shared" si="9"/>
        <v>update G3E_LS_LEGDIST set G3E_DISPLAYSCALEMIN=1, G3E_DISPLAYSCALEMAX=15000 where G3E_LENO = (select G3E_LENO from G3E_LEGENDENTRY where G3E_LEGENDENTRY='V_FOREIGNCABLE_L');</v>
      </c>
    </row>
    <row r="426" spans="1:18">
      <c r="A426" s="241"/>
      <c r="B426" s="356"/>
      <c r="C426" s="356"/>
      <c r="D426" s="381" t="s">
        <v>745</v>
      </c>
      <c r="E426" s="381"/>
      <c r="F426" s="381"/>
      <c r="G426" s="356" t="s">
        <v>746</v>
      </c>
      <c r="H426" s="356" t="s">
        <v>53</v>
      </c>
      <c r="I426" s="356" t="s">
        <v>745</v>
      </c>
      <c r="J426" s="243">
        <v>1</v>
      </c>
      <c r="K426" s="243" t="s">
        <v>129</v>
      </c>
      <c r="L426" s="243" t="s">
        <v>129</v>
      </c>
      <c r="M426" s="243">
        <v>1</v>
      </c>
      <c r="N426" s="243">
        <v>15000</v>
      </c>
      <c r="O426" s="356"/>
      <c r="R426" s="241" t="str">
        <f t="shared" si="9"/>
        <v>update G3E_LS_LEGDIST set G3E_DISPLAYSCALEMIN=1, G3E_DISPLAYSCALEMAX=15000 where G3E_LENO = (select G3E_LENO from G3E_LEGENDENTRY where G3E_LEGENDENTRY='V_FOREIGNCABLE_T');</v>
      </c>
    </row>
    <row r="427" spans="1:18">
      <c r="A427" s="241"/>
      <c r="B427" s="356"/>
      <c r="C427" s="381" t="s">
        <v>747</v>
      </c>
      <c r="D427" s="381"/>
      <c r="E427" s="381"/>
      <c r="F427" s="381"/>
      <c r="G427" s="356"/>
      <c r="H427" s="356"/>
      <c r="I427" s="356"/>
      <c r="J427" s="243"/>
      <c r="K427" s="243" t="s">
        <v>123</v>
      </c>
      <c r="L427" s="243" t="s">
        <v>123</v>
      </c>
      <c r="M427" s="243"/>
      <c r="N427" s="243"/>
      <c r="O427" s="356" t="s">
        <v>124</v>
      </c>
      <c r="R427" s="241" t="str">
        <f t="shared" si="9"/>
        <v/>
      </c>
    </row>
    <row r="428" spans="1:18">
      <c r="A428" s="241"/>
      <c r="B428" s="356"/>
      <c r="C428" s="356"/>
      <c r="D428" s="381" t="s">
        <v>748</v>
      </c>
      <c r="E428" s="381"/>
      <c r="F428" s="381"/>
      <c r="G428" s="356" t="s">
        <v>749</v>
      </c>
      <c r="H428" s="356" t="s">
        <v>747</v>
      </c>
      <c r="I428" s="356" t="s">
        <v>748</v>
      </c>
      <c r="J428" s="243">
        <v>1</v>
      </c>
      <c r="K428" s="243" t="s">
        <v>129</v>
      </c>
      <c r="L428" s="243" t="s">
        <v>129</v>
      </c>
      <c r="M428" s="243">
        <v>1</v>
      </c>
      <c r="N428" s="243">
        <v>15000</v>
      </c>
      <c r="O428" s="356"/>
      <c r="R428" s="241" t="str">
        <f t="shared" si="9"/>
        <v>update G3E_LS_LEGDIST set G3E_DISPLAYSCALEMIN=1, G3E_DISPLAYSCALEMAX=15000 where G3E_LENO = (select G3E_LENO from G3E_LEGENDENTRY where G3E_LEGENDENTRY='V_MAXIMOWO_T');</v>
      </c>
    </row>
    <row r="429" spans="1:18">
      <c r="A429" s="241"/>
      <c r="B429" s="356"/>
      <c r="C429" s="381" t="s">
        <v>736</v>
      </c>
      <c r="D429" s="381"/>
      <c r="E429" s="381"/>
      <c r="F429" s="381"/>
      <c r="G429" s="356"/>
      <c r="H429" s="356"/>
      <c r="I429" s="356"/>
      <c r="J429" s="243"/>
      <c r="K429" s="243" t="s">
        <v>123</v>
      </c>
      <c r="L429" s="243" t="s">
        <v>123</v>
      </c>
      <c r="M429" s="243"/>
      <c r="N429" s="243"/>
      <c r="O429" s="356" t="s">
        <v>124</v>
      </c>
      <c r="R429" s="241" t="str">
        <f t="shared" si="9"/>
        <v/>
      </c>
    </row>
    <row r="430" spans="1:18">
      <c r="A430" s="241"/>
      <c r="B430" s="356"/>
      <c r="C430" s="356"/>
      <c r="D430" s="381" t="s">
        <v>750</v>
      </c>
      <c r="E430" s="381"/>
      <c r="F430" s="381"/>
      <c r="G430" s="356" t="s">
        <v>751</v>
      </c>
      <c r="H430" s="356" t="s">
        <v>736</v>
      </c>
      <c r="I430" s="356" t="s">
        <v>750</v>
      </c>
      <c r="J430" s="243">
        <v>1</v>
      </c>
      <c r="K430" s="243" t="s">
        <v>129</v>
      </c>
      <c r="L430" s="243" t="s">
        <v>129</v>
      </c>
      <c r="M430" s="243">
        <v>1</v>
      </c>
      <c r="N430" s="243">
        <v>1500</v>
      </c>
      <c r="O430" s="356"/>
      <c r="R430" s="241" t="str">
        <f t="shared" si="9"/>
        <v>update G3E_LS_LEGDIST set G3E_DISPLAYSCALEMIN=1, G3E_DISPLAYSCALEMAX=1500 where G3E_LENO = (select G3E_LENO from G3E_LEGENDENTRY where G3E_LEGENDENTRY='V_PERM_NOTE_T');</v>
      </c>
    </row>
    <row r="431" spans="1:18">
      <c r="A431" s="241"/>
      <c r="B431" s="356"/>
      <c r="C431" s="381" t="s">
        <v>752</v>
      </c>
      <c r="D431" s="381"/>
      <c r="E431" s="381"/>
      <c r="F431" s="381"/>
      <c r="G431" s="356"/>
      <c r="H431" s="356"/>
      <c r="I431" s="356"/>
      <c r="J431" s="243"/>
      <c r="K431" s="243" t="s">
        <v>123</v>
      </c>
      <c r="L431" s="243" t="s">
        <v>123</v>
      </c>
      <c r="M431" s="243"/>
      <c r="N431" s="243"/>
      <c r="O431" s="356" t="s">
        <v>124</v>
      </c>
      <c r="R431" s="241" t="str">
        <f t="shared" si="9"/>
        <v/>
      </c>
    </row>
    <row r="432" spans="1:18">
      <c r="A432" s="241"/>
      <c r="B432" s="356"/>
      <c r="C432" s="356"/>
      <c r="D432" s="381" t="s">
        <v>753</v>
      </c>
      <c r="E432" s="381"/>
      <c r="F432" s="381"/>
      <c r="G432" s="356" t="s">
        <v>754</v>
      </c>
      <c r="H432" s="356" t="s">
        <v>752</v>
      </c>
      <c r="I432" s="356" t="s">
        <v>753</v>
      </c>
      <c r="J432" s="243">
        <v>1</v>
      </c>
      <c r="K432" s="243" t="s">
        <v>129</v>
      </c>
      <c r="L432" s="243" t="s">
        <v>129</v>
      </c>
      <c r="M432" s="243">
        <v>1</v>
      </c>
      <c r="N432" s="243">
        <v>1500</v>
      </c>
      <c r="O432" s="356"/>
      <c r="R432" s="241" t="str">
        <f t="shared" si="9"/>
        <v>update G3E_LS_LEGDIST set G3E_DISPLAYSCALEMIN=1, G3E_DISPLAYSCALEMAX=1500 where G3E_LENO = (select G3E_LENO from G3E_LEGENDENTRY where G3E_LEGENDENTRY='V_PERMIT_AR');</v>
      </c>
    </row>
    <row r="433" spans="1:18">
      <c r="A433" s="241"/>
      <c r="B433" s="356"/>
      <c r="C433" s="356"/>
      <c r="D433" s="381" t="s">
        <v>755</v>
      </c>
      <c r="E433" s="381"/>
      <c r="F433" s="381"/>
      <c r="G433" s="356" t="s">
        <v>756</v>
      </c>
      <c r="H433" s="356" t="s">
        <v>752</v>
      </c>
      <c r="I433" s="356" t="s">
        <v>755</v>
      </c>
      <c r="J433" s="243">
        <v>1</v>
      </c>
      <c r="K433" s="243" t="s">
        <v>129</v>
      </c>
      <c r="L433" s="243" t="s">
        <v>129</v>
      </c>
      <c r="M433" s="243">
        <v>1</v>
      </c>
      <c r="N433" s="243">
        <v>1500</v>
      </c>
      <c r="O433" s="356"/>
      <c r="R433" s="241" t="str">
        <f t="shared" si="9"/>
        <v>update G3E_LS_LEGDIST set G3E_DISPLAYSCALEMIN=1, G3E_DISPLAYSCALEMAX=1500 where G3E_LENO = (select G3E_LENO from G3E_LEGENDENTRY where G3E_LEGENDENTRY='V_PERMIT_LB');</v>
      </c>
    </row>
    <row r="434" spans="1:18">
      <c r="A434" s="241"/>
      <c r="B434" s="356"/>
      <c r="C434" s="381" t="s">
        <v>757</v>
      </c>
      <c r="D434" s="381"/>
      <c r="E434" s="381"/>
      <c r="F434" s="381"/>
      <c r="G434" s="356"/>
      <c r="H434" s="356"/>
      <c r="I434" s="356"/>
      <c r="J434" s="243"/>
      <c r="K434" s="243" t="s">
        <v>123</v>
      </c>
      <c r="L434" s="243" t="s">
        <v>123</v>
      </c>
      <c r="M434" s="243"/>
      <c r="N434" s="243"/>
      <c r="O434" s="356" t="s">
        <v>124</v>
      </c>
      <c r="R434" s="241" t="str">
        <f t="shared" si="9"/>
        <v/>
      </c>
    </row>
    <row r="435" spans="1:18">
      <c r="A435" s="241"/>
      <c r="B435" s="356"/>
      <c r="C435" s="356"/>
      <c r="D435" s="381" t="s">
        <v>758</v>
      </c>
      <c r="E435" s="381"/>
      <c r="F435" s="381"/>
      <c r="G435" s="356" t="s">
        <v>759</v>
      </c>
      <c r="H435" s="356" t="s">
        <v>757</v>
      </c>
      <c r="I435" s="356" t="s">
        <v>758</v>
      </c>
      <c r="J435" s="243">
        <v>1</v>
      </c>
      <c r="K435" s="243" t="s">
        <v>129</v>
      </c>
      <c r="L435" s="243" t="s">
        <v>129</v>
      </c>
      <c r="M435" s="243">
        <v>1</v>
      </c>
      <c r="N435" s="243">
        <v>3000</v>
      </c>
      <c r="O435" s="356"/>
      <c r="R435" s="241" t="str">
        <f t="shared" si="9"/>
        <v>update G3E_LS_LEGDIST set G3E_DISPLAYSCALEMIN=1, G3E_DISPLAYSCALEMAX=3000 where G3E_LENO = (select G3E_LENO from G3E_LEGENDENTRY where G3E_LEGENDENTRY='V_TREETRIMBOUN_P');</v>
      </c>
    </row>
    <row r="436" spans="1:18">
      <c r="A436" s="241"/>
      <c r="B436" s="356"/>
      <c r="C436" s="356"/>
      <c r="D436" s="381" t="s">
        <v>760</v>
      </c>
      <c r="E436" s="381"/>
      <c r="F436" s="381"/>
      <c r="G436" s="356" t="s">
        <v>761</v>
      </c>
      <c r="H436" s="356" t="s">
        <v>757</v>
      </c>
      <c r="I436" s="356" t="s">
        <v>760</v>
      </c>
      <c r="J436" s="243">
        <v>1</v>
      </c>
      <c r="K436" s="243" t="s">
        <v>129</v>
      </c>
      <c r="L436" s="243" t="s">
        <v>129</v>
      </c>
      <c r="M436" s="243">
        <v>1</v>
      </c>
      <c r="N436" s="243">
        <v>3000</v>
      </c>
      <c r="O436" s="356"/>
      <c r="R436" s="241" t="str">
        <f t="shared" si="9"/>
        <v>update G3E_LS_LEGDIST set G3E_DISPLAYSCALEMIN=1, G3E_DISPLAYSCALEMAX=3000 where G3E_LENO = (select G3E_LENO from G3E_LEGENDENTRY where G3E_LEGENDENTRY='V_TREETRIMBOUN_T');</v>
      </c>
    </row>
    <row r="437" spans="1:18">
      <c r="A437" s="241"/>
      <c r="B437" s="356"/>
      <c r="C437" s="356"/>
      <c r="D437" s="381" t="s">
        <v>762</v>
      </c>
      <c r="E437" s="381"/>
      <c r="F437" s="381"/>
      <c r="G437" s="356" t="s">
        <v>763</v>
      </c>
      <c r="H437" s="356" t="s">
        <v>757</v>
      </c>
      <c r="I437" s="356" t="s">
        <v>762</v>
      </c>
      <c r="J437" s="243">
        <v>1</v>
      </c>
      <c r="K437" s="243" t="s">
        <v>129</v>
      </c>
      <c r="L437" s="243" t="s">
        <v>129</v>
      </c>
      <c r="M437" s="243">
        <v>1</v>
      </c>
      <c r="N437" s="243">
        <v>3000</v>
      </c>
      <c r="O437" s="356"/>
      <c r="R437" s="241" t="str">
        <f t="shared" si="9"/>
        <v>update G3E_LS_LEGDIST set G3E_DISPLAYSCALEMIN=1, G3E_DISPLAYSCALEMAX=3000 where G3E_LENO = (select G3E_LENO from G3E_LEGENDENTRY where G3E_LEGENDENTRY='V_TREETRIMWORK_T');</v>
      </c>
    </row>
    <row r="438" spans="1:18">
      <c r="A438" s="241"/>
      <c r="B438" s="356"/>
      <c r="C438" s="356"/>
      <c r="D438" s="381" t="s">
        <v>130</v>
      </c>
      <c r="E438" s="381"/>
      <c r="F438" s="381"/>
      <c r="G438" s="356" t="s">
        <v>764</v>
      </c>
      <c r="H438" s="356" t="s">
        <v>757</v>
      </c>
      <c r="I438" s="356" t="s">
        <v>130</v>
      </c>
      <c r="J438" s="243">
        <v>1</v>
      </c>
      <c r="K438" s="243" t="s">
        <v>129</v>
      </c>
      <c r="L438" s="243" t="s">
        <v>129</v>
      </c>
      <c r="M438" s="243">
        <v>1</v>
      </c>
      <c r="N438" s="243">
        <v>3000</v>
      </c>
      <c r="O438" s="356"/>
      <c r="R438" s="241" t="str">
        <f t="shared" si="9"/>
        <v>update G3E_LS_LEGDIST set G3E_DISPLAYSCALEMIN=1, G3E_DISPLAYSCALEMAX=3000 where G3E_LENO = (select G3E_LENO from G3E_LEGENDENTRY where G3E_LEGENDENTRY='V_TREETRIMMISCLAB_ML');</v>
      </c>
    </row>
    <row r="439" spans="1:18">
      <c r="A439" s="241"/>
      <c r="B439" s="356"/>
      <c r="C439" s="356"/>
      <c r="D439" s="381" t="s">
        <v>132</v>
      </c>
      <c r="E439" s="381"/>
      <c r="F439" s="381"/>
      <c r="G439" s="356" t="s">
        <v>765</v>
      </c>
      <c r="H439" s="356" t="s">
        <v>757</v>
      </c>
      <c r="I439" s="356" t="s">
        <v>132</v>
      </c>
      <c r="J439" s="243">
        <v>1</v>
      </c>
      <c r="K439" s="243" t="s">
        <v>129</v>
      </c>
      <c r="L439" s="243" t="s">
        <v>129</v>
      </c>
      <c r="M439" s="243">
        <v>1</v>
      </c>
      <c r="N439" s="243">
        <v>3000</v>
      </c>
      <c r="O439" s="356"/>
      <c r="R439" s="241" t="str">
        <f t="shared" si="9"/>
        <v>update G3E_LS_LEGDIST set G3E_DISPLAYSCALEMIN=1, G3E_DISPLAYSCALEMAX=3000 where G3E_LENO = (select G3E_LENO from G3E_LEGENDENTRY where G3E_LEGENDENTRY='V_TREETRIMLDRLIN_LL');</v>
      </c>
    </row>
    <row r="440" spans="1:18">
      <c r="A440" s="241"/>
      <c r="B440" s="356"/>
      <c r="C440" s="381" t="s">
        <v>766</v>
      </c>
      <c r="D440" s="381"/>
      <c r="E440" s="381"/>
      <c r="F440" s="381"/>
      <c r="G440" s="356"/>
      <c r="H440" s="356"/>
      <c r="I440" s="356"/>
      <c r="J440" s="243"/>
      <c r="K440" s="243" t="s">
        <v>123</v>
      </c>
      <c r="L440" s="243" t="s">
        <v>123</v>
      </c>
      <c r="M440" s="243"/>
      <c r="N440" s="243"/>
      <c r="O440" s="356" t="s">
        <v>124</v>
      </c>
      <c r="R440" s="241" t="str">
        <f t="shared" si="9"/>
        <v/>
      </c>
    </row>
    <row r="441" spans="1:18">
      <c r="A441" s="241"/>
      <c r="B441" s="356"/>
      <c r="C441" s="356"/>
      <c r="D441" s="381" t="s">
        <v>767</v>
      </c>
      <c r="E441" s="381"/>
      <c r="F441" s="381"/>
      <c r="G441" s="356" t="s">
        <v>768</v>
      </c>
      <c r="H441" s="356" t="s">
        <v>766</v>
      </c>
      <c r="I441" s="356" t="s">
        <v>767</v>
      </c>
      <c r="J441" s="243">
        <v>1</v>
      </c>
      <c r="K441" s="243" t="s">
        <v>129</v>
      </c>
      <c r="L441" s="243" t="s">
        <v>129</v>
      </c>
      <c r="M441" s="243">
        <v>1</v>
      </c>
      <c r="N441" s="243">
        <v>3000</v>
      </c>
      <c r="O441" s="356"/>
      <c r="R441" s="241" t="str">
        <f t="shared" si="9"/>
        <v>update G3E_LS_LEGDIST set G3E_DISPLAYSCALEMIN=1, G3E_DISPLAYSCALEMAX=3000 where G3E_LENO = (select G3E_LENO from G3E_LEGENDENTRY where G3E_LEGENDENTRY='V_WORKPOINT_S');</v>
      </c>
    </row>
    <row r="442" spans="1:18">
      <c r="A442" s="241"/>
      <c r="B442" s="356"/>
      <c r="C442" s="356"/>
      <c r="D442" s="381" t="s">
        <v>769</v>
      </c>
      <c r="E442" s="381"/>
      <c r="F442" s="381"/>
      <c r="G442" s="356" t="s">
        <v>770</v>
      </c>
      <c r="H442" s="356"/>
      <c r="I442" s="356" t="s">
        <v>769</v>
      </c>
      <c r="J442" s="243">
        <v>1</v>
      </c>
      <c r="K442" s="243" t="s">
        <v>129</v>
      </c>
      <c r="L442" s="243" t="s">
        <v>129</v>
      </c>
      <c r="M442" s="243">
        <v>1</v>
      </c>
      <c r="N442" s="243">
        <v>3000</v>
      </c>
      <c r="O442" s="356"/>
      <c r="R442" s="241" t="str">
        <f t="shared" si="9"/>
        <v>update G3E_LS_LEGDIST set G3E_DISPLAYSCALEMIN=1, G3E_DISPLAYSCALEMAX=3000 where G3E_LENO = (select G3E_LENO from G3E_LEGENDENTRY where G3E_LEGENDENTRY='V_WORKPOINT_T');</v>
      </c>
    </row>
    <row r="443" spans="1:18">
      <c r="A443" s="241"/>
      <c r="B443" s="356"/>
      <c r="C443" s="356"/>
      <c r="D443" s="381" t="s">
        <v>771</v>
      </c>
      <c r="E443" s="381"/>
      <c r="F443" s="381"/>
      <c r="G443" s="356" t="s">
        <v>772</v>
      </c>
      <c r="H443" s="356" t="s">
        <v>766</v>
      </c>
      <c r="I443" s="356" t="s">
        <v>771</v>
      </c>
      <c r="J443" s="243">
        <v>1</v>
      </c>
      <c r="K443" s="243" t="s">
        <v>129</v>
      </c>
      <c r="L443" s="243" t="s">
        <v>129</v>
      </c>
      <c r="M443" s="243">
        <v>1</v>
      </c>
      <c r="N443" s="243">
        <v>3000</v>
      </c>
      <c r="O443" s="356"/>
      <c r="R443" s="241" t="str">
        <f t="shared" si="9"/>
        <v>update G3E_LS_LEGDIST set G3E_DISPLAYSCALEMIN=1, G3E_DISPLAYSCALEMAX=3000 where G3E_LENO = (select G3E_LENO from G3E_LEGENDENTRY where G3E_LEGENDENTRY='V_WORKPOINTCU_T');</v>
      </c>
    </row>
    <row r="444" spans="1:18">
      <c r="A444" s="241"/>
      <c r="B444" s="356"/>
      <c r="C444" s="356"/>
      <c r="D444" s="381" t="s">
        <v>773</v>
      </c>
      <c r="E444" s="381"/>
      <c r="F444" s="381"/>
      <c r="G444" s="356" t="s">
        <v>774</v>
      </c>
      <c r="H444" s="356"/>
      <c r="I444" s="356" t="s">
        <v>773</v>
      </c>
      <c r="J444" s="243">
        <v>1</v>
      </c>
      <c r="K444" s="243" t="s">
        <v>129</v>
      </c>
      <c r="L444" s="243" t="s">
        <v>129</v>
      </c>
      <c r="M444" s="243">
        <v>1</v>
      </c>
      <c r="N444" s="243">
        <v>3000</v>
      </c>
      <c r="O444" s="356"/>
      <c r="R444" s="241" t="str">
        <f t="shared" si="9"/>
        <v>update G3E_LS_LEGDIST set G3E_DISPLAYSCALEMIN=1, G3E_DISPLAYSCALEMAX=3000 where G3E_LENO = (select G3E_LENO from G3E_LEGENDENTRY where G3E_LEGENDENTRY='V_WORKPOINTVCHR_ S');</v>
      </c>
    </row>
    <row r="445" spans="1:18">
      <c r="A445" s="241"/>
      <c r="B445" s="356"/>
      <c r="C445" s="356"/>
      <c r="D445" s="381" t="s">
        <v>130</v>
      </c>
      <c r="E445" s="381"/>
      <c r="F445" s="381"/>
      <c r="G445" s="356" t="s">
        <v>775</v>
      </c>
      <c r="H445" s="356" t="s">
        <v>766</v>
      </c>
      <c r="I445" s="356" t="s">
        <v>130</v>
      </c>
      <c r="J445" s="243">
        <v>1</v>
      </c>
      <c r="K445" s="243" t="s">
        <v>129</v>
      </c>
      <c r="L445" s="243" t="s">
        <v>129</v>
      </c>
      <c r="M445" s="243">
        <v>1</v>
      </c>
      <c r="N445" s="243">
        <v>3000</v>
      </c>
      <c r="O445" s="356"/>
      <c r="R445" s="241" t="str">
        <f t="shared" si="9"/>
        <v>update G3E_LS_LEGDIST set G3E_DISPLAYSCALEMIN=1, G3E_DISPLAYSCALEMAX=3000 where G3E_LENO = (select G3E_LENO from G3E_LEGENDENTRY where G3E_LEGENDENTRY='V_WORKPOINT_ML');</v>
      </c>
    </row>
    <row r="446" spans="1:18">
      <c r="A446" s="241"/>
      <c r="B446" s="356"/>
      <c r="C446" s="356"/>
      <c r="D446" s="381" t="s">
        <v>132</v>
      </c>
      <c r="E446" s="381"/>
      <c r="F446" s="381"/>
      <c r="G446" s="356" t="s">
        <v>776</v>
      </c>
      <c r="H446" s="356" t="s">
        <v>766</v>
      </c>
      <c r="I446" s="356" t="s">
        <v>132</v>
      </c>
      <c r="J446" s="243">
        <v>1</v>
      </c>
      <c r="K446" s="243" t="s">
        <v>129</v>
      </c>
      <c r="L446" s="243" t="s">
        <v>129</v>
      </c>
      <c r="M446" s="243">
        <v>1</v>
      </c>
      <c r="N446" s="243">
        <v>3000</v>
      </c>
      <c r="O446" s="356"/>
      <c r="R446" s="241" t="str">
        <f t="shared" si="9"/>
        <v>update G3E_LS_LEGDIST set G3E_DISPLAYSCALEMIN=1, G3E_DISPLAYSCALEMAX=3000 where G3E_LENO = (select G3E_LENO from G3E_LEGENDENTRY where G3E_LEGENDENTRY='V_WORKPOINT_LL');</v>
      </c>
    </row>
    <row r="447" spans="1:18" s="241" customFormat="1">
      <c r="B447" s="383" t="s">
        <v>834</v>
      </c>
      <c r="C447" s="383"/>
      <c r="D447" s="383"/>
      <c r="E447" s="383"/>
      <c r="F447" s="383"/>
      <c r="G447" s="358"/>
      <c r="H447" s="358"/>
      <c r="I447" s="358"/>
      <c r="J447" s="242"/>
      <c r="K447" s="242" t="s">
        <v>123</v>
      </c>
      <c r="L447" s="242" t="s">
        <v>123</v>
      </c>
      <c r="M447" s="242"/>
      <c r="N447" s="242"/>
      <c r="O447" s="356" t="s">
        <v>124</v>
      </c>
      <c r="R447" s="241" t="str">
        <f t="shared" si="9"/>
        <v/>
      </c>
    </row>
    <row r="448" spans="1:18" s="241" customFormat="1">
      <c r="B448" s="356"/>
      <c r="C448" s="379" t="s">
        <v>836</v>
      </c>
      <c r="D448" s="379"/>
      <c r="E448" s="379"/>
      <c r="G448" s="356"/>
      <c r="H448" s="356"/>
      <c r="I448" s="356"/>
      <c r="J448" s="243"/>
      <c r="K448" s="243" t="s">
        <v>123</v>
      </c>
      <c r="L448" s="243" t="s">
        <v>123</v>
      </c>
      <c r="M448" s="243"/>
      <c r="N448" s="243"/>
      <c r="O448" s="356" t="s">
        <v>124</v>
      </c>
      <c r="R448" s="241" t="str">
        <f t="shared" si="9"/>
        <v/>
      </c>
    </row>
    <row r="449" spans="2:18" s="241" customFormat="1">
      <c r="B449" s="356"/>
      <c r="C449" s="356"/>
      <c r="D449" s="379" t="s">
        <v>837</v>
      </c>
      <c r="E449" s="379"/>
      <c r="G449" s="356" t="s">
        <v>838</v>
      </c>
      <c r="H449" s="356" t="s">
        <v>836</v>
      </c>
      <c r="I449" s="356" t="s">
        <v>837</v>
      </c>
      <c r="J449" s="243">
        <v>59910</v>
      </c>
      <c r="K449" s="243" t="s">
        <v>129</v>
      </c>
      <c r="L449" s="243" t="s">
        <v>123</v>
      </c>
      <c r="M449" s="243">
        <v>1</v>
      </c>
      <c r="N449" s="243">
        <v>500000</v>
      </c>
      <c r="O449" s="356"/>
      <c r="Q449" s="241" t="str">
        <f t="shared" ref="Q449:Q512" si="10">IF(G449="","","update G3E_LD_LEGDIST set G3E_DISPLAYORDINAL="&amp;J449&amp;" where G3E_LENO=(select G3E_LENO from G3E_LEGENDENTRY where G3E_LEGENDENTRY='"&amp;G449&amp;"');")</f>
        <v>update G3E_LD_LEGDIST set G3E_DISPLAYORDINAL=59910 where G3E_LENO=(select G3E_LENO from G3E_LEGENDENTRY where G3E_LEGENDENTRY='V_AIRPORT_LN');</v>
      </c>
      <c r="R449" s="241" t="str">
        <f t="shared" si="9"/>
        <v>update G3E_LS_LEGDIST set G3E_DISPLAYSCALEMIN=1, G3E_DISPLAYSCALEMAX=500000 where G3E_LENO = (select G3E_LENO from G3E_LEGENDENTRY where G3E_LEGENDENTRY='V_AIRPORT_LN');</v>
      </c>
    </row>
    <row r="450" spans="2:18" s="241" customFormat="1">
      <c r="B450" s="356"/>
      <c r="C450" s="356"/>
      <c r="D450" s="379" t="s">
        <v>839</v>
      </c>
      <c r="E450" s="379"/>
      <c r="G450" s="356" t="s">
        <v>840</v>
      </c>
      <c r="H450" s="356" t="s">
        <v>836</v>
      </c>
      <c r="I450" s="356" t="s">
        <v>839</v>
      </c>
      <c r="J450" s="243">
        <v>59901</v>
      </c>
      <c r="K450" s="243" t="s">
        <v>129</v>
      </c>
      <c r="L450" s="243" t="s">
        <v>123</v>
      </c>
      <c r="M450" s="243">
        <v>1</v>
      </c>
      <c r="N450" s="243">
        <v>500000</v>
      </c>
      <c r="O450" s="356"/>
      <c r="Q450" s="241" t="str">
        <f t="shared" si="10"/>
        <v>update G3E_LD_LEGDIST set G3E_DISPLAYORDINAL=59901 where G3E_LENO=(select G3E_LENO from G3E_LEGENDENTRY where G3E_LEGENDENTRY='V_AIRPORT_T');</v>
      </c>
      <c r="R450" s="241" t="str">
        <f t="shared" si="9"/>
        <v>update G3E_LS_LEGDIST set G3E_DISPLAYSCALEMIN=1, G3E_DISPLAYSCALEMAX=500000 where G3E_LENO = (select G3E_LENO from G3E_LEGENDENTRY where G3E_LEGENDENTRY='V_AIRPORT_T');</v>
      </c>
    </row>
    <row r="451" spans="2:18" s="241" customFormat="1">
      <c r="B451" s="356"/>
      <c r="C451" s="379" t="s">
        <v>841</v>
      </c>
      <c r="D451" s="379"/>
      <c r="E451" s="379"/>
      <c r="G451" s="356"/>
      <c r="H451" s="356"/>
      <c r="I451" s="356"/>
      <c r="J451" s="243" t="s">
        <v>842</v>
      </c>
      <c r="K451" s="243" t="s">
        <v>123</v>
      </c>
      <c r="L451" s="243" t="s">
        <v>123</v>
      </c>
      <c r="M451" s="243"/>
      <c r="N451" s="243"/>
      <c r="O451" s="356" t="s">
        <v>124</v>
      </c>
      <c r="Q451" s="241" t="str">
        <f t="shared" si="10"/>
        <v/>
      </c>
      <c r="R451" s="241" t="str">
        <f t="shared" si="9"/>
        <v/>
      </c>
    </row>
    <row r="452" spans="2:18" s="241" customFormat="1">
      <c r="B452" s="356"/>
      <c r="C452" s="356"/>
      <c r="D452" s="379" t="s">
        <v>843</v>
      </c>
      <c r="E452" s="379"/>
      <c r="G452" s="356" t="s">
        <v>844</v>
      </c>
      <c r="H452" s="356" t="s">
        <v>841</v>
      </c>
      <c r="I452" s="356" t="s">
        <v>845</v>
      </c>
      <c r="J452" s="243">
        <v>59910</v>
      </c>
      <c r="K452" s="243" t="s">
        <v>129</v>
      </c>
      <c r="L452" s="243" t="s">
        <v>123</v>
      </c>
      <c r="M452" s="243">
        <v>1</v>
      </c>
      <c r="N452" s="243">
        <v>3000</v>
      </c>
      <c r="O452" s="356"/>
      <c r="Q452" s="241" t="str">
        <f t="shared" si="10"/>
        <v>update G3E_LD_LEGDIST set G3E_DISPLAYORDINAL=59910 where G3E_LENO=(select G3E_LENO from G3E_LEGENDENTRY where G3E_LEGENDENTRY='V_BUILDING_CL_AR');</v>
      </c>
      <c r="R452" s="241" t="str">
        <f t="shared" si="9"/>
        <v>update G3E_LS_LEGDIST set G3E_DISPLAYSCALEMIN=1, G3E_DISPLAYSCALEMAX=3000 where G3E_LENO = (select G3E_LENO from G3E_LEGENDENTRY where G3E_LEGENDENTRY='V_BUILDING_CL_AR');</v>
      </c>
    </row>
    <row r="453" spans="2:18" s="241" customFormat="1">
      <c r="B453" s="356"/>
      <c r="C453" s="356"/>
      <c r="D453" s="379" t="s">
        <v>846</v>
      </c>
      <c r="E453" s="379"/>
      <c r="G453" s="356" t="s">
        <v>847</v>
      </c>
      <c r="H453" s="356" t="s">
        <v>841</v>
      </c>
      <c r="I453" s="356" t="s">
        <v>848</v>
      </c>
      <c r="J453" s="243">
        <v>59901</v>
      </c>
      <c r="K453" s="243" t="s">
        <v>129</v>
      </c>
      <c r="L453" s="243" t="s">
        <v>123</v>
      </c>
      <c r="M453" s="243">
        <v>1</v>
      </c>
      <c r="N453" s="243">
        <v>3000</v>
      </c>
      <c r="O453" s="356"/>
      <c r="Q453" s="241" t="str">
        <f t="shared" si="10"/>
        <v>update G3E_LD_LEGDIST set G3E_DISPLAYORDINAL=59901 where G3E_LENO=(select G3E_LENO from G3E_LEGENDENTRY where G3E_LEGENDENTRY='V_BUILDING_CL_T');</v>
      </c>
      <c r="R453" s="241" t="str">
        <f t="shared" si="9"/>
        <v>update G3E_LS_LEGDIST set G3E_DISPLAYSCALEMIN=1, G3E_DISPLAYSCALEMAX=3000 where G3E_LENO = (select G3E_LENO from G3E_LEGENDENTRY where G3E_LEGENDENTRY='V_BUILDING_CL_T');</v>
      </c>
    </row>
    <row r="454" spans="2:18" s="241" customFormat="1">
      <c r="B454" s="356"/>
      <c r="C454" s="379" t="s">
        <v>849</v>
      </c>
      <c r="D454" s="379"/>
      <c r="E454" s="379"/>
      <c r="G454" s="356"/>
      <c r="H454" s="356"/>
      <c r="I454" s="356"/>
      <c r="J454" s="243" t="s">
        <v>842</v>
      </c>
      <c r="K454" s="243" t="s">
        <v>123</v>
      </c>
      <c r="L454" s="243" t="s">
        <v>123</v>
      </c>
      <c r="M454" s="243"/>
      <c r="N454" s="243"/>
      <c r="O454" s="356" t="s">
        <v>124</v>
      </c>
      <c r="Q454" s="241" t="str">
        <f t="shared" si="10"/>
        <v/>
      </c>
      <c r="R454" s="241" t="str">
        <f t="shared" si="9"/>
        <v/>
      </c>
    </row>
    <row r="455" spans="2:18" s="241" customFormat="1">
      <c r="B455" s="356"/>
      <c r="C455" s="356"/>
      <c r="D455" s="379" t="s">
        <v>850</v>
      </c>
      <c r="E455" s="379"/>
      <c r="G455" s="356" t="s">
        <v>851</v>
      </c>
      <c r="H455" s="356" t="s">
        <v>849</v>
      </c>
      <c r="I455" s="356" t="s">
        <v>852</v>
      </c>
      <c r="J455" s="243">
        <v>59910</v>
      </c>
      <c r="K455" s="243" t="s">
        <v>129</v>
      </c>
      <c r="L455" s="243" t="s">
        <v>123</v>
      </c>
      <c r="M455" s="243">
        <v>1</v>
      </c>
      <c r="N455" s="243">
        <v>3000</v>
      </c>
      <c r="O455" s="356"/>
      <c r="Q455" s="241" t="str">
        <f t="shared" si="10"/>
        <v>update G3E_LD_LEGDIST set G3E_DISPLAYORDINAL=59910 where G3E_LENO=(select G3E_LENO from G3E_LEGENDENTRY where G3E_LEGENDENTRY='V_BUILDING_ML_AR');</v>
      </c>
      <c r="R455" s="241" t="str">
        <f t="shared" si="9"/>
        <v>update G3E_LS_LEGDIST set G3E_DISPLAYSCALEMIN=1, G3E_DISPLAYSCALEMAX=3000 where G3E_LENO = (select G3E_LENO from G3E_LEGENDENTRY where G3E_LEGENDENTRY='V_BUILDING_ML_AR');</v>
      </c>
    </row>
    <row r="456" spans="2:18" s="241" customFormat="1">
      <c r="B456" s="356"/>
      <c r="C456" s="356"/>
      <c r="D456" s="379" t="s">
        <v>853</v>
      </c>
      <c r="E456" s="379"/>
      <c r="G456" s="356" t="s">
        <v>854</v>
      </c>
      <c r="H456" s="356" t="s">
        <v>849</v>
      </c>
      <c r="I456" s="356" t="s">
        <v>855</v>
      </c>
      <c r="J456" s="243">
        <v>59901</v>
      </c>
      <c r="K456" s="243" t="s">
        <v>129</v>
      </c>
      <c r="L456" s="243" t="s">
        <v>123</v>
      </c>
      <c r="M456" s="243">
        <v>1</v>
      </c>
      <c r="N456" s="243">
        <v>3000</v>
      </c>
      <c r="O456" s="356"/>
      <c r="Q456" s="241" t="str">
        <f t="shared" si="10"/>
        <v>update G3E_LD_LEGDIST set G3E_DISPLAYORDINAL=59901 where G3E_LENO=(select G3E_LENO from G3E_LEGENDENTRY where G3E_LEGENDENTRY='V_BUILDING_ML_T');</v>
      </c>
      <c r="R456" s="241" t="str">
        <f t="shared" ref="R456:R519" si="11">IF(ISBLANK(N456),"","update G3E_LS_LEGDIST set G3E_DISPLAYSCALEMIN="&amp;M456&amp;", G3E_DISPLAYSCALEMAX="&amp;N456&amp;" where G3E_LENO = (select G3E_LENO from G3E_LEGENDENTRY where G3E_LEGENDENTRY='"&amp;G456&amp;"');")</f>
        <v>update G3E_LS_LEGDIST set G3E_DISPLAYSCALEMIN=1, G3E_DISPLAYSCALEMAX=3000 where G3E_LENO = (select G3E_LENO from G3E_LEGENDENTRY where G3E_LEGENDENTRY='V_BUILDING_ML_T');</v>
      </c>
    </row>
    <row r="457" spans="2:18" s="241" customFormat="1">
      <c r="B457" s="356"/>
      <c r="C457" s="379" t="s">
        <v>856</v>
      </c>
      <c r="D457" s="379"/>
      <c r="E457" s="379"/>
      <c r="G457" s="356"/>
      <c r="H457" s="356"/>
      <c r="I457" s="356"/>
      <c r="J457" s="243" t="s">
        <v>842</v>
      </c>
      <c r="K457" s="243" t="s">
        <v>123</v>
      </c>
      <c r="L457" s="243" t="s">
        <v>123</v>
      </c>
      <c r="M457" s="243"/>
      <c r="N457" s="243"/>
      <c r="O457" s="356" t="s">
        <v>124</v>
      </c>
      <c r="Q457" s="241" t="str">
        <f t="shared" si="10"/>
        <v/>
      </c>
      <c r="R457" s="241" t="str">
        <f t="shared" si="11"/>
        <v/>
      </c>
    </row>
    <row r="458" spans="2:18" s="241" customFormat="1">
      <c r="B458" s="356"/>
      <c r="C458" s="356"/>
      <c r="D458" s="379" t="s">
        <v>857</v>
      </c>
      <c r="E458" s="379"/>
      <c r="G458" s="356" t="s">
        <v>858</v>
      </c>
      <c r="H458" s="356" t="s">
        <v>856</v>
      </c>
      <c r="I458" s="356" t="s">
        <v>857</v>
      </c>
      <c r="J458" s="243">
        <v>59910</v>
      </c>
      <c r="K458" s="243" t="s">
        <v>129</v>
      </c>
      <c r="L458" s="243" t="s">
        <v>123</v>
      </c>
      <c r="M458" s="243">
        <v>1</v>
      </c>
      <c r="N458" s="243">
        <v>1000000000</v>
      </c>
      <c r="O458" s="356"/>
      <c r="Q458" s="241" t="str">
        <f t="shared" si="10"/>
        <v>update G3E_LD_LEGDIST set G3E_DISPLAYORDINAL=59910 where G3E_LENO=(select G3E_LENO from G3E_LEGENDENTRY where G3E_LEGENDENTRY='V_CENSUS_BNDY_AR');</v>
      </c>
      <c r="R458" s="241" t="str">
        <f t="shared" si="11"/>
        <v>update G3E_LS_LEGDIST set G3E_DISPLAYSCALEMIN=1, G3E_DISPLAYSCALEMAX=1000000000 where G3E_LENO = (select G3E_LENO from G3E_LEGENDENTRY where G3E_LEGENDENTRY='V_CENSUS_BNDY_AR');</v>
      </c>
    </row>
    <row r="459" spans="2:18" s="241" customFormat="1">
      <c r="B459" s="356"/>
      <c r="C459" s="356"/>
      <c r="D459" s="379" t="s">
        <v>859</v>
      </c>
      <c r="E459" s="379"/>
      <c r="G459" s="356" t="s">
        <v>860</v>
      </c>
      <c r="H459" s="356" t="s">
        <v>856</v>
      </c>
      <c r="I459" s="356" t="s">
        <v>859</v>
      </c>
      <c r="J459" s="243">
        <v>59901</v>
      </c>
      <c r="K459" s="243" t="s">
        <v>129</v>
      </c>
      <c r="L459" s="243" t="s">
        <v>123</v>
      </c>
      <c r="M459" s="243">
        <v>1</v>
      </c>
      <c r="N459" s="243">
        <v>1000000000</v>
      </c>
      <c r="O459" s="356"/>
      <c r="Q459" s="241" t="str">
        <f t="shared" si="10"/>
        <v>update G3E_LD_LEGDIST set G3E_DISPLAYORDINAL=59901 where G3E_LENO=(select G3E_LENO from G3E_LEGENDENTRY where G3E_LEGENDENTRY='V_CENSUS_BNDY_T');</v>
      </c>
      <c r="R459" s="241" t="str">
        <f t="shared" si="11"/>
        <v>update G3E_LS_LEGDIST set G3E_DISPLAYSCALEMIN=1, G3E_DISPLAYSCALEMAX=1000000000 where G3E_LENO = (select G3E_LENO from G3E_LEGENDENTRY where G3E_LEGENDENTRY='V_CENSUS_BNDY_T');</v>
      </c>
    </row>
    <row r="460" spans="2:18" s="241" customFormat="1">
      <c r="B460" s="356"/>
      <c r="C460" s="379" t="s">
        <v>861</v>
      </c>
      <c r="D460" s="379"/>
      <c r="E460" s="379"/>
      <c r="G460" s="356"/>
      <c r="H460" s="356"/>
      <c r="I460" s="356"/>
      <c r="J460" s="243" t="s">
        <v>842</v>
      </c>
      <c r="K460" s="243" t="s">
        <v>123</v>
      </c>
      <c r="L460" s="243" t="s">
        <v>123</v>
      </c>
      <c r="M460" s="243"/>
      <c r="N460" s="243"/>
      <c r="O460" s="356" t="s">
        <v>124</v>
      </c>
      <c r="Q460" s="241" t="str">
        <f t="shared" si="10"/>
        <v/>
      </c>
      <c r="R460" s="241" t="str">
        <f t="shared" si="11"/>
        <v/>
      </c>
    </row>
    <row r="461" spans="2:18" s="241" customFormat="1">
      <c r="B461" s="356"/>
      <c r="C461" s="356"/>
      <c r="D461" s="379" t="s">
        <v>862</v>
      </c>
      <c r="E461" s="379"/>
      <c r="G461" s="356" t="s">
        <v>863</v>
      </c>
      <c r="H461" s="356" t="s">
        <v>861</v>
      </c>
      <c r="I461" s="356" t="s">
        <v>862</v>
      </c>
      <c r="J461" s="243">
        <v>59910</v>
      </c>
      <c r="K461" s="243" t="s">
        <v>129</v>
      </c>
      <c r="L461" s="243" t="s">
        <v>123</v>
      </c>
      <c r="M461" s="243">
        <v>500000</v>
      </c>
      <c r="N461" s="243">
        <v>1000000000</v>
      </c>
      <c r="O461" s="356"/>
      <c r="Q461" s="241" t="str">
        <f t="shared" si="10"/>
        <v>update G3E_LD_LEGDIST set G3E_DISPLAYORDINAL=59910 where G3E_LENO=(select G3E_LENO from G3E_LEGENDENTRY where G3E_LEGENDENTRY='V_CERTFNBNDY_AR');</v>
      </c>
      <c r="R461" s="241" t="str">
        <f t="shared" si="11"/>
        <v>update G3E_LS_LEGDIST set G3E_DISPLAYSCALEMIN=500000, G3E_DISPLAYSCALEMAX=1000000000 where G3E_LENO = (select G3E_LENO from G3E_LEGENDENTRY where G3E_LEGENDENTRY='V_CERTFNBNDY_AR');</v>
      </c>
    </row>
    <row r="462" spans="2:18" s="241" customFormat="1">
      <c r="B462" s="356"/>
      <c r="C462" s="379" t="s">
        <v>18</v>
      </c>
      <c r="D462" s="379"/>
      <c r="E462" s="379"/>
      <c r="G462" s="356"/>
      <c r="H462" s="356"/>
      <c r="I462" s="356"/>
      <c r="J462" s="243" t="s">
        <v>842</v>
      </c>
      <c r="K462" s="243" t="s">
        <v>123</v>
      </c>
      <c r="L462" s="243" t="s">
        <v>123</v>
      </c>
      <c r="M462" s="243"/>
      <c r="N462" s="243"/>
      <c r="O462" s="356" t="s">
        <v>124</v>
      </c>
      <c r="Q462" s="241" t="str">
        <f t="shared" si="10"/>
        <v/>
      </c>
      <c r="R462" s="241" t="str">
        <f t="shared" si="11"/>
        <v/>
      </c>
    </row>
    <row r="463" spans="2:18" s="241" customFormat="1">
      <c r="B463" s="356"/>
      <c r="C463" s="356"/>
      <c r="D463" s="379" t="s">
        <v>864</v>
      </c>
      <c r="E463" s="379"/>
      <c r="G463" s="356" t="s">
        <v>865</v>
      </c>
      <c r="H463" s="356" t="s">
        <v>18</v>
      </c>
      <c r="I463" s="356" t="s">
        <v>864</v>
      </c>
      <c r="J463" s="243">
        <v>59910</v>
      </c>
      <c r="K463" s="243" t="s">
        <v>129</v>
      </c>
      <c r="L463" s="243" t="s">
        <v>123</v>
      </c>
      <c r="M463" s="243">
        <v>1</v>
      </c>
      <c r="N463" s="243">
        <v>1000000000</v>
      </c>
      <c r="O463" s="356"/>
      <c r="Q463" s="241" t="str">
        <f t="shared" si="10"/>
        <v>update G3E_LD_LEGDIST set G3E_DISPLAYORDINAL=59910 where G3E_LENO=(select G3E_LENO from G3E_LEGENDENTRY where G3E_LEGENDENTRY='V_COUNTY_AR');</v>
      </c>
      <c r="R463" s="241" t="str">
        <f t="shared" si="11"/>
        <v>update G3E_LS_LEGDIST set G3E_DISPLAYSCALEMIN=1, G3E_DISPLAYSCALEMAX=1000000000 where G3E_LENO = (select G3E_LENO from G3E_LEGENDENTRY where G3E_LEGENDENTRY='V_COUNTY_AR');</v>
      </c>
    </row>
    <row r="464" spans="2:18" s="241" customFormat="1">
      <c r="B464" s="356"/>
      <c r="C464" s="356"/>
      <c r="D464" s="379" t="s">
        <v>866</v>
      </c>
      <c r="E464" s="379"/>
      <c r="G464" s="356" t="s">
        <v>867</v>
      </c>
      <c r="H464" s="356" t="s">
        <v>18</v>
      </c>
      <c r="I464" s="356" t="s">
        <v>866</v>
      </c>
      <c r="J464" s="243">
        <v>59901</v>
      </c>
      <c r="K464" s="243" t="s">
        <v>129</v>
      </c>
      <c r="L464" s="243" t="s">
        <v>123</v>
      </c>
      <c r="M464" s="243">
        <v>1</v>
      </c>
      <c r="N464" s="243">
        <v>1000000000</v>
      </c>
      <c r="O464" s="356"/>
      <c r="Q464" s="241" t="str">
        <f t="shared" si="10"/>
        <v>update G3E_LD_LEGDIST set G3E_DISPLAYORDINAL=59901 where G3E_LENO=(select G3E_LENO from G3E_LEGENDENTRY where G3E_LEGENDENTRY='V_COUNTY_T');</v>
      </c>
      <c r="R464" s="241" t="str">
        <f t="shared" si="11"/>
        <v>update G3E_LS_LEGDIST set G3E_DISPLAYSCALEMIN=1, G3E_DISPLAYSCALEMAX=1000000000 where G3E_LENO = (select G3E_LENO from G3E_LEGENDENTRY where G3E_LEGENDENTRY='V_COUNTY_T');</v>
      </c>
    </row>
    <row r="465" spans="2:18" s="241" customFormat="1">
      <c r="B465" s="356"/>
      <c r="C465" s="379" t="s">
        <v>868</v>
      </c>
      <c r="D465" s="379"/>
      <c r="E465" s="379"/>
      <c r="G465" s="356"/>
      <c r="H465" s="356"/>
      <c r="I465" s="356"/>
      <c r="J465" s="243" t="s">
        <v>842</v>
      </c>
      <c r="K465" s="243" t="s">
        <v>123</v>
      </c>
      <c r="L465" s="243" t="s">
        <v>123</v>
      </c>
      <c r="M465" s="243"/>
      <c r="N465" s="243"/>
      <c r="O465" s="356" t="s">
        <v>124</v>
      </c>
      <c r="Q465" s="241" t="str">
        <f t="shared" si="10"/>
        <v/>
      </c>
      <c r="R465" s="241" t="str">
        <f t="shared" si="11"/>
        <v/>
      </c>
    </row>
    <row r="466" spans="2:18" s="241" customFormat="1">
      <c r="B466" s="356"/>
      <c r="C466" s="356"/>
      <c r="D466" s="379" t="s">
        <v>869</v>
      </c>
      <c r="E466" s="379"/>
      <c r="G466" s="356" t="s">
        <v>870</v>
      </c>
      <c r="H466" s="356" t="s">
        <v>868</v>
      </c>
      <c r="I466" s="356" t="s">
        <v>869</v>
      </c>
      <c r="J466" s="243">
        <v>59907</v>
      </c>
      <c r="K466" s="243" t="s">
        <v>129</v>
      </c>
      <c r="L466" s="243" t="s">
        <v>123</v>
      </c>
      <c r="M466" s="243">
        <v>1</v>
      </c>
      <c r="N466" s="243">
        <v>30000</v>
      </c>
      <c r="O466" s="356"/>
      <c r="Q466" s="241" t="str">
        <f t="shared" si="10"/>
        <v>update G3E_LD_LEGDIST set G3E_DISPLAYORDINAL=59907 where G3E_LENO=(select G3E_LENO from G3E_LEGENDENTRY where G3E_LEGENDENTRY='V_DEM_LN');</v>
      </c>
      <c r="R466" s="241" t="str">
        <f t="shared" si="11"/>
        <v>update G3E_LS_LEGDIST set G3E_DISPLAYSCALEMIN=1, G3E_DISPLAYSCALEMAX=30000 where G3E_LENO = (select G3E_LENO from G3E_LEGENDENTRY where G3E_LEGENDENTRY='V_DEM_LN');</v>
      </c>
    </row>
    <row r="467" spans="2:18" s="241" customFormat="1">
      <c r="B467" s="356"/>
      <c r="C467" s="379" t="s">
        <v>871</v>
      </c>
      <c r="D467" s="379"/>
      <c r="E467" s="379"/>
      <c r="G467" s="356"/>
      <c r="H467" s="356"/>
      <c r="I467" s="356"/>
      <c r="J467" s="243" t="s">
        <v>842</v>
      </c>
      <c r="K467" s="243" t="s">
        <v>123</v>
      </c>
      <c r="L467" s="243" t="s">
        <v>123</v>
      </c>
      <c r="M467" s="243"/>
      <c r="N467" s="243"/>
      <c r="O467" s="356" t="s">
        <v>124</v>
      </c>
      <c r="Q467" s="241" t="str">
        <f t="shared" si="10"/>
        <v/>
      </c>
      <c r="R467" s="241" t="str">
        <f t="shared" si="11"/>
        <v/>
      </c>
    </row>
    <row r="468" spans="2:18" s="241" customFormat="1">
      <c r="B468" s="356"/>
      <c r="C468" s="356"/>
      <c r="D468" s="379" t="s">
        <v>872</v>
      </c>
      <c r="E468" s="379"/>
      <c r="G468" s="356" t="s">
        <v>873</v>
      </c>
      <c r="H468" s="356" t="s">
        <v>871</v>
      </c>
      <c r="I468" s="356" t="s">
        <v>872</v>
      </c>
      <c r="J468" s="243">
        <v>59910</v>
      </c>
      <c r="K468" s="243" t="s">
        <v>129</v>
      </c>
      <c r="L468" s="243" t="s">
        <v>123</v>
      </c>
      <c r="M468" s="243">
        <v>1</v>
      </c>
      <c r="N468" s="243">
        <v>60000</v>
      </c>
      <c r="O468" s="356"/>
      <c r="Q468" s="241" t="str">
        <f t="shared" si="10"/>
        <v>update G3E_LD_LEGDIST set G3E_DISPLAYORDINAL=59910 where G3E_LENO=(select G3E_LENO from G3E_LEGENDENTRY where G3E_LEGENDENTRY='V_HYDROLOGY_LN');</v>
      </c>
      <c r="R468" s="241" t="str">
        <f t="shared" si="11"/>
        <v>update G3E_LS_LEGDIST set G3E_DISPLAYSCALEMIN=1, G3E_DISPLAYSCALEMAX=60000 where G3E_LENO = (select G3E_LENO from G3E_LEGENDENTRY where G3E_LEGENDENTRY='V_HYDROLOGY_LN');</v>
      </c>
    </row>
    <row r="469" spans="2:18" s="241" customFormat="1">
      <c r="B469" s="356"/>
      <c r="C469" s="356"/>
      <c r="D469" s="379" t="s">
        <v>874</v>
      </c>
      <c r="E469" s="379"/>
      <c r="G469" s="356" t="s">
        <v>875</v>
      </c>
      <c r="H469" s="356" t="s">
        <v>871</v>
      </c>
      <c r="I469" s="347" t="s">
        <v>874</v>
      </c>
      <c r="J469" s="243">
        <v>59907</v>
      </c>
      <c r="K469" s="243" t="s">
        <v>129</v>
      </c>
      <c r="L469" s="243" t="s">
        <v>123</v>
      </c>
      <c r="M469" s="243">
        <v>1</v>
      </c>
      <c r="N469" s="243">
        <v>60000</v>
      </c>
      <c r="O469" s="356"/>
      <c r="Q469" s="241" t="str">
        <f t="shared" si="10"/>
        <v>update G3E_LD_LEGDIST set G3E_DISPLAYORDINAL=59907 where G3E_LENO=(select G3E_LENO from G3E_LEGENDENTRY where G3E_LEGENDENTRY='V_HYDROLOGY_L');</v>
      </c>
      <c r="R469" s="241" t="str">
        <f t="shared" si="11"/>
        <v>update G3E_LS_LEGDIST set G3E_DISPLAYSCALEMIN=1, G3E_DISPLAYSCALEMAX=60000 where G3E_LENO = (select G3E_LENO from G3E_LEGENDENTRY where G3E_LEGENDENTRY='V_HYDROLOGY_L');</v>
      </c>
    </row>
    <row r="470" spans="2:18" s="241" customFormat="1">
      <c r="B470" s="356"/>
      <c r="C470" s="356"/>
      <c r="D470" s="379" t="s">
        <v>876</v>
      </c>
      <c r="E470" s="379"/>
      <c r="G470" s="356" t="s">
        <v>877</v>
      </c>
      <c r="H470" s="356" t="s">
        <v>871</v>
      </c>
      <c r="I470" s="356" t="s">
        <v>876</v>
      </c>
      <c r="J470" s="243">
        <v>59901</v>
      </c>
      <c r="K470" s="243" t="s">
        <v>129</v>
      </c>
      <c r="L470" s="243" t="s">
        <v>123</v>
      </c>
      <c r="M470" s="243">
        <v>1</v>
      </c>
      <c r="N470" s="243">
        <v>60000</v>
      </c>
      <c r="O470" s="356"/>
      <c r="Q470" s="241" t="str">
        <f t="shared" si="10"/>
        <v>update G3E_LD_LEGDIST set G3E_DISPLAYORDINAL=59901 where G3E_LENO=(select G3E_LENO from G3E_LEGENDENTRY where G3E_LEGENDENTRY='V_HYDROLOGY_T');</v>
      </c>
      <c r="R470" s="241" t="str">
        <f t="shared" si="11"/>
        <v>update G3E_LS_LEGDIST set G3E_DISPLAYSCALEMIN=1, G3E_DISPLAYSCALEMAX=60000 where G3E_LENO = (select G3E_LENO from G3E_LEGENDENTRY where G3E_LEGENDENTRY='V_HYDROLOGY_T');</v>
      </c>
    </row>
    <row r="471" spans="2:18" s="241" customFormat="1">
      <c r="B471" s="356"/>
      <c r="C471" s="379" t="s">
        <v>878</v>
      </c>
      <c r="D471" s="379"/>
      <c r="E471" s="379"/>
      <c r="G471" s="356"/>
      <c r="H471" s="356"/>
      <c r="I471" s="356"/>
      <c r="J471" s="243" t="s">
        <v>842</v>
      </c>
      <c r="K471" s="243" t="s">
        <v>123</v>
      </c>
      <c r="L471" s="243" t="s">
        <v>123</v>
      </c>
      <c r="M471" s="243"/>
      <c r="N471" s="243"/>
      <c r="O471" s="356" t="s">
        <v>124</v>
      </c>
      <c r="Q471" s="241" t="str">
        <f t="shared" si="10"/>
        <v/>
      </c>
      <c r="R471" s="241" t="str">
        <f t="shared" si="11"/>
        <v/>
      </c>
    </row>
    <row r="472" spans="2:18" s="241" customFormat="1">
      <c r="B472" s="356"/>
      <c r="C472" s="356"/>
      <c r="D472" s="379" t="s">
        <v>879</v>
      </c>
      <c r="E472" s="379"/>
      <c r="G472" s="356" t="s">
        <v>880</v>
      </c>
      <c r="H472" s="356" t="s">
        <v>878</v>
      </c>
      <c r="I472" s="356" t="s">
        <v>879</v>
      </c>
      <c r="J472" s="243">
        <v>59904</v>
      </c>
      <c r="K472" s="243" t="s">
        <v>129</v>
      </c>
      <c r="L472" s="243" t="s">
        <v>123</v>
      </c>
      <c r="M472" s="243">
        <v>1</v>
      </c>
      <c r="N472" s="243">
        <v>30000</v>
      </c>
      <c r="O472" s="356"/>
      <c r="Q472" s="241" t="str">
        <f t="shared" si="10"/>
        <v>update G3E_LD_LEGDIST set G3E_DISPLAYORDINAL=59904 where G3E_LENO=(select G3E_LENO from G3E_LEGENDENTRY where G3E_LEGENDENTRY='V_INSTITUTION_S');</v>
      </c>
      <c r="R472" s="241" t="str">
        <f t="shared" si="11"/>
        <v>update G3E_LS_LEGDIST set G3E_DISPLAYSCALEMIN=1, G3E_DISPLAYSCALEMAX=30000 where G3E_LENO = (select G3E_LENO from G3E_LEGENDENTRY where G3E_LEGENDENTRY='V_INSTITUTION_S');</v>
      </c>
    </row>
    <row r="473" spans="2:18" s="241" customFormat="1">
      <c r="B473" s="356"/>
      <c r="C473" s="356"/>
      <c r="D473" s="379" t="s">
        <v>881</v>
      </c>
      <c r="E473" s="379"/>
      <c r="G473" s="356" t="s">
        <v>882</v>
      </c>
      <c r="H473" s="356" t="s">
        <v>878</v>
      </c>
      <c r="I473" s="356" t="s">
        <v>881</v>
      </c>
      <c r="J473" s="243">
        <v>59901</v>
      </c>
      <c r="K473" s="243" t="s">
        <v>129</v>
      </c>
      <c r="L473" s="243" t="s">
        <v>123</v>
      </c>
      <c r="M473" s="243">
        <v>1</v>
      </c>
      <c r="N473" s="243">
        <v>30000</v>
      </c>
      <c r="O473" s="356"/>
      <c r="Q473" s="241" t="str">
        <f t="shared" si="10"/>
        <v>update G3E_LD_LEGDIST set G3E_DISPLAYORDINAL=59901 where G3E_LENO=(select G3E_LENO from G3E_LEGENDENTRY where G3E_LEGENDENTRY='V_INSTITUTION_T');</v>
      </c>
      <c r="R473" s="241" t="str">
        <f t="shared" si="11"/>
        <v>update G3E_LS_LEGDIST set G3E_DISPLAYSCALEMIN=1, G3E_DISPLAYSCALEMAX=30000 where G3E_LENO = (select G3E_LENO from G3E_LEGENDENTRY where G3E_LEGENDENTRY='V_INSTITUTION_T');</v>
      </c>
    </row>
    <row r="474" spans="2:18" s="241" customFormat="1">
      <c r="B474" s="356"/>
      <c r="C474" s="379" t="s">
        <v>883</v>
      </c>
      <c r="D474" s="379"/>
      <c r="E474" s="379"/>
      <c r="G474" s="356"/>
      <c r="H474" s="356"/>
      <c r="I474" s="356"/>
      <c r="J474" s="243" t="s">
        <v>842</v>
      </c>
      <c r="K474" s="243" t="s">
        <v>123</v>
      </c>
      <c r="L474" s="243" t="s">
        <v>123</v>
      </c>
      <c r="M474" s="243"/>
      <c r="N474" s="243"/>
      <c r="O474" s="356" t="s">
        <v>124</v>
      </c>
      <c r="Q474" s="241" t="str">
        <f t="shared" si="10"/>
        <v/>
      </c>
      <c r="R474" s="241" t="str">
        <f t="shared" si="11"/>
        <v/>
      </c>
    </row>
    <row r="475" spans="2:18" s="241" customFormat="1">
      <c r="B475" s="356"/>
      <c r="C475" s="356"/>
      <c r="D475" s="379" t="s">
        <v>884</v>
      </c>
      <c r="E475" s="379"/>
      <c r="G475" s="356" t="s">
        <v>885</v>
      </c>
      <c r="H475" s="356" t="s">
        <v>883</v>
      </c>
      <c r="I475" s="356" t="s">
        <v>884</v>
      </c>
      <c r="J475" s="243">
        <v>59910</v>
      </c>
      <c r="K475" s="243" t="s">
        <v>129</v>
      </c>
      <c r="L475" s="243" t="s">
        <v>123</v>
      </c>
      <c r="M475" s="243">
        <v>1</v>
      </c>
      <c r="N475" s="243">
        <v>30000</v>
      </c>
      <c r="O475" s="356"/>
      <c r="Q475" s="241" t="str">
        <f t="shared" si="10"/>
        <v>update G3E_LD_LEGDIST set G3E_DISPLAYORDINAL=59910 where G3E_LENO=(select G3E_LENO from G3E_LEGENDENTRY where G3E_LEGENDENTRY='V_LANDMARK_AR');</v>
      </c>
      <c r="R475" s="241" t="str">
        <f t="shared" si="11"/>
        <v>update G3E_LS_LEGDIST set G3E_DISPLAYSCALEMIN=1, G3E_DISPLAYSCALEMAX=30000 where G3E_LENO = (select G3E_LENO from G3E_LEGENDENTRY where G3E_LEGENDENTRY='V_LANDMARK_AR');</v>
      </c>
    </row>
    <row r="476" spans="2:18" s="241" customFormat="1">
      <c r="B476" s="356"/>
      <c r="C476" s="356"/>
      <c r="D476" s="379" t="s">
        <v>886</v>
      </c>
      <c r="E476" s="379"/>
      <c r="G476" s="356" t="s">
        <v>887</v>
      </c>
      <c r="H476" s="356" t="s">
        <v>883</v>
      </c>
      <c r="I476" s="356" t="s">
        <v>886</v>
      </c>
      <c r="J476" s="243">
        <v>59901</v>
      </c>
      <c r="K476" s="243" t="s">
        <v>129</v>
      </c>
      <c r="L476" s="243" t="s">
        <v>123</v>
      </c>
      <c r="M476" s="243">
        <v>1</v>
      </c>
      <c r="N476" s="243">
        <v>30000</v>
      </c>
      <c r="O476" s="356"/>
      <c r="Q476" s="241" t="str">
        <f t="shared" si="10"/>
        <v>update G3E_LD_LEGDIST set G3E_DISPLAYORDINAL=59901 where G3E_LENO=(select G3E_LENO from G3E_LEGENDENTRY where G3E_LEGENDENTRY='V_LANDMARK_T');</v>
      </c>
      <c r="R476" s="241" t="str">
        <f t="shared" si="11"/>
        <v>update G3E_LS_LEGDIST set G3E_DISPLAYSCALEMIN=1, G3E_DISPLAYSCALEMAX=30000 where G3E_LENO = (select G3E_LENO from G3E_LEGENDENTRY where G3E_LEGENDENTRY='V_LANDMARK_T');</v>
      </c>
    </row>
    <row r="477" spans="2:18" s="241" customFormat="1">
      <c r="B477" s="356"/>
      <c r="C477" s="379" t="s">
        <v>888</v>
      </c>
      <c r="D477" s="379"/>
      <c r="E477" s="379"/>
      <c r="G477" s="356"/>
      <c r="H477" s="356"/>
      <c r="I477" s="356"/>
      <c r="J477" s="243" t="s">
        <v>842</v>
      </c>
      <c r="K477" s="243" t="s">
        <v>123</v>
      </c>
      <c r="L477" s="243" t="s">
        <v>123</v>
      </c>
      <c r="M477" s="243"/>
      <c r="N477" s="243"/>
      <c r="O477" s="356" t="s">
        <v>124</v>
      </c>
      <c r="Q477" s="241" t="str">
        <f t="shared" si="10"/>
        <v/>
      </c>
      <c r="R477" s="241" t="str">
        <f t="shared" si="11"/>
        <v/>
      </c>
    </row>
    <row r="478" spans="2:18" s="241" customFormat="1">
      <c r="B478" s="356"/>
      <c r="C478" s="356"/>
      <c r="D478" s="379" t="s">
        <v>889</v>
      </c>
      <c r="E478" s="379"/>
      <c r="G478" s="356" t="s">
        <v>890</v>
      </c>
      <c r="H478" s="356" t="s">
        <v>888</v>
      </c>
      <c r="I478" s="356" t="s">
        <v>889</v>
      </c>
      <c r="J478" s="243">
        <v>59907</v>
      </c>
      <c r="K478" s="243" t="s">
        <v>129</v>
      </c>
      <c r="L478" s="243" t="s">
        <v>123</v>
      </c>
      <c r="M478" s="243">
        <v>1</v>
      </c>
      <c r="N478" s="243">
        <v>30000</v>
      </c>
      <c r="O478" s="356"/>
      <c r="Q478" s="241" t="str">
        <f t="shared" si="10"/>
        <v>update G3E_LD_LEGDIST set G3E_DISPLAYORDINAL=59907 where G3E_LENO=(select G3E_LENO from G3E_LEGENDENTRY where G3E_LEGENDENTRY='V_MANMADE_LN');</v>
      </c>
      <c r="R478" s="241" t="str">
        <f t="shared" si="11"/>
        <v>update G3E_LS_LEGDIST set G3E_DISPLAYSCALEMIN=1, G3E_DISPLAYSCALEMAX=30000 where G3E_LENO = (select G3E_LENO from G3E_LEGENDENTRY where G3E_LEGENDENTRY='V_MANMADE_LN');</v>
      </c>
    </row>
    <row r="479" spans="2:18" s="241" customFormat="1">
      <c r="B479" s="356"/>
      <c r="C479" s="356"/>
      <c r="D479" s="379" t="s">
        <v>130</v>
      </c>
      <c r="E479" s="379"/>
      <c r="G479" s="356" t="s">
        <v>891</v>
      </c>
      <c r="H479" s="356" t="s">
        <v>888</v>
      </c>
      <c r="I479" s="356" t="s">
        <v>130</v>
      </c>
      <c r="J479" s="243">
        <v>59901</v>
      </c>
      <c r="K479" s="243" t="s">
        <v>129</v>
      </c>
      <c r="L479" s="243" t="s">
        <v>123</v>
      </c>
      <c r="M479" s="243">
        <v>1</v>
      </c>
      <c r="N479" s="243">
        <v>30000</v>
      </c>
      <c r="O479" s="356"/>
      <c r="Q479" s="241" t="str">
        <f t="shared" si="10"/>
        <v>update G3E_LD_LEGDIST set G3E_DISPLAYORDINAL=59901 where G3E_LENO=(select G3E_LENO from G3E_LEGENDENTRY where G3E_LEGENDENTRY='V_MANMADE_ML');</v>
      </c>
      <c r="R479" s="241" t="str">
        <f t="shared" si="11"/>
        <v>update G3E_LS_LEGDIST set G3E_DISPLAYSCALEMIN=1, G3E_DISPLAYSCALEMAX=30000 where G3E_LENO = (select G3E_LENO from G3E_LEGENDENTRY where G3E_LEGENDENTRY='V_MANMADE_ML');</v>
      </c>
    </row>
    <row r="480" spans="2:18" s="241" customFormat="1">
      <c r="B480" s="356"/>
      <c r="C480" s="379" t="s">
        <v>16</v>
      </c>
      <c r="D480" s="379"/>
      <c r="E480" s="379"/>
      <c r="G480" s="356"/>
      <c r="H480" s="356"/>
      <c r="I480" s="356"/>
      <c r="J480" s="243" t="s">
        <v>842</v>
      </c>
      <c r="K480" s="243" t="s">
        <v>123</v>
      </c>
      <c r="L480" s="243" t="s">
        <v>123</v>
      </c>
      <c r="M480" s="243"/>
      <c r="N480" s="243"/>
      <c r="O480" s="356" t="s">
        <v>124</v>
      </c>
      <c r="Q480" s="241" t="str">
        <f t="shared" si="10"/>
        <v/>
      </c>
      <c r="R480" s="241" t="str">
        <f t="shared" si="11"/>
        <v/>
      </c>
    </row>
    <row r="481" spans="2:18" s="241" customFormat="1">
      <c r="B481" s="356"/>
      <c r="C481" s="356"/>
      <c r="D481" s="379" t="s">
        <v>892</v>
      </c>
      <c r="E481" s="379"/>
      <c r="G481" s="356" t="s">
        <v>893</v>
      </c>
      <c r="H481" s="356" t="s">
        <v>16</v>
      </c>
      <c r="I481" s="356" t="s">
        <v>892</v>
      </c>
      <c r="J481" s="243">
        <v>59910</v>
      </c>
      <c r="K481" s="243" t="s">
        <v>129</v>
      </c>
      <c r="L481" s="243" t="s">
        <v>123</v>
      </c>
      <c r="M481" s="243">
        <v>1</v>
      </c>
      <c r="N481" s="243">
        <v>500000</v>
      </c>
      <c r="O481" s="356"/>
      <c r="Q481" s="241" t="str">
        <f t="shared" si="10"/>
        <v>update G3E_LD_LEGDIST set G3E_DISPLAYORDINAL=59910 where G3E_LENO=(select G3E_LENO from G3E_LEGENDENTRY where G3E_LEGENDENTRY='V_MUNICIPALITY_AR');</v>
      </c>
      <c r="R481" s="241" t="str">
        <f t="shared" si="11"/>
        <v>update G3E_LS_LEGDIST set G3E_DISPLAYSCALEMIN=1, G3E_DISPLAYSCALEMAX=500000 where G3E_LENO = (select G3E_LENO from G3E_LEGENDENTRY where G3E_LEGENDENTRY='V_MUNICIPALITY_AR');</v>
      </c>
    </row>
    <row r="482" spans="2:18" s="241" customFormat="1">
      <c r="B482" s="356"/>
      <c r="C482" s="379" t="s">
        <v>894</v>
      </c>
      <c r="D482" s="379"/>
      <c r="E482" s="379"/>
      <c r="G482" s="356"/>
      <c r="H482" s="356"/>
      <c r="I482" s="356"/>
      <c r="J482" s="243" t="s">
        <v>842</v>
      </c>
      <c r="K482" s="243" t="s">
        <v>123</v>
      </c>
      <c r="L482" s="243" t="s">
        <v>123</v>
      </c>
      <c r="M482" s="243"/>
      <c r="N482" s="243"/>
      <c r="O482" s="356" t="s">
        <v>124</v>
      </c>
      <c r="Q482" s="241" t="str">
        <f t="shared" si="10"/>
        <v/>
      </c>
      <c r="R482" s="241" t="str">
        <f t="shared" si="11"/>
        <v/>
      </c>
    </row>
    <row r="483" spans="2:18" s="241" customFormat="1">
      <c r="B483" s="356"/>
      <c r="C483" s="356"/>
      <c r="D483" s="379" t="s">
        <v>894</v>
      </c>
      <c r="E483" s="379"/>
      <c r="G483" s="356" t="s">
        <v>895</v>
      </c>
      <c r="H483" s="356" t="s">
        <v>894</v>
      </c>
      <c r="I483" s="356" t="s">
        <v>894</v>
      </c>
      <c r="J483" s="243">
        <v>59910</v>
      </c>
      <c r="K483" s="243" t="s">
        <v>129</v>
      </c>
      <c r="L483" s="243" t="s">
        <v>123</v>
      </c>
      <c r="M483" s="243">
        <v>1</v>
      </c>
      <c r="N483" s="243">
        <v>200000</v>
      </c>
      <c r="O483" s="356"/>
      <c r="Q483" s="241" t="str">
        <f t="shared" si="10"/>
        <v>update G3E_LD_LEGDIST set G3E_DISPLAYORDINAL=59910 where G3E_LENO=(select G3E_LENO from G3E_LEGENDENTRY where G3E_LEGENDENTRY='V_OPERBNDY_AR');</v>
      </c>
      <c r="R483" s="241" t="str">
        <f t="shared" si="11"/>
        <v>update G3E_LS_LEGDIST set G3E_DISPLAYSCALEMIN=1, G3E_DISPLAYSCALEMAX=200000 where G3E_LENO = (select G3E_LENO from G3E_LEGENDENTRY where G3E_LEGENDENTRY='V_OPERBNDY_AR');</v>
      </c>
    </row>
    <row r="484" spans="2:18" s="241" customFormat="1">
      <c r="B484" s="356"/>
      <c r="C484" s="356"/>
      <c r="D484" s="379" t="s">
        <v>896</v>
      </c>
      <c r="E484" s="379"/>
      <c r="G484" s="356" t="s">
        <v>897</v>
      </c>
      <c r="H484" s="356" t="s">
        <v>894</v>
      </c>
      <c r="I484" s="356" t="s">
        <v>896</v>
      </c>
      <c r="J484" s="243">
        <v>59901</v>
      </c>
      <c r="K484" s="243" t="s">
        <v>129</v>
      </c>
      <c r="L484" s="243" t="s">
        <v>123</v>
      </c>
      <c r="M484" s="243">
        <v>1</v>
      </c>
      <c r="N484" s="243">
        <v>200000</v>
      </c>
      <c r="O484" s="356"/>
      <c r="Q484" s="241" t="str">
        <f t="shared" si="10"/>
        <v>update G3E_LD_LEGDIST set G3E_DISPLAYORDINAL=59901 where G3E_LENO=(select G3E_LENO from G3E_LEGENDENTRY where G3E_LEGENDENTRY='V_OPERBNDY_T');</v>
      </c>
      <c r="R484" s="241" t="str">
        <f t="shared" si="11"/>
        <v>update G3E_LS_LEGDIST set G3E_DISPLAYSCALEMIN=1, G3E_DISPLAYSCALEMAX=200000 where G3E_LENO = (select G3E_LENO from G3E_LEGENDENTRY where G3E_LEGENDENTRY='V_OPERBNDY_T');</v>
      </c>
    </row>
    <row r="485" spans="2:18" s="241" customFormat="1">
      <c r="B485" s="356"/>
      <c r="C485" s="379" t="s">
        <v>898</v>
      </c>
      <c r="D485" s="379"/>
      <c r="E485" s="379"/>
      <c r="G485" s="356"/>
      <c r="H485" s="356"/>
      <c r="I485" s="356"/>
      <c r="J485" s="243" t="s">
        <v>842</v>
      </c>
      <c r="K485" s="243" t="s">
        <v>123</v>
      </c>
      <c r="L485" s="243" t="s">
        <v>123</v>
      </c>
      <c r="M485" s="243"/>
      <c r="N485" s="243"/>
      <c r="O485" s="356" t="s">
        <v>124</v>
      </c>
      <c r="Q485" s="241" t="str">
        <f t="shared" si="10"/>
        <v/>
      </c>
      <c r="R485" s="241" t="str">
        <f t="shared" si="11"/>
        <v/>
      </c>
    </row>
    <row r="486" spans="2:18" s="241" customFormat="1">
      <c r="B486" s="356"/>
      <c r="C486" s="356"/>
      <c r="D486" s="379" t="s">
        <v>899</v>
      </c>
      <c r="E486" s="379"/>
      <c r="G486" s="356" t="s">
        <v>900</v>
      </c>
      <c r="H486" s="356" t="s">
        <v>898</v>
      </c>
      <c r="I486" s="356" t="s">
        <v>901</v>
      </c>
      <c r="J486" s="243">
        <v>59910</v>
      </c>
      <c r="K486" s="243" t="s">
        <v>129</v>
      </c>
      <c r="L486" s="243" t="s">
        <v>123</v>
      </c>
      <c r="M486" s="243">
        <v>1</v>
      </c>
      <c r="N486" s="243">
        <v>15000</v>
      </c>
      <c r="O486" s="356"/>
      <c r="Q486" s="241" t="str">
        <f t="shared" si="10"/>
        <v>update G3E_LD_LEGDIST set G3E_DISPLAYORDINAL=59910 where G3E_LENO=(select G3E_LENO from G3E_LEGENDENTRY where G3E_LEGENDENTRY='V_PARCEL_CL_AR');</v>
      </c>
      <c r="R486" s="241" t="str">
        <f t="shared" si="11"/>
        <v>update G3E_LS_LEGDIST set G3E_DISPLAYSCALEMIN=1, G3E_DISPLAYSCALEMAX=15000 where G3E_LENO = (select G3E_LENO from G3E_LEGENDENTRY where G3E_LEGENDENTRY='V_PARCEL_CL_AR');</v>
      </c>
    </row>
    <row r="487" spans="2:18" s="241" customFormat="1">
      <c r="B487" s="356"/>
      <c r="C487" s="356"/>
      <c r="D487" s="379" t="s">
        <v>902</v>
      </c>
      <c r="E487" s="379"/>
      <c r="G487" s="356" t="s">
        <v>903</v>
      </c>
      <c r="H487" s="356" t="s">
        <v>898</v>
      </c>
      <c r="I487" s="356" t="s">
        <v>904</v>
      </c>
      <c r="J487" s="243">
        <v>59901</v>
      </c>
      <c r="K487" s="243" t="s">
        <v>129</v>
      </c>
      <c r="L487" s="243" t="s">
        <v>123</v>
      </c>
      <c r="M487" s="243">
        <v>1</v>
      </c>
      <c r="N487" s="243">
        <v>15000</v>
      </c>
      <c r="O487" s="356"/>
      <c r="Q487" s="241" t="str">
        <f t="shared" si="10"/>
        <v>update G3E_LD_LEGDIST set G3E_DISPLAYORDINAL=59901 where G3E_LENO=(select G3E_LENO from G3E_LEGENDENTRY where G3E_LEGENDENTRY='V_PARCEL_CL_T');</v>
      </c>
      <c r="R487" s="241" t="str">
        <f t="shared" si="11"/>
        <v>update G3E_LS_LEGDIST set G3E_DISPLAYSCALEMIN=1, G3E_DISPLAYSCALEMAX=15000 where G3E_LENO = (select G3E_LENO from G3E_LEGENDENTRY where G3E_LEGENDENTRY='V_PARCEL_CL_T');</v>
      </c>
    </row>
    <row r="488" spans="2:18" s="241" customFormat="1">
      <c r="B488" s="356"/>
      <c r="C488" s="356"/>
      <c r="D488" s="379" t="s">
        <v>905</v>
      </c>
      <c r="E488" s="379"/>
      <c r="G488" s="356" t="s">
        <v>906</v>
      </c>
      <c r="H488" s="356" t="s">
        <v>898</v>
      </c>
      <c r="I488" s="356" t="s">
        <v>907</v>
      </c>
      <c r="J488" s="243">
        <v>59904</v>
      </c>
      <c r="K488" s="243" t="s">
        <v>129</v>
      </c>
      <c r="L488" s="243" t="s">
        <v>123</v>
      </c>
      <c r="M488" s="243">
        <v>1</v>
      </c>
      <c r="N488" s="243">
        <v>15000</v>
      </c>
      <c r="O488" s="356"/>
      <c r="Q488" s="241" t="str">
        <f t="shared" si="10"/>
        <v>update G3E_LD_LEGDIST set G3E_DISPLAYORDINAL=59904 where G3E_LENO=(select G3E_LENO from G3E_LEGENDENTRY where G3E_LEGENDENTRY='V_PARCEL_CL_S');</v>
      </c>
      <c r="R488" s="241" t="str">
        <f t="shared" si="11"/>
        <v>update G3E_LS_LEGDIST set G3E_DISPLAYSCALEMIN=1, G3E_DISPLAYSCALEMAX=15000 where G3E_LENO = (select G3E_LENO from G3E_LEGENDENTRY where G3E_LEGENDENTRY='V_PARCEL_CL_S');</v>
      </c>
    </row>
    <row r="489" spans="2:18" s="241" customFormat="1">
      <c r="B489" s="356"/>
      <c r="C489" s="356"/>
      <c r="D489" s="379" t="s">
        <v>130</v>
      </c>
      <c r="E489" s="379"/>
      <c r="G489" s="356" t="s">
        <v>908</v>
      </c>
      <c r="H489" s="356" t="s">
        <v>898</v>
      </c>
      <c r="I489" s="356" t="s">
        <v>130</v>
      </c>
      <c r="J489" s="243">
        <v>59901</v>
      </c>
      <c r="K489" s="243" t="s">
        <v>129</v>
      </c>
      <c r="L489" s="243" t="s">
        <v>123</v>
      </c>
      <c r="M489" s="243">
        <v>1</v>
      </c>
      <c r="N489" s="243">
        <v>15000</v>
      </c>
      <c r="O489" s="356"/>
      <c r="Q489" s="241" t="str">
        <f t="shared" si="10"/>
        <v>update G3E_LD_LEGDIST set G3E_DISPLAYORDINAL=59901 where G3E_LENO=(select G3E_LENO from G3E_LEGENDENTRY where G3E_LEGENDENTRY='V_PARCEL_CL_ML');</v>
      </c>
      <c r="R489" s="241" t="str">
        <f t="shared" si="11"/>
        <v>update G3E_LS_LEGDIST set G3E_DISPLAYSCALEMIN=1, G3E_DISPLAYSCALEMAX=15000 where G3E_LENO = (select G3E_LENO from G3E_LEGENDENTRY where G3E_LEGENDENTRY='V_PARCEL_CL_ML');</v>
      </c>
    </row>
    <row r="490" spans="2:18" s="241" customFormat="1">
      <c r="B490" s="356"/>
      <c r="C490" s="379" t="s">
        <v>909</v>
      </c>
      <c r="D490" s="379"/>
      <c r="E490" s="379"/>
      <c r="G490" s="356"/>
      <c r="H490" s="356"/>
      <c r="I490" s="356"/>
      <c r="J490" s="243" t="s">
        <v>842</v>
      </c>
      <c r="K490" s="243" t="s">
        <v>123</v>
      </c>
      <c r="L490" s="243" t="s">
        <v>123</v>
      </c>
      <c r="M490" s="243"/>
      <c r="N490" s="243"/>
      <c r="O490" s="356" t="s">
        <v>124</v>
      </c>
      <c r="Q490" s="241" t="str">
        <f t="shared" si="10"/>
        <v/>
      </c>
      <c r="R490" s="241" t="str">
        <f t="shared" si="11"/>
        <v/>
      </c>
    </row>
    <row r="491" spans="2:18" s="241" customFormat="1">
      <c r="B491" s="356"/>
      <c r="C491" s="356"/>
      <c r="D491" s="379" t="s">
        <v>910</v>
      </c>
      <c r="E491" s="379"/>
      <c r="G491" s="356" t="s">
        <v>911</v>
      </c>
      <c r="H491" s="356" t="s">
        <v>909</v>
      </c>
      <c r="I491" s="356" t="s">
        <v>912</v>
      </c>
      <c r="J491" s="243">
        <v>59910</v>
      </c>
      <c r="K491" s="243" t="s">
        <v>129</v>
      </c>
      <c r="L491" s="243" t="s">
        <v>123</v>
      </c>
      <c r="M491" s="243">
        <v>1</v>
      </c>
      <c r="N491" s="243">
        <v>15000</v>
      </c>
      <c r="O491" s="356"/>
      <c r="Q491" s="241" t="str">
        <f t="shared" si="10"/>
        <v>update G3E_LD_LEGDIST set G3E_DISPLAYORDINAL=59910 where G3E_LENO=(select G3E_LENO from G3E_LEGENDENTRY where G3E_LEGENDENTRY='V_PARCEL_ML_AR');</v>
      </c>
      <c r="R491" s="241" t="str">
        <f t="shared" si="11"/>
        <v>update G3E_LS_LEGDIST set G3E_DISPLAYSCALEMIN=1, G3E_DISPLAYSCALEMAX=15000 where G3E_LENO = (select G3E_LENO from G3E_LEGENDENTRY where G3E_LEGENDENTRY='V_PARCEL_ML_AR');</v>
      </c>
    </row>
    <row r="492" spans="2:18" s="241" customFormat="1">
      <c r="B492" s="356"/>
      <c r="C492" s="356"/>
      <c r="D492" s="379" t="s">
        <v>913</v>
      </c>
      <c r="E492" s="379"/>
      <c r="G492" s="356" t="s">
        <v>914</v>
      </c>
      <c r="H492" s="356" t="s">
        <v>909</v>
      </c>
      <c r="I492" s="356" t="s">
        <v>915</v>
      </c>
      <c r="J492" s="243">
        <v>59901</v>
      </c>
      <c r="K492" s="243" t="s">
        <v>129</v>
      </c>
      <c r="L492" s="243" t="s">
        <v>123</v>
      </c>
      <c r="M492" s="243">
        <v>1</v>
      </c>
      <c r="N492" s="243">
        <v>15000</v>
      </c>
      <c r="O492" s="356"/>
      <c r="Q492" s="241" t="str">
        <f t="shared" si="10"/>
        <v>update G3E_LD_LEGDIST set G3E_DISPLAYORDINAL=59901 where G3E_LENO=(select G3E_LENO from G3E_LEGENDENTRY where G3E_LEGENDENTRY='V_PARCEL_ML_T');</v>
      </c>
      <c r="R492" s="241" t="str">
        <f t="shared" si="11"/>
        <v>update G3E_LS_LEGDIST set G3E_DISPLAYSCALEMIN=1, G3E_DISPLAYSCALEMAX=15000 where G3E_LENO = (select G3E_LENO from G3E_LEGENDENTRY where G3E_LEGENDENTRY='V_PARCEL_ML_T');</v>
      </c>
    </row>
    <row r="493" spans="2:18" s="241" customFormat="1">
      <c r="B493" s="356"/>
      <c r="C493" s="356"/>
      <c r="D493" s="379" t="s">
        <v>905</v>
      </c>
      <c r="E493" s="379"/>
      <c r="G493" s="356" t="s">
        <v>916</v>
      </c>
      <c r="H493" s="356" t="s">
        <v>909</v>
      </c>
      <c r="I493" s="356" t="s">
        <v>917</v>
      </c>
      <c r="J493" s="243">
        <v>59904</v>
      </c>
      <c r="K493" s="243" t="s">
        <v>129</v>
      </c>
      <c r="L493" s="243" t="s">
        <v>123</v>
      </c>
      <c r="M493" s="243">
        <v>1</v>
      </c>
      <c r="N493" s="243">
        <v>15000</v>
      </c>
      <c r="O493" s="356"/>
      <c r="Q493" s="241" t="str">
        <f t="shared" si="10"/>
        <v>update G3E_LD_LEGDIST set G3E_DISPLAYORDINAL=59904 where G3E_LENO=(select G3E_LENO from G3E_LEGENDENTRY where G3E_LEGENDENTRY='V_PARCEL_ML_S');</v>
      </c>
      <c r="R493" s="241" t="str">
        <f t="shared" si="11"/>
        <v>update G3E_LS_LEGDIST set G3E_DISPLAYSCALEMIN=1, G3E_DISPLAYSCALEMAX=15000 where G3E_LENO = (select G3E_LENO from G3E_LEGENDENTRY where G3E_LEGENDENTRY='V_PARCEL_ML_S');</v>
      </c>
    </row>
    <row r="494" spans="2:18" s="241" customFormat="1">
      <c r="B494" s="356"/>
      <c r="C494" s="356"/>
      <c r="D494" s="379" t="s">
        <v>130</v>
      </c>
      <c r="E494" s="379"/>
      <c r="G494" s="356" t="s">
        <v>918</v>
      </c>
      <c r="H494" s="356" t="s">
        <v>909</v>
      </c>
      <c r="I494" s="356" t="s">
        <v>130</v>
      </c>
      <c r="J494" s="243">
        <v>59901</v>
      </c>
      <c r="K494" s="243" t="s">
        <v>129</v>
      </c>
      <c r="L494" s="243" t="s">
        <v>123</v>
      </c>
      <c r="M494" s="243">
        <v>1</v>
      </c>
      <c r="N494" s="243">
        <v>15000</v>
      </c>
      <c r="O494" s="356"/>
      <c r="Q494" s="241" t="str">
        <f t="shared" si="10"/>
        <v>update G3E_LD_LEGDIST set G3E_DISPLAYORDINAL=59901 where G3E_LENO=(select G3E_LENO from G3E_LEGENDENTRY where G3E_LEGENDENTRY='V_PARCEL_ML_ML');</v>
      </c>
      <c r="R494" s="241" t="str">
        <f t="shared" si="11"/>
        <v>update G3E_LS_LEGDIST set G3E_DISPLAYSCALEMIN=1, G3E_DISPLAYSCALEMAX=15000 where G3E_LENO = (select G3E_LENO from G3E_LEGENDENTRY where G3E_LEGENDENTRY='V_PARCEL_ML_ML');</v>
      </c>
    </row>
    <row r="495" spans="2:18" s="241" customFormat="1">
      <c r="B495" s="356"/>
      <c r="C495" s="379" t="s">
        <v>919</v>
      </c>
      <c r="D495" s="379"/>
      <c r="E495" s="379"/>
      <c r="G495" s="356"/>
      <c r="H495" s="356"/>
      <c r="I495" s="356"/>
      <c r="J495" s="243" t="s">
        <v>842</v>
      </c>
      <c r="K495" s="243" t="s">
        <v>123</v>
      </c>
      <c r="L495" s="243" t="s">
        <v>123</v>
      </c>
      <c r="M495" s="243"/>
      <c r="N495" s="243"/>
      <c r="O495" s="356" t="s">
        <v>124</v>
      </c>
      <c r="Q495" s="241" t="str">
        <f t="shared" si="10"/>
        <v/>
      </c>
      <c r="R495" s="241" t="str">
        <f t="shared" si="11"/>
        <v/>
      </c>
    </row>
    <row r="496" spans="2:18" s="241" customFormat="1">
      <c r="B496" s="356"/>
      <c r="C496" s="356"/>
      <c r="D496" s="379" t="s">
        <v>920</v>
      </c>
      <c r="E496" s="379"/>
      <c r="G496" s="356" t="s">
        <v>921</v>
      </c>
      <c r="H496" s="356" t="s">
        <v>919</v>
      </c>
      <c r="I496" s="356" t="s">
        <v>922</v>
      </c>
      <c r="J496" s="243">
        <v>59907</v>
      </c>
      <c r="K496" s="243" t="s">
        <v>129</v>
      </c>
      <c r="L496" s="243" t="s">
        <v>123</v>
      </c>
      <c r="M496" s="243">
        <v>1</v>
      </c>
      <c r="N496" s="243">
        <v>3000</v>
      </c>
      <c r="O496" s="356"/>
      <c r="Q496" s="241" t="str">
        <f t="shared" si="10"/>
        <v>update G3E_LD_LEGDIST set G3E_DISPLAYORDINAL=59907 where G3E_LENO=(select G3E_LENO from G3E_LEGENDENTRY where G3E_LEGENDENTRY='V_PIPELINE_CL_LN');</v>
      </c>
      <c r="R496" s="241" t="str">
        <f t="shared" si="11"/>
        <v>update G3E_LS_LEGDIST set G3E_DISPLAYSCALEMIN=1, G3E_DISPLAYSCALEMAX=3000 where G3E_LENO = (select G3E_LENO from G3E_LEGENDENTRY where G3E_LEGENDENTRY='V_PIPELINE_CL_LN');</v>
      </c>
    </row>
    <row r="497" spans="2:18" s="241" customFormat="1">
      <c r="B497" s="356"/>
      <c r="C497" s="356"/>
      <c r="D497" s="379" t="s">
        <v>923</v>
      </c>
      <c r="E497" s="379"/>
      <c r="G497" s="356" t="s">
        <v>924</v>
      </c>
      <c r="H497" s="356" t="s">
        <v>919</v>
      </c>
      <c r="I497" s="356" t="s">
        <v>925</v>
      </c>
      <c r="J497" s="243">
        <v>59901</v>
      </c>
      <c r="K497" s="243" t="s">
        <v>129</v>
      </c>
      <c r="L497" s="243" t="s">
        <v>123</v>
      </c>
      <c r="M497" s="243">
        <v>1</v>
      </c>
      <c r="N497" s="243">
        <v>3000</v>
      </c>
      <c r="O497" s="356"/>
      <c r="Q497" s="241" t="str">
        <f t="shared" si="10"/>
        <v>update G3E_LD_LEGDIST set G3E_DISPLAYORDINAL=59901 where G3E_LENO=(select G3E_LENO from G3E_LEGENDENTRY where G3E_LEGENDENTRY='V_PIPELINE_CL_T');</v>
      </c>
      <c r="R497" s="241" t="str">
        <f t="shared" si="11"/>
        <v>update G3E_LS_LEGDIST set G3E_DISPLAYSCALEMIN=1, G3E_DISPLAYSCALEMAX=3000 where G3E_LENO = (select G3E_LENO from G3E_LEGENDENTRY where G3E_LEGENDENTRY='V_PIPELINE_CL_T');</v>
      </c>
    </row>
    <row r="498" spans="2:18" s="241" customFormat="1">
      <c r="B498" s="356"/>
      <c r="C498" s="379" t="s">
        <v>926</v>
      </c>
      <c r="D498" s="379"/>
      <c r="E498" s="379"/>
      <c r="G498" s="356"/>
      <c r="H498" s="356"/>
      <c r="I498" s="356"/>
      <c r="J498" s="243" t="s">
        <v>842</v>
      </c>
      <c r="K498" s="243" t="s">
        <v>123</v>
      </c>
      <c r="L498" s="243" t="s">
        <v>123</v>
      </c>
      <c r="M498" s="243"/>
      <c r="N498" s="243"/>
      <c r="O498" s="356" t="s">
        <v>124</v>
      </c>
      <c r="Q498" s="241" t="str">
        <f t="shared" si="10"/>
        <v/>
      </c>
      <c r="R498" s="241" t="str">
        <f t="shared" si="11"/>
        <v/>
      </c>
    </row>
    <row r="499" spans="2:18" s="241" customFormat="1">
      <c r="B499" s="356"/>
      <c r="C499" s="356"/>
      <c r="D499" s="379" t="s">
        <v>927</v>
      </c>
      <c r="E499" s="379"/>
      <c r="G499" s="356" t="s">
        <v>928</v>
      </c>
      <c r="H499" s="356" t="s">
        <v>926</v>
      </c>
      <c r="I499" s="356" t="s">
        <v>929</v>
      </c>
      <c r="J499" s="243">
        <v>59907</v>
      </c>
      <c r="K499" s="243" t="s">
        <v>129</v>
      </c>
      <c r="L499" s="243" t="s">
        <v>123</v>
      </c>
      <c r="M499" s="243">
        <v>1</v>
      </c>
      <c r="N499" s="243">
        <v>3000</v>
      </c>
      <c r="O499" s="356"/>
      <c r="Q499" s="241" t="str">
        <f t="shared" si="10"/>
        <v>update G3E_LD_LEGDIST set G3E_DISPLAYORDINAL=59907 where G3E_LENO=(select G3E_LENO from G3E_LEGENDENTRY where G3E_LEGENDENTRY='V_PIPELINE_ML_LN');</v>
      </c>
      <c r="R499" s="241" t="str">
        <f t="shared" si="11"/>
        <v>update G3E_LS_LEGDIST set G3E_DISPLAYSCALEMIN=1, G3E_DISPLAYSCALEMAX=3000 where G3E_LENO = (select G3E_LENO from G3E_LEGENDENTRY where G3E_LEGENDENTRY='V_PIPELINE_ML_LN');</v>
      </c>
    </row>
    <row r="500" spans="2:18" s="241" customFormat="1">
      <c r="B500" s="356"/>
      <c r="C500" s="356"/>
      <c r="D500" s="379" t="s">
        <v>930</v>
      </c>
      <c r="E500" s="379"/>
      <c r="G500" s="356" t="s">
        <v>931</v>
      </c>
      <c r="H500" s="356" t="s">
        <v>926</v>
      </c>
      <c r="I500" s="356" t="s">
        <v>932</v>
      </c>
      <c r="J500" s="243">
        <v>59901</v>
      </c>
      <c r="K500" s="243" t="s">
        <v>129</v>
      </c>
      <c r="L500" s="243" t="s">
        <v>123</v>
      </c>
      <c r="M500" s="243">
        <v>1</v>
      </c>
      <c r="N500" s="243">
        <v>3000</v>
      </c>
      <c r="O500" s="356"/>
      <c r="Q500" s="241" t="str">
        <f t="shared" si="10"/>
        <v>update G3E_LD_LEGDIST set G3E_DISPLAYORDINAL=59901 where G3E_LENO=(select G3E_LENO from G3E_LEGENDENTRY where G3E_LEGENDENTRY='V_PIPELINE_ML_T');</v>
      </c>
      <c r="R500" s="241" t="str">
        <f t="shared" si="11"/>
        <v>update G3E_LS_LEGDIST set G3E_DISPLAYSCALEMIN=1, G3E_DISPLAYSCALEMAX=3000 where G3E_LENO = (select G3E_LENO from G3E_LEGENDENTRY where G3E_LEGENDENTRY='V_PIPELINE_ML_T');</v>
      </c>
    </row>
    <row r="501" spans="2:18" s="241" customFormat="1">
      <c r="B501" s="356"/>
      <c r="C501" s="379" t="s">
        <v>8</v>
      </c>
      <c r="D501" s="379"/>
      <c r="E501" s="379"/>
      <c r="G501" s="356"/>
      <c r="H501" s="356"/>
      <c r="I501" s="356"/>
      <c r="J501" s="243" t="s">
        <v>842</v>
      </c>
      <c r="K501" s="243" t="s">
        <v>123</v>
      </c>
      <c r="L501" s="243" t="s">
        <v>123</v>
      </c>
      <c r="M501" s="243"/>
      <c r="N501" s="243"/>
      <c r="O501" s="356" t="s">
        <v>124</v>
      </c>
      <c r="Q501" s="241" t="str">
        <f t="shared" si="10"/>
        <v/>
      </c>
      <c r="R501" s="241" t="str">
        <f t="shared" si="11"/>
        <v/>
      </c>
    </row>
    <row r="502" spans="2:18" s="241" customFormat="1">
      <c r="B502" s="356"/>
      <c r="C502" s="356"/>
      <c r="D502" s="379" t="s">
        <v>933</v>
      </c>
      <c r="E502" s="379"/>
      <c r="G502" s="356" t="s">
        <v>934</v>
      </c>
      <c r="H502" s="356" t="s">
        <v>8</v>
      </c>
      <c r="I502" s="356" t="s">
        <v>933</v>
      </c>
      <c r="J502" s="243">
        <v>59910</v>
      </c>
      <c r="K502" s="243" t="s">
        <v>129</v>
      </c>
      <c r="L502" s="243" t="s">
        <v>123</v>
      </c>
      <c r="M502" s="243">
        <v>1</v>
      </c>
      <c r="N502" s="243">
        <v>125000</v>
      </c>
      <c r="O502" s="356"/>
      <c r="Q502" s="241" t="str">
        <f t="shared" si="10"/>
        <v>update G3E_LD_LEGDIST set G3E_DISPLAYORDINAL=59910 where G3E_LENO=(select G3E_LENO from G3E_LEGENDENTRY where G3E_LEGENDENTRY='V_POLBNDY_AR');</v>
      </c>
      <c r="R502" s="241" t="str">
        <f t="shared" si="11"/>
        <v>update G3E_LS_LEGDIST set G3E_DISPLAYSCALEMIN=1, G3E_DISPLAYSCALEMAX=125000 where G3E_LENO = (select G3E_LENO from G3E_LEGENDENTRY where G3E_LEGENDENTRY='V_POLBNDY_AR');</v>
      </c>
    </row>
    <row r="503" spans="2:18" s="241" customFormat="1">
      <c r="B503" s="356"/>
      <c r="C503" s="356"/>
      <c r="D503" s="379" t="s">
        <v>935</v>
      </c>
      <c r="E503" s="379"/>
      <c r="G503" s="356" t="s">
        <v>936</v>
      </c>
      <c r="H503" s="356" t="s">
        <v>8</v>
      </c>
      <c r="I503" s="356" t="s">
        <v>935</v>
      </c>
      <c r="J503" s="243">
        <v>59901</v>
      </c>
      <c r="K503" s="243" t="s">
        <v>129</v>
      </c>
      <c r="L503" s="243" t="s">
        <v>123</v>
      </c>
      <c r="M503" s="243">
        <v>1</v>
      </c>
      <c r="N503" s="243">
        <v>125000</v>
      </c>
      <c r="O503" s="356"/>
      <c r="Q503" s="241" t="str">
        <f t="shared" si="10"/>
        <v>update G3E_LD_LEGDIST set G3E_DISPLAYORDINAL=59901 where G3E_LENO=(select G3E_LENO from G3E_LEGENDENTRY where G3E_LEGENDENTRY='V_POLBNDY_T');</v>
      </c>
      <c r="R503" s="241" t="str">
        <f t="shared" si="11"/>
        <v>update G3E_LS_LEGDIST set G3E_DISPLAYSCALEMIN=1, G3E_DISPLAYSCALEMAX=125000 where G3E_LENO = (select G3E_LENO from G3E_LEGENDENTRY where G3E_LEGENDENTRY='V_POLBNDY_T');</v>
      </c>
    </row>
    <row r="504" spans="2:18" s="241" customFormat="1">
      <c r="B504" s="356"/>
      <c r="C504" s="379" t="s">
        <v>937</v>
      </c>
      <c r="D504" s="379"/>
      <c r="E504" s="379"/>
      <c r="G504" s="356"/>
      <c r="H504" s="356"/>
      <c r="I504" s="356"/>
      <c r="J504" s="243" t="s">
        <v>842</v>
      </c>
      <c r="K504" s="243" t="s">
        <v>123</v>
      </c>
      <c r="L504" s="243" t="s">
        <v>123</v>
      </c>
      <c r="M504" s="243"/>
      <c r="N504" s="243"/>
      <c r="O504" s="356" t="s">
        <v>124</v>
      </c>
      <c r="Q504" s="241" t="str">
        <f t="shared" si="10"/>
        <v/>
      </c>
      <c r="R504" s="241" t="str">
        <f t="shared" si="11"/>
        <v/>
      </c>
    </row>
    <row r="505" spans="2:18" s="241" customFormat="1">
      <c r="B505" s="356"/>
      <c r="C505" s="356"/>
      <c r="D505" s="379" t="s">
        <v>938</v>
      </c>
      <c r="E505" s="379"/>
      <c r="G505" s="356" t="s">
        <v>939</v>
      </c>
      <c r="H505" s="356" t="s">
        <v>937</v>
      </c>
      <c r="I505" s="356" t="s">
        <v>938</v>
      </c>
      <c r="J505" s="243">
        <v>59907</v>
      </c>
      <c r="K505" s="243" t="s">
        <v>129</v>
      </c>
      <c r="L505" s="243" t="s">
        <v>123</v>
      </c>
      <c r="M505" s="243">
        <v>1</v>
      </c>
      <c r="N505" s="243">
        <v>30000</v>
      </c>
      <c r="O505" s="356"/>
      <c r="Q505" s="241" t="str">
        <f t="shared" si="10"/>
        <v>update G3E_LD_LEGDIST set G3E_DISPLAYORDINAL=59907 where G3E_LENO=(select G3E_LENO from G3E_LEGENDENTRY where G3E_LEGENDENTRY='V_RAILROAD_LN');</v>
      </c>
      <c r="R505" s="241" t="str">
        <f t="shared" si="11"/>
        <v>update G3E_LS_LEGDIST set G3E_DISPLAYSCALEMIN=1, G3E_DISPLAYSCALEMAX=30000 where G3E_LENO = (select G3E_LENO from G3E_LEGENDENTRY where G3E_LEGENDENTRY='V_RAILROAD_LN');</v>
      </c>
    </row>
    <row r="506" spans="2:18" s="241" customFormat="1">
      <c r="B506" s="356"/>
      <c r="C506" s="356"/>
      <c r="D506" s="379" t="s">
        <v>940</v>
      </c>
      <c r="E506" s="379"/>
      <c r="G506" s="356" t="s">
        <v>941</v>
      </c>
      <c r="H506" s="356" t="s">
        <v>937</v>
      </c>
      <c r="I506" s="356" t="s">
        <v>940</v>
      </c>
      <c r="J506" s="243">
        <v>59901</v>
      </c>
      <c r="K506" s="243" t="s">
        <v>129</v>
      </c>
      <c r="L506" s="243" t="s">
        <v>123</v>
      </c>
      <c r="M506" s="243">
        <v>1</v>
      </c>
      <c r="N506" s="243">
        <v>30000</v>
      </c>
      <c r="O506" s="356"/>
      <c r="Q506" s="241" t="str">
        <f t="shared" si="10"/>
        <v>update G3E_LD_LEGDIST set G3E_DISPLAYORDINAL=59901 where G3E_LENO=(select G3E_LENO from G3E_LEGENDENTRY where G3E_LEGENDENTRY='V_RAILROAD_T');</v>
      </c>
      <c r="R506" s="241" t="str">
        <f t="shared" si="11"/>
        <v>update G3E_LS_LEGDIST set G3E_DISPLAYSCALEMIN=1, G3E_DISPLAYSCALEMAX=30000 where G3E_LENO = (select G3E_LENO from G3E_LEGENDENTRY where G3E_LEGENDENTRY='V_RAILROAD_T');</v>
      </c>
    </row>
    <row r="507" spans="2:18" s="241" customFormat="1">
      <c r="B507" s="356"/>
      <c r="C507" s="379" t="s">
        <v>21</v>
      </c>
      <c r="D507" s="379"/>
      <c r="E507" s="379"/>
      <c r="G507" s="356"/>
      <c r="H507" s="356"/>
      <c r="I507" s="356"/>
      <c r="J507" s="243" t="s">
        <v>842</v>
      </c>
      <c r="K507" s="243" t="s">
        <v>123</v>
      </c>
      <c r="L507" s="243" t="s">
        <v>123</v>
      </c>
      <c r="M507" s="243"/>
      <c r="N507" s="243"/>
      <c r="O507" s="356" t="s">
        <v>124</v>
      </c>
      <c r="Q507" s="241" t="str">
        <f t="shared" si="10"/>
        <v/>
      </c>
      <c r="R507" s="241" t="str">
        <f t="shared" si="11"/>
        <v/>
      </c>
    </row>
    <row r="508" spans="2:18" s="241" customFormat="1">
      <c r="B508" s="356"/>
      <c r="C508" s="356"/>
      <c r="D508" s="379" t="s">
        <v>942</v>
      </c>
      <c r="E508" s="379"/>
      <c r="G508" s="356" t="s">
        <v>943</v>
      </c>
      <c r="H508" s="356" t="s">
        <v>21</v>
      </c>
      <c r="I508" s="356" t="s">
        <v>942</v>
      </c>
      <c r="J508" s="243">
        <v>59910</v>
      </c>
      <c r="K508" s="243" t="s">
        <v>129</v>
      </c>
      <c r="L508" s="243" t="s">
        <v>123</v>
      </c>
      <c r="M508" s="243">
        <v>1</v>
      </c>
      <c r="N508" s="243">
        <v>30000</v>
      </c>
      <c r="O508" s="356"/>
      <c r="Q508" s="241" t="str">
        <f t="shared" si="10"/>
        <v>update G3E_LD_LEGDIST set G3E_DISPLAYORDINAL=59910 where G3E_LENO=(select G3E_LENO from G3E_LEGENDENTRY where G3E_LEGENDENTRY='V_RESTRICTED_AR');</v>
      </c>
      <c r="R508" s="241" t="str">
        <f t="shared" si="11"/>
        <v>update G3E_LS_LEGDIST set G3E_DISPLAYSCALEMIN=1, G3E_DISPLAYSCALEMAX=30000 where G3E_LENO = (select G3E_LENO from G3E_LEGENDENTRY where G3E_LEGENDENTRY='V_RESTRICTED_AR');</v>
      </c>
    </row>
    <row r="509" spans="2:18" s="241" customFormat="1">
      <c r="B509" s="356"/>
      <c r="C509" s="379" t="s">
        <v>944</v>
      </c>
      <c r="D509" s="379"/>
      <c r="E509" s="379"/>
      <c r="G509" s="356"/>
      <c r="H509" s="356"/>
      <c r="I509" s="356"/>
      <c r="J509" s="243" t="s">
        <v>842</v>
      </c>
      <c r="K509" s="243" t="s">
        <v>123</v>
      </c>
      <c r="L509" s="243" t="s">
        <v>123</v>
      </c>
      <c r="M509" s="243"/>
      <c r="N509" s="243"/>
      <c r="O509" s="356" t="s">
        <v>124</v>
      </c>
      <c r="Q509" s="241" t="str">
        <f t="shared" si="10"/>
        <v/>
      </c>
      <c r="R509" s="241" t="str">
        <f t="shared" si="11"/>
        <v/>
      </c>
    </row>
    <row r="510" spans="2:18" s="241" customFormat="1">
      <c r="B510" s="356"/>
      <c r="C510" s="356"/>
      <c r="D510" s="379" t="s">
        <v>945</v>
      </c>
      <c r="E510" s="379"/>
      <c r="G510" s="356" t="s">
        <v>946</v>
      </c>
      <c r="H510" s="356" t="s">
        <v>944</v>
      </c>
      <c r="I510" s="356" t="s">
        <v>945</v>
      </c>
      <c r="J510" s="243">
        <v>59907</v>
      </c>
      <c r="K510" s="243" t="s">
        <v>129</v>
      </c>
      <c r="L510" s="243" t="s">
        <v>123</v>
      </c>
      <c r="M510" s="243">
        <v>1</v>
      </c>
      <c r="N510" s="243">
        <v>15000</v>
      </c>
      <c r="O510" s="356"/>
      <c r="Q510" s="241" t="str">
        <f t="shared" si="10"/>
        <v>update G3E_LD_LEGDIST set G3E_DISPLAYORDINAL=59907 where G3E_LENO=(select G3E_LENO from G3E_LEGENDENTRY where G3E_LEGENDENTRY='V_ROW_LN');</v>
      </c>
      <c r="R510" s="241" t="str">
        <f t="shared" si="11"/>
        <v>update G3E_LS_LEGDIST set G3E_DISPLAYSCALEMIN=1, G3E_DISPLAYSCALEMAX=15000 where G3E_LENO = (select G3E_LENO from G3E_LEGENDENTRY where G3E_LEGENDENTRY='V_ROW_LN');</v>
      </c>
    </row>
    <row r="511" spans="2:18" s="241" customFormat="1">
      <c r="B511" s="356"/>
      <c r="C511" s="379" t="s">
        <v>947</v>
      </c>
      <c r="D511" s="379"/>
      <c r="E511" s="379"/>
      <c r="G511" s="356"/>
      <c r="H511" s="356"/>
      <c r="I511" s="356"/>
      <c r="J511" s="243" t="s">
        <v>842</v>
      </c>
      <c r="K511" s="243" t="s">
        <v>123</v>
      </c>
      <c r="L511" s="243" t="s">
        <v>123</v>
      </c>
      <c r="M511" s="243"/>
      <c r="N511" s="243"/>
      <c r="O511" s="356" t="s">
        <v>124</v>
      </c>
      <c r="Q511" s="241" t="str">
        <f t="shared" si="10"/>
        <v/>
      </c>
      <c r="R511" s="241" t="str">
        <f t="shared" si="11"/>
        <v/>
      </c>
    </row>
    <row r="512" spans="2:18" s="241" customFormat="1">
      <c r="B512" s="356"/>
      <c r="C512" s="356"/>
      <c r="D512" s="379" t="s">
        <v>948</v>
      </c>
      <c r="E512" s="379"/>
      <c r="G512" s="356" t="s">
        <v>949</v>
      </c>
      <c r="H512" s="356" t="s">
        <v>947</v>
      </c>
      <c r="I512" s="356" t="s">
        <v>950</v>
      </c>
      <c r="J512" s="243">
        <v>59907</v>
      </c>
      <c r="K512" s="243" t="s">
        <v>129</v>
      </c>
      <c r="L512" s="243" t="s">
        <v>123</v>
      </c>
      <c r="M512" s="243">
        <v>1</v>
      </c>
      <c r="N512" s="243">
        <v>30000</v>
      </c>
      <c r="O512" s="356"/>
      <c r="Q512" s="241" t="str">
        <f t="shared" si="10"/>
        <v>update G3E_LD_LEGDIST set G3E_DISPLAYORDINAL=59907 where G3E_LENO=(select G3E_LENO from G3E_LEGENDENTRY where G3E_LEGENDENTRY='V_STREETCTR_CL_LN');</v>
      </c>
      <c r="R512" s="241" t="str">
        <f t="shared" si="11"/>
        <v>update G3E_LS_LEGDIST set G3E_DISPLAYSCALEMIN=1, G3E_DISPLAYSCALEMAX=30000 where G3E_LENO = (select G3E_LENO from G3E_LEGENDENTRY where G3E_LEGENDENTRY='V_STREETCTR_CL_LN');</v>
      </c>
    </row>
    <row r="513" spans="2:18" s="241" customFormat="1">
      <c r="B513" s="356"/>
      <c r="C513" s="356"/>
      <c r="D513" s="379" t="s">
        <v>951</v>
      </c>
      <c r="E513" s="379"/>
      <c r="G513" s="356" t="s">
        <v>952</v>
      </c>
      <c r="H513" s="356" t="s">
        <v>947</v>
      </c>
      <c r="I513" s="356" t="s">
        <v>953</v>
      </c>
      <c r="J513" s="243">
        <v>59901</v>
      </c>
      <c r="K513" s="243" t="s">
        <v>129</v>
      </c>
      <c r="L513" s="243" t="s">
        <v>123</v>
      </c>
      <c r="M513" s="243">
        <v>1</v>
      </c>
      <c r="N513" s="243">
        <v>30000</v>
      </c>
      <c r="O513" s="356"/>
      <c r="Q513" s="241" t="str">
        <f t="shared" ref="Q513:Q546" si="12">IF(G513="","","update G3E_LD_LEGDIST set G3E_DISPLAYORDINAL="&amp;J513&amp;" where G3E_LENO=(select G3E_LENO from G3E_LEGENDENTRY where G3E_LEGENDENTRY='"&amp;G513&amp;"');")</f>
        <v>update G3E_LD_LEGDIST set G3E_DISPLAYORDINAL=59901 where G3E_LENO=(select G3E_LENO from G3E_LEGENDENTRY where G3E_LEGENDENTRY='V_STREETCTR_CL_T');</v>
      </c>
      <c r="R513" s="241" t="str">
        <f t="shared" si="11"/>
        <v>update G3E_LS_LEGDIST set G3E_DISPLAYSCALEMIN=1, G3E_DISPLAYSCALEMAX=30000 where G3E_LENO = (select G3E_LENO from G3E_LEGENDENTRY where G3E_LEGENDENTRY='V_STREETCTR_CL_T');</v>
      </c>
    </row>
    <row r="514" spans="2:18" s="241" customFormat="1">
      <c r="B514" s="356"/>
      <c r="C514" s="379" t="s">
        <v>954</v>
      </c>
      <c r="D514" s="379"/>
      <c r="E514" s="379"/>
      <c r="G514" s="356"/>
      <c r="H514" s="356"/>
      <c r="I514" s="356"/>
      <c r="J514" s="243" t="s">
        <v>842</v>
      </c>
      <c r="K514" s="243" t="s">
        <v>123</v>
      </c>
      <c r="L514" s="243" t="s">
        <v>123</v>
      </c>
      <c r="M514" s="243"/>
      <c r="N514" s="243"/>
      <c r="O514" s="356" t="s">
        <v>124</v>
      </c>
      <c r="Q514" s="241" t="str">
        <f t="shared" si="12"/>
        <v/>
      </c>
      <c r="R514" s="241" t="str">
        <f t="shared" si="11"/>
        <v/>
      </c>
    </row>
    <row r="515" spans="2:18" s="241" customFormat="1">
      <c r="B515" s="356"/>
      <c r="C515" s="356"/>
      <c r="D515" s="379" t="s">
        <v>948</v>
      </c>
      <c r="E515" s="379"/>
      <c r="G515" s="356" t="s">
        <v>955</v>
      </c>
      <c r="H515" s="356" t="s">
        <v>954</v>
      </c>
      <c r="I515" s="356" t="s">
        <v>956</v>
      </c>
      <c r="J515" s="243">
        <v>59907</v>
      </c>
      <c r="K515" s="243" t="s">
        <v>129</v>
      </c>
      <c r="L515" s="243" t="s">
        <v>123</v>
      </c>
      <c r="M515" s="243">
        <v>1</v>
      </c>
      <c r="N515" s="243">
        <v>30000</v>
      </c>
      <c r="O515" s="356"/>
      <c r="Q515" s="241" t="str">
        <f t="shared" si="12"/>
        <v>update G3E_LD_LEGDIST set G3E_DISPLAYORDINAL=59907 where G3E_LENO=(select G3E_LENO from G3E_LEGENDENTRY where G3E_LEGENDENTRY='V_STREETCTR_ML_LN');</v>
      </c>
      <c r="R515" s="241" t="str">
        <f t="shared" si="11"/>
        <v>update G3E_LS_LEGDIST set G3E_DISPLAYSCALEMIN=1, G3E_DISPLAYSCALEMAX=30000 where G3E_LENO = (select G3E_LENO from G3E_LEGENDENTRY where G3E_LEGENDENTRY='V_STREETCTR_ML_LN');</v>
      </c>
    </row>
    <row r="516" spans="2:18" s="241" customFormat="1">
      <c r="B516" s="356"/>
      <c r="C516" s="356"/>
      <c r="D516" s="379" t="s">
        <v>951</v>
      </c>
      <c r="E516" s="379"/>
      <c r="G516" s="356" t="s">
        <v>957</v>
      </c>
      <c r="H516" s="356" t="s">
        <v>954</v>
      </c>
      <c r="I516" s="356" t="s">
        <v>958</v>
      </c>
      <c r="J516" s="243">
        <v>59901</v>
      </c>
      <c r="K516" s="243" t="s">
        <v>129</v>
      </c>
      <c r="L516" s="243" t="s">
        <v>123</v>
      </c>
      <c r="M516" s="243">
        <v>1</v>
      </c>
      <c r="N516" s="243">
        <v>30000</v>
      </c>
      <c r="O516" s="356"/>
      <c r="Q516" s="241" t="str">
        <f t="shared" si="12"/>
        <v>update G3E_LD_LEGDIST set G3E_DISPLAYORDINAL=59901 where G3E_LENO=(select G3E_LENO from G3E_LEGENDENTRY where G3E_LEGENDENTRY='V_STREETCTR_ML_T');</v>
      </c>
      <c r="R516" s="241" t="str">
        <f t="shared" si="11"/>
        <v>update G3E_LS_LEGDIST set G3E_DISPLAYSCALEMIN=1, G3E_DISPLAYSCALEMAX=30000 where G3E_LENO = (select G3E_LENO from G3E_LEGENDENTRY where G3E_LEGENDENTRY='V_STREETCTR_ML_T');</v>
      </c>
    </row>
    <row r="517" spans="2:18" s="241" customFormat="1">
      <c r="B517" s="356"/>
      <c r="C517" s="379" t="s">
        <v>959</v>
      </c>
      <c r="D517" s="379"/>
      <c r="E517" s="379"/>
      <c r="G517" s="356"/>
      <c r="H517" s="356"/>
      <c r="I517" s="356"/>
      <c r="J517" s="243" t="s">
        <v>842</v>
      </c>
      <c r="K517" s="243" t="s">
        <v>123</v>
      </c>
      <c r="L517" s="243" t="s">
        <v>123</v>
      </c>
      <c r="M517" s="243"/>
      <c r="N517" s="243"/>
      <c r="O517" s="356" t="s">
        <v>124</v>
      </c>
      <c r="Q517" s="241" t="str">
        <f t="shared" si="12"/>
        <v/>
      </c>
      <c r="R517" s="241" t="str">
        <f t="shared" si="11"/>
        <v/>
      </c>
    </row>
    <row r="518" spans="2:18" s="241" customFormat="1">
      <c r="B518" s="356"/>
      <c r="C518" s="356"/>
      <c r="D518" s="379" t="s">
        <v>960</v>
      </c>
      <c r="E518" s="379"/>
      <c r="G518" s="356" t="s">
        <v>961</v>
      </c>
      <c r="H518" s="356" t="s">
        <v>959</v>
      </c>
      <c r="I518" s="356" t="s">
        <v>960</v>
      </c>
      <c r="J518" s="243">
        <v>59910</v>
      </c>
      <c r="K518" s="243" t="s">
        <v>129</v>
      </c>
      <c r="L518" s="243" t="s">
        <v>123</v>
      </c>
      <c r="M518" s="243">
        <v>1</v>
      </c>
      <c r="N518" s="243">
        <v>125000</v>
      </c>
      <c r="O518" s="356"/>
      <c r="Q518" s="241" t="str">
        <f t="shared" si="12"/>
        <v>update G3E_LD_LEGDIST set G3E_DISPLAYORDINAL=59910 where G3E_LENO=(select G3E_LENO from G3E_LEGENDENTRY where G3E_LEGENDENTRY='V_TAXDISTRICT_AR');</v>
      </c>
      <c r="R518" s="241" t="str">
        <f t="shared" si="11"/>
        <v>update G3E_LS_LEGDIST set G3E_DISPLAYSCALEMIN=1, G3E_DISPLAYSCALEMAX=125000 where G3E_LENO = (select G3E_LENO from G3E_LEGENDENTRY where G3E_LEGENDENTRY='V_TAXDISTRICT_AR');</v>
      </c>
    </row>
    <row r="519" spans="2:18" s="241" customFormat="1">
      <c r="B519" s="356"/>
      <c r="C519" s="356"/>
      <c r="D519" s="379" t="s">
        <v>962</v>
      </c>
      <c r="E519" s="379"/>
      <c r="G519" s="356" t="s">
        <v>963</v>
      </c>
      <c r="H519" s="356" t="s">
        <v>959</v>
      </c>
      <c r="I519" s="356" t="s">
        <v>962</v>
      </c>
      <c r="J519" s="243">
        <v>59901</v>
      </c>
      <c r="K519" s="243" t="s">
        <v>129</v>
      </c>
      <c r="L519" s="243" t="s">
        <v>123</v>
      </c>
      <c r="M519" s="243">
        <v>1</v>
      </c>
      <c r="N519" s="243">
        <v>125000</v>
      </c>
      <c r="O519" s="356"/>
      <c r="Q519" s="241" t="str">
        <f t="shared" si="12"/>
        <v>update G3E_LD_LEGDIST set G3E_DISPLAYORDINAL=59901 where G3E_LENO=(select G3E_LENO from G3E_LEGENDENTRY where G3E_LEGENDENTRY='V_TAXDISTRICT_T');</v>
      </c>
      <c r="R519" s="241" t="str">
        <f t="shared" si="11"/>
        <v>update G3E_LS_LEGDIST set G3E_DISPLAYSCALEMIN=1, G3E_DISPLAYSCALEMAX=125000 where G3E_LENO = (select G3E_LENO from G3E_LEGENDENTRY where G3E_LEGENDENTRY='V_TAXDISTRICT_T');</v>
      </c>
    </row>
    <row r="520" spans="2:18" s="241" customFormat="1">
      <c r="B520" s="356"/>
      <c r="C520" s="379" t="s">
        <v>964</v>
      </c>
      <c r="D520" s="379"/>
      <c r="E520" s="379"/>
      <c r="G520" s="356"/>
      <c r="H520" s="356"/>
      <c r="I520" s="356"/>
      <c r="J520" s="243" t="s">
        <v>842</v>
      </c>
      <c r="K520" s="243" t="s">
        <v>123</v>
      </c>
      <c r="L520" s="243" t="s">
        <v>123</v>
      </c>
      <c r="M520" s="243"/>
      <c r="N520" s="243"/>
      <c r="O520" s="356" t="s">
        <v>124</v>
      </c>
      <c r="Q520" s="241" t="str">
        <f t="shared" si="12"/>
        <v/>
      </c>
      <c r="R520" s="241" t="str">
        <f t="shared" ref="R520:R583" si="13">IF(ISBLANK(N520),"","update G3E_LS_LEGDIST set G3E_DISPLAYSCALEMIN="&amp;M520&amp;", G3E_DISPLAYSCALEMAX="&amp;N520&amp;" where G3E_LENO = (select G3E_LENO from G3E_LEGENDENTRY where G3E_LEGENDENTRY='"&amp;G520&amp;"');")</f>
        <v/>
      </c>
    </row>
    <row r="521" spans="2:18" s="241" customFormat="1">
      <c r="B521" s="356"/>
      <c r="C521" s="356"/>
      <c r="D521" s="379" t="s">
        <v>964</v>
      </c>
      <c r="E521" s="379"/>
      <c r="G521" s="356" t="s">
        <v>965</v>
      </c>
      <c r="H521" s="356" t="s">
        <v>964</v>
      </c>
      <c r="I521" s="356" t="s">
        <v>964</v>
      </c>
      <c r="J521" s="243">
        <v>59910</v>
      </c>
      <c r="K521" s="243" t="s">
        <v>129</v>
      </c>
      <c r="L521" s="243" t="s">
        <v>123</v>
      </c>
      <c r="M521" s="243">
        <v>1</v>
      </c>
      <c r="N521" s="243">
        <v>125000</v>
      </c>
      <c r="O521" s="356"/>
      <c r="Q521" s="241" t="str">
        <f t="shared" si="12"/>
        <v>update G3E_LD_LEGDIST set G3E_DISPLAYORDINAL=59910 where G3E_LENO=(select G3E_LENO from G3E_LEGENDENTRY where G3E_LEGENDENTRY='V_TELECOMBNDY_AR');</v>
      </c>
      <c r="R521" s="241" t="str">
        <f t="shared" si="13"/>
        <v>update G3E_LS_LEGDIST set G3E_DISPLAYSCALEMIN=1, G3E_DISPLAYSCALEMAX=125000 where G3E_LENO = (select G3E_LENO from G3E_LEGENDENTRY where G3E_LEGENDENTRY='V_TELECOMBNDY_AR');</v>
      </c>
    </row>
    <row r="522" spans="2:18" s="241" customFormat="1">
      <c r="B522" s="356"/>
      <c r="C522" s="356"/>
      <c r="D522" s="379" t="s">
        <v>966</v>
      </c>
      <c r="E522" s="379"/>
      <c r="G522" s="356" t="s">
        <v>967</v>
      </c>
      <c r="H522" s="356" t="s">
        <v>964</v>
      </c>
      <c r="I522" s="356" t="s">
        <v>966</v>
      </c>
      <c r="J522" s="243">
        <v>59901</v>
      </c>
      <c r="K522" s="243" t="s">
        <v>129</v>
      </c>
      <c r="L522" s="243" t="s">
        <v>123</v>
      </c>
      <c r="M522" s="243">
        <v>1</v>
      </c>
      <c r="N522" s="243">
        <v>125000</v>
      </c>
      <c r="O522" s="356"/>
      <c r="Q522" s="241" t="str">
        <f t="shared" si="12"/>
        <v>update G3E_LD_LEGDIST set G3E_DISPLAYORDINAL=59901 where G3E_LENO=(select G3E_LENO from G3E_LEGENDENTRY where G3E_LEGENDENTRY='V_TELECOMBNDY_T');</v>
      </c>
      <c r="R522" s="241" t="str">
        <f t="shared" si="13"/>
        <v>update G3E_LS_LEGDIST set G3E_DISPLAYSCALEMIN=1, G3E_DISPLAYSCALEMAX=125000 where G3E_LENO = (select G3E_LENO from G3E_LEGENDENTRY where G3E_LEGENDENTRY='V_TELECOMBNDY_T');</v>
      </c>
    </row>
    <row r="523" spans="2:18" s="241" customFormat="1">
      <c r="B523" s="356"/>
      <c r="C523" s="379" t="s">
        <v>968</v>
      </c>
      <c r="D523" s="379"/>
      <c r="E523" s="379"/>
      <c r="G523" s="356"/>
      <c r="H523" s="356"/>
      <c r="I523" s="356"/>
      <c r="J523" s="243" t="s">
        <v>842</v>
      </c>
      <c r="K523" s="243" t="s">
        <v>123</v>
      </c>
      <c r="L523" s="243" t="s">
        <v>123</v>
      </c>
      <c r="M523" s="243"/>
      <c r="N523" s="243"/>
      <c r="O523" s="356" t="s">
        <v>124</v>
      </c>
      <c r="Q523" s="241" t="str">
        <f t="shared" si="12"/>
        <v/>
      </c>
      <c r="R523" s="241" t="str">
        <f t="shared" si="13"/>
        <v/>
      </c>
    </row>
    <row r="524" spans="2:18" s="241" customFormat="1">
      <c r="B524" s="356"/>
      <c r="C524" s="356"/>
      <c r="D524" s="379" t="s">
        <v>969</v>
      </c>
      <c r="E524" s="379"/>
      <c r="G524" s="356" t="s">
        <v>970</v>
      </c>
      <c r="H524" s="356" t="s">
        <v>968</v>
      </c>
      <c r="I524" s="356" t="s">
        <v>969</v>
      </c>
      <c r="J524" s="243">
        <v>59910</v>
      </c>
      <c r="K524" s="243" t="s">
        <v>129</v>
      </c>
      <c r="L524" s="243" t="s">
        <v>123</v>
      </c>
      <c r="M524" s="243">
        <v>1</v>
      </c>
      <c r="N524" s="243">
        <v>125000</v>
      </c>
      <c r="O524" s="356"/>
      <c r="Q524" s="241" t="str">
        <f t="shared" si="12"/>
        <v>update G3E_LD_LEGDIST set G3E_DISPLAYORDINAL=59910 where G3E_LENO=(select G3E_LENO from G3E_LEGENDENTRY where G3E_LEGENDENTRY='V_TEXAS_SECTION_AR');</v>
      </c>
      <c r="R524" s="241" t="str">
        <f t="shared" si="13"/>
        <v>update G3E_LS_LEGDIST set G3E_DISPLAYSCALEMIN=1, G3E_DISPLAYSCALEMAX=125000 where G3E_LENO = (select G3E_LENO from G3E_LEGENDENTRY where G3E_LEGENDENTRY='V_TEXAS_SECTION_AR');</v>
      </c>
    </row>
    <row r="525" spans="2:18" s="241" customFormat="1">
      <c r="B525" s="356"/>
      <c r="C525" s="356"/>
      <c r="D525" s="379" t="s">
        <v>971</v>
      </c>
      <c r="E525" s="379"/>
      <c r="G525" s="356" t="s">
        <v>972</v>
      </c>
      <c r="H525" s="356" t="s">
        <v>968</v>
      </c>
      <c r="I525" s="356" t="s">
        <v>971</v>
      </c>
      <c r="J525" s="243">
        <v>59901</v>
      </c>
      <c r="K525" s="243" t="s">
        <v>129</v>
      </c>
      <c r="L525" s="243" t="s">
        <v>123</v>
      </c>
      <c r="M525" s="243">
        <v>1</v>
      </c>
      <c r="N525" s="243">
        <v>125000</v>
      </c>
      <c r="O525" s="356"/>
      <c r="Q525" s="241" t="str">
        <f t="shared" si="12"/>
        <v>update G3E_LD_LEGDIST set G3E_DISPLAYORDINAL=59901 where G3E_LENO=(select G3E_LENO from G3E_LEGENDENTRY where G3E_LEGENDENTRY='V_TEXAS_SECTION_T');</v>
      </c>
      <c r="R525" s="241" t="str">
        <f t="shared" si="13"/>
        <v>update G3E_LS_LEGDIST set G3E_DISPLAYSCALEMIN=1, G3E_DISPLAYSCALEMAX=125000 where G3E_LENO = (select G3E_LENO from G3E_LEGENDENTRY where G3E_LEGENDENTRY='V_TEXAS_SECTION_T');</v>
      </c>
    </row>
    <row r="526" spans="2:18" s="241" customFormat="1">
      <c r="B526" s="356"/>
      <c r="C526" s="379" t="s">
        <v>19</v>
      </c>
      <c r="D526" s="379"/>
      <c r="E526" s="379"/>
      <c r="G526" s="356"/>
      <c r="H526" s="356"/>
      <c r="I526" s="356"/>
      <c r="J526" s="243" t="s">
        <v>842</v>
      </c>
      <c r="K526" s="243" t="s">
        <v>123</v>
      </c>
      <c r="L526" s="243" t="s">
        <v>123</v>
      </c>
      <c r="M526" s="243"/>
      <c r="N526" s="243"/>
      <c r="O526" s="356" t="s">
        <v>124</v>
      </c>
      <c r="Q526" s="241" t="str">
        <f t="shared" si="12"/>
        <v/>
      </c>
      <c r="R526" s="241" t="str">
        <f t="shared" si="13"/>
        <v/>
      </c>
    </row>
    <row r="527" spans="2:18" s="241" customFormat="1">
      <c r="B527" s="356"/>
      <c r="C527" s="356"/>
      <c r="D527" s="379" t="s">
        <v>973</v>
      </c>
      <c r="E527" s="379"/>
      <c r="G527" s="356" t="s">
        <v>974</v>
      </c>
      <c r="H527" s="356" t="s">
        <v>19</v>
      </c>
      <c r="I527" s="356" t="s">
        <v>973</v>
      </c>
      <c r="J527" s="243">
        <v>59910</v>
      </c>
      <c r="K527" s="243" t="s">
        <v>129</v>
      </c>
      <c r="L527" s="243" t="s">
        <v>123</v>
      </c>
      <c r="M527" s="243">
        <v>1</v>
      </c>
      <c r="N527" s="243">
        <v>1000000000</v>
      </c>
      <c r="O527" s="356"/>
      <c r="Q527" s="241" t="str">
        <f t="shared" si="12"/>
        <v>update G3E_LD_LEGDIST set G3E_DISPLAYORDINAL=59910 where G3E_LENO=(select G3E_LENO from G3E_LEGENDENTRY where G3E_LEGENDENTRY='V_TX_STATE_AR');</v>
      </c>
      <c r="R527" s="241" t="str">
        <f t="shared" si="13"/>
        <v>update G3E_LS_LEGDIST set G3E_DISPLAYSCALEMIN=1, G3E_DISPLAYSCALEMAX=1000000000 where G3E_LENO = (select G3E_LENO from G3E_LEGENDENTRY where G3E_LEGENDENTRY='V_TX_STATE_AR');</v>
      </c>
    </row>
    <row r="528" spans="2:18" s="241" customFormat="1">
      <c r="B528" s="356"/>
      <c r="C528" s="379" t="s">
        <v>975</v>
      </c>
      <c r="D528" s="379"/>
      <c r="E528" s="379"/>
      <c r="G528" s="356"/>
      <c r="H528" s="356"/>
      <c r="I528" s="356"/>
      <c r="J528" s="243" t="s">
        <v>842</v>
      </c>
      <c r="K528" s="243" t="s">
        <v>123</v>
      </c>
      <c r="L528" s="243" t="s">
        <v>123</v>
      </c>
      <c r="M528" s="243"/>
      <c r="N528" s="243"/>
      <c r="O528" s="356" t="s">
        <v>124</v>
      </c>
      <c r="Q528" s="241" t="str">
        <f t="shared" si="12"/>
        <v/>
      </c>
      <c r="R528" s="241" t="str">
        <f t="shared" si="13"/>
        <v/>
      </c>
    </row>
    <row r="529" spans="2:18" s="241" customFormat="1">
      <c r="B529" s="356"/>
      <c r="C529" s="356"/>
      <c r="D529" s="379" t="s">
        <v>976</v>
      </c>
      <c r="E529" s="379"/>
      <c r="G529" s="356" t="s">
        <v>977</v>
      </c>
      <c r="H529" s="356" t="s">
        <v>975</v>
      </c>
      <c r="I529" s="356" t="s">
        <v>976</v>
      </c>
      <c r="J529" s="243">
        <v>59910</v>
      </c>
      <c r="K529" s="243" t="s">
        <v>129</v>
      </c>
      <c r="L529" s="243" t="s">
        <v>123</v>
      </c>
      <c r="M529" s="243">
        <v>1</v>
      </c>
      <c r="N529" s="243">
        <v>125000</v>
      </c>
      <c r="O529" s="356"/>
      <c r="Q529" s="241" t="str">
        <f t="shared" si="12"/>
        <v>update G3E_LD_LEGDIST set G3E_DISPLAYORDINAL=59910 where G3E_LENO=(select G3E_LENO from G3E_LEGENDENTRY where G3E_LEGENDENTRY='V_THIRD_PARTY_AR');</v>
      </c>
      <c r="R529" s="241" t="str">
        <f t="shared" si="13"/>
        <v>update G3E_LS_LEGDIST set G3E_DISPLAYSCALEMIN=1, G3E_DISPLAYSCALEMAX=125000 where G3E_LENO = (select G3E_LENO from G3E_LEGENDENTRY where G3E_LEGENDENTRY='V_THIRD_PARTY_AR');</v>
      </c>
    </row>
    <row r="530" spans="2:18" s="241" customFormat="1">
      <c r="B530" s="356"/>
      <c r="C530" s="356"/>
      <c r="D530" s="379" t="s">
        <v>978</v>
      </c>
      <c r="E530" s="379"/>
      <c r="G530" s="356" t="s">
        <v>979</v>
      </c>
      <c r="H530" s="356" t="s">
        <v>975</v>
      </c>
      <c r="I530" s="356" t="s">
        <v>978</v>
      </c>
      <c r="J530" s="243">
        <v>59901</v>
      </c>
      <c r="K530" s="243" t="s">
        <v>129</v>
      </c>
      <c r="L530" s="243" t="s">
        <v>123</v>
      </c>
      <c r="M530" s="243">
        <v>1</v>
      </c>
      <c r="N530" s="243">
        <v>125000</v>
      </c>
      <c r="O530" s="356"/>
      <c r="Q530" s="241" t="str">
        <f t="shared" si="12"/>
        <v>update G3E_LD_LEGDIST set G3E_DISPLAYORDINAL=59901 where G3E_LENO=(select G3E_LENO from G3E_LEGENDENTRY where G3E_LEGENDENTRY='V_THIRD_PARTY_T');</v>
      </c>
      <c r="R530" s="241" t="str">
        <f t="shared" si="13"/>
        <v>update G3E_LS_LEGDIST set G3E_DISPLAYSCALEMIN=1, G3E_DISPLAYSCALEMAX=125000 where G3E_LENO = (select G3E_LENO from G3E_LEGENDENTRY where G3E_LEGENDENTRY='V_THIRD_PARTY_T');</v>
      </c>
    </row>
    <row r="531" spans="2:18" s="241" customFormat="1">
      <c r="B531" s="356"/>
      <c r="C531" s="379" t="s">
        <v>980</v>
      </c>
      <c r="D531" s="379"/>
      <c r="E531" s="379"/>
      <c r="G531" s="356"/>
      <c r="H531" s="356"/>
      <c r="I531" s="356"/>
      <c r="J531" s="243" t="s">
        <v>842</v>
      </c>
      <c r="K531" s="243" t="s">
        <v>123</v>
      </c>
      <c r="L531" s="243" t="s">
        <v>123</v>
      </c>
      <c r="M531" s="243"/>
      <c r="N531" s="243"/>
      <c r="O531" s="356" t="s">
        <v>124</v>
      </c>
      <c r="Q531" s="241" t="str">
        <f t="shared" si="12"/>
        <v/>
      </c>
      <c r="R531" s="241" t="str">
        <f t="shared" si="13"/>
        <v/>
      </c>
    </row>
    <row r="532" spans="2:18" s="241" customFormat="1">
      <c r="B532" s="356"/>
      <c r="C532" s="356"/>
      <c r="D532" s="379" t="s">
        <v>981</v>
      </c>
      <c r="E532" s="379"/>
      <c r="G532" s="356" t="s">
        <v>982</v>
      </c>
      <c r="H532" s="356" t="s">
        <v>980</v>
      </c>
      <c r="I532" s="356" t="s">
        <v>981</v>
      </c>
      <c r="J532" s="243">
        <v>59904</v>
      </c>
      <c r="K532" s="243" t="s">
        <v>129</v>
      </c>
      <c r="L532" s="243" t="s">
        <v>123</v>
      </c>
      <c r="M532" s="243">
        <v>1</v>
      </c>
      <c r="N532" s="243">
        <v>30000</v>
      </c>
      <c r="O532" s="356"/>
      <c r="Q532" s="241" t="str">
        <f t="shared" si="12"/>
        <v>update G3E_LD_LEGDIST set G3E_DISPLAYORDINAL=59904 where G3E_LENO=(select G3E_LENO from G3E_LEGENDENTRY where G3E_LEGENDENTRY='V_TRANSIT_S');</v>
      </c>
      <c r="R532" s="241" t="str">
        <f t="shared" si="13"/>
        <v>update G3E_LS_LEGDIST set G3E_DISPLAYSCALEMIN=1, G3E_DISPLAYSCALEMAX=30000 where G3E_LENO = (select G3E_LENO from G3E_LEGENDENTRY where G3E_LEGENDENTRY='V_TRANSIT_S');</v>
      </c>
    </row>
    <row r="533" spans="2:18" s="241" customFormat="1">
      <c r="B533" s="356"/>
      <c r="C533" s="356"/>
      <c r="D533" s="379" t="s">
        <v>983</v>
      </c>
      <c r="E533" s="379"/>
      <c r="G533" s="356" t="s">
        <v>984</v>
      </c>
      <c r="H533" s="356" t="s">
        <v>980</v>
      </c>
      <c r="I533" s="356" t="s">
        <v>983</v>
      </c>
      <c r="J533" s="243">
        <v>59901</v>
      </c>
      <c r="K533" s="243" t="s">
        <v>129</v>
      </c>
      <c r="L533" s="243" t="s">
        <v>123</v>
      </c>
      <c r="M533" s="243">
        <v>1</v>
      </c>
      <c r="N533" s="243">
        <v>30000</v>
      </c>
      <c r="O533" s="356"/>
      <c r="Q533" s="241" t="str">
        <f t="shared" si="12"/>
        <v>update G3E_LD_LEGDIST set G3E_DISPLAYORDINAL=59901 where G3E_LENO=(select G3E_LENO from G3E_LEGENDENTRY where G3E_LEGENDENTRY='V_TRANSIT_T');</v>
      </c>
      <c r="R533" s="241" t="str">
        <f t="shared" si="13"/>
        <v>update G3E_LS_LEGDIST set G3E_DISPLAYSCALEMIN=1, G3E_DISPLAYSCALEMAX=30000 where G3E_LENO = (select G3E_LENO from G3E_LEGENDENTRY where G3E_LEGENDENTRY='V_TRANSIT_T');</v>
      </c>
    </row>
    <row r="534" spans="2:18" s="241" customFormat="1">
      <c r="B534" s="356"/>
      <c r="C534" s="379" t="s">
        <v>985</v>
      </c>
      <c r="D534" s="379"/>
      <c r="E534" s="379"/>
      <c r="G534" s="356"/>
      <c r="H534" s="356"/>
      <c r="I534" s="356"/>
      <c r="J534" s="243" t="s">
        <v>842</v>
      </c>
      <c r="K534" s="243" t="s">
        <v>123</v>
      </c>
      <c r="L534" s="243" t="s">
        <v>123</v>
      </c>
      <c r="M534" s="243"/>
      <c r="N534" s="243"/>
      <c r="O534" s="356" t="s">
        <v>124</v>
      </c>
      <c r="Q534" s="241" t="str">
        <f t="shared" si="12"/>
        <v/>
      </c>
      <c r="R534" s="241" t="str">
        <f t="shared" si="13"/>
        <v/>
      </c>
    </row>
    <row r="535" spans="2:18" s="241" customFormat="1">
      <c r="B535" s="356"/>
      <c r="C535" s="356"/>
      <c r="D535" s="379" t="s">
        <v>986</v>
      </c>
      <c r="E535" s="379"/>
      <c r="G535" s="356" t="s">
        <v>987</v>
      </c>
      <c r="H535" s="356" t="s">
        <v>985</v>
      </c>
      <c r="I535" s="356" t="s">
        <v>986</v>
      </c>
      <c r="J535" s="243">
        <v>59910</v>
      </c>
      <c r="K535" s="243" t="s">
        <v>129</v>
      </c>
      <c r="L535" s="243" t="s">
        <v>123</v>
      </c>
      <c r="M535" s="243">
        <v>1</v>
      </c>
      <c r="N535" s="243">
        <v>125000</v>
      </c>
      <c r="O535" s="356"/>
      <c r="Q535" s="241" t="str">
        <f t="shared" si="12"/>
        <v>update G3E_LD_LEGDIST set G3E_DISPLAYORDINAL=59910 where G3E_LENO=(select G3E_LENO from G3E_LEGENDENTRY where G3E_LEGENDENTRY='V_ZIPCODE_AR');</v>
      </c>
      <c r="R535" s="241" t="str">
        <f t="shared" si="13"/>
        <v>update G3E_LS_LEGDIST set G3E_DISPLAYSCALEMIN=1, G3E_DISPLAYSCALEMAX=125000 where G3E_LENO = (select G3E_LENO from G3E_LEGENDENTRY where G3E_LEGENDENTRY='V_ZIPCODE_AR');</v>
      </c>
    </row>
    <row r="536" spans="2:18" s="241" customFormat="1">
      <c r="B536" s="356"/>
      <c r="C536" s="356"/>
      <c r="D536" s="379" t="s">
        <v>988</v>
      </c>
      <c r="E536" s="379"/>
      <c r="G536" s="356" t="s">
        <v>989</v>
      </c>
      <c r="H536" s="356" t="s">
        <v>985</v>
      </c>
      <c r="I536" s="356" t="s">
        <v>988</v>
      </c>
      <c r="J536" s="243">
        <v>59901</v>
      </c>
      <c r="K536" s="243" t="s">
        <v>129</v>
      </c>
      <c r="L536" s="243" t="s">
        <v>123</v>
      </c>
      <c r="M536" s="243">
        <v>1</v>
      </c>
      <c r="N536" s="243">
        <v>125000</v>
      </c>
      <c r="O536" s="356"/>
      <c r="Q536" s="241" t="str">
        <f t="shared" si="12"/>
        <v>update G3E_LD_LEGDIST set G3E_DISPLAYORDINAL=59901 where G3E_LENO=(select G3E_LENO from G3E_LEGENDENTRY where G3E_LEGENDENTRY='V_ZIPCODE_T');</v>
      </c>
      <c r="R536" s="241" t="str">
        <f t="shared" si="13"/>
        <v>update G3E_LS_LEGDIST set G3E_DISPLAYSCALEMIN=1, G3E_DISPLAYSCALEMAX=125000 where G3E_LENO = (select G3E_LENO from G3E_LEGENDENTRY where G3E_LEGENDENTRY='V_ZIPCODE_T');</v>
      </c>
    </row>
    <row r="537" spans="2:18" s="241" customFormat="1">
      <c r="B537" s="356"/>
      <c r="C537" s="381" t="s">
        <v>990</v>
      </c>
      <c r="D537" s="381"/>
      <c r="E537" s="381"/>
      <c r="F537" s="381"/>
      <c r="G537" s="356"/>
      <c r="H537" s="356"/>
      <c r="I537" s="356"/>
      <c r="J537" s="243"/>
      <c r="K537" s="243" t="s">
        <v>123</v>
      </c>
      <c r="L537" s="243" t="s">
        <v>123</v>
      </c>
      <c r="M537" s="243"/>
      <c r="N537" s="243"/>
      <c r="O537" s="356" t="s">
        <v>6113</v>
      </c>
      <c r="Q537" s="241" t="str">
        <f t="shared" si="12"/>
        <v/>
      </c>
      <c r="R537" s="241" t="str">
        <f t="shared" si="13"/>
        <v/>
      </c>
    </row>
    <row r="538" spans="2:18" s="241" customFormat="1">
      <c r="B538" s="356"/>
      <c r="C538" s="356"/>
      <c r="D538" s="381" t="s">
        <v>836</v>
      </c>
      <c r="E538" s="381"/>
      <c r="F538" s="381"/>
      <c r="G538" s="356"/>
      <c r="H538" s="356"/>
      <c r="I538" s="356"/>
      <c r="J538" s="243"/>
      <c r="K538" s="243" t="s">
        <v>123</v>
      </c>
      <c r="L538" s="243" t="s">
        <v>123</v>
      </c>
      <c r="M538" s="243"/>
      <c r="N538" s="243"/>
      <c r="O538" s="356" t="s">
        <v>6113</v>
      </c>
      <c r="Q538" s="241" t="str">
        <f t="shared" si="12"/>
        <v/>
      </c>
      <c r="R538" s="241" t="str">
        <f t="shared" si="13"/>
        <v/>
      </c>
    </row>
    <row r="539" spans="2:18" s="241" customFormat="1">
      <c r="B539" s="356"/>
      <c r="C539" s="356"/>
      <c r="D539" s="356"/>
      <c r="E539" s="381" t="s">
        <v>837</v>
      </c>
      <c r="F539" s="381"/>
      <c r="G539" s="356" t="s">
        <v>991</v>
      </c>
      <c r="H539" s="356" t="s">
        <v>836</v>
      </c>
      <c r="I539" s="356" t="s">
        <v>837</v>
      </c>
      <c r="J539" s="243">
        <v>50010</v>
      </c>
      <c r="K539" s="243" t="s">
        <v>129</v>
      </c>
      <c r="L539" s="243" t="s">
        <v>123</v>
      </c>
      <c r="M539" s="243">
        <v>1</v>
      </c>
      <c r="N539" s="243">
        <v>500000</v>
      </c>
      <c r="O539" s="356"/>
      <c r="Q539" s="241" t="str">
        <f t="shared" si="12"/>
        <v>update G3E_LD_LEGDIST set G3E_DISPLAYORDINAL=50010 where G3E_LENO=(select G3E_LENO from G3E_LEGENDENTRY where G3E_LEGENDENTRY='V_AIRPORT_LN_AS');</v>
      </c>
      <c r="R539" s="241" t="str">
        <f t="shared" si="13"/>
        <v>update G3E_LS_LEGDIST set G3E_DISPLAYSCALEMIN=1, G3E_DISPLAYSCALEMAX=500000 where G3E_LENO = (select G3E_LENO from G3E_LEGENDENTRY where G3E_LEGENDENTRY='V_AIRPORT_LN_AS');</v>
      </c>
    </row>
    <row r="540" spans="2:18" s="241" customFormat="1">
      <c r="B540" s="356"/>
      <c r="C540" s="356"/>
      <c r="D540" s="356"/>
      <c r="E540" s="381" t="s">
        <v>839</v>
      </c>
      <c r="F540" s="381"/>
      <c r="G540" s="356" t="s">
        <v>992</v>
      </c>
      <c r="H540" s="356" t="s">
        <v>836</v>
      </c>
      <c r="I540" s="356" t="s">
        <v>839</v>
      </c>
      <c r="J540" s="243">
        <v>50001</v>
      </c>
      <c r="K540" s="243" t="s">
        <v>129</v>
      </c>
      <c r="L540" s="243" t="s">
        <v>123</v>
      </c>
      <c r="M540" s="243">
        <v>1</v>
      </c>
      <c r="N540" s="243">
        <v>500000</v>
      </c>
      <c r="O540" s="356"/>
      <c r="Q540" s="241" t="str">
        <f t="shared" si="12"/>
        <v>update G3E_LD_LEGDIST set G3E_DISPLAYORDINAL=50001 where G3E_LENO=(select G3E_LENO from G3E_LEGENDENTRY where G3E_LEGENDENTRY='V_AIRPORT_T_AS');</v>
      </c>
      <c r="R540" s="241" t="str">
        <f t="shared" si="13"/>
        <v>update G3E_LS_LEGDIST set G3E_DISPLAYSCALEMIN=1, G3E_DISPLAYSCALEMAX=500000 where G3E_LENO = (select G3E_LENO from G3E_LEGENDENTRY where G3E_LEGENDENTRY='V_AIRPORT_T_AS');</v>
      </c>
    </row>
    <row r="541" spans="2:18" s="241" customFormat="1">
      <c r="B541" s="356"/>
      <c r="C541" s="356"/>
      <c r="D541" s="381" t="s">
        <v>841</v>
      </c>
      <c r="E541" s="381"/>
      <c r="F541" s="381"/>
      <c r="G541" s="356"/>
      <c r="H541" s="356"/>
      <c r="I541" s="356"/>
      <c r="J541" s="243"/>
      <c r="K541" s="243" t="s">
        <v>123</v>
      </c>
      <c r="L541" s="243" t="s">
        <v>123</v>
      </c>
      <c r="M541" s="243"/>
      <c r="N541" s="243"/>
      <c r="O541" s="356" t="s">
        <v>6113</v>
      </c>
      <c r="Q541" s="241" t="str">
        <f t="shared" si="12"/>
        <v/>
      </c>
      <c r="R541" s="241" t="str">
        <f t="shared" si="13"/>
        <v/>
      </c>
    </row>
    <row r="542" spans="2:18" s="241" customFormat="1">
      <c r="B542" s="356"/>
      <c r="C542" s="356"/>
      <c r="D542" s="356"/>
      <c r="E542" s="381" t="s">
        <v>843</v>
      </c>
      <c r="F542" s="381"/>
      <c r="G542" s="356" t="s">
        <v>993</v>
      </c>
      <c r="H542" s="356" t="s">
        <v>841</v>
      </c>
      <c r="I542" s="356" t="s">
        <v>845</v>
      </c>
      <c r="J542" s="243">
        <v>50010</v>
      </c>
      <c r="K542" s="243" t="s">
        <v>129</v>
      </c>
      <c r="L542" s="243" t="s">
        <v>123</v>
      </c>
      <c r="M542" s="243">
        <v>1</v>
      </c>
      <c r="N542" s="243">
        <v>3000</v>
      </c>
      <c r="O542" s="356"/>
      <c r="Q542" s="241" t="str">
        <f t="shared" si="12"/>
        <v>update G3E_LD_LEGDIST set G3E_DISPLAYORDINAL=50010 where G3E_LENO=(select G3E_LENO from G3E_LEGENDENTRY where G3E_LEGENDENTRY='V_BUILDING_CL_AR_AS');</v>
      </c>
      <c r="R542" s="241" t="str">
        <f t="shared" si="13"/>
        <v>update G3E_LS_LEGDIST set G3E_DISPLAYSCALEMIN=1, G3E_DISPLAYSCALEMAX=3000 where G3E_LENO = (select G3E_LENO from G3E_LEGENDENTRY where G3E_LEGENDENTRY='V_BUILDING_CL_AR_AS');</v>
      </c>
    </row>
    <row r="543" spans="2:18" s="241" customFormat="1">
      <c r="B543" s="356"/>
      <c r="C543" s="356"/>
      <c r="D543" s="356"/>
      <c r="E543" s="381" t="s">
        <v>846</v>
      </c>
      <c r="F543" s="381"/>
      <c r="G543" s="356" t="s">
        <v>994</v>
      </c>
      <c r="H543" s="356" t="s">
        <v>841</v>
      </c>
      <c r="I543" s="356" t="s">
        <v>848</v>
      </c>
      <c r="J543" s="243">
        <v>50001</v>
      </c>
      <c r="K543" s="243" t="s">
        <v>129</v>
      </c>
      <c r="L543" s="243" t="s">
        <v>123</v>
      </c>
      <c r="M543" s="243">
        <v>1</v>
      </c>
      <c r="N543" s="243">
        <v>3000</v>
      </c>
      <c r="O543" s="356"/>
      <c r="Q543" s="241" t="str">
        <f t="shared" si="12"/>
        <v>update G3E_LD_LEGDIST set G3E_DISPLAYORDINAL=50001 where G3E_LENO=(select G3E_LENO from G3E_LEGENDENTRY where G3E_LEGENDENTRY='V_BUILDINGCL_T_AS');</v>
      </c>
      <c r="R543" s="241" t="str">
        <f t="shared" si="13"/>
        <v>update G3E_LS_LEGDIST set G3E_DISPLAYSCALEMIN=1, G3E_DISPLAYSCALEMAX=3000 where G3E_LENO = (select G3E_LENO from G3E_LEGENDENTRY where G3E_LEGENDENTRY='V_BUILDINGCL_T_AS');</v>
      </c>
    </row>
    <row r="544" spans="2:18" s="241" customFormat="1">
      <c r="B544" s="356"/>
      <c r="C544" s="356"/>
      <c r="D544" s="381" t="s">
        <v>849</v>
      </c>
      <c r="E544" s="381"/>
      <c r="F544" s="381"/>
      <c r="G544" s="356"/>
      <c r="H544" s="356"/>
      <c r="I544" s="356"/>
      <c r="J544" s="243"/>
      <c r="K544" s="243" t="s">
        <v>123</v>
      </c>
      <c r="L544" s="243" t="s">
        <v>123</v>
      </c>
      <c r="M544" s="243"/>
      <c r="N544" s="243"/>
      <c r="O544" s="356" t="s">
        <v>6113</v>
      </c>
      <c r="Q544" s="241" t="str">
        <f t="shared" si="12"/>
        <v/>
      </c>
      <c r="R544" s="241" t="str">
        <f t="shared" si="13"/>
        <v/>
      </c>
    </row>
    <row r="545" spans="2:18" s="241" customFormat="1">
      <c r="B545" s="356"/>
      <c r="C545" s="356"/>
      <c r="D545" s="356"/>
      <c r="E545" s="381" t="s">
        <v>850</v>
      </c>
      <c r="F545" s="381"/>
      <c r="G545" s="356" t="s">
        <v>995</v>
      </c>
      <c r="H545" s="356" t="s">
        <v>849</v>
      </c>
      <c r="I545" s="356" t="s">
        <v>852</v>
      </c>
      <c r="J545" s="243">
        <v>50010</v>
      </c>
      <c r="K545" s="243" t="s">
        <v>129</v>
      </c>
      <c r="L545" s="243" t="s">
        <v>123</v>
      </c>
      <c r="M545" s="243">
        <v>1</v>
      </c>
      <c r="N545" s="243">
        <v>3000</v>
      </c>
      <c r="O545" s="356"/>
      <c r="Q545" s="241" t="str">
        <f t="shared" si="12"/>
        <v>update G3E_LD_LEGDIST set G3E_DISPLAYORDINAL=50010 where G3E_LENO=(select G3E_LENO from G3E_LEGENDENTRY where G3E_LEGENDENTRY='V_BUILDING_ML_AR_AS');</v>
      </c>
      <c r="R545" s="241" t="str">
        <f t="shared" si="13"/>
        <v>update G3E_LS_LEGDIST set G3E_DISPLAYSCALEMIN=1, G3E_DISPLAYSCALEMAX=3000 where G3E_LENO = (select G3E_LENO from G3E_LEGENDENTRY where G3E_LEGENDENTRY='V_BUILDING_ML_AR_AS');</v>
      </c>
    </row>
    <row r="546" spans="2:18" s="241" customFormat="1">
      <c r="B546" s="356"/>
      <c r="C546" s="356"/>
      <c r="D546" s="356"/>
      <c r="E546" s="381" t="s">
        <v>853</v>
      </c>
      <c r="F546" s="381"/>
      <c r="G546" s="356" t="s">
        <v>996</v>
      </c>
      <c r="H546" s="356" t="s">
        <v>849</v>
      </c>
      <c r="I546" s="356" t="s">
        <v>855</v>
      </c>
      <c r="J546" s="243">
        <v>50001</v>
      </c>
      <c r="K546" s="243" t="s">
        <v>129</v>
      </c>
      <c r="L546" s="243" t="s">
        <v>123</v>
      </c>
      <c r="M546" s="243">
        <v>1</v>
      </c>
      <c r="N546" s="243">
        <v>3000</v>
      </c>
      <c r="O546" s="356"/>
      <c r="Q546" s="241" t="str">
        <f t="shared" si="12"/>
        <v>update G3E_LD_LEGDIST set G3E_DISPLAYORDINAL=50001 where G3E_LENO=(select G3E_LENO from G3E_LEGENDENTRY where G3E_LEGENDENTRY='V_BUILDING_ML_T_AS');</v>
      </c>
      <c r="R546" s="241" t="str">
        <f t="shared" si="13"/>
        <v>update G3E_LS_LEGDIST set G3E_DISPLAYSCALEMIN=1, G3E_DISPLAYSCALEMAX=3000 where G3E_LENO = (select G3E_LENO from G3E_LEGENDENTRY where G3E_LEGENDENTRY='V_BUILDING_ML_T_AS');</v>
      </c>
    </row>
    <row r="547" spans="2:18" s="241" customFormat="1">
      <c r="B547" s="356"/>
      <c r="C547" s="356"/>
      <c r="D547" s="381" t="s">
        <v>856</v>
      </c>
      <c r="E547" s="381"/>
      <c r="F547" s="381"/>
      <c r="G547" s="356" t="s">
        <v>842</v>
      </c>
      <c r="H547" s="356"/>
      <c r="I547" s="356"/>
      <c r="J547" s="243"/>
      <c r="K547" s="243" t="s">
        <v>123</v>
      </c>
      <c r="L547" s="243" t="s">
        <v>123</v>
      </c>
      <c r="M547" s="243"/>
      <c r="N547" s="243"/>
      <c r="O547" s="356" t="s">
        <v>6113</v>
      </c>
      <c r="Q547" s="241" t="str">
        <f>IF(G547="","","update G3E_LD_LEGDIST set G3E_DISPLAYORDINAL="&amp;J547&amp;" where G3E_LENO=(select G3E_LENO from G3E_LEGENDENTRY where G3E_LEGENDENTRY='"&amp;G547&amp;"');")</f>
        <v/>
      </c>
      <c r="R547" s="241" t="str">
        <f t="shared" si="13"/>
        <v/>
      </c>
    </row>
    <row r="548" spans="2:18" s="241" customFormat="1">
      <c r="B548" s="356"/>
      <c r="C548" s="356"/>
      <c r="D548" s="356"/>
      <c r="E548" s="381" t="s">
        <v>857</v>
      </c>
      <c r="F548" s="381"/>
      <c r="G548" s="356" t="s">
        <v>997</v>
      </c>
      <c r="H548" s="356" t="s">
        <v>856</v>
      </c>
      <c r="I548" s="356" t="s">
        <v>857</v>
      </c>
      <c r="J548" s="243">
        <v>50010</v>
      </c>
      <c r="K548" s="243" t="s">
        <v>129</v>
      </c>
      <c r="L548" s="243" t="s">
        <v>123</v>
      </c>
      <c r="M548" s="243">
        <v>1</v>
      </c>
      <c r="N548" s="243">
        <v>1000000000</v>
      </c>
      <c r="O548" s="356"/>
      <c r="Q548" s="241" t="str">
        <f t="shared" ref="Q548:Q611" si="14">IF(G548="","","update G3E_LD_LEGDIST set G3E_DISPLAYORDINAL="&amp;J548&amp;" where G3E_LENO=(select G3E_LENO from G3E_LEGENDENTRY where G3E_LEGENDENTRY='"&amp;G548&amp;"');")</f>
        <v>update G3E_LD_LEGDIST set G3E_DISPLAYORDINAL=50010 where G3E_LENO=(select G3E_LENO from G3E_LEGENDENTRY where G3E_LEGENDENTRY='V_CENSUS_BNDY_AR_AS');</v>
      </c>
      <c r="R548" s="241" t="str">
        <f t="shared" si="13"/>
        <v>update G3E_LS_LEGDIST set G3E_DISPLAYSCALEMIN=1, G3E_DISPLAYSCALEMAX=1000000000 where G3E_LENO = (select G3E_LENO from G3E_LEGENDENTRY where G3E_LEGENDENTRY='V_CENSUS_BNDY_AR_AS');</v>
      </c>
    </row>
    <row r="549" spans="2:18" s="241" customFormat="1">
      <c r="B549" s="356"/>
      <c r="C549" s="356"/>
      <c r="D549" s="356"/>
      <c r="E549" s="381" t="s">
        <v>859</v>
      </c>
      <c r="F549" s="381"/>
      <c r="G549" s="356" t="s">
        <v>998</v>
      </c>
      <c r="H549" s="356" t="s">
        <v>856</v>
      </c>
      <c r="I549" s="356" t="s">
        <v>859</v>
      </c>
      <c r="J549" s="243">
        <v>50001</v>
      </c>
      <c r="K549" s="243" t="s">
        <v>129</v>
      </c>
      <c r="L549" s="243" t="s">
        <v>123</v>
      </c>
      <c r="M549" s="243">
        <v>1</v>
      </c>
      <c r="N549" s="243">
        <v>1000000000</v>
      </c>
      <c r="O549" s="356"/>
      <c r="Q549" s="241" t="str">
        <f t="shared" si="14"/>
        <v>update G3E_LD_LEGDIST set G3E_DISPLAYORDINAL=50001 where G3E_LENO=(select G3E_LENO from G3E_LEGENDENTRY where G3E_LEGENDENTRY='V_CENSUS_BNDY_T_AS');</v>
      </c>
      <c r="R549" s="241" t="str">
        <f t="shared" si="13"/>
        <v>update G3E_LS_LEGDIST set G3E_DISPLAYSCALEMIN=1, G3E_DISPLAYSCALEMAX=1000000000 where G3E_LENO = (select G3E_LENO from G3E_LEGENDENTRY where G3E_LEGENDENTRY='V_CENSUS_BNDY_T_AS');</v>
      </c>
    </row>
    <row r="550" spans="2:18" s="241" customFormat="1">
      <c r="B550" s="356"/>
      <c r="C550" s="356"/>
      <c r="D550" s="381" t="s">
        <v>861</v>
      </c>
      <c r="E550" s="381"/>
      <c r="F550" s="381"/>
      <c r="G550" s="356" t="s">
        <v>842</v>
      </c>
      <c r="H550" s="356"/>
      <c r="I550" s="356"/>
      <c r="J550" s="243"/>
      <c r="K550" s="243" t="s">
        <v>123</v>
      </c>
      <c r="L550" s="243" t="s">
        <v>123</v>
      </c>
      <c r="M550" s="243"/>
      <c r="N550" s="243"/>
      <c r="O550" s="356" t="s">
        <v>6113</v>
      </c>
      <c r="Q550" s="241" t="str">
        <f t="shared" si="14"/>
        <v/>
      </c>
      <c r="R550" s="241" t="str">
        <f t="shared" si="13"/>
        <v/>
      </c>
    </row>
    <row r="551" spans="2:18" s="241" customFormat="1">
      <c r="B551" s="356"/>
      <c r="C551" s="356"/>
      <c r="D551" s="356"/>
      <c r="E551" s="381" t="s">
        <v>862</v>
      </c>
      <c r="F551" s="381"/>
      <c r="G551" s="356" t="s">
        <v>999</v>
      </c>
      <c r="H551" s="356" t="s">
        <v>861</v>
      </c>
      <c r="I551" s="356" t="s">
        <v>862</v>
      </c>
      <c r="J551" s="243">
        <v>50010</v>
      </c>
      <c r="K551" s="243" t="s">
        <v>129</v>
      </c>
      <c r="L551" s="243" t="s">
        <v>123</v>
      </c>
      <c r="M551" s="243">
        <v>500000</v>
      </c>
      <c r="N551" s="243">
        <v>1000000000</v>
      </c>
      <c r="O551" s="356"/>
      <c r="Q551" s="241" t="str">
        <f t="shared" si="14"/>
        <v>update G3E_LD_LEGDIST set G3E_DISPLAYORDINAL=50010 where G3E_LENO=(select G3E_LENO from G3E_LEGENDENTRY where G3E_LEGENDENTRY='V_CERTFNBNDY_AR_AS');</v>
      </c>
      <c r="R551" s="241" t="str">
        <f t="shared" si="13"/>
        <v>update G3E_LS_LEGDIST set G3E_DISPLAYSCALEMIN=500000, G3E_DISPLAYSCALEMAX=1000000000 where G3E_LENO = (select G3E_LENO from G3E_LEGENDENTRY where G3E_LEGENDENTRY='V_CERTFNBNDY_AR_AS');</v>
      </c>
    </row>
    <row r="552" spans="2:18" s="241" customFormat="1">
      <c r="B552" s="356"/>
      <c r="C552" s="356"/>
      <c r="D552" s="381" t="s">
        <v>18</v>
      </c>
      <c r="E552" s="381"/>
      <c r="F552" s="381"/>
      <c r="G552" s="356" t="s">
        <v>842</v>
      </c>
      <c r="H552" s="356"/>
      <c r="I552" s="356"/>
      <c r="J552" s="243"/>
      <c r="K552" s="243" t="s">
        <v>123</v>
      </c>
      <c r="L552" s="243" t="s">
        <v>123</v>
      </c>
      <c r="M552" s="243"/>
      <c r="N552" s="243"/>
      <c r="O552" s="356" t="s">
        <v>6113</v>
      </c>
      <c r="Q552" s="241" t="str">
        <f t="shared" si="14"/>
        <v/>
      </c>
      <c r="R552" s="241" t="str">
        <f t="shared" si="13"/>
        <v/>
      </c>
    </row>
    <row r="553" spans="2:18" s="241" customFormat="1">
      <c r="B553" s="356"/>
      <c r="C553" s="356"/>
      <c r="D553" s="356"/>
      <c r="E553" s="381" t="s">
        <v>864</v>
      </c>
      <c r="F553" s="381"/>
      <c r="G553" s="356" t="s">
        <v>1000</v>
      </c>
      <c r="H553" s="356" t="s">
        <v>18</v>
      </c>
      <c r="I553" s="356" t="s">
        <v>864</v>
      </c>
      <c r="J553" s="243">
        <v>50010</v>
      </c>
      <c r="K553" s="243" t="s">
        <v>129</v>
      </c>
      <c r="L553" s="243" t="s">
        <v>123</v>
      </c>
      <c r="M553" s="243">
        <v>1</v>
      </c>
      <c r="N553" s="243">
        <v>1000000000</v>
      </c>
      <c r="O553" s="356"/>
      <c r="Q553" s="241" t="str">
        <f t="shared" si="14"/>
        <v>update G3E_LD_LEGDIST set G3E_DISPLAYORDINAL=50010 where G3E_LENO=(select G3E_LENO from G3E_LEGENDENTRY where G3E_LEGENDENTRY='V_COUNTY_AR_AS');</v>
      </c>
      <c r="R553" s="241" t="str">
        <f t="shared" si="13"/>
        <v>update G3E_LS_LEGDIST set G3E_DISPLAYSCALEMIN=1, G3E_DISPLAYSCALEMAX=1000000000 where G3E_LENO = (select G3E_LENO from G3E_LEGENDENTRY where G3E_LEGENDENTRY='V_COUNTY_AR_AS');</v>
      </c>
    </row>
    <row r="554" spans="2:18" s="241" customFormat="1">
      <c r="B554" s="356"/>
      <c r="C554" s="356"/>
      <c r="D554" s="356"/>
      <c r="E554" s="381" t="s">
        <v>866</v>
      </c>
      <c r="F554" s="381"/>
      <c r="G554" s="356" t="s">
        <v>1001</v>
      </c>
      <c r="H554" s="356" t="s">
        <v>18</v>
      </c>
      <c r="I554" s="356" t="s">
        <v>866</v>
      </c>
      <c r="J554" s="243">
        <v>50001</v>
      </c>
      <c r="K554" s="243" t="s">
        <v>129</v>
      </c>
      <c r="L554" s="243" t="s">
        <v>123</v>
      </c>
      <c r="M554" s="243">
        <v>1</v>
      </c>
      <c r="N554" s="243">
        <v>1000000000</v>
      </c>
      <c r="O554" s="356"/>
      <c r="Q554" s="241" t="str">
        <f t="shared" si="14"/>
        <v>update G3E_LD_LEGDIST set G3E_DISPLAYORDINAL=50001 where G3E_LENO=(select G3E_LENO from G3E_LEGENDENTRY where G3E_LEGENDENTRY='V_COUNTY_T_AS');</v>
      </c>
      <c r="R554" s="241" t="str">
        <f t="shared" si="13"/>
        <v>update G3E_LS_LEGDIST set G3E_DISPLAYSCALEMIN=1, G3E_DISPLAYSCALEMAX=1000000000 where G3E_LENO = (select G3E_LENO from G3E_LEGENDENTRY where G3E_LEGENDENTRY='V_COUNTY_T_AS');</v>
      </c>
    </row>
    <row r="555" spans="2:18" s="241" customFormat="1">
      <c r="B555" s="356"/>
      <c r="C555" s="356"/>
      <c r="D555" s="381" t="s">
        <v>868</v>
      </c>
      <c r="E555" s="381"/>
      <c r="F555" s="381"/>
      <c r="G555" s="356" t="s">
        <v>842</v>
      </c>
      <c r="H555" s="356"/>
      <c r="I555" s="356"/>
      <c r="J555" s="243"/>
      <c r="K555" s="243" t="s">
        <v>123</v>
      </c>
      <c r="L555" s="243" t="s">
        <v>123</v>
      </c>
      <c r="M555" s="243"/>
      <c r="N555" s="243"/>
      <c r="O555" s="356" t="s">
        <v>6113</v>
      </c>
      <c r="Q555" s="241" t="str">
        <f t="shared" si="14"/>
        <v/>
      </c>
      <c r="R555" s="241" t="str">
        <f t="shared" si="13"/>
        <v/>
      </c>
    </row>
    <row r="556" spans="2:18" s="241" customFormat="1">
      <c r="B556" s="356"/>
      <c r="C556" s="356"/>
      <c r="D556" s="356"/>
      <c r="E556" s="381" t="s">
        <v>869</v>
      </c>
      <c r="F556" s="381"/>
      <c r="G556" s="356" t="s">
        <v>1002</v>
      </c>
      <c r="H556" s="356" t="s">
        <v>868</v>
      </c>
      <c r="I556" s="356" t="s">
        <v>869</v>
      </c>
      <c r="J556" s="243">
        <v>50007</v>
      </c>
      <c r="K556" s="243" t="s">
        <v>129</v>
      </c>
      <c r="L556" s="243" t="s">
        <v>123</v>
      </c>
      <c r="M556" s="243">
        <v>1</v>
      </c>
      <c r="N556" s="243">
        <v>30000</v>
      </c>
      <c r="O556" s="356"/>
      <c r="Q556" s="241" t="str">
        <f t="shared" si="14"/>
        <v>update G3E_LD_LEGDIST set G3E_DISPLAYORDINAL=50007 where G3E_LENO=(select G3E_LENO from G3E_LEGENDENTRY where G3E_LEGENDENTRY='V_DEM_LN_AS');</v>
      </c>
      <c r="R556" s="241" t="str">
        <f t="shared" si="13"/>
        <v>update G3E_LS_LEGDIST set G3E_DISPLAYSCALEMIN=1, G3E_DISPLAYSCALEMAX=30000 where G3E_LENO = (select G3E_LENO from G3E_LEGENDENTRY where G3E_LEGENDENTRY='V_DEM_LN_AS');</v>
      </c>
    </row>
    <row r="557" spans="2:18" s="241" customFormat="1">
      <c r="B557" s="356"/>
      <c r="C557" s="356"/>
      <c r="D557" s="381" t="s">
        <v>871</v>
      </c>
      <c r="E557" s="381"/>
      <c r="F557" s="381"/>
      <c r="G557" s="356" t="s">
        <v>842</v>
      </c>
      <c r="H557" s="356"/>
      <c r="I557" s="356"/>
      <c r="J557" s="243"/>
      <c r="K557" s="243" t="s">
        <v>123</v>
      </c>
      <c r="L557" s="243" t="s">
        <v>123</v>
      </c>
      <c r="M557" s="243"/>
      <c r="N557" s="243"/>
      <c r="O557" s="356" t="s">
        <v>6113</v>
      </c>
      <c r="Q557" s="241" t="str">
        <f t="shared" si="14"/>
        <v/>
      </c>
      <c r="R557" s="241" t="str">
        <f t="shared" si="13"/>
        <v/>
      </c>
    </row>
    <row r="558" spans="2:18" s="241" customFormat="1">
      <c r="B558" s="356"/>
      <c r="C558" s="356"/>
      <c r="D558" s="356"/>
      <c r="E558" s="381" t="s">
        <v>872</v>
      </c>
      <c r="F558" s="381"/>
      <c r="G558" s="356" t="s">
        <v>1003</v>
      </c>
      <c r="H558" s="356" t="s">
        <v>871</v>
      </c>
      <c r="I558" s="356" t="s">
        <v>872</v>
      </c>
      <c r="J558" s="243">
        <v>50010</v>
      </c>
      <c r="K558" s="243" t="s">
        <v>129</v>
      </c>
      <c r="L558" s="243" t="s">
        <v>123</v>
      </c>
      <c r="M558" s="243">
        <v>1</v>
      </c>
      <c r="N558" s="243">
        <v>60000</v>
      </c>
      <c r="O558" s="356"/>
      <c r="Q558" s="241" t="str">
        <f t="shared" si="14"/>
        <v>update G3E_LD_LEGDIST set G3E_DISPLAYORDINAL=50010 where G3E_LENO=(select G3E_LENO from G3E_LEGENDENTRY where G3E_LEGENDENTRY='V_HYDROLOGY_LN_AS');</v>
      </c>
      <c r="R558" s="241" t="str">
        <f t="shared" si="13"/>
        <v>update G3E_LS_LEGDIST set G3E_DISPLAYSCALEMIN=1, G3E_DISPLAYSCALEMAX=60000 where G3E_LENO = (select G3E_LENO from G3E_LEGENDENTRY where G3E_LEGENDENTRY='V_HYDROLOGY_LN_AS');</v>
      </c>
    </row>
    <row r="559" spans="2:18" s="241" customFormat="1">
      <c r="B559" s="356"/>
      <c r="C559" s="356"/>
      <c r="D559" s="356"/>
      <c r="E559" s="381" t="s">
        <v>874</v>
      </c>
      <c r="F559" s="381"/>
      <c r="G559" s="356" t="s">
        <v>1004</v>
      </c>
      <c r="H559" s="356" t="s">
        <v>871</v>
      </c>
      <c r="I559" s="277" t="s">
        <v>874</v>
      </c>
      <c r="J559" s="243">
        <v>50007</v>
      </c>
      <c r="K559" s="243" t="s">
        <v>129</v>
      </c>
      <c r="L559" s="243" t="s">
        <v>123</v>
      </c>
      <c r="M559" s="243">
        <v>1</v>
      </c>
      <c r="N559" s="243">
        <v>60000</v>
      </c>
      <c r="O559" s="356"/>
      <c r="Q559" s="241" t="str">
        <f t="shared" si="14"/>
        <v>update G3E_LD_LEGDIST set G3E_DISPLAYORDINAL=50007 where G3E_LENO=(select G3E_LENO from G3E_LEGENDENTRY where G3E_LEGENDENTRY='V_HYDROLOGY_L_AS');</v>
      </c>
      <c r="R559" s="241" t="str">
        <f t="shared" si="13"/>
        <v>update G3E_LS_LEGDIST set G3E_DISPLAYSCALEMIN=1, G3E_DISPLAYSCALEMAX=60000 where G3E_LENO = (select G3E_LENO from G3E_LEGENDENTRY where G3E_LEGENDENTRY='V_HYDROLOGY_L_AS');</v>
      </c>
    </row>
    <row r="560" spans="2:18" s="241" customFormat="1">
      <c r="B560" s="356"/>
      <c r="C560" s="356"/>
      <c r="D560" s="356"/>
      <c r="E560" s="381" t="s">
        <v>876</v>
      </c>
      <c r="F560" s="381"/>
      <c r="G560" s="356" t="s">
        <v>1005</v>
      </c>
      <c r="H560" s="356" t="s">
        <v>871</v>
      </c>
      <c r="I560" s="356" t="s">
        <v>876</v>
      </c>
      <c r="J560" s="243">
        <v>50001</v>
      </c>
      <c r="K560" s="243" t="s">
        <v>129</v>
      </c>
      <c r="L560" s="243" t="s">
        <v>123</v>
      </c>
      <c r="M560" s="243">
        <v>1</v>
      </c>
      <c r="N560" s="243">
        <v>60000</v>
      </c>
      <c r="O560" s="356"/>
      <c r="Q560" s="241" t="str">
        <f t="shared" si="14"/>
        <v>update G3E_LD_LEGDIST set G3E_DISPLAYORDINAL=50001 where G3E_LENO=(select G3E_LENO from G3E_LEGENDENTRY where G3E_LEGENDENTRY='V_HYDROLOGY_T_AS');</v>
      </c>
      <c r="R560" s="241" t="str">
        <f t="shared" si="13"/>
        <v>update G3E_LS_LEGDIST set G3E_DISPLAYSCALEMIN=1, G3E_DISPLAYSCALEMAX=60000 where G3E_LENO = (select G3E_LENO from G3E_LEGENDENTRY where G3E_LEGENDENTRY='V_HYDROLOGY_T_AS');</v>
      </c>
    </row>
    <row r="561" spans="2:18" s="241" customFormat="1">
      <c r="B561" s="356"/>
      <c r="C561" s="356"/>
      <c r="D561" s="381" t="s">
        <v>878</v>
      </c>
      <c r="E561" s="381"/>
      <c r="F561" s="381"/>
      <c r="G561" s="356" t="s">
        <v>842</v>
      </c>
      <c r="H561" s="356"/>
      <c r="I561" s="356"/>
      <c r="J561" s="243"/>
      <c r="K561" s="243" t="s">
        <v>123</v>
      </c>
      <c r="L561" s="243" t="s">
        <v>123</v>
      </c>
      <c r="M561" s="243"/>
      <c r="N561" s="243"/>
      <c r="O561" s="356" t="s">
        <v>6113</v>
      </c>
      <c r="Q561" s="241" t="str">
        <f t="shared" si="14"/>
        <v/>
      </c>
      <c r="R561" s="241" t="str">
        <f t="shared" si="13"/>
        <v/>
      </c>
    </row>
    <row r="562" spans="2:18" s="241" customFormat="1">
      <c r="B562" s="356"/>
      <c r="C562" s="356"/>
      <c r="D562" s="356"/>
      <c r="E562" s="381" t="s">
        <v>879</v>
      </c>
      <c r="F562" s="381"/>
      <c r="G562" s="356" t="s">
        <v>1006</v>
      </c>
      <c r="H562" s="356" t="s">
        <v>878</v>
      </c>
      <c r="I562" s="356" t="s">
        <v>879</v>
      </c>
      <c r="J562" s="243">
        <v>50004</v>
      </c>
      <c r="K562" s="243" t="s">
        <v>129</v>
      </c>
      <c r="L562" s="243" t="s">
        <v>123</v>
      </c>
      <c r="M562" s="243">
        <v>1</v>
      </c>
      <c r="N562" s="243">
        <v>30000</v>
      </c>
      <c r="O562" s="356"/>
      <c r="Q562" s="241" t="str">
        <f t="shared" si="14"/>
        <v>update G3E_LD_LEGDIST set G3E_DISPLAYORDINAL=50004 where G3E_LENO=(select G3E_LENO from G3E_LEGENDENTRY where G3E_LEGENDENTRY='V_INSTITUTION_S_AS');</v>
      </c>
      <c r="R562" s="241" t="str">
        <f t="shared" si="13"/>
        <v>update G3E_LS_LEGDIST set G3E_DISPLAYSCALEMIN=1, G3E_DISPLAYSCALEMAX=30000 where G3E_LENO = (select G3E_LENO from G3E_LEGENDENTRY where G3E_LEGENDENTRY='V_INSTITUTION_S_AS');</v>
      </c>
    </row>
    <row r="563" spans="2:18" s="241" customFormat="1">
      <c r="B563" s="356"/>
      <c r="C563" s="356"/>
      <c r="D563" s="356"/>
      <c r="E563" s="381" t="s">
        <v>881</v>
      </c>
      <c r="F563" s="381"/>
      <c r="G563" s="356" t="s">
        <v>1007</v>
      </c>
      <c r="H563" s="356" t="s">
        <v>878</v>
      </c>
      <c r="I563" s="356" t="s">
        <v>881</v>
      </c>
      <c r="J563" s="243">
        <v>50001</v>
      </c>
      <c r="K563" s="243" t="s">
        <v>129</v>
      </c>
      <c r="L563" s="243" t="s">
        <v>123</v>
      </c>
      <c r="M563" s="243">
        <v>1</v>
      </c>
      <c r="N563" s="243">
        <v>30000</v>
      </c>
      <c r="O563" s="356"/>
      <c r="Q563" s="241" t="str">
        <f t="shared" si="14"/>
        <v>update G3E_LD_LEGDIST set G3E_DISPLAYORDINAL=50001 where G3E_LENO=(select G3E_LENO from G3E_LEGENDENTRY where G3E_LEGENDENTRY='V_INSTITUTION_T_AS');</v>
      </c>
      <c r="R563" s="241" t="str">
        <f t="shared" si="13"/>
        <v>update G3E_LS_LEGDIST set G3E_DISPLAYSCALEMIN=1, G3E_DISPLAYSCALEMAX=30000 where G3E_LENO = (select G3E_LENO from G3E_LEGENDENTRY where G3E_LEGENDENTRY='V_INSTITUTION_T_AS');</v>
      </c>
    </row>
    <row r="564" spans="2:18" s="241" customFormat="1">
      <c r="B564" s="356"/>
      <c r="C564" s="356"/>
      <c r="D564" s="381" t="s">
        <v>883</v>
      </c>
      <c r="E564" s="381"/>
      <c r="F564" s="381"/>
      <c r="G564" s="356" t="s">
        <v>842</v>
      </c>
      <c r="H564" s="356"/>
      <c r="I564" s="356"/>
      <c r="J564" s="243"/>
      <c r="K564" s="243" t="s">
        <v>123</v>
      </c>
      <c r="L564" s="243" t="s">
        <v>123</v>
      </c>
      <c r="M564" s="243"/>
      <c r="N564" s="243"/>
      <c r="O564" s="356" t="s">
        <v>6113</v>
      </c>
      <c r="Q564" s="241" t="str">
        <f t="shared" si="14"/>
        <v/>
      </c>
      <c r="R564" s="241" t="str">
        <f t="shared" si="13"/>
        <v/>
      </c>
    </row>
    <row r="565" spans="2:18" s="241" customFormat="1">
      <c r="B565" s="356"/>
      <c r="C565" s="356"/>
      <c r="D565" s="356"/>
      <c r="E565" s="381" t="s">
        <v>884</v>
      </c>
      <c r="F565" s="381"/>
      <c r="G565" s="356" t="s">
        <v>1008</v>
      </c>
      <c r="H565" s="356" t="s">
        <v>883</v>
      </c>
      <c r="I565" s="356" t="s">
        <v>884</v>
      </c>
      <c r="J565" s="243">
        <v>50010</v>
      </c>
      <c r="K565" s="243" t="s">
        <v>129</v>
      </c>
      <c r="L565" s="243" t="s">
        <v>123</v>
      </c>
      <c r="M565" s="243">
        <v>1</v>
      </c>
      <c r="N565" s="243">
        <v>30000</v>
      </c>
      <c r="O565" s="356"/>
      <c r="Q565" s="241" t="str">
        <f t="shared" si="14"/>
        <v>update G3E_LD_LEGDIST set G3E_DISPLAYORDINAL=50010 where G3E_LENO=(select G3E_LENO from G3E_LEGENDENTRY where G3E_LEGENDENTRY='V_LANDMARK_AR_AS');</v>
      </c>
      <c r="R565" s="241" t="str">
        <f t="shared" si="13"/>
        <v>update G3E_LS_LEGDIST set G3E_DISPLAYSCALEMIN=1, G3E_DISPLAYSCALEMAX=30000 where G3E_LENO = (select G3E_LENO from G3E_LEGENDENTRY where G3E_LEGENDENTRY='V_LANDMARK_AR_AS');</v>
      </c>
    </row>
    <row r="566" spans="2:18" s="241" customFormat="1">
      <c r="B566" s="356"/>
      <c r="C566" s="356"/>
      <c r="D566" s="356"/>
      <c r="E566" s="381" t="s">
        <v>886</v>
      </c>
      <c r="F566" s="381"/>
      <c r="G566" s="356" t="s">
        <v>1009</v>
      </c>
      <c r="H566" s="356" t="s">
        <v>883</v>
      </c>
      <c r="I566" s="356" t="s">
        <v>886</v>
      </c>
      <c r="J566" s="243">
        <v>50001</v>
      </c>
      <c r="K566" s="243" t="s">
        <v>129</v>
      </c>
      <c r="L566" s="243" t="s">
        <v>123</v>
      </c>
      <c r="M566" s="243">
        <v>1</v>
      </c>
      <c r="N566" s="243">
        <v>30000</v>
      </c>
      <c r="O566" s="356"/>
      <c r="Q566" s="241" t="str">
        <f t="shared" si="14"/>
        <v>update G3E_LD_LEGDIST set G3E_DISPLAYORDINAL=50001 where G3E_LENO=(select G3E_LENO from G3E_LEGENDENTRY where G3E_LEGENDENTRY='V_LANDMARK_T_AS');</v>
      </c>
      <c r="R566" s="241" t="str">
        <f t="shared" si="13"/>
        <v>update G3E_LS_LEGDIST set G3E_DISPLAYSCALEMIN=1, G3E_DISPLAYSCALEMAX=30000 where G3E_LENO = (select G3E_LENO from G3E_LEGENDENTRY where G3E_LEGENDENTRY='V_LANDMARK_T_AS');</v>
      </c>
    </row>
    <row r="567" spans="2:18" s="241" customFormat="1">
      <c r="B567" s="356"/>
      <c r="C567" s="356"/>
      <c r="D567" s="381" t="s">
        <v>888</v>
      </c>
      <c r="E567" s="381"/>
      <c r="F567" s="381"/>
      <c r="G567" s="356" t="s">
        <v>842</v>
      </c>
      <c r="H567" s="356"/>
      <c r="I567" s="356"/>
      <c r="J567" s="243"/>
      <c r="K567" s="243" t="s">
        <v>123</v>
      </c>
      <c r="L567" s="243" t="s">
        <v>123</v>
      </c>
      <c r="M567" s="243"/>
      <c r="N567" s="243"/>
      <c r="O567" s="356" t="s">
        <v>6113</v>
      </c>
      <c r="Q567" s="241" t="str">
        <f t="shared" si="14"/>
        <v/>
      </c>
      <c r="R567" s="241" t="str">
        <f t="shared" si="13"/>
        <v/>
      </c>
    </row>
    <row r="568" spans="2:18" s="241" customFormat="1">
      <c r="B568" s="356"/>
      <c r="C568" s="356"/>
      <c r="D568" s="356"/>
      <c r="E568" s="381" t="s">
        <v>889</v>
      </c>
      <c r="F568" s="381"/>
      <c r="G568" s="356" t="s">
        <v>1010</v>
      </c>
      <c r="H568" s="356" t="s">
        <v>888</v>
      </c>
      <c r="I568" s="356" t="s">
        <v>889</v>
      </c>
      <c r="J568" s="243">
        <v>50007</v>
      </c>
      <c r="K568" s="243" t="s">
        <v>129</v>
      </c>
      <c r="L568" s="243" t="s">
        <v>123</v>
      </c>
      <c r="M568" s="243">
        <v>1</v>
      </c>
      <c r="N568" s="243">
        <v>30000</v>
      </c>
      <c r="O568" s="356"/>
      <c r="Q568" s="241" t="str">
        <f t="shared" si="14"/>
        <v>update G3E_LD_LEGDIST set G3E_DISPLAYORDINAL=50007 where G3E_LENO=(select G3E_LENO from G3E_LEGENDENTRY where G3E_LEGENDENTRY='V_MANMADE_LN_AS');</v>
      </c>
      <c r="R568" s="241" t="str">
        <f t="shared" si="13"/>
        <v>update G3E_LS_LEGDIST set G3E_DISPLAYSCALEMIN=1, G3E_DISPLAYSCALEMAX=30000 where G3E_LENO = (select G3E_LENO from G3E_LEGENDENTRY where G3E_LEGENDENTRY='V_MANMADE_LN_AS');</v>
      </c>
    </row>
    <row r="569" spans="2:18" s="241" customFormat="1">
      <c r="B569" s="356"/>
      <c r="C569" s="356"/>
      <c r="D569" s="356"/>
      <c r="E569" s="381" t="s">
        <v>130</v>
      </c>
      <c r="F569" s="381"/>
      <c r="G569" s="356" t="s">
        <v>1011</v>
      </c>
      <c r="H569" s="356" t="s">
        <v>888</v>
      </c>
      <c r="I569" s="356" t="s">
        <v>130</v>
      </c>
      <c r="J569" s="243">
        <v>50001</v>
      </c>
      <c r="K569" s="243" t="s">
        <v>129</v>
      </c>
      <c r="L569" s="243" t="s">
        <v>123</v>
      </c>
      <c r="M569" s="243">
        <v>1</v>
      </c>
      <c r="N569" s="243">
        <v>30000</v>
      </c>
      <c r="O569" s="356"/>
      <c r="Q569" s="241" t="str">
        <f t="shared" si="14"/>
        <v>update G3E_LD_LEGDIST set G3E_DISPLAYORDINAL=50001 where G3E_LENO=(select G3E_LENO from G3E_LEGENDENTRY where G3E_LEGENDENTRY='V_MANMADE_ML_AS');</v>
      </c>
      <c r="R569" s="241" t="str">
        <f t="shared" si="13"/>
        <v>update G3E_LS_LEGDIST set G3E_DISPLAYSCALEMIN=1, G3E_DISPLAYSCALEMAX=30000 where G3E_LENO = (select G3E_LENO from G3E_LEGENDENTRY where G3E_LEGENDENTRY='V_MANMADE_ML_AS');</v>
      </c>
    </row>
    <row r="570" spans="2:18" s="241" customFormat="1">
      <c r="B570" s="356"/>
      <c r="C570" s="356"/>
      <c r="D570" s="381" t="s">
        <v>16</v>
      </c>
      <c r="E570" s="381"/>
      <c r="F570" s="381"/>
      <c r="G570" s="356" t="s">
        <v>842</v>
      </c>
      <c r="H570" s="356"/>
      <c r="I570" s="356"/>
      <c r="J570" s="243"/>
      <c r="K570" s="243" t="s">
        <v>123</v>
      </c>
      <c r="L570" s="243" t="s">
        <v>123</v>
      </c>
      <c r="M570" s="243"/>
      <c r="N570" s="243"/>
      <c r="O570" s="356" t="s">
        <v>6113</v>
      </c>
      <c r="Q570" s="241" t="str">
        <f t="shared" si="14"/>
        <v/>
      </c>
      <c r="R570" s="241" t="str">
        <f t="shared" si="13"/>
        <v/>
      </c>
    </row>
    <row r="571" spans="2:18" s="241" customFormat="1">
      <c r="B571" s="356"/>
      <c r="C571" s="356"/>
      <c r="D571" s="356"/>
      <c r="E571" s="381" t="s">
        <v>892</v>
      </c>
      <c r="F571" s="381"/>
      <c r="G571" s="356" t="s">
        <v>1012</v>
      </c>
      <c r="H571" s="356" t="s">
        <v>16</v>
      </c>
      <c r="I571" s="356" t="s">
        <v>892</v>
      </c>
      <c r="J571" s="243">
        <v>50010</v>
      </c>
      <c r="K571" s="243" t="s">
        <v>129</v>
      </c>
      <c r="L571" s="243" t="s">
        <v>123</v>
      </c>
      <c r="M571" s="243">
        <v>1</v>
      </c>
      <c r="N571" s="243">
        <v>500000</v>
      </c>
      <c r="O571" s="356"/>
      <c r="Q571" s="241" t="str">
        <f t="shared" si="14"/>
        <v>update G3E_LD_LEGDIST set G3E_DISPLAYORDINAL=50010 where G3E_LENO=(select G3E_LENO from G3E_LEGENDENTRY where G3E_LEGENDENTRY='V_MUNICIPALITY_AR_AS');</v>
      </c>
      <c r="R571" s="241" t="str">
        <f t="shared" si="13"/>
        <v>update G3E_LS_LEGDIST set G3E_DISPLAYSCALEMIN=1, G3E_DISPLAYSCALEMAX=500000 where G3E_LENO = (select G3E_LENO from G3E_LEGENDENTRY where G3E_LEGENDENTRY='V_MUNICIPALITY_AR_AS');</v>
      </c>
    </row>
    <row r="572" spans="2:18" s="241" customFormat="1">
      <c r="B572" s="356"/>
      <c r="C572" s="356"/>
      <c r="D572" s="381" t="s">
        <v>894</v>
      </c>
      <c r="E572" s="381"/>
      <c r="F572" s="381"/>
      <c r="G572" s="356" t="s">
        <v>842</v>
      </c>
      <c r="H572" s="356"/>
      <c r="I572" s="356"/>
      <c r="J572" s="243"/>
      <c r="K572" s="243" t="s">
        <v>123</v>
      </c>
      <c r="L572" s="243" t="s">
        <v>123</v>
      </c>
      <c r="M572" s="243"/>
      <c r="N572" s="243"/>
      <c r="O572" s="356" t="s">
        <v>6113</v>
      </c>
      <c r="Q572" s="241" t="str">
        <f t="shared" si="14"/>
        <v/>
      </c>
      <c r="R572" s="241" t="str">
        <f t="shared" si="13"/>
        <v/>
      </c>
    </row>
    <row r="573" spans="2:18" s="241" customFormat="1">
      <c r="B573" s="356"/>
      <c r="C573" s="356"/>
      <c r="D573" s="356"/>
      <c r="E573" s="381" t="s">
        <v>894</v>
      </c>
      <c r="F573" s="381"/>
      <c r="G573" s="356" t="s">
        <v>1013</v>
      </c>
      <c r="H573" s="356" t="s">
        <v>894</v>
      </c>
      <c r="I573" s="356" t="s">
        <v>894</v>
      </c>
      <c r="J573" s="243">
        <v>50010</v>
      </c>
      <c r="K573" s="243" t="s">
        <v>129</v>
      </c>
      <c r="L573" s="243" t="s">
        <v>123</v>
      </c>
      <c r="M573" s="243">
        <v>1</v>
      </c>
      <c r="N573" s="243">
        <v>200000</v>
      </c>
      <c r="O573" s="356"/>
      <c r="Q573" s="241" t="str">
        <f t="shared" si="14"/>
        <v>update G3E_LD_LEGDIST set G3E_DISPLAYORDINAL=50010 where G3E_LENO=(select G3E_LENO from G3E_LEGENDENTRY where G3E_LEGENDENTRY='V_OPERBNDY_AR_AS');</v>
      </c>
      <c r="R573" s="241" t="str">
        <f t="shared" si="13"/>
        <v>update G3E_LS_LEGDIST set G3E_DISPLAYSCALEMIN=1, G3E_DISPLAYSCALEMAX=200000 where G3E_LENO = (select G3E_LENO from G3E_LEGENDENTRY where G3E_LEGENDENTRY='V_OPERBNDY_AR_AS');</v>
      </c>
    </row>
    <row r="574" spans="2:18" s="241" customFormat="1">
      <c r="B574" s="356"/>
      <c r="C574" s="356"/>
      <c r="D574" s="356"/>
      <c r="E574" s="381" t="s">
        <v>896</v>
      </c>
      <c r="F574" s="381"/>
      <c r="G574" s="356" t="s">
        <v>1014</v>
      </c>
      <c r="H574" s="356" t="s">
        <v>894</v>
      </c>
      <c r="I574" s="356" t="s">
        <v>896</v>
      </c>
      <c r="J574" s="243">
        <v>50001</v>
      </c>
      <c r="K574" s="243" t="s">
        <v>129</v>
      </c>
      <c r="L574" s="243" t="s">
        <v>123</v>
      </c>
      <c r="M574" s="243">
        <v>1</v>
      </c>
      <c r="N574" s="243">
        <v>200000</v>
      </c>
      <c r="O574" s="356"/>
      <c r="Q574" s="241" t="str">
        <f t="shared" si="14"/>
        <v>update G3E_LD_LEGDIST set G3E_DISPLAYORDINAL=50001 where G3E_LENO=(select G3E_LENO from G3E_LEGENDENTRY where G3E_LEGENDENTRY='V_OPERBNDY_T_AS');</v>
      </c>
      <c r="R574" s="241" t="str">
        <f t="shared" si="13"/>
        <v>update G3E_LS_LEGDIST set G3E_DISPLAYSCALEMIN=1, G3E_DISPLAYSCALEMAX=200000 where G3E_LENO = (select G3E_LENO from G3E_LEGENDENTRY where G3E_LEGENDENTRY='V_OPERBNDY_T_AS');</v>
      </c>
    </row>
    <row r="575" spans="2:18" s="241" customFormat="1">
      <c r="B575" s="356"/>
      <c r="C575" s="356"/>
      <c r="D575" s="381" t="s">
        <v>898</v>
      </c>
      <c r="E575" s="381"/>
      <c r="F575" s="381"/>
      <c r="G575" s="356" t="s">
        <v>842</v>
      </c>
      <c r="H575" s="356"/>
      <c r="I575" s="356"/>
      <c r="J575" s="243"/>
      <c r="K575" s="243" t="s">
        <v>123</v>
      </c>
      <c r="L575" s="243" t="s">
        <v>123</v>
      </c>
      <c r="M575" s="243"/>
      <c r="N575" s="243"/>
      <c r="O575" s="356" t="s">
        <v>6113</v>
      </c>
      <c r="Q575" s="241" t="str">
        <f t="shared" si="14"/>
        <v/>
      </c>
      <c r="R575" s="241" t="str">
        <f t="shared" si="13"/>
        <v/>
      </c>
    </row>
    <row r="576" spans="2:18" s="241" customFormat="1">
      <c r="B576" s="356"/>
      <c r="C576" s="356"/>
      <c r="D576" s="356"/>
      <c r="E576" s="381" t="s">
        <v>899</v>
      </c>
      <c r="F576" s="381"/>
      <c r="G576" s="356" t="s">
        <v>1015</v>
      </c>
      <c r="H576" s="356" t="s">
        <v>898</v>
      </c>
      <c r="I576" s="356" t="s">
        <v>901</v>
      </c>
      <c r="J576" s="243">
        <v>50010</v>
      </c>
      <c r="K576" s="243" t="s">
        <v>129</v>
      </c>
      <c r="L576" s="243" t="s">
        <v>123</v>
      </c>
      <c r="M576" s="243">
        <v>1</v>
      </c>
      <c r="N576" s="243">
        <v>15000</v>
      </c>
      <c r="O576" s="356"/>
      <c r="Q576" s="241" t="str">
        <f t="shared" si="14"/>
        <v>update G3E_LD_LEGDIST set G3E_DISPLAYORDINAL=50010 where G3E_LENO=(select G3E_LENO from G3E_LEGENDENTRY where G3E_LEGENDENTRY='V_PARCEL_CL_AR_AS');</v>
      </c>
      <c r="R576" s="241" t="str">
        <f t="shared" si="13"/>
        <v>update G3E_LS_LEGDIST set G3E_DISPLAYSCALEMIN=1, G3E_DISPLAYSCALEMAX=15000 where G3E_LENO = (select G3E_LENO from G3E_LEGENDENTRY where G3E_LEGENDENTRY='V_PARCEL_CL_AR_AS');</v>
      </c>
    </row>
    <row r="577" spans="2:18" s="241" customFormat="1">
      <c r="B577" s="356"/>
      <c r="C577" s="356"/>
      <c r="D577" s="356"/>
      <c r="E577" s="381" t="s">
        <v>902</v>
      </c>
      <c r="F577" s="381"/>
      <c r="G577" s="356" t="s">
        <v>1016</v>
      </c>
      <c r="H577" s="356" t="s">
        <v>898</v>
      </c>
      <c r="I577" s="356" t="s">
        <v>904</v>
      </c>
      <c r="J577" s="243">
        <v>50001</v>
      </c>
      <c r="K577" s="243" t="s">
        <v>129</v>
      </c>
      <c r="L577" s="243" t="s">
        <v>123</v>
      </c>
      <c r="M577" s="243">
        <v>1</v>
      </c>
      <c r="N577" s="243">
        <v>15000</v>
      </c>
      <c r="O577" s="356"/>
      <c r="Q577" s="241" t="str">
        <f t="shared" si="14"/>
        <v>update G3E_LD_LEGDIST set G3E_DISPLAYORDINAL=50001 where G3E_LENO=(select G3E_LENO from G3E_LEGENDENTRY where G3E_LEGENDENTRY='V_PARCEL_CL_T_AS');</v>
      </c>
      <c r="R577" s="241" t="str">
        <f t="shared" si="13"/>
        <v>update G3E_LS_LEGDIST set G3E_DISPLAYSCALEMIN=1, G3E_DISPLAYSCALEMAX=15000 where G3E_LENO = (select G3E_LENO from G3E_LEGENDENTRY where G3E_LEGENDENTRY='V_PARCEL_CL_T_AS');</v>
      </c>
    </row>
    <row r="578" spans="2:18" s="241" customFormat="1">
      <c r="B578" s="356"/>
      <c r="C578" s="356"/>
      <c r="D578" s="356"/>
      <c r="E578" s="381" t="s">
        <v>905</v>
      </c>
      <c r="F578" s="381"/>
      <c r="G578" s="356" t="s">
        <v>1017</v>
      </c>
      <c r="H578" s="356" t="s">
        <v>898</v>
      </c>
      <c r="I578" s="356" t="s">
        <v>907</v>
      </c>
      <c r="J578" s="243">
        <v>50004</v>
      </c>
      <c r="K578" s="243" t="s">
        <v>129</v>
      </c>
      <c r="L578" s="243" t="s">
        <v>123</v>
      </c>
      <c r="M578" s="243">
        <v>1</v>
      </c>
      <c r="N578" s="243">
        <v>15000</v>
      </c>
      <c r="O578" s="356"/>
      <c r="Q578" s="241" t="str">
        <f t="shared" si="14"/>
        <v>update G3E_LD_LEGDIST set G3E_DISPLAYORDINAL=50004 where G3E_LENO=(select G3E_LENO from G3E_LEGENDENTRY where G3E_LEGENDENTRY='V_PARCEL_CL_S_AS');</v>
      </c>
      <c r="R578" s="241" t="str">
        <f t="shared" si="13"/>
        <v>update G3E_LS_LEGDIST set G3E_DISPLAYSCALEMIN=1, G3E_DISPLAYSCALEMAX=15000 where G3E_LENO = (select G3E_LENO from G3E_LEGENDENTRY where G3E_LEGENDENTRY='V_PARCEL_CL_S_AS');</v>
      </c>
    </row>
    <row r="579" spans="2:18" s="241" customFormat="1">
      <c r="B579" s="356"/>
      <c r="C579" s="356"/>
      <c r="D579" s="356"/>
      <c r="E579" s="381" t="s">
        <v>130</v>
      </c>
      <c r="F579" s="381"/>
      <c r="G579" s="356" t="s">
        <v>1018</v>
      </c>
      <c r="H579" s="356" t="s">
        <v>898</v>
      </c>
      <c r="I579" s="356" t="s">
        <v>130</v>
      </c>
      <c r="J579" s="243">
        <v>50001</v>
      </c>
      <c r="K579" s="243" t="s">
        <v>129</v>
      </c>
      <c r="L579" s="243" t="s">
        <v>123</v>
      </c>
      <c r="M579" s="243">
        <v>1</v>
      </c>
      <c r="N579" s="243">
        <v>15000</v>
      </c>
      <c r="O579" s="356"/>
      <c r="Q579" s="241" t="str">
        <f t="shared" si="14"/>
        <v>update G3E_LD_LEGDIST set G3E_DISPLAYORDINAL=50001 where G3E_LENO=(select G3E_LENO from G3E_LEGENDENTRY where G3E_LEGENDENTRY='V_PARCEL_CL_ML_AS');</v>
      </c>
      <c r="R579" s="241" t="str">
        <f t="shared" si="13"/>
        <v>update G3E_LS_LEGDIST set G3E_DISPLAYSCALEMIN=1, G3E_DISPLAYSCALEMAX=15000 where G3E_LENO = (select G3E_LENO from G3E_LEGENDENTRY where G3E_LEGENDENTRY='V_PARCEL_CL_ML_AS');</v>
      </c>
    </row>
    <row r="580" spans="2:18" s="241" customFormat="1">
      <c r="B580" s="356"/>
      <c r="C580" s="356"/>
      <c r="D580" s="381" t="s">
        <v>909</v>
      </c>
      <c r="E580" s="381"/>
      <c r="F580" s="381"/>
      <c r="G580" s="356" t="s">
        <v>842</v>
      </c>
      <c r="H580" s="356"/>
      <c r="I580" s="356"/>
      <c r="J580" s="243"/>
      <c r="K580" s="243" t="s">
        <v>123</v>
      </c>
      <c r="L580" s="243" t="s">
        <v>123</v>
      </c>
      <c r="M580" s="243"/>
      <c r="N580" s="243"/>
      <c r="O580" s="356" t="s">
        <v>6113</v>
      </c>
      <c r="Q580" s="241" t="str">
        <f t="shared" si="14"/>
        <v/>
      </c>
      <c r="R580" s="241" t="str">
        <f t="shared" si="13"/>
        <v/>
      </c>
    </row>
    <row r="581" spans="2:18" s="241" customFormat="1">
      <c r="B581" s="356"/>
      <c r="C581" s="356"/>
      <c r="D581" s="356"/>
      <c r="E581" s="381" t="s">
        <v>910</v>
      </c>
      <c r="F581" s="381"/>
      <c r="G581" s="356" t="s">
        <v>1019</v>
      </c>
      <c r="H581" s="356" t="s">
        <v>909</v>
      </c>
      <c r="I581" s="356" t="s">
        <v>912</v>
      </c>
      <c r="J581" s="243">
        <v>50010</v>
      </c>
      <c r="K581" s="243" t="s">
        <v>129</v>
      </c>
      <c r="L581" s="243" t="s">
        <v>123</v>
      </c>
      <c r="M581" s="243">
        <v>1</v>
      </c>
      <c r="N581" s="243">
        <v>15000</v>
      </c>
      <c r="O581" s="356"/>
      <c r="Q581" s="241" t="str">
        <f t="shared" si="14"/>
        <v>update G3E_LD_LEGDIST set G3E_DISPLAYORDINAL=50010 where G3E_LENO=(select G3E_LENO from G3E_LEGENDENTRY where G3E_LEGENDENTRY='V_PARCEL_ML_AR_AS');</v>
      </c>
      <c r="R581" s="241" t="str">
        <f t="shared" si="13"/>
        <v>update G3E_LS_LEGDIST set G3E_DISPLAYSCALEMIN=1, G3E_DISPLAYSCALEMAX=15000 where G3E_LENO = (select G3E_LENO from G3E_LEGENDENTRY where G3E_LEGENDENTRY='V_PARCEL_ML_AR_AS');</v>
      </c>
    </row>
    <row r="582" spans="2:18" s="241" customFormat="1">
      <c r="B582" s="356"/>
      <c r="C582" s="356"/>
      <c r="D582" s="356"/>
      <c r="E582" s="381" t="s">
        <v>913</v>
      </c>
      <c r="F582" s="381"/>
      <c r="G582" s="356" t="s">
        <v>1020</v>
      </c>
      <c r="H582" s="356" t="s">
        <v>909</v>
      </c>
      <c r="I582" s="356" t="s">
        <v>915</v>
      </c>
      <c r="J582" s="243">
        <v>50001</v>
      </c>
      <c r="K582" s="243" t="s">
        <v>129</v>
      </c>
      <c r="L582" s="243" t="s">
        <v>123</v>
      </c>
      <c r="M582" s="243">
        <v>1</v>
      </c>
      <c r="N582" s="243">
        <v>15000</v>
      </c>
      <c r="O582" s="356"/>
      <c r="Q582" s="241" t="str">
        <f t="shared" si="14"/>
        <v>update G3E_LD_LEGDIST set G3E_DISPLAYORDINAL=50001 where G3E_LENO=(select G3E_LENO from G3E_LEGENDENTRY where G3E_LEGENDENTRY='V_PARCEL_ML_T_AS');</v>
      </c>
      <c r="R582" s="241" t="str">
        <f t="shared" si="13"/>
        <v>update G3E_LS_LEGDIST set G3E_DISPLAYSCALEMIN=1, G3E_DISPLAYSCALEMAX=15000 where G3E_LENO = (select G3E_LENO from G3E_LEGENDENTRY where G3E_LEGENDENTRY='V_PARCEL_ML_T_AS');</v>
      </c>
    </row>
    <row r="583" spans="2:18" s="241" customFormat="1">
      <c r="B583" s="356"/>
      <c r="C583" s="356"/>
      <c r="D583" s="356"/>
      <c r="E583" s="381" t="s">
        <v>905</v>
      </c>
      <c r="F583" s="381"/>
      <c r="G583" s="356" t="s">
        <v>1021</v>
      </c>
      <c r="H583" s="356" t="s">
        <v>909</v>
      </c>
      <c r="I583" s="356" t="s">
        <v>917</v>
      </c>
      <c r="J583" s="243">
        <v>50004</v>
      </c>
      <c r="K583" s="243" t="s">
        <v>129</v>
      </c>
      <c r="L583" s="243" t="s">
        <v>123</v>
      </c>
      <c r="M583" s="243">
        <v>1</v>
      </c>
      <c r="N583" s="243">
        <v>15000</v>
      </c>
      <c r="O583" s="356"/>
      <c r="Q583" s="241" t="str">
        <f t="shared" si="14"/>
        <v>update G3E_LD_LEGDIST set G3E_DISPLAYORDINAL=50004 where G3E_LENO=(select G3E_LENO from G3E_LEGENDENTRY where G3E_LEGENDENTRY='V_PARCEL_ML_S_AS');</v>
      </c>
      <c r="R583" s="241" t="str">
        <f t="shared" si="13"/>
        <v>update G3E_LS_LEGDIST set G3E_DISPLAYSCALEMIN=1, G3E_DISPLAYSCALEMAX=15000 where G3E_LENO = (select G3E_LENO from G3E_LEGENDENTRY where G3E_LEGENDENTRY='V_PARCEL_ML_S_AS');</v>
      </c>
    </row>
    <row r="584" spans="2:18" s="241" customFormat="1">
      <c r="B584" s="356"/>
      <c r="C584" s="356"/>
      <c r="D584" s="356"/>
      <c r="E584" s="381" t="s">
        <v>130</v>
      </c>
      <c r="F584" s="381"/>
      <c r="G584" s="356" t="s">
        <v>1022</v>
      </c>
      <c r="H584" s="356" t="s">
        <v>909</v>
      </c>
      <c r="I584" s="356" t="s">
        <v>130</v>
      </c>
      <c r="J584" s="243">
        <v>50001</v>
      </c>
      <c r="K584" s="243" t="s">
        <v>129</v>
      </c>
      <c r="L584" s="243" t="s">
        <v>123</v>
      </c>
      <c r="M584" s="243">
        <v>1</v>
      </c>
      <c r="N584" s="243">
        <v>15000</v>
      </c>
      <c r="O584" s="356"/>
      <c r="Q584" s="241" t="str">
        <f t="shared" si="14"/>
        <v>update G3E_LD_LEGDIST set G3E_DISPLAYORDINAL=50001 where G3E_LENO=(select G3E_LENO from G3E_LEGENDENTRY where G3E_LEGENDENTRY='V_PARCEL_ML_ML_AS');</v>
      </c>
      <c r="R584" s="241" t="str">
        <f t="shared" ref="R584:R647" si="15">IF(ISBLANK(N584),"","update G3E_LS_LEGDIST set G3E_DISPLAYSCALEMIN="&amp;M584&amp;", G3E_DISPLAYSCALEMAX="&amp;N584&amp;" where G3E_LENO = (select G3E_LENO from G3E_LEGENDENTRY where G3E_LEGENDENTRY='"&amp;G584&amp;"');")</f>
        <v>update G3E_LS_LEGDIST set G3E_DISPLAYSCALEMIN=1, G3E_DISPLAYSCALEMAX=15000 where G3E_LENO = (select G3E_LENO from G3E_LEGENDENTRY where G3E_LEGENDENTRY='V_PARCEL_ML_ML_AS');</v>
      </c>
    </row>
    <row r="585" spans="2:18" s="241" customFormat="1">
      <c r="B585" s="356"/>
      <c r="C585" s="356"/>
      <c r="D585" s="381" t="s">
        <v>919</v>
      </c>
      <c r="E585" s="381"/>
      <c r="F585" s="381"/>
      <c r="G585" s="356" t="s">
        <v>842</v>
      </c>
      <c r="H585" s="356"/>
      <c r="I585" s="356"/>
      <c r="J585" s="243"/>
      <c r="K585" s="243" t="s">
        <v>123</v>
      </c>
      <c r="L585" s="243" t="s">
        <v>123</v>
      </c>
      <c r="M585" s="243"/>
      <c r="N585" s="243"/>
      <c r="O585" s="356" t="s">
        <v>6113</v>
      </c>
      <c r="Q585" s="241" t="str">
        <f t="shared" si="14"/>
        <v/>
      </c>
      <c r="R585" s="241" t="str">
        <f t="shared" si="15"/>
        <v/>
      </c>
    </row>
    <row r="586" spans="2:18" s="241" customFormat="1">
      <c r="B586" s="356"/>
      <c r="C586" s="356"/>
      <c r="D586" s="356"/>
      <c r="E586" s="381" t="s">
        <v>920</v>
      </c>
      <c r="F586" s="381"/>
      <c r="G586" s="356" t="s">
        <v>1023</v>
      </c>
      <c r="H586" s="356" t="s">
        <v>919</v>
      </c>
      <c r="I586" s="356" t="s">
        <v>922</v>
      </c>
      <c r="J586" s="243">
        <v>50007</v>
      </c>
      <c r="K586" s="243" t="s">
        <v>129</v>
      </c>
      <c r="L586" s="243" t="s">
        <v>123</v>
      </c>
      <c r="M586" s="243">
        <v>1</v>
      </c>
      <c r="N586" s="243">
        <v>3000</v>
      </c>
      <c r="O586" s="356"/>
      <c r="Q586" s="241" t="str">
        <f t="shared" si="14"/>
        <v>update G3E_LD_LEGDIST set G3E_DISPLAYORDINAL=50007 where G3E_LENO=(select G3E_LENO from G3E_LEGENDENTRY where G3E_LEGENDENTRY='V_PIPELINE_CL_LN_AS');</v>
      </c>
      <c r="R586" s="241" t="str">
        <f t="shared" si="15"/>
        <v>update G3E_LS_LEGDIST set G3E_DISPLAYSCALEMIN=1, G3E_DISPLAYSCALEMAX=3000 where G3E_LENO = (select G3E_LENO from G3E_LEGENDENTRY where G3E_LEGENDENTRY='V_PIPELINE_CL_LN_AS');</v>
      </c>
    </row>
    <row r="587" spans="2:18" s="241" customFormat="1">
      <c r="B587" s="356"/>
      <c r="C587" s="356"/>
      <c r="D587" s="356"/>
      <c r="E587" s="381" t="s">
        <v>923</v>
      </c>
      <c r="F587" s="381"/>
      <c r="G587" s="356" t="s">
        <v>1024</v>
      </c>
      <c r="H587" s="356" t="s">
        <v>919</v>
      </c>
      <c r="I587" s="356" t="s">
        <v>925</v>
      </c>
      <c r="J587" s="243">
        <v>50001</v>
      </c>
      <c r="K587" s="243" t="s">
        <v>129</v>
      </c>
      <c r="L587" s="243" t="s">
        <v>123</v>
      </c>
      <c r="M587" s="243">
        <v>1</v>
      </c>
      <c r="N587" s="243">
        <v>3000</v>
      </c>
      <c r="O587" s="356"/>
      <c r="Q587" s="241" t="str">
        <f t="shared" si="14"/>
        <v>update G3E_LD_LEGDIST set G3E_DISPLAYORDINAL=50001 where G3E_LENO=(select G3E_LENO from G3E_LEGENDENTRY where G3E_LEGENDENTRY='V_PIPELINE_CL_T_AS');</v>
      </c>
      <c r="R587" s="241" t="str">
        <f t="shared" si="15"/>
        <v>update G3E_LS_LEGDIST set G3E_DISPLAYSCALEMIN=1, G3E_DISPLAYSCALEMAX=3000 where G3E_LENO = (select G3E_LENO from G3E_LEGENDENTRY where G3E_LEGENDENTRY='V_PIPELINE_CL_T_AS');</v>
      </c>
    </row>
    <row r="588" spans="2:18" s="241" customFormat="1">
      <c r="B588" s="356"/>
      <c r="C588" s="356"/>
      <c r="D588" s="381" t="s">
        <v>926</v>
      </c>
      <c r="E588" s="381"/>
      <c r="F588" s="381"/>
      <c r="G588" s="356" t="s">
        <v>842</v>
      </c>
      <c r="H588" s="356"/>
      <c r="I588" s="356"/>
      <c r="J588" s="243"/>
      <c r="K588" s="243" t="s">
        <v>123</v>
      </c>
      <c r="L588" s="243" t="s">
        <v>123</v>
      </c>
      <c r="M588" s="243"/>
      <c r="N588" s="243"/>
      <c r="O588" s="356" t="s">
        <v>6113</v>
      </c>
      <c r="Q588" s="241" t="str">
        <f t="shared" si="14"/>
        <v/>
      </c>
      <c r="R588" s="241" t="str">
        <f t="shared" si="15"/>
        <v/>
      </c>
    </row>
    <row r="589" spans="2:18" s="241" customFormat="1">
      <c r="B589" s="356"/>
      <c r="C589" s="356"/>
      <c r="D589" s="356"/>
      <c r="E589" s="381" t="s">
        <v>927</v>
      </c>
      <c r="F589" s="381"/>
      <c r="G589" s="356" t="s">
        <v>1025</v>
      </c>
      <c r="H589" s="356" t="s">
        <v>926</v>
      </c>
      <c r="I589" s="356" t="s">
        <v>929</v>
      </c>
      <c r="J589" s="243">
        <v>50007</v>
      </c>
      <c r="K589" s="243" t="s">
        <v>129</v>
      </c>
      <c r="L589" s="243" t="s">
        <v>123</v>
      </c>
      <c r="M589" s="243">
        <v>1</v>
      </c>
      <c r="N589" s="243">
        <v>3000</v>
      </c>
      <c r="O589" s="356"/>
      <c r="Q589" s="241" t="str">
        <f t="shared" si="14"/>
        <v>update G3E_LD_LEGDIST set G3E_DISPLAYORDINAL=50007 where G3E_LENO=(select G3E_LENO from G3E_LEGENDENTRY where G3E_LEGENDENTRY='V_PIPELINE_ML_LN_AS');</v>
      </c>
      <c r="R589" s="241" t="str">
        <f t="shared" si="15"/>
        <v>update G3E_LS_LEGDIST set G3E_DISPLAYSCALEMIN=1, G3E_DISPLAYSCALEMAX=3000 where G3E_LENO = (select G3E_LENO from G3E_LEGENDENTRY where G3E_LEGENDENTRY='V_PIPELINE_ML_LN_AS');</v>
      </c>
    </row>
    <row r="590" spans="2:18" s="241" customFormat="1">
      <c r="B590" s="356"/>
      <c r="C590" s="356"/>
      <c r="D590" s="356"/>
      <c r="E590" s="381" t="s">
        <v>930</v>
      </c>
      <c r="F590" s="381"/>
      <c r="G590" s="356" t="s">
        <v>1026</v>
      </c>
      <c r="H590" s="356" t="s">
        <v>926</v>
      </c>
      <c r="I590" s="356" t="s">
        <v>932</v>
      </c>
      <c r="J590" s="243">
        <v>50001</v>
      </c>
      <c r="K590" s="243" t="s">
        <v>129</v>
      </c>
      <c r="L590" s="243" t="s">
        <v>123</v>
      </c>
      <c r="M590" s="243">
        <v>1</v>
      </c>
      <c r="N590" s="243">
        <v>3000</v>
      </c>
      <c r="O590" s="356"/>
      <c r="Q590" s="241" t="str">
        <f t="shared" si="14"/>
        <v>update G3E_LD_LEGDIST set G3E_DISPLAYORDINAL=50001 where G3E_LENO=(select G3E_LENO from G3E_LEGENDENTRY where G3E_LEGENDENTRY='V_PIPELINE_ML_T_AS');</v>
      </c>
      <c r="R590" s="241" t="str">
        <f t="shared" si="15"/>
        <v>update G3E_LS_LEGDIST set G3E_DISPLAYSCALEMIN=1, G3E_DISPLAYSCALEMAX=3000 where G3E_LENO = (select G3E_LENO from G3E_LEGENDENTRY where G3E_LEGENDENTRY='V_PIPELINE_ML_T_AS');</v>
      </c>
    </row>
    <row r="591" spans="2:18" s="241" customFormat="1">
      <c r="B591" s="356"/>
      <c r="C591" s="356"/>
      <c r="D591" s="381" t="s">
        <v>8</v>
      </c>
      <c r="E591" s="381"/>
      <c r="F591" s="381"/>
      <c r="G591" s="356" t="s">
        <v>842</v>
      </c>
      <c r="H591" s="356"/>
      <c r="I591" s="356"/>
      <c r="J591" s="243"/>
      <c r="K591" s="243" t="s">
        <v>123</v>
      </c>
      <c r="L591" s="243" t="s">
        <v>123</v>
      </c>
      <c r="M591" s="243"/>
      <c r="N591" s="243"/>
      <c r="O591" s="356" t="s">
        <v>6113</v>
      </c>
      <c r="Q591" s="241" t="str">
        <f t="shared" si="14"/>
        <v/>
      </c>
      <c r="R591" s="241" t="str">
        <f t="shared" si="15"/>
        <v/>
      </c>
    </row>
    <row r="592" spans="2:18" s="241" customFormat="1">
      <c r="B592" s="356"/>
      <c r="C592" s="356"/>
      <c r="D592" s="356"/>
      <c r="E592" s="381" t="s">
        <v>933</v>
      </c>
      <c r="F592" s="381"/>
      <c r="G592" s="356" t="s">
        <v>1027</v>
      </c>
      <c r="H592" s="356" t="s">
        <v>8</v>
      </c>
      <c r="I592" s="356" t="s">
        <v>933</v>
      </c>
      <c r="J592" s="243">
        <v>50010</v>
      </c>
      <c r="K592" s="243" t="s">
        <v>129</v>
      </c>
      <c r="L592" s="243" t="s">
        <v>123</v>
      </c>
      <c r="M592" s="243">
        <v>1</v>
      </c>
      <c r="N592" s="243">
        <v>125000</v>
      </c>
      <c r="O592" s="356"/>
      <c r="Q592" s="241" t="str">
        <f t="shared" si="14"/>
        <v>update G3E_LD_LEGDIST set G3E_DISPLAYORDINAL=50010 where G3E_LENO=(select G3E_LENO from G3E_LEGENDENTRY where G3E_LEGENDENTRY='V_POLBNDY_AR_AS');</v>
      </c>
      <c r="R592" s="241" t="str">
        <f t="shared" si="15"/>
        <v>update G3E_LS_LEGDIST set G3E_DISPLAYSCALEMIN=1, G3E_DISPLAYSCALEMAX=125000 where G3E_LENO = (select G3E_LENO from G3E_LEGENDENTRY where G3E_LEGENDENTRY='V_POLBNDY_AR_AS');</v>
      </c>
    </row>
    <row r="593" spans="2:18" s="241" customFormat="1">
      <c r="B593" s="356"/>
      <c r="C593" s="356"/>
      <c r="D593" s="356"/>
      <c r="E593" s="381" t="s">
        <v>935</v>
      </c>
      <c r="F593" s="381"/>
      <c r="G593" s="356" t="s">
        <v>1028</v>
      </c>
      <c r="H593" s="356" t="s">
        <v>8</v>
      </c>
      <c r="I593" s="356" t="s">
        <v>935</v>
      </c>
      <c r="J593" s="243">
        <v>50001</v>
      </c>
      <c r="K593" s="243" t="s">
        <v>129</v>
      </c>
      <c r="L593" s="243" t="s">
        <v>123</v>
      </c>
      <c r="M593" s="243">
        <v>1</v>
      </c>
      <c r="N593" s="243">
        <v>125000</v>
      </c>
      <c r="O593" s="356"/>
      <c r="Q593" s="241" t="str">
        <f t="shared" si="14"/>
        <v>update G3E_LD_LEGDIST set G3E_DISPLAYORDINAL=50001 where G3E_LENO=(select G3E_LENO from G3E_LEGENDENTRY where G3E_LEGENDENTRY='V_POLBNDY_T_AS');</v>
      </c>
      <c r="R593" s="241" t="str">
        <f t="shared" si="15"/>
        <v>update G3E_LS_LEGDIST set G3E_DISPLAYSCALEMIN=1, G3E_DISPLAYSCALEMAX=125000 where G3E_LENO = (select G3E_LENO from G3E_LEGENDENTRY where G3E_LEGENDENTRY='V_POLBNDY_T_AS');</v>
      </c>
    </row>
    <row r="594" spans="2:18" s="241" customFormat="1">
      <c r="B594" s="356"/>
      <c r="C594" s="356"/>
      <c r="D594" s="381" t="s">
        <v>937</v>
      </c>
      <c r="E594" s="381"/>
      <c r="F594" s="381"/>
      <c r="G594" s="356" t="s">
        <v>842</v>
      </c>
      <c r="H594" s="356"/>
      <c r="I594" s="356"/>
      <c r="J594" s="243"/>
      <c r="K594" s="243" t="s">
        <v>123</v>
      </c>
      <c r="L594" s="243" t="s">
        <v>123</v>
      </c>
      <c r="M594" s="243"/>
      <c r="N594" s="243"/>
      <c r="O594" s="356" t="s">
        <v>6113</v>
      </c>
      <c r="Q594" s="241" t="str">
        <f t="shared" si="14"/>
        <v/>
      </c>
      <c r="R594" s="241" t="str">
        <f t="shared" si="15"/>
        <v/>
      </c>
    </row>
    <row r="595" spans="2:18" s="241" customFormat="1">
      <c r="B595" s="356"/>
      <c r="C595" s="356"/>
      <c r="D595" s="356"/>
      <c r="E595" s="381" t="s">
        <v>938</v>
      </c>
      <c r="F595" s="381"/>
      <c r="G595" s="356" t="s">
        <v>1029</v>
      </c>
      <c r="H595" s="356" t="s">
        <v>937</v>
      </c>
      <c r="I595" s="356" t="s">
        <v>938</v>
      </c>
      <c r="J595" s="243">
        <v>50007</v>
      </c>
      <c r="K595" s="243" t="s">
        <v>129</v>
      </c>
      <c r="L595" s="243" t="s">
        <v>123</v>
      </c>
      <c r="M595" s="243">
        <v>1</v>
      </c>
      <c r="N595" s="243">
        <v>30000</v>
      </c>
      <c r="O595" s="356"/>
      <c r="Q595" s="241" t="str">
        <f t="shared" si="14"/>
        <v>update G3E_LD_LEGDIST set G3E_DISPLAYORDINAL=50007 where G3E_LENO=(select G3E_LENO from G3E_LEGENDENTRY where G3E_LEGENDENTRY='V_RAILROAD_LN_AS');</v>
      </c>
      <c r="R595" s="241" t="str">
        <f t="shared" si="15"/>
        <v>update G3E_LS_LEGDIST set G3E_DISPLAYSCALEMIN=1, G3E_DISPLAYSCALEMAX=30000 where G3E_LENO = (select G3E_LENO from G3E_LEGENDENTRY where G3E_LEGENDENTRY='V_RAILROAD_LN_AS');</v>
      </c>
    </row>
    <row r="596" spans="2:18" s="241" customFormat="1">
      <c r="B596" s="356"/>
      <c r="C596" s="356"/>
      <c r="D596" s="356"/>
      <c r="E596" s="381" t="s">
        <v>940</v>
      </c>
      <c r="F596" s="381"/>
      <c r="G596" s="356" t="s">
        <v>1030</v>
      </c>
      <c r="H596" s="356" t="s">
        <v>937</v>
      </c>
      <c r="I596" s="356" t="s">
        <v>940</v>
      </c>
      <c r="J596" s="243">
        <v>50001</v>
      </c>
      <c r="K596" s="243" t="s">
        <v>129</v>
      </c>
      <c r="L596" s="243" t="s">
        <v>123</v>
      </c>
      <c r="M596" s="243">
        <v>1</v>
      </c>
      <c r="N596" s="243">
        <v>30000</v>
      </c>
      <c r="O596" s="356"/>
      <c r="Q596" s="241" t="str">
        <f t="shared" si="14"/>
        <v>update G3E_LD_LEGDIST set G3E_DISPLAYORDINAL=50001 where G3E_LENO=(select G3E_LENO from G3E_LEGENDENTRY where G3E_LEGENDENTRY='V_RAILROAD_T_AS');</v>
      </c>
      <c r="R596" s="241" t="str">
        <f t="shared" si="15"/>
        <v>update G3E_LS_LEGDIST set G3E_DISPLAYSCALEMIN=1, G3E_DISPLAYSCALEMAX=30000 where G3E_LENO = (select G3E_LENO from G3E_LEGENDENTRY where G3E_LEGENDENTRY='V_RAILROAD_T_AS');</v>
      </c>
    </row>
    <row r="597" spans="2:18" s="241" customFormat="1">
      <c r="B597" s="356"/>
      <c r="C597" s="356"/>
      <c r="D597" s="381" t="s">
        <v>21</v>
      </c>
      <c r="E597" s="381"/>
      <c r="F597" s="381"/>
      <c r="G597" s="356" t="s">
        <v>842</v>
      </c>
      <c r="H597" s="356"/>
      <c r="I597" s="356"/>
      <c r="J597" s="243"/>
      <c r="K597" s="243" t="s">
        <v>123</v>
      </c>
      <c r="L597" s="243" t="s">
        <v>123</v>
      </c>
      <c r="M597" s="243"/>
      <c r="N597" s="243"/>
      <c r="O597" s="356" t="s">
        <v>6113</v>
      </c>
      <c r="Q597" s="241" t="str">
        <f t="shared" si="14"/>
        <v/>
      </c>
      <c r="R597" s="241" t="str">
        <f t="shared" si="15"/>
        <v/>
      </c>
    </row>
    <row r="598" spans="2:18" s="241" customFormat="1">
      <c r="B598" s="356"/>
      <c r="C598" s="356"/>
      <c r="D598" s="356"/>
      <c r="E598" s="381" t="s">
        <v>942</v>
      </c>
      <c r="F598" s="381"/>
      <c r="G598" s="356" t="s">
        <v>1031</v>
      </c>
      <c r="H598" s="356" t="s">
        <v>21</v>
      </c>
      <c r="I598" s="356" t="s">
        <v>942</v>
      </c>
      <c r="J598" s="243">
        <v>50010</v>
      </c>
      <c r="K598" s="243" t="s">
        <v>129</v>
      </c>
      <c r="L598" s="243" t="s">
        <v>123</v>
      </c>
      <c r="M598" s="243">
        <v>1</v>
      </c>
      <c r="N598" s="243">
        <v>30000</v>
      </c>
      <c r="O598" s="356"/>
      <c r="Q598" s="241" t="str">
        <f t="shared" si="14"/>
        <v>update G3E_LD_LEGDIST set G3E_DISPLAYORDINAL=50010 where G3E_LENO=(select G3E_LENO from G3E_LEGENDENTRY where G3E_LEGENDENTRY='V_RESTRICTED_AR_AS');</v>
      </c>
      <c r="R598" s="241" t="str">
        <f t="shared" si="15"/>
        <v>update G3E_LS_LEGDIST set G3E_DISPLAYSCALEMIN=1, G3E_DISPLAYSCALEMAX=30000 where G3E_LENO = (select G3E_LENO from G3E_LEGENDENTRY where G3E_LEGENDENTRY='V_RESTRICTED_AR_AS');</v>
      </c>
    </row>
    <row r="599" spans="2:18" s="241" customFormat="1">
      <c r="B599" s="356"/>
      <c r="C599" s="356"/>
      <c r="D599" s="381" t="s">
        <v>944</v>
      </c>
      <c r="E599" s="381"/>
      <c r="F599" s="381"/>
      <c r="G599" s="356" t="s">
        <v>842</v>
      </c>
      <c r="H599" s="356"/>
      <c r="I599" s="356"/>
      <c r="J599" s="243"/>
      <c r="K599" s="243" t="s">
        <v>123</v>
      </c>
      <c r="L599" s="243" t="s">
        <v>123</v>
      </c>
      <c r="M599" s="243"/>
      <c r="N599" s="243"/>
      <c r="O599" s="356" t="s">
        <v>6113</v>
      </c>
      <c r="Q599" s="241" t="str">
        <f t="shared" si="14"/>
        <v/>
      </c>
      <c r="R599" s="241" t="str">
        <f t="shared" si="15"/>
        <v/>
      </c>
    </row>
    <row r="600" spans="2:18" s="241" customFormat="1">
      <c r="B600" s="356"/>
      <c r="C600" s="356"/>
      <c r="D600" s="356"/>
      <c r="E600" s="381" t="s">
        <v>945</v>
      </c>
      <c r="F600" s="381"/>
      <c r="G600" s="356" t="s">
        <v>1032</v>
      </c>
      <c r="H600" s="356" t="s">
        <v>944</v>
      </c>
      <c r="I600" s="356" t="s">
        <v>945</v>
      </c>
      <c r="J600" s="243">
        <v>50007</v>
      </c>
      <c r="K600" s="243" t="s">
        <v>129</v>
      </c>
      <c r="L600" s="243" t="s">
        <v>123</v>
      </c>
      <c r="M600" s="243">
        <v>1</v>
      </c>
      <c r="N600" s="243">
        <v>15000</v>
      </c>
      <c r="O600" s="356"/>
      <c r="Q600" s="241" t="str">
        <f t="shared" si="14"/>
        <v>update G3E_LD_LEGDIST set G3E_DISPLAYORDINAL=50007 where G3E_LENO=(select G3E_LENO from G3E_LEGENDENTRY where G3E_LEGENDENTRY='V_ROW_LN_AS');</v>
      </c>
      <c r="R600" s="241" t="str">
        <f t="shared" si="15"/>
        <v>update G3E_LS_LEGDIST set G3E_DISPLAYSCALEMIN=1, G3E_DISPLAYSCALEMAX=15000 where G3E_LENO = (select G3E_LENO from G3E_LEGENDENTRY where G3E_LEGENDENTRY='V_ROW_LN_AS');</v>
      </c>
    </row>
    <row r="601" spans="2:18" s="241" customFormat="1">
      <c r="B601" s="356"/>
      <c r="C601" s="356"/>
      <c r="D601" s="381" t="s">
        <v>947</v>
      </c>
      <c r="E601" s="381"/>
      <c r="F601" s="381"/>
      <c r="G601" s="356" t="s">
        <v>842</v>
      </c>
      <c r="H601" s="356"/>
      <c r="I601" s="356"/>
      <c r="J601" s="243"/>
      <c r="K601" s="243" t="s">
        <v>123</v>
      </c>
      <c r="L601" s="243" t="s">
        <v>123</v>
      </c>
      <c r="M601" s="243"/>
      <c r="N601" s="243"/>
      <c r="O601" s="356" t="s">
        <v>6113</v>
      </c>
      <c r="Q601" s="241" t="str">
        <f t="shared" si="14"/>
        <v/>
      </c>
      <c r="R601" s="241" t="str">
        <f t="shared" si="15"/>
        <v/>
      </c>
    </row>
    <row r="602" spans="2:18" s="241" customFormat="1">
      <c r="B602" s="356"/>
      <c r="C602" s="356"/>
      <c r="D602" s="356"/>
      <c r="E602" s="381" t="s">
        <v>948</v>
      </c>
      <c r="F602" s="381"/>
      <c r="G602" s="356" t="s">
        <v>1033</v>
      </c>
      <c r="H602" s="356" t="s">
        <v>947</v>
      </c>
      <c r="I602" s="356" t="s">
        <v>950</v>
      </c>
      <c r="J602" s="243">
        <v>50007</v>
      </c>
      <c r="K602" s="243" t="s">
        <v>129</v>
      </c>
      <c r="L602" s="243" t="s">
        <v>123</v>
      </c>
      <c r="M602" s="243">
        <v>1</v>
      </c>
      <c r="N602" s="243">
        <v>30000</v>
      </c>
      <c r="O602" s="356"/>
      <c r="Q602" s="241" t="str">
        <f t="shared" si="14"/>
        <v>update G3E_LD_LEGDIST set G3E_DISPLAYORDINAL=50007 where G3E_LENO=(select G3E_LENO from G3E_LEGENDENTRY where G3E_LEGENDENTRY='V_STREETCTR_CL_LN_AS');</v>
      </c>
      <c r="R602" s="241" t="str">
        <f t="shared" si="15"/>
        <v>update G3E_LS_LEGDIST set G3E_DISPLAYSCALEMIN=1, G3E_DISPLAYSCALEMAX=30000 where G3E_LENO = (select G3E_LENO from G3E_LEGENDENTRY where G3E_LEGENDENTRY='V_STREETCTR_CL_LN_AS');</v>
      </c>
    </row>
    <row r="603" spans="2:18" s="241" customFormat="1">
      <c r="B603" s="356"/>
      <c r="C603" s="356"/>
      <c r="D603" s="356"/>
      <c r="E603" s="381" t="s">
        <v>951</v>
      </c>
      <c r="F603" s="381"/>
      <c r="G603" s="356" t="s">
        <v>1034</v>
      </c>
      <c r="H603" s="356" t="s">
        <v>947</v>
      </c>
      <c r="I603" s="356" t="s">
        <v>953</v>
      </c>
      <c r="J603" s="243">
        <v>50001</v>
      </c>
      <c r="K603" s="243" t="s">
        <v>129</v>
      </c>
      <c r="L603" s="243" t="s">
        <v>123</v>
      </c>
      <c r="M603" s="243">
        <v>1</v>
      </c>
      <c r="N603" s="243">
        <v>30000</v>
      </c>
      <c r="O603" s="356"/>
      <c r="Q603" s="241" t="str">
        <f t="shared" si="14"/>
        <v>update G3E_LD_LEGDIST set G3E_DISPLAYORDINAL=50001 where G3E_LENO=(select G3E_LENO from G3E_LEGENDENTRY where G3E_LEGENDENTRY='V_STREETCTR_CL_T_AS');</v>
      </c>
      <c r="R603" s="241" t="str">
        <f t="shared" si="15"/>
        <v>update G3E_LS_LEGDIST set G3E_DISPLAYSCALEMIN=1, G3E_DISPLAYSCALEMAX=30000 where G3E_LENO = (select G3E_LENO from G3E_LEGENDENTRY where G3E_LEGENDENTRY='V_STREETCTR_CL_T_AS');</v>
      </c>
    </row>
    <row r="604" spans="2:18" s="241" customFormat="1">
      <c r="B604" s="356"/>
      <c r="C604" s="356"/>
      <c r="D604" s="381" t="s">
        <v>954</v>
      </c>
      <c r="E604" s="381"/>
      <c r="F604" s="381"/>
      <c r="G604" s="356" t="s">
        <v>842</v>
      </c>
      <c r="H604" s="356"/>
      <c r="I604" s="356"/>
      <c r="J604" s="243"/>
      <c r="K604" s="243" t="s">
        <v>123</v>
      </c>
      <c r="L604" s="243" t="s">
        <v>123</v>
      </c>
      <c r="M604" s="243"/>
      <c r="N604" s="243"/>
      <c r="O604" s="356" t="s">
        <v>6113</v>
      </c>
      <c r="Q604" s="241" t="str">
        <f t="shared" si="14"/>
        <v/>
      </c>
      <c r="R604" s="241" t="str">
        <f t="shared" si="15"/>
        <v/>
      </c>
    </row>
    <row r="605" spans="2:18" s="241" customFormat="1">
      <c r="B605" s="356"/>
      <c r="C605" s="356"/>
      <c r="D605" s="356"/>
      <c r="E605" s="381" t="s">
        <v>948</v>
      </c>
      <c r="F605" s="381"/>
      <c r="G605" s="356" t="s">
        <v>1035</v>
      </c>
      <c r="H605" s="356" t="s">
        <v>954</v>
      </c>
      <c r="I605" s="356" t="s">
        <v>956</v>
      </c>
      <c r="J605" s="243">
        <v>50007</v>
      </c>
      <c r="K605" s="243" t="s">
        <v>129</v>
      </c>
      <c r="L605" s="243" t="s">
        <v>123</v>
      </c>
      <c r="M605" s="243">
        <v>1</v>
      </c>
      <c r="N605" s="243">
        <v>30000</v>
      </c>
      <c r="O605" s="356"/>
      <c r="Q605" s="241" t="str">
        <f t="shared" si="14"/>
        <v>update G3E_LD_LEGDIST set G3E_DISPLAYORDINAL=50007 where G3E_LENO=(select G3E_LENO from G3E_LEGENDENTRY where G3E_LEGENDENTRY='V_STREETCTR_ML_LN_AS');</v>
      </c>
      <c r="R605" s="241" t="str">
        <f t="shared" si="15"/>
        <v>update G3E_LS_LEGDIST set G3E_DISPLAYSCALEMIN=1, G3E_DISPLAYSCALEMAX=30000 where G3E_LENO = (select G3E_LENO from G3E_LEGENDENTRY where G3E_LEGENDENTRY='V_STREETCTR_ML_LN_AS');</v>
      </c>
    </row>
    <row r="606" spans="2:18" s="241" customFormat="1">
      <c r="B606" s="356"/>
      <c r="C606" s="356"/>
      <c r="D606" s="356"/>
      <c r="E606" s="381" t="s">
        <v>951</v>
      </c>
      <c r="F606" s="381"/>
      <c r="G606" s="356" t="s">
        <v>1036</v>
      </c>
      <c r="H606" s="356" t="s">
        <v>954</v>
      </c>
      <c r="I606" s="356" t="s">
        <v>958</v>
      </c>
      <c r="J606" s="243">
        <v>50001</v>
      </c>
      <c r="K606" s="243" t="s">
        <v>129</v>
      </c>
      <c r="L606" s="243" t="s">
        <v>123</v>
      </c>
      <c r="M606" s="243">
        <v>1</v>
      </c>
      <c r="N606" s="243">
        <v>30000</v>
      </c>
      <c r="O606" s="356"/>
      <c r="Q606" s="241" t="str">
        <f t="shared" si="14"/>
        <v>update G3E_LD_LEGDIST set G3E_DISPLAYORDINAL=50001 where G3E_LENO=(select G3E_LENO from G3E_LEGENDENTRY where G3E_LEGENDENTRY='V_STREETCTR_ML_T_AS');</v>
      </c>
      <c r="R606" s="241" t="str">
        <f t="shared" si="15"/>
        <v>update G3E_LS_LEGDIST set G3E_DISPLAYSCALEMIN=1, G3E_DISPLAYSCALEMAX=30000 where G3E_LENO = (select G3E_LENO from G3E_LEGENDENTRY where G3E_LEGENDENTRY='V_STREETCTR_ML_T_AS');</v>
      </c>
    </row>
    <row r="607" spans="2:18" s="241" customFormat="1">
      <c r="B607" s="356"/>
      <c r="C607" s="356"/>
      <c r="D607" s="381" t="s">
        <v>959</v>
      </c>
      <c r="E607" s="381"/>
      <c r="F607" s="381"/>
      <c r="G607" s="356" t="s">
        <v>842</v>
      </c>
      <c r="H607" s="356"/>
      <c r="I607" s="356"/>
      <c r="J607" s="243"/>
      <c r="K607" s="243" t="s">
        <v>123</v>
      </c>
      <c r="L607" s="243" t="s">
        <v>123</v>
      </c>
      <c r="M607" s="243"/>
      <c r="N607" s="243"/>
      <c r="O607" s="356" t="s">
        <v>6113</v>
      </c>
      <c r="Q607" s="241" t="str">
        <f t="shared" si="14"/>
        <v/>
      </c>
      <c r="R607" s="241" t="str">
        <f t="shared" si="15"/>
        <v/>
      </c>
    </row>
    <row r="608" spans="2:18" s="241" customFormat="1">
      <c r="B608" s="356"/>
      <c r="C608" s="356"/>
      <c r="D608" s="356"/>
      <c r="E608" s="381" t="s">
        <v>960</v>
      </c>
      <c r="F608" s="381"/>
      <c r="G608" s="356" t="s">
        <v>1037</v>
      </c>
      <c r="H608" s="356" t="s">
        <v>959</v>
      </c>
      <c r="I608" s="356" t="s">
        <v>960</v>
      </c>
      <c r="J608" s="243">
        <v>50010</v>
      </c>
      <c r="K608" s="243" t="s">
        <v>129</v>
      </c>
      <c r="L608" s="243" t="s">
        <v>123</v>
      </c>
      <c r="M608" s="243">
        <v>1</v>
      </c>
      <c r="N608" s="243">
        <v>125000</v>
      </c>
      <c r="O608" s="356"/>
      <c r="Q608" s="241" t="str">
        <f t="shared" si="14"/>
        <v>update G3E_LD_LEGDIST set G3E_DISPLAYORDINAL=50010 where G3E_LENO=(select G3E_LENO from G3E_LEGENDENTRY where G3E_LEGENDENTRY='V_TAXDISTRICT_AR_AS');</v>
      </c>
      <c r="R608" s="241" t="str">
        <f t="shared" si="15"/>
        <v>update G3E_LS_LEGDIST set G3E_DISPLAYSCALEMIN=1, G3E_DISPLAYSCALEMAX=125000 where G3E_LENO = (select G3E_LENO from G3E_LEGENDENTRY where G3E_LEGENDENTRY='V_TAXDISTRICT_AR_AS');</v>
      </c>
    </row>
    <row r="609" spans="2:18" s="241" customFormat="1">
      <c r="B609" s="356"/>
      <c r="C609" s="356"/>
      <c r="D609" s="356"/>
      <c r="E609" s="381" t="s">
        <v>962</v>
      </c>
      <c r="F609" s="381"/>
      <c r="G609" s="356" t="s">
        <v>1038</v>
      </c>
      <c r="H609" s="356" t="s">
        <v>959</v>
      </c>
      <c r="I609" s="356" t="s">
        <v>962</v>
      </c>
      <c r="J609" s="243">
        <v>50001</v>
      </c>
      <c r="K609" s="243" t="s">
        <v>129</v>
      </c>
      <c r="L609" s="243" t="s">
        <v>123</v>
      </c>
      <c r="M609" s="243">
        <v>1</v>
      </c>
      <c r="N609" s="243">
        <v>125000</v>
      </c>
      <c r="O609" s="356"/>
      <c r="Q609" s="241" t="str">
        <f t="shared" si="14"/>
        <v>update G3E_LD_LEGDIST set G3E_DISPLAYORDINAL=50001 where G3E_LENO=(select G3E_LENO from G3E_LEGENDENTRY where G3E_LEGENDENTRY='V_TAXDISTRICT_T_AS');</v>
      </c>
      <c r="R609" s="241" t="str">
        <f t="shared" si="15"/>
        <v>update G3E_LS_LEGDIST set G3E_DISPLAYSCALEMIN=1, G3E_DISPLAYSCALEMAX=125000 where G3E_LENO = (select G3E_LENO from G3E_LEGENDENTRY where G3E_LEGENDENTRY='V_TAXDISTRICT_T_AS');</v>
      </c>
    </row>
    <row r="610" spans="2:18" s="241" customFormat="1">
      <c r="B610" s="356"/>
      <c r="C610" s="356"/>
      <c r="D610" s="381" t="s">
        <v>964</v>
      </c>
      <c r="E610" s="381"/>
      <c r="F610" s="381"/>
      <c r="G610" s="356" t="s">
        <v>842</v>
      </c>
      <c r="H610" s="356"/>
      <c r="I610" s="356"/>
      <c r="J610" s="243"/>
      <c r="K610" s="243" t="s">
        <v>123</v>
      </c>
      <c r="L610" s="243" t="s">
        <v>123</v>
      </c>
      <c r="M610" s="243"/>
      <c r="N610" s="243"/>
      <c r="O610" s="356" t="s">
        <v>6113</v>
      </c>
      <c r="Q610" s="241" t="str">
        <f t="shared" si="14"/>
        <v/>
      </c>
      <c r="R610" s="241" t="str">
        <f t="shared" si="15"/>
        <v/>
      </c>
    </row>
    <row r="611" spans="2:18" s="241" customFormat="1">
      <c r="B611" s="356"/>
      <c r="C611" s="356"/>
      <c r="D611" s="356"/>
      <c r="E611" s="381" t="s">
        <v>964</v>
      </c>
      <c r="F611" s="381"/>
      <c r="G611" s="356" t="s">
        <v>1039</v>
      </c>
      <c r="H611" s="356" t="s">
        <v>964</v>
      </c>
      <c r="I611" s="356" t="s">
        <v>964</v>
      </c>
      <c r="J611" s="243">
        <v>50010</v>
      </c>
      <c r="K611" s="243" t="s">
        <v>129</v>
      </c>
      <c r="L611" s="243" t="s">
        <v>123</v>
      </c>
      <c r="M611" s="243">
        <v>1</v>
      </c>
      <c r="N611" s="243">
        <v>125000</v>
      </c>
      <c r="O611" s="356"/>
      <c r="Q611" s="241" t="str">
        <f t="shared" si="14"/>
        <v>update G3E_LD_LEGDIST set G3E_DISPLAYORDINAL=50010 where G3E_LENO=(select G3E_LENO from G3E_LEGENDENTRY where G3E_LEGENDENTRY='V_TELECOMBNDY_AR_AS');</v>
      </c>
      <c r="R611" s="241" t="str">
        <f t="shared" si="15"/>
        <v>update G3E_LS_LEGDIST set G3E_DISPLAYSCALEMIN=1, G3E_DISPLAYSCALEMAX=125000 where G3E_LENO = (select G3E_LENO from G3E_LEGENDENTRY where G3E_LEGENDENTRY='V_TELECOMBNDY_AR_AS');</v>
      </c>
    </row>
    <row r="612" spans="2:18" s="241" customFormat="1">
      <c r="B612" s="356"/>
      <c r="C612" s="356"/>
      <c r="D612" s="356"/>
      <c r="E612" s="381" t="s">
        <v>966</v>
      </c>
      <c r="F612" s="381"/>
      <c r="G612" s="356" t="s">
        <v>1040</v>
      </c>
      <c r="H612" s="356" t="s">
        <v>964</v>
      </c>
      <c r="I612" s="356" t="s">
        <v>966</v>
      </c>
      <c r="J612" s="243">
        <v>50001</v>
      </c>
      <c r="K612" s="243" t="s">
        <v>129</v>
      </c>
      <c r="L612" s="243" t="s">
        <v>123</v>
      </c>
      <c r="M612" s="243">
        <v>1</v>
      </c>
      <c r="N612" s="243">
        <v>125000</v>
      </c>
      <c r="O612" s="356"/>
      <c r="Q612" s="241" t="str">
        <f t="shared" ref="Q612:Q626" si="16">IF(G612="","","update G3E_LD_LEGDIST set G3E_DISPLAYORDINAL="&amp;J612&amp;" where G3E_LENO=(select G3E_LENO from G3E_LEGENDENTRY where G3E_LEGENDENTRY='"&amp;G612&amp;"');")</f>
        <v>update G3E_LD_LEGDIST set G3E_DISPLAYORDINAL=50001 where G3E_LENO=(select G3E_LENO from G3E_LEGENDENTRY where G3E_LEGENDENTRY='V_TELECOMBNDY_T_AS');</v>
      </c>
      <c r="R612" s="241" t="str">
        <f t="shared" si="15"/>
        <v>update G3E_LS_LEGDIST set G3E_DISPLAYSCALEMIN=1, G3E_DISPLAYSCALEMAX=125000 where G3E_LENO = (select G3E_LENO from G3E_LEGENDENTRY where G3E_LEGENDENTRY='V_TELECOMBNDY_T_AS');</v>
      </c>
    </row>
    <row r="613" spans="2:18" s="241" customFormat="1">
      <c r="B613" s="356"/>
      <c r="C613" s="356"/>
      <c r="D613" s="381" t="s">
        <v>968</v>
      </c>
      <c r="E613" s="381"/>
      <c r="F613" s="381"/>
      <c r="G613" s="356" t="s">
        <v>842</v>
      </c>
      <c r="H613" s="356"/>
      <c r="I613" s="356"/>
      <c r="J613" s="243"/>
      <c r="K613" s="243" t="s">
        <v>123</v>
      </c>
      <c r="L613" s="243" t="s">
        <v>123</v>
      </c>
      <c r="M613" s="243"/>
      <c r="N613" s="243"/>
      <c r="O613" s="356" t="s">
        <v>6113</v>
      </c>
      <c r="Q613" s="241" t="str">
        <f t="shared" si="16"/>
        <v/>
      </c>
      <c r="R613" s="241" t="str">
        <f t="shared" si="15"/>
        <v/>
      </c>
    </row>
    <row r="614" spans="2:18" s="241" customFormat="1">
      <c r="B614" s="356"/>
      <c r="C614" s="356"/>
      <c r="D614" s="356"/>
      <c r="E614" s="381" t="s">
        <v>969</v>
      </c>
      <c r="F614" s="381"/>
      <c r="G614" s="356" t="s">
        <v>1041</v>
      </c>
      <c r="H614" s="356" t="s">
        <v>968</v>
      </c>
      <c r="I614" s="356" t="s">
        <v>969</v>
      </c>
      <c r="J614" s="243">
        <v>50010</v>
      </c>
      <c r="K614" s="243" t="s">
        <v>129</v>
      </c>
      <c r="L614" s="243" t="s">
        <v>123</v>
      </c>
      <c r="M614" s="243">
        <v>1</v>
      </c>
      <c r="N614" s="243">
        <v>125000</v>
      </c>
      <c r="O614" s="356"/>
      <c r="Q614" s="241" t="str">
        <f t="shared" si="16"/>
        <v>update G3E_LD_LEGDIST set G3E_DISPLAYORDINAL=50010 where G3E_LENO=(select G3E_LENO from G3E_LEGENDENTRY where G3E_LEGENDENTRY='V_TEXAS_SECTION_AR_AS');</v>
      </c>
      <c r="R614" s="241" t="str">
        <f t="shared" si="15"/>
        <v>update G3E_LS_LEGDIST set G3E_DISPLAYSCALEMIN=1, G3E_DISPLAYSCALEMAX=125000 where G3E_LENO = (select G3E_LENO from G3E_LEGENDENTRY where G3E_LEGENDENTRY='V_TEXAS_SECTION_AR_AS');</v>
      </c>
    </row>
    <row r="615" spans="2:18" s="241" customFormat="1">
      <c r="B615" s="356"/>
      <c r="C615" s="356"/>
      <c r="D615" s="356"/>
      <c r="E615" s="381" t="s">
        <v>971</v>
      </c>
      <c r="F615" s="381"/>
      <c r="G615" s="356" t="s">
        <v>1042</v>
      </c>
      <c r="H615" s="356" t="s">
        <v>968</v>
      </c>
      <c r="I615" s="356" t="s">
        <v>971</v>
      </c>
      <c r="J615" s="243">
        <v>50001</v>
      </c>
      <c r="K615" s="243" t="s">
        <v>129</v>
      </c>
      <c r="L615" s="243" t="s">
        <v>123</v>
      </c>
      <c r="M615" s="243">
        <v>1</v>
      </c>
      <c r="N615" s="243">
        <v>125000</v>
      </c>
      <c r="O615" s="356"/>
      <c r="Q615" s="241" t="str">
        <f t="shared" si="16"/>
        <v>update G3E_LD_LEGDIST set G3E_DISPLAYORDINAL=50001 where G3E_LENO=(select G3E_LENO from G3E_LEGENDENTRY where G3E_LEGENDENTRY='V_TEXAS_SECTION_T_AS');</v>
      </c>
      <c r="R615" s="241" t="str">
        <f t="shared" si="15"/>
        <v>update G3E_LS_LEGDIST set G3E_DISPLAYSCALEMIN=1, G3E_DISPLAYSCALEMAX=125000 where G3E_LENO = (select G3E_LENO from G3E_LEGENDENTRY where G3E_LEGENDENTRY='V_TEXAS_SECTION_T_AS');</v>
      </c>
    </row>
    <row r="616" spans="2:18" s="241" customFormat="1">
      <c r="B616" s="356"/>
      <c r="C616" s="356"/>
      <c r="D616" s="381" t="s">
        <v>19</v>
      </c>
      <c r="E616" s="381"/>
      <c r="F616" s="381"/>
      <c r="G616" s="356" t="s">
        <v>842</v>
      </c>
      <c r="H616" s="356"/>
      <c r="I616" s="356"/>
      <c r="J616" s="243"/>
      <c r="K616" s="243" t="s">
        <v>123</v>
      </c>
      <c r="L616" s="243" t="s">
        <v>123</v>
      </c>
      <c r="M616" s="243"/>
      <c r="N616" s="243"/>
      <c r="O616" s="356" t="s">
        <v>6113</v>
      </c>
      <c r="Q616" s="241" t="str">
        <f t="shared" si="16"/>
        <v/>
      </c>
      <c r="R616" s="241" t="str">
        <f t="shared" si="15"/>
        <v/>
      </c>
    </row>
    <row r="617" spans="2:18" s="241" customFormat="1">
      <c r="B617" s="356"/>
      <c r="C617" s="356"/>
      <c r="D617" s="356"/>
      <c r="E617" s="381" t="s">
        <v>973</v>
      </c>
      <c r="F617" s="381"/>
      <c r="G617" s="356" t="s">
        <v>1043</v>
      </c>
      <c r="H617" s="356" t="s">
        <v>19</v>
      </c>
      <c r="I617" s="356" t="s">
        <v>973</v>
      </c>
      <c r="J617" s="243">
        <v>50010</v>
      </c>
      <c r="K617" s="243" t="s">
        <v>129</v>
      </c>
      <c r="L617" s="243" t="s">
        <v>123</v>
      </c>
      <c r="M617" s="243">
        <v>1</v>
      </c>
      <c r="N617" s="243">
        <v>1000000000</v>
      </c>
      <c r="O617" s="356"/>
      <c r="Q617" s="241" t="str">
        <f t="shared" si="16"/>
        <v>update G3E_LD_LEGDIST set G3E_DISPLAYORDINAL=50010 where G3E_LENO=(select G3E_LENO from G3E_LEGENDENTRY where G3E_LEGENDENTRY='V_TX_STATE_AR_AS');</v>
      </c>
      <c r="R617" s="241" t="str">
        <f t="shared" si="15"/>
        <v>update G3E_LS_LEGDIST set G3E_DISPLAYSCALEMIN=1, G3E_DISPLAYSCALEMAX=1000000000 where G3E_LENO = (select G3E_LENO from G3E_LEGENDENTRY where G3E_LEGENDENTRY='V_TX_STATE_AR_AS');</v>
      </c>
    </row>
    <row r="618" spans="2:18" s="241" customFormat="1">
      <c r="B618" s="356"/>
      <c r="C618" s="356"/>
      <c r="D618" s="381" t="s">
        <v>975</v>
      </c>
      <c r="E618" s="381"/>
      <c r="F618" s="381"/>
      <c r="G618" s="356" t="s">
        <v>842</v>
      </c>
      <c r="H618" s="356"/>
      <c r="I618" s="356"/>
      <c r="J618" s="243"/>
      <c r="K618" s="243" t="s">
        <v>123</v>
      </c>
      <c r="L618" s="243" t="s">
        <v>123</v>
      </c>
      <c r="M618" s="243"/>
      <c r="N618" s="243"/>
      <c r="O618" s="356" t="s">
        <v>6113</v>
      </c>
      <c r="Q618" s="241" t="str">
        <f t="shared" si="16"/>
        <v/>
      </c>
      <c r="R618" s="241" t="str">
        <f t="shared" si="15"/>
        <v/>
      </c>
    </row>
    <row r="619" spans="2:18" s="241" customFormat="1">
      <c r="B619" s="356"/>
      <c r="C619" s="356"/>
      <c r="D619" s="356"/>
      <c r="E619" s="381" t="s">
        <v>976</v>
      </c>
      <c r="F619" s="381"/>
      <c r="G619" s="356" t="s">
        <v>1044</v>
      </c>
      <c r="H619" s="356" t="s">
        <v>975</v>
      </c>
      <c r="I619" s="356" t="s">
        <v>976</v>
      </c>
      <c r="J619" s="243">
        <v>50010</v>
      </c>
      <c r="K619" s="243" t="s">
        <v>129</v>
      </c>
      <c r="L619" s="243" t="s">
        <v>123</v>
      </c>
      <c r="M619" s="243">
        <v>1</v>
      </c>
      <c r="N619" s="243">
        <v>125000</v>
      </c>
      <c r="O619" s="356"/>
      <c r="Q619" s="241" t="str">
        <f t="shared" si="16"/>
        <v>update G3E_LD_LEGDIST set G3E_DISPLAYORDINAL=50010 where G3E_LENO=(select G3E_LENO from G3E_LEGENDENTRY where G3E_LEGENDENTRY='V_THIRD_PARTY_AR_AS');</v>
      </c>
      <c r="R619" s="241" t="str">
        <f t="shared" si="15"/>
        <v>update G3E_LS_LEGDIST set G3E_DISPLAYSCALEMIN=1, G3E_DISPLAYSCALEMAX=125000 where G3E_LENO = (select G3E_LENO from G3E_LEGENDENTRY where G3E_LEGENDENTRY='V_THIRD_PARTY_AR_AS');</v>
      </c>
    </row>
    <row r="620" spans="2:18" s="241" customFormat="1">
      <c r="B620" s="356"/>
      <c r="C620" s="356"/>
      <c r="D620" s="356"/>
      <c r="E620" s="381" t="s">
        <v>978</v>
      </c>
      <c r="F620" s="381"/>
      <c r="G620" s="356" t="s">
        <v>1045</v>
      </c>
      <c r="H620" s="356" t="s">
        <v>975</v>
      </c>
      <c r="I620" s="356" t="s">
        <v>978</v>
      </c>
      <c r="J620" s="243">
        <v>50001</v>
      </c>
      <c r="K620" s="243" t="s">
        <v>129</v>
      </c>
      <c r="L620" s="243" t="s">
        <v>123</v>
      </c>
      <c r="M620" s="243">
        <v>1</v>
      </c>
      <c r="N620" s="243">
        <v>125000</v>
      </c>
      <c r="O620" s="356"/>
      <c r="Q620" s="241" t="str">
        <f t="shared" si="16"/>
        <v>update G3E_LD_LEGDIST set G3E_DISPLAYORDINAL=50001 where G3E_LENO=(select G3E_LENO from G3E_LEGENDENTRY where G3E_LEGENDENTRY='V_THIRD_PARTY_T_AS');</v>
      </c>
      <c r="R620" s="241" t="str">
        <f t="shared" si="15"/>
        <v>update G3E_LS_LEGDIST set G3E_DISPLAYSCALEMIN=1, G3E_DISPLAYSCALEMAX=125000 where G3E_LENO = (select G3E_LENO from G3E_LEGENDENTRY where G3E_LEGENDENTRY='V_THIRD_PARTY_T_AS');</v>
      </c>
    </row>
    <row r="621" spans="2:18" s="241" customFormat="1">
      <c r="B621" s="356"/>
      <c r="C621" s="356"/>
      <c r="D621" s="381" t="s">
        <v>980</v>
      </c>
      <c r="E621" s="381"/>
      <c r="F621" s="381"/>
      <c r="G621" s="356" t="s">
        <v>842</v>
      </c>
      <c r="H621" s="356"/>
      <c r="I621" s="356"/>
      <c r="J621" s="243"/>
      <c r="K621" s="243" t="s">
        <v>123</v>
      </c>
      <c r="L621" s="243" t="s">
        <v>123</v>
      </c>
      <c r="M621" s="243"/>
      <c r="N621" s="243"/>
      <c r="O621" s="356" t="s">
        <v>6113</v>
      </c>
      <c r="Q621" s="241" t="str">
        <f t="shared" si="16"/>
        <v/>
      </c>
      <c r="R621" s="241" t="str">
        <f t="shared" si="15"/>
        <v/>
      </c>
    </row>
    <row r="622" spans="2:18" s="241" customFormat="1">
      <c r="B622" s="356"/>
      <c r="C622" s="356"/>
      <c r="D622" s="356"/>
      <c r="E622" s="381" t="s">
        <v>981</v>
      </c>
      <c r="F622" s="381"/>
      <c r="G622" s="356" t="s">
        <v>1046</v>
      </c>
      <c r="H622" s="356" t="s">
        <v>980</v>
      </c>
      <c r="I622" s="356" t="s">
        <v>981</v>
      </c>
      <c r="J622" s="243">
        <v>50004</v>
      </c>
      <c r="K622" s="243" t="s">
        <v>129</v>
      </c>
      <c r="L622" s="243" t="s">
        <v>123</v>
      </c>
      <c r="M622" s="243">
        <v>1</v>
      </c>
      <c r="N622" s="243">
        <v>30000</v>
      </c>
      <c r="O622" s="356"/>
      <c r="Q622" s="241" t="str">
        <f t="shared" si="16"/>
        <v>update G3E_LD_LEGDIST set G3E_DISPLAYORDINAL=50004 where G3E_LENO=(select G3E_LENO from G3E_LEGENDENTRY where G3E_LEGENDENTRY='V_TRANSIT_S_AS');</v>
      </c>
      <c r="R622" s="241" t="str">
        <f t="shared" si="15"/>
        <v>update G3E_LS_LEGDIST set G3E_DISPLAYSCALEMIN=1, G3E_DISPLAYSCALEMAX=30000 where G3E_LENO = (select G3E_LENO from G3E_LEGENDENTRY where G3E_LEGENDENTRY='V_TRANSIT_S_AS');</v>
      </c>
    </row>
    <row r="623" spans="2:18" s="241" customFormat="1">
      <c r="B623" s="356"/>
      <c r="C623" s="356"/>
      <c r="D623" s="356"/>
      <c r="E623" s="381" t="s">
        <v>983</v>
      </c>
      <c r="F623" s="381"/>
      <c r="G623" s="356" t="s">
        <v>1047</v>
      </c>
      <c r="H623" s="356" t="s">
        <v>980</v>
      </c>
      <c r="I623" s="356" t="s">
        <v>983</v>
      </c>
      <c r="J623" s="243">
        <v>50001</v>
      </c>
      <c r="K623" s="243" t="s">
        <v>129</v>
      </c>
      <c r="L623" s="243" t="s">
        <v>123</v>
      </c>
      <c r="M623" s="243">
        <v>1</v>
      </c>
      <c r="N623" s="243">
        <v>30000</v>
      </c>
      <c r="O623" s="356"/>
      <c r="Q623" s="241" t="str">
        <f t="shared" si="16"/>
        <v>update G3E_LD_LEGDIST set G3E_DISPLAYORDINAL=50001 where G3E_LENO=(select G3E_LENO from G3E_LEGENDENTRY where G3E_LEGENDENTRY='V_TRANSIT_T_AS');</v>
      </c>
      <c r="R623" s="241" t="str">
        <f t="shared" si="15"/>
        <v>update G3E_LS_LEGDIST set G3E_DISPLAYSCALEMIN=1, G3E_DISPLAYSCALEMAX=30000 where G3E_LENO = (select G3E_LENO from G3E_LEGENDENTRY where G3E_LEGENDENTRY='V_TRANSIT_T_AS');</v>
      </c>
    </row>
    <row r="624" spans="2:18" s="241" customFormat="1">
      <c r="B624" s="356"/>
      <c r="C624" s="356"/>
      <c r="D624" s="381" t="s">
        <v>985</v>
      </c>
      <c r="E624" s="381"/>
      <c r="F624" s="381"/>
      <c r="G624" s="356" t="s">
        <v>842</v>
      </c>
      <c r="H624" s="356"/>
      <c r="I624" s="356"/>
      <c r="J624" s="243"/>
      <c r="K624" s="243" t="s">
        <v>123</v>
      </c>
      <c r="L624" s="243" t="s">
        <v>123</v>
      </c>
      <c r="M624" s="243"/>
      <c r="N624" s="243"/>
      <c r="O624" s="356" t="s">
        <v>6113</v>
      </c>
      <c r="Q624" s="241" t="str">
        <f t="shared" si="16"/>
        <v/>
      </c>
      <c r="R624" s="241" t="str">
        <f t="shared" si="15"/>
        <v/>
      </c>
    </row>
    <row r="625" spans="1:18" s="241" customFormat="1">
      <c r="B625" s="356"/>
      <c r="C625" s="356"/>
      <c r="D625" s="356"/>
      <c r="E625" s="381" t="s">
        <v>986</v>
      </c>
      <c r="F625" s="381"/>
      <c r="G625" s="356" t="s">
        <v>1048</v>
      </c>
      <c r="H625" s="356" t="s">
        <v>985</v>
      </c>
      <c r="I625" s="356" t="s">
        <v>986</v>
      </c>
      <c r="J625" s="243">
        <v>50010</v>
      </c>
      <c r="K625" s="243" t="s">
        <v>129</v>
      </c>
      <c r="L625" s="243" t="s">
        <v>123</v>
      </c>
      <c r="M625" s="243">
        <v>1</v>
      </c>
      <c r="N625" s="243">
        <v>125000</v>
      </c>
      <c r="O625" s="356"/>
      <c r="Q625" s="241" t="str">
        <f t="shared" si="16"/>
        <v>update G3E_LD_LEGDIST set G3E_DISPLAYORDINAL=50010 where G3E_LENO=(select G3E_LENO from G3E_LEGENDENTRY where G3E_LEGENDENTRY='V_ZIPCODE_AR_AS');</v>
      </c>
      <c r="R625" s="241" t="str">
        <f t="shared" si="15"/>
        <v>update G3E_LS_LEGDIST set G3E_DISPLAYSCALEMIN=1, G3E_DISPLAYSCALEMAX=125000 where G3E_LENO = (select G3E_LENO from G3E_LEGENDENTRY where G3E_LEGENDENTRY='V_ZIPCODE_AR_AS');</v>
      </c>
    </row>
    <row r="626" spans="1:18" s="241" customFormat="1">
      <c r="B626" s="356"/>
      <c r="C626" s="356"/>
      <c r="D626" s="356"/>
      <c r="E626" s="381" t="s">
        <v>988</v>
      </c>
      <c r="F626" s="381"/>
      <c r="G626" s="356" t="s">
        <v>1049</v>
      </c>
      <c r="H626" s="356" t="s">
        <v>985</v>
      </c>
      <c r="I626" s="356" t="s">
        <v>988</v>
      </c>
      <c r="J626" s="243">
        <v>50001</v>
      </c>
      <c r="K626" s="243" t="s">
        <v>129</v>
      </c>
      <c r="L626" s="243" t="s">
        <v>123</v>
      </c>
      <c r="M626" s="243">
        <v>1</v>
      </c>
      <c r="N626" s="243">
        <v>125000</v>
      </c>
      <c r="O626" s="356"/>
      <c r="Q626" s="241" t="str">
        <f t="shared" si="16"/>
        <v>update G3E_LD_LEGDIST set G3E_DISPLAYORDINAL=50001 where G3E_LENO=(select G3E_LENO from G3E_LEGENDENTRY where G3E_LEGENDENTRY='V_ZIPCODE_T_AS');</v>
      </c>
      <c r="R626" s="241" t="str">
        <f t="shared" si="15"/>
        <v>update G3E_LS_LEGDIST set G3E_DISPLAYSCALEMIN=1, G3E_DISPLAYSCALEMAX=125000 where G3E_LENO = (select G3E_LENO from G3E_LEGENDENTRY where G3E_LEGENDENTRY='V_ZIPCODE_T_AS');</v>
      </c>
    </row>
    <row r="627" spans="1:18">
      <c r="A627" s="241"/>
      <c r="B627" s="381" t="s">
        <v>777</v>
      </c>
      <c r="C627" s="381"/>
      <c r="D627" s="381"/>
      <c r="E627" s="381"/>
      <c r="F627" s="381"/>
      <c r="G627" s="356"/>
      <c r="H627" s="356"/>
      <c r="I627" s="356"/>
      <c r="J627" s="243"/>
      <c r="K627" s="243" t="s">
        <v>123</v>
      </c>
      <c r="L627" s="243" t="s">
        <v>123</v>
      </c>
      <c r="M627" s="243"/>
      <c r="N627" s="243"/>
      <c r="O627" s="356" t="s">
        <v>124</v>
      </c>
      <c r="R627" s="241" t="str">
        <f t="shared" si="15"/>
        <v/>
      </c>
    </row>
    <row r="628" spans="1:18">
      <c r="A628" s="241"/>
      <c r="B628" s="356"/>
      <c r="C628" s="381" t="s">
        <v>778</v>
      </c>
      <c r="D628" s="381"/>
      <c r="E628" s="381"/>
      <c r="F628" s="381"/>
      <c r="G628" s="356"/>
      <c r="H628" s="356"/>
      <c r="I628" s="356"/>
      <c r="J628" s="243"/>
      <c r="K628" s="243" t="s">
        <v>123</v>
      </c>
      <c r="L628" s="243" t="s">
        <v>123</v>
      </c>
      <c r="M628" s="243"/>
      <c r="N628" s="243"/>
      <c r="O628" s="356" t="s">
        <v>124</v>
      </c>
      <c r="R628" s="241" t="str">
        <f t="shared" si="15"/>
        <v/>
      </c>
    </row>
    <row r="629" spans="1:18">
      <c r="A629" s="241"/>
      <c r="B629" s="356"/>
      <c r="C629" s="356"/>
      <c r="D629" s="381" t="s">
        <v>779</v>
      </c>
      <c r="E629" s="381"/>
      <c r="F629" s="381"/>
      <c r="G629" s="356"/>
      <c r="H629" s="356"/>
      <c r="I629" s="356"/>
      <c r="J629" s="243"/>
      <c r="K629" s="243" t="s">
        <v>123</v>
      </c>
      <c r="L629" s="243" t="s">
        <v>123</v>
      </c>
      <c r="M629" s="243"/>
      <c r="N629" s="243"/>
      <c r="O629" s="356" t="s">
        <v>124</v>
      </c>
      <c r="R629" s="241" t="str">
        <f t="shared" si="15"/>
        <v/>
      </c>
    </row>
    <row r="630" spans="1:18">
      <c r="A630" s="241"/>
      <c r="B630" s="356"/>
      <c r="C630" s="356"/>
      <c r="D630" s="356"/>
      <c r="E630" s="381" t="s">
        <v>780</v>
      </c>
      <c r="F630" s="381"/>
      <c r="G630" s="356" t="s">
        <v>781</v>
      </c>
      <c r="H630" s="356" t="s">
        <v>779</v>
      </c>
      <c r="I630" s="356" t="s">
        <v>780</v>
      </c>
      <c r="J630" s="243">
        <v>4</v>
      </c>
      <c r="K630" s="243" t="s">
        <v>129</v>
      </c>
      <c r="L630" s="243" t="s">
        <v>129</v>
      </c>
      <c r="M630" s="243">
        <v>1</v>
      </c>
      <c r="N630" s="243">
        <v>15000</v>
      </c>
      <c r="O630" s="356"/>
      <c r="R630" s="241" t="str">
        <f t="shared" si="15"/>
        <v>update G3E_LS_LEGDIST set G3E_DISPLAYSCALEMIN=1, G3E_DISPLAYSCALEMAX=15000 where G3E_LENO = (select G3E_LENO from G3E_LEGENDENTRY where G3E_LEGENDENTRY='VGC_FCBL_L');</v>
      </c>
    </row>
    <row r="631" spans="1:18">
      <c r="A631" s="241"/>
      <c r="B631" s="356"/>
      <c r="C631" s="356"/>
      <c r="D631" s="356"/>
      <c r="E631" s="381" t="s">
        <v>782</v>
      </c>
      <c r="F631" s="381"/>
      <c r="G631" s="356" t="s">
        <v>783</v>
      </c>
      <c r="H631" s="356" t="s">
        <v>779</v>
      </c>
      <c r="I631" s="356" t="s">
        <v>782</v>
      </c>
      <c r="J631" s="243">
        <v>2</v>
      </c>
      <c r="K631" s="243" t="s">
        <v>129</v>
      </c>
      <c r="L631" s="243" t="s">
        <v>129</v>
      </c>
      <c r="M631" s="243">
        <v>1</v>
      </c>
      <c r="N631" s="243">
        <v>1500</v>
      </c>
      <c r="O631" s="356"/>
      <c r="R631" s="241" t="str">
        <f t="shared" si="15"/>
        <v>update G3E_LS_LEGDIST set G3E_DISPLAYSCALEMIN=1, G3E_DISPLAYSCALEMAX=1500 where G3E_LENO = (select G3E_LENO from G3E_LEGENDENTRY where G3E_LEGENDENTRY='VGC_FCBL_T');</v>
      </c>
    </row>
    <row r="632" spans="1:18">
      <c r="A632" s="241"/>
      <c r="B632" s="356"/>
      <c r="C632" s="356"/>
      <c r="D632" s="356"/>
      <c r="E632" s="381" t="s">
        <v>784</v>
      </c>
      <c r="F632" s="381"/>
      <c r="G632" s="356" t="s">
        <v>785</v>
      </c>
      <c r="H632" s="356" t="s">
        <v>779</v>
      </c>
      <c r="I632" s="356" t="s">
        <v>784</v>
      </c>
      <c r="J632" s="243">
        <v>1</v>
      </c>
      <c r="K632" s="243" t="s">
        <v>129</v>
      </c>
      <c r="L632" s="243" t="s">
        <v>129</v>
      </c>
      <c r="M632" s="243">
        <v>1</v>
      </c>
      <c r="N632" s="243">
        <v>1500</v>
      </c>
      <c r="O632" s="356"/>
      <c r="R632" s="241" t="str">
        <f t="shared" si="15"/>
        <v>update G3E_LS_LEGDIST set G3E_DISPLAYSCALEMIN=1, G3E_DISPLAYSCALEMAX=1500 where G3E_LENO = (select G3E_LENO from G3E_LEGENDENTRY where G3E_LEGENDENTRY='VGC_FCBLCMPLEN_T');</v>
      </c>
    </row>
    <row r="633" spans="1:18">
      <c r="A633" s="241"/>
      <c r="B633" s="356"/>
      <c r="C633" s="356"/>
      <c r="D633" s="356"/>
      <c r="E633" s="381" t="s">
        <v>786</v>
      </c>
      <c r="F633" s="381"/>
      <c r="G633" s="356" t="s">
        <v>787</v>
      </c>
      <c r="H633" s="356" t="s">
        <v>779</v>
      </c>
      <c r="I633" s="356" t="s">
        <v>786</v>
      </c>
      <c r="J633" s="243">
        <v>1</v>
      </c>
      <c r="K633" s="243" t="s">
        <v>129</v>
      </c>
      <c r="L633" s="243" t="s">
        <v>129</v>
      </c>
      <c r="M633" s="243">
        <v>1</v>
      </c>
      <c r="N633" s="243">
        <v>1500</v>
      </c>
      <c r="O633" s="356"/>
      <c r="R633" s="241" t="str">
        <f t="shared" si="15"/>
        <v>update G3E_LS_LEGDIST set G3E_DISPLAYSCALEMIN=1, G3E_DISPLAYSCALEMAX=1500 where G3E_LENO = (select G3E_LENO from G3E_LEGENDENTRY where G3E_LEGENDENTRY='VGC_FCBLSCTLEN_T');</v>
      </c>
    </row>
    <row r="634" spans="1:18">
      <c r="A634" s="241"/>
      <c r="B634" s="356"/>
      <c r="C634" s="356"/>
      <c r="D634" s="356"/>
      <c r="E634" s="381" t="s">
        <v>788</v>
      </c>
      <c r="F634" s="381"/>
      <c r="G634" s="356" t="s">
        <v>789</v>
      </c>
      <c r="H634" s="356" t="s">
        <v>779</v>
      </c>
      <c r="I634" s="356" t="s">
        <v>788</v>
      </c>
      <c r="J634" s="243">
        <v>2</v>
      </c>
      <c r="K634" s="243" t="s">
        <v>129</v>
      </c>
      <c r="L634" s="243" t="s">
        <v>129</v>
      </c>
      <c r="M634" s="243">
        <v>1</v>
      </c>
      <c r="N634" s="243">
        <v>1500</v>
      </c>
      <c r="O634" s="356"/>
      <c r="R634" s="241" t="str">
        <f t="shared" si="15"/>
        <v>update G3E_LS_LEGDIST set G3E_DISPLAYSCALEMIN=1, G3E_DISPLAYSCALEMAX=1500 where G3E_LENO = (select G3E_LENO from G3E_LEGENDENTRY where G3E_LEGENDENTRY='VGC_FCBLSLACK_S');</v>
      </c>
    </row>
    <row r="635" spans="1:18">
      <c r="A635" s="241"/>
      <c r="B635" s="356"/>
      <c r="C635" s="356"/>
      <c r="D635" s="356"/>
      <c r="E635" s="381" t="s">
        <v>790</v>
      </c>
      <c r="F635" s="381"/>
      <c r="G635" s="356" t="s">
        <v>791</v>
      </c>
      <c r="H635" s="356" t="s">
        <v>779</v>
      </c>
      <c r="I635" s="356" t="s">
        <v>790</v>
      </c>
      <c r="J635" s="243">
        <v>1</v>
      </c>
      <c r="K635" s="243" t="s">
        <v>129</v>
      </c>
      <c r="L635" s="243" t="s">
        <v>129</v>
      </c>
      <c r="M635" s="243">
        <v>1</v>
      </c>
      <c r="N635" s="243">
        <v>1500</v>
      </c>
      <c r="O635" s="356"/>
      <c r="R635" s="241" t="str">
        <f t="shared" si="15"/>
        <v>update G3E_LS_LEGDIST set G3E_DISPLAYSCALEMIN=1, G3E_DISPLAYSCALEMAX=1500 where G3E_LENO = (select G3E_LENO from G3E_LEGENDENTRY where G3E_LEGENDENTRY='VGC_FCBLSLACK_T');</v>
      </c>
    </row>
    <row r="636" spans="1:18">
      <c r="A636" s="241"/>
      <c r="B636" s="356"/>
      <c r="C636" s="356"/>
      <c r="D636" s="356"/>
      <c r="E636" s="381" t="s">
        <v>792</v>
      </c>
      <c r="F636" s="381"/>
      <c r="G636" s="356" t="s">
        <v>793</v>
      </c>
      <c r="H636" s="356" t="s">
        <v>779</v>
      </c>
      <c r="I636" s="356" t="s">
        <v>792</v>
      </c>
      <c r="J636" s="243">
        <v>1</v>
      </c>
      <c r="K636" s="243" t="s">
        <v>129</v>
      </c>
      <c r="L636" s="243" t="s">
        <v>129</v>
      </c>
      <c r="M636" s="243">
        <v>1</v>
      </c>
      <c r="N636" s="243">
        <v>1500</v>
      </c>
      <c r="O636" s="356"/>
      <c r="R636" s="241" t="str">
        <f t="shared" si="15"/>
        <v>update G3E_LS_LEGDIST set G3E_DISPLAYSCALEMIN=1, G3E_DISPLAYSCALEMAX=1500 where G3E_LENO = (select G3E_LENO from G3E_LEGENDENTRY where G3E_LEGENDENTRY='VGC_FCBLCNT_BL_T');</v>
      </c>
    </row>
    <row r="637" spans="1:18">
      <c r="A637" s="241"/>
      <c r="B637" s="356"/>
      <c r="C637" s="356"/>
      <c r="D637" s="356"/>
      <c r="E637" s="381" t="s">
        <v>794</v>
      </c>
      <c r="F637" s="381"/>
      <c r="G637" s="356" t="s">
        <v>795</v>
      </c>
      <c r="H637" s="356" t="s">
        <v>779</v>
      </c>
      <c r="I637" s="356" t="s">
        <v>794</v>
      </c>
      <c r="J637" s="243">
        <v>1</v>
      </c>
      <c r="K637" s="243" t="s">
        <v>129</v>
      </c>
      <c r="L637" s="243" t="s">
        <v>129</v>
      </c>
      <c r="M637" s="243">
        <v>1</v>
      </c>
      <c r="N637" s="243">
        <v>1500</v>
      </c>
      <c r="O637" s="356"/>
      <c r="R637" s="241" t="str">
        <f t="shared" si="15"/>
        <v>update G3E_LS_LEGDIST set G3E_DISPLAYSCALEMIN=1, G3E_DISPLAYSCALEMAX=1500 where G3E_LENO = (select G3E_LENO from G3E_LEGENDENTRY where G3E_LEGENDENTRY='VGC_FCBLCNT_TL_T');</v>
      </c>
    </row>
    <row r="638" spans="1:18">
      <c r="A638" s="241"/>
      <c r="B638" s="356"/>
      <c r="C638" s="356"/>
      <c r="D638" s="381" t="s">
        <v>796</v>
      </c>
      <c r="E638" s="381"/>
      <c r="F638" s="381"/>
      <c r="G638" s="356"/>
      <c r="H638" s="356"/>
      <c r="I638" s="356"/>
      <c r="J638" s="243"/>
      <c r="K638" s="243" t="s">
        <v>123</v>
      </c>
      <c r="L638" s="243" t="s">
        <v>123</v>
      </c>
      <c r="M638" s="243"/>
      <c r="N638" s="243"/>
      <c r="O638" s="356" t="s">
        <v>124</v>
      </c>
      <c r="R638" s="241" t="str">
        <f t="shared" si="15"/>
        <v/>
      </c>
    </row>
    <row r="639" spans="1:18">
      <c r="A639" s="241"/>
      <c r="B639" s="356"/>
      <c r="C639" s="356"/>
      <c r="D639" s="356"/>
      <c r="E639" s="381" t="s">
        <v>798</v>
      </c>
      <c r="F639" s="381"/>
      <c r="G639" s="356" t="s">
        <v>799</v>
      </c>
      <c r="H639" s="356" t="s">
        <v>796</v>
      </c>
      <c r="I639" s="356" t="s">
        <v>798</v>
      </c>
      <c r="J639" s="243">
        <v>1</v>
      </c>
      <c r="K639" s="243" t="s">
        <v>129</v>
      </c>
      <c r="L639" s="243" t="s">
        <v>129</v>
      </c>
      <c r="M639" s="243">
        <v>1</v>
      </c>
      <c r="N639" s="243">
        <v>1500</v>
      </c>
      <c r="O639" s="356"/>
      <c r="R639" s="241" t="str">
        <f t="shared" si="15"/>
        <v>update G3E_LS_LEGDIST set G3E_DISPLAYSCALEMIN=1, G3E_DISPLAYSCALEMAX=1500 where G3E_LENO = (select G3E_LENO from G3E_LEGENDENTRY where G3E_LEGENDENTRY='V_FORNCOMMSCABLE_L');</v>
      </c>
    </row>
    <row r="640" spans="1:18">
      <c r="A640" s="241"/>
      <c r="B640" s="356"/>
      <c r="C640" s="381" t="s">
        <v>800</v>
      </c>
      <c r="D640" s="381"/>
      <c r="E640" s="381"/>
      <c r="F640" s="381"/>
      <c r="G640" s="356"/>
      <c r="H640" s="356"/>
      <c r="I640" s="356"/>
      <c r="J640" s="243"/>
      <c r="K640" s="243" t="s">
        <v>123</v>
      </c>
      <c r="L640" s="243" t="s">
        <v>123</v>
      </c>
      <c r="M640" s="243"/>
      <c r="N640" s="243"/>
      <c r="O640" s="356" t="s">
        <v>124</v>
      </c>
      <c r="R640" s="241" t="str">
        <f t="shared" si="15"/>
        <v/>
      </c>
    </row>
    <row r="641" spans="1:18">
      <c r="A641" s="241"/>
      <c r="B641" s="356"/>
      <c r="C641" s="356"/>
      <c r="D641" s="381" t="s">
        <v>801</v>
      </c>
      <c r="E641" s="381"/>
      <c r="F641" s="381"/>
      <c r="G641" s="356"/>
      <c r="H641" s="356"/>
      <c r="I641" s="356"/>
      <c r="J641" s="243"/>
      <c r="K641" s="243" t="s">
        <v>123</v>
      </c>
      <c r="L641" s="243" t="s">
        <v>123</v>
      </c>
      <c r="M641" s="243"/>
      <c r="N641" s="243"/>
      <c r="O641" s="356" t="s">
        <v>124</v>
      </c>
      <c r="R641" s="241" t="str">
        <f t="shared" si="15"/>
        <v/>
      </c>
    </row>
    <row r="642" spans="1:18">
      <c r="A642" s="241"/>
      <c r="B642" s="356"/>
      <c r="C642" s="356"/>
      <c r="D642" s="356"/>
      <c r="E642" s="381" t="s">
        <v>802</v>
      </c>
      <c r="F642" s="381"/>
      <c r="G642" s="356" t="s">
        <v>803</v>
      </c>
      <c r="H642" s="356" t="s">
        <v>801</v>
      </c>
      <c r="I642" s="356" t="s">
        <v>802</v>
      </c>
      <c r="J642" s="243">
        <v>2</v>
      </c>
      <c r="K642" s="243" t="s">
        <v>129</v>
      </c>
      <c r="L642" s="243" t="s">
        <v>129</v>
      </c>
      <c r="M642" s="243">
        <v>1</v>
      </c>
      <c r="N642" s="243">
        <v>1500</v>
      </c>
      <c r="O642" s="356"/>
      <c r="R642" s="241" t="str">
        <f t="shared" si="15"/>
        <v>update G3E_LS_LEGDIST set G3E_DISPLAYSCALEMIN=1, G3E_DISPLAYSCALEMAX=1500 where G3E_LENO = (select G3E_LENO from G3E_LEGENDENTRY where G3E_LEGENDENTRY='VGC_FSPLICE_S');</v>
      </c>
    </row>
    <row r="643" spans="1:18">
      <c r="A643" s="241"/>
      <c r="B643" s="356"/>
      <c r="C643" s="356"/>
      <c r="D643" s="356"/>
      <c r="E643" s="381" t="s">
        <v>804</v>
      </c>
      <c r="F643" s="381"/>
      <c r="G643" s="356" t="s">
        <v>805</v>
      </c>
      <c r="H643" s="356" t="s">
        <v>801</v>
      </c>
      <c r="I643" s="356" t="s">
        <v>804</v>
      </c>
      <c r="J643" s="243">
        <v>1</v>
      </c>
      <c r="K643" s="243" t="s">
        <v>129</v>
      </c>
      <c r="L643" s="243" t="s">
        <v>129</v>
      </c>
      <c r="M643" s="243">
        <v>1</v>
      </c>
      <c r="N643" s="243">
        <v>1500</v>
      </c>
      <c r="O643" s="356"/>
      <c r="R643" s="241" t="str">
        <f t="shared" si="15"/>
        <v>update G3E_LS_LEGDIST set G3E_DISPLAYSCALEMIN=1, G3E_DISPLAYSCALEMAX=1500 where G3E_LENO = (select G3E_LENO from G3E_LEGENDENTRY where G3E_LEGENDENTRY='VGC_FSPLICE_T');</v>
      </c>
    </row>
    <row r="644" spans="1:18">
      <c r="A644" s="241"/>
      <c r="B644" s="356"/>
      <c r="C644" s="381" t="s">
        <v>806</v>
      </c>
      <c r="D644" s="381"/>
      <c r="E644" s="381"/>
      <c r="F644" s="381"/>
      <c r="G644" s="356"/>
      <c r="H644" s="356"/>
      <c r="I644" s="356"/>
      <c r="J644" s="243"/>
      <c r="K644" s="243" t="s">
        <v>123</v>
      </c>
      <c r="L644" s="243" t="s">
        <v>123</v>
      </c>
      <c r="M644" s="243"/>
      <c r="N644" s="243"/>
      <c r="O644" s="356" t="s">
        <v>124</v>
      </c>
      <c r="R644" s="241" t="str">
        <f t="shared" si="15"/>
        <v/>
      </c>
    </row>
    <row r="645" spans="1:18">
      <c r="A645" s="241"/>
      <c r="B645" s="356"/>
      <c r="C645" s="356"/>
      <c r="D645" s="381" t="s">
        <v>807</v>
      </c>
      <c r="E645" s="381"/>
      <c r="F645" s="381"/>
      <c r="G645" s="356"/>
      <c r="H645" s="356"/>
      <c r="I645" s="356"/>
      <c r="J645" s="243"/>
      <c r="K645" s="243" t="s">
        <v>123</v>
      </c>
      <c r="L645" s="243" t="s">
        <v>123</v>
      </c>
      <c r="M645" s="243"/>
      <c r="N645" s="243"/>
      <c r="O645" s="356" t="s">
        <v>124</v>
      </c>
      <c r="R645" s="241" t="str">
        <f t="shared" si="15"/>
        <v/>
      </c>
    </row>
    <row r="646" spans="1:18">
      <c r="A646" s="241"/>
      <c r="B646" s="356"/>
      <c r="C646" s="356"/>
      <c r="D646" s="356"/>
      <c r="E646" s="381" t="s">
        <v>808</v>
      </c>
      <c r="F646" s="381"/>
      <c r="G646" s="356" t="s">
        <v>809</v>
      </c>
      <c r="H646" s="356" t="s">
        <v>807</v>
      </c>
      <c r="I646" s="356" t="s">
        <v>810</v>
      </c>
      <c r="J646" s="243">
        <v>20</v>
      </c>
      <c r="K646" s="243" t="s">
        <v>129</v>
      </c>
      <c r="L646" s="243" t="s">
        <v>129</v>
      </c>
      <c r="M646" s="243">
        <v>1</v>
      </c>
      <c r="N646" s="243">
        <v>3000</v>
      </c>
      <c r="O646" s="356"/>
      <c r="R646" s="241" t="str">
        <f t="shared" si="15"/>
        <v>update G3E_LS_LEGDIST set G3E_DISPLAYSCALEMIN=1, G3E_DISPLAYSCALEMAX=3000 where G3E_LENO = (select G3E_LENO from G3E_LEGENDENTRY where G3E_LEGENDENTRY='VGC_ISPCONNECT_T');</v>
      </c>
    </row>
    <row r="647" spans="1:18">
      <c r="A647" s="241"/>
      <c r="B647" s="356"/>
      <c r="C647" s="356"/>
      <c r="D647" s="356"/>
      <c r="E647" s="381" t="s">
        <v>811</v>
      </c>
      <c r="F647" s="381"/>
      <c r="G647" s="356" t="s">
        <v>812</v>
      </c>
      <c r="H647" s="356" t="s">
        <v>807</v>
      </c>
      <c r="I647" s="356" t="s">
        <v>811</v>
      </c>
      <c r="J647" s="243">
        <v>2</v>
      </c>
      <c r="K647" s="243" t="s">
        <v>129</v>
      </c>
      <c r="L647" s="243" t="s">
        <v>129</v>
      </c>
      <c r="M647" s="243">
        <v>1</v>
      </c>
      <c r="N647" s="243">
        <v>1500</v>
      </c>
      <c r="O647" s="356"/>
      <c r="R647" s="241" t="str">
        <f t="shared" si="15"/>
        <v>update G3E_LS_LEGDIST set G3E_DISPLAYSCALEMIN=1, G3E_DISPLAYSCALEMAX=1500 where G3E_LENO = (select G3E_LENO from G3E_LEGENDENTRY where G3E_LEGENDENTRY='VGC_ISPCONNECT_S');</v>
      </c>
    </row>
    <row r="648" spans="1:18">
      <c r="A648" s="241"/>
      <c r="B648" s="356"/>
      <c r="C648" s="356"/>
      <c r="D648" s="381" t="s">
        <v>813</v>
      </c>
      <c r="E648" s="381"/>
      <c r="F648" s="381"/>
      <c r="G648" s="356"/>
      <c r="H648" s="356"/>
      <c r="I648" s="356"/>
      <c r="J648" s="243"/>
      <c r="K648" s="243" t="s">
        <v>123</v>
      </c>
      <c r="L648" s="243" t="s">
        <v>123</v>
      </c>
      <c r="M648" s="243"/>
      <c r="N648" s="243"/>
      <c r="O648" s="356" t="s">
        <v>124</v>
      </c>
      <c r="R648" s="241" t="str">
        <f t="shared" ref="R648:R658" si="17">IF(ISBLANK(N648),"","update G3E_LS_LEGDIST set G3E_DISPLAYSCALEMIN="&amp;M648&amp;", G3E_DISPLAYSCALEMAX="&amp;N648&amp;" where G3E_LENO = (select G3E_LENO from G3E_LEGENDENTRY where G3E_LEGENDENTRY='"&amp;G648&amp;"');")</f>
        <v/>
      </c>
    </row>
    <row r="649" spans="1:18">
      <c r="A649" s="241"/>
      <c r="B649" s="356"/>
      <c r="C649" s="356"/>
      <c r="D649" s="356"/>
      <c r="E649" s="381" t="s">
        <v>814</v>
      </c>
      <c r="F649" s="381"/>
      <c r="G649" s="356" t="s">
        <v>815</v>
      </c>
      <c r="H649" s="356" t="s">
        <v>813</v>
      </c>
      <c r="I649" s="356" t="s">
        <v>816</v>
      </c>
      <c r="J649" s="243">
        <v>2</v>
      </c>
      <c r="K649" s="243" t="s">
        <v>129</v>
      </c>
      <c r="L649" s="243" t="s">
        <v>129</v>
      </c>
      <c r="M649" s="243">
        <v>1</v>
      </c>
      <c r="N649" s="243">
        <v>1500</v>
      </c>
      <c r="O649" s="356"/>
      <c r="R649" s="241" t="str">
        <f t="shared" si="17"/>
        <v>update G3E_LS_LEGDIST set G3E_DISPLAYSCALEMIN=1, G3E_DISPLAYSCALEMAX=1500 where G3E_LENO = (select G3E_LENO from G3E_LEGENDENTRY where G3E_LEGENDENTRY='VGC_ONU_S');</v>
      </c>
    </row>
    <row r="650" spans="1:18">
      <c r="A650" s="241"/>
      <c r="B650" s="356"/>
      <c r="C650" s="356"/>
      <c r="D650" s="356"/>
      <c r="E650" s="381" t="s">
        <v>817</v>
      </c>
      <c r="F650" s="381"/>
      <c r="G650" s="356" t="s">
        <v>818</v>
      </c>
      <c r="H650" s="356" t="s">
        <v>813</v>
      </c>
      <c r="I650" s="356" t="s">
        <v>819</v>
      </c>
      <c r="J650" s="243">
        <v>20</v>
      </c>
      <c r="K650" s="243" t="s">
        <v>129</v>
      </c>
      <c r="L650" s="243" t="s">
        <v>129</v>
      </c>
      <c r="M650" s="243">
        <v>1</v>
      </c>
      <c r="N650" s="243">
        <v>3000</v>
      </c>
      <c r="O650" s="356"/>
      <c r="R650" s="241" t="str">
        <f t="shared" si="17"/>
        <v>update G3E_LS_LEGDIST set G3E_DISPLAYSCALEMIN=1, G3E_DISPLAYSCALEMAX=3000 where G3E_LENO = (select G3E_LENO from G3E_LEGENDENTRY where G3E_LEGENDENTRY='VGC_ONU_T');</v>
      </c>
    </row>
    <row r="651" spans="1:18">
      <c r="A651" s="241"/>
      <c r="B651" s="356"/>
      <c r="C651" s="381" t="s">
        <v>820</v>
      </c>
      <c r="D651" s="381"/>
      <c r="E651" s="381"/>
      <c r="F651" s="381"/>
      <c r="G651" s="356"/>
      <c r="H651" s="356"/>
      <c r="I651" s="356"/>
      <c r="J651" s="243"/>
      <c r="K651" s="243" t="s">
        <v>123</v>
      </c>
      <c r="L651" s="243" t="s">
        <v>123</v>
      </c>
      <c r="M651" s="243"/>
      <c r="N651" s="243"/>
      <c r="O651" s="356" t="s">
        <v>124</v>
      </c>
      <c r="R651" s="241" t="str">
        <f t="shared" si="17"/>
        <v/>
      </c>
    </row>
    <row r="652" spans="1:18">
      <c r="A652" s="241"/>
      <c r="B652" s="356"/>
      <c r="C652" s="356"/>
      <c r="D652" s="381" t="s">
        <v>821</v>
      </c>
      <c r="E652" s="381"/>
      <c r="F652" s="381"/>
      <c r="G652" s="356"/>
      <c r="H652" s="356"/>
      <c r="I652" s="356"/>
      <c r="J652" s="243"/>
      <c r="K652" s="243" t="s">
        <v>123</v>
      </c>
      <c r="L652" s="243" t="s">
        <v>123</v>
      </c>
      <c r="M652" s="243"/>
      <c r="N652" s="243"/>
      <c r="O652" s="356" t="s">
        <v>124</v>
      </c>
      <c r="R652" s="241" t="str">
        <f t="shared" si="17"/>
        <v/>
      </c>
    </row>
    <row r="653" spans="1:18">
      <c r="A653" s="241"/>
      <c r="B653" s="356"/>
      <c r="C653" s="356"/>
      <c r="D653" s="356"/>
      <c r="E653" s="381" t="s">
        <v>822</v>
      </c>
      <c r="F653" s="381"/>
      <c r="G653" s="356" t="s">
        <v>823</v>
      </c>
      <c r="H653" s="356" t="s">
        <v>821</v>
      </c>
      <c r="I653" s="356" t="s">
        <v>824</v>
      </c>
      <c r="J653" s="243">
        <v>20</v>
      </c>
      <c r="K653" s="243" t="s">
        <v>129</v>
      </c>
      <c r="L653" s="243" t="s">
        <v>129</v>
      </c>
      <c r="M653" s="243">
        <v>1</v>
      </c>
      <c r="N653" s="243">
        <v>3000</v>
      </c>
      <c r="O653" s="356"/>
      <c r="R653" s="241" t="str">
        <f t="shared" si="17"/>
        <v>update G3E_LS_LEGDIST set G3E_DISPLAYSCALEMIN=1, G3E_DISPLAYSCALEMAX=3000 where G3E_LENO = (select G3E_LENO from G3E_LEGENDENTRY where G3E_LEGENDENTRY='VGC_FBRANCH_T');</v>
      </c>
    </row>
    <row r="654" spans="1:18">
      <c r="A654" s="241"/>
      <c r="B654" s="356"/>
      <c r="C654" s="356"/>
      <c r="D654" s="356"/>
      <c r="E654" s="381" t="s">
        <v>825</v>
      </c>
      <c r="F654" s="381"/>
      <c r="G654" s="356" t="s">
        <v>826</v>
      </c>
      <c r="H654" s="356" t="s">
        <v>821</v>
      </c>
      <c r="I654" s="356" t="s">
        <v>825</v>
      </c>
      <c r="J654" s="243">
        <v>2</v>
      </c>
      <c r="K654" s="243" t="s">
        <v>129</v>
      </c>
      <c r="L654" s="243" t="s">
        <v>129</v>
      </c>
      <c r="M654" s="243">
        <v>1</v>
      </c>
      <c r="N654" s="243">
        <v>1500</v>
      </c>
      <c r="O654" s="356"/>
      <c r="R654" s="241" t="str">
        <f t="shared" si="17"/>
        <v>update G3E_LS_LEGDIST set G3E_DISPLAYSCALEMIN=1, G3E_DISPLAYSCALEMAX=1500 where G3E_LENO = (select G3E_LENO from G3E_LEGENDENTRY where G3E_LEGENDENTRY='VGC_FBRANCH_S');</v>
      </c>
    </row>
    <row r="655" spans="1:18">
      <c r="A655" s="241"/>
      <c r="B655" s="356"/>
      <c r="C655" s="356"/>
      <c r="D655" s="381" t="s">
        <v>827</v>
      </c>
      <c r="E655" s="381"/>
      <c r="F655" s="381"/>
      <c r="G655" s="356"/>
      <c r="H655" s="356"/>
      <c r="I655" s="356"/>
      <c r="J655" s="243"/>
      <c r="K655" s="243" t="s">
        <v>123</v>
      </c>
      <c r="L655" s="243" t="s">
        <v>123</v>
      </c>
      <c r="M655" s="243"/>
      <c r="N655" s="243"/>
      <c r="O655" s="356" t="s">
        <v>124</v>
      </c>
      <c r="R655" s="241" t="str">
        <f t="shared" si="17"/>
        <v/>
      </c>
    </row>
    <row r="656" spans="1:18">
      <c r="A656" s="241"/>
      <c r="B656" s="356"/>
      <c r="C656" s="356"/>
      <c r="D656" s="356"/>
      <c r="E656" s="381" t="s">
        <v>828</v>
      </c>
      <c r="F656" s="381"/>
      <c r="G656" s="356" t="s">
        <v>829</v>
      </c>
      <c r="H656" s="356" t="s">
        <v>827</v>
      </c>
      <c r="I656" s="356" t="s">
        <v>828</v>
      </c>
      <c r="J656" s="243">
        <v>40</v>
      </c>
      <c r="K656" s="243" t="s">
        <v>129</v>
      </c>
      <c r="L656" s="243" t="s">
        <v>129</v>
      </c>
      <c r="M656" s="243">
        <v>1</v>
      </c>
      <c r="N656" s="243">
        <v>3000</v>
      </c>
      <c r="O656" s="356"/>
      <c r="R656" s="241" t="str">
        <f t="shared" si="17"/>
        <v>update G3E_LS_LEGDIST set G3E_DISPLAYSCALEMIN=1, G3E_DISPLAYSCALEMAX=3000 where G3E_LENO = (select G3E_LENO from G3E_LEGENDENTRY where G3E_LEGENDENTRY='VGC_BLDG_P');</v>
      </c>
    </row>
    <row r="657" spans="1:18">
      <c r="A657" s="241"/>
      <c r="B657" s="356"/>
      <c r="C657" s="356"/>
      <c r="D657" s="356"/>
      <c r="E657" s="381" t="s">
        <v>830</v>
      </c>
      <c r="F657" s="381"/>
      <c r="G657" s="356" t="s">
        <v>831</v>
      </c>
      <c r="H657" s="356" t="s">
        <v>827</v>
      </c>
      <c r="I657" s="356" t="s">
        <v>830</v>
      </c>
      <c r="J657" s="243">
        <v>1</v>
      </c>
      <c r="K657" s="243" t="s">
        <v>129</v>
      </c>
      <c r="L657" s="243" t="s">
        <v>129</v>
      </c>
      <c r="M657" s="243">
        <v>1</v>
      </c>
      <c r="N657" s="243">
        <v>1500</v>
      </c>
      <c r="O657" s="356"/>
      <c r="R657" s="241" t="str">
        <f t="shared" si="17"/>
        <v>update G3E_LS_LEGDIST set G3E_DISPLAYSCALEMIN=1, G3E_DISPLAYSCALEMAX=1500 where G3E_LENO = (select G3E_LENO from G3E_LEGENDENTRY where G3E_LEGENDENTRY='VGC_BLDG_T');</v>
      </c>
    </row>
    <row r="658" spans="1:18">
      <c r="A658" s="241"/>
      <c r="B658" s="356"/>
      <c r="C658" s="356"/>
      <c r="D658" s="356"/>
      <c r="E658" s="381" t="s">
        <v>832</v>
      </c>
      <c r="F658" s="381"/>
      <c r="G658" s="356" t="s">
        <v>833</v>
      </c>
      <c r="H658" s="356" t="s">
        <v>827</v>
      </c>
      <c r="I658" s="356" t="s">
        <v>832</v>
      </c>
      <c r="J658" s="243">
        <v>3</v>
      </c>
      <c r="K658" s="243" t="s">
        <v>129</v>
      </c>
      <c r="L658" s="243" t="s">
        <v>129</v>
      </c>
      <c r="M658" s="243">
        <v>1</v>
      </c>
      <c r="N658" s="243">
        <v>1500</v>
      </c>
      <c r="O658" s="356"/>
      <c r="R658" s="241" t="str">
        <f t="shared" si="17"/>
        <v>update G3E_LS_LEGDIST set G3E_DISPLAYSCALEMIN=1, G3E_DISPLAYSCALEMAX=1500 where G3E_LENO = (select G3E_LENO from G3E_LEGENDENTRY where G3E_LEGENDENTRY='VGC_BLDGDI_S');</v>
      </c>
    </row>
  </sheetData>
  <mergeCells count="568">
    <mergeCell ref="D624:F624"/>
    <mergeCell ref="E625:F625"/>
    <mergeCell ref="E626:F626"/>
    <mergeCell ref="E615:F615"/>
    <mergeCell ref="D616:F616"/>
    <mergeCell ref="E617:F617"/>
    <mergeCell ref="D618:F618"/>
    <mergeCell ref="E619:F619"/>
    <mergeCell ref="E620:F620"/>
    <mergeCell ref="D621:F621"/>
    <mergeCell ref="E622:F622"/>
    <mergeCell ref="E623:F623"/>
    <mergeCell ref="E606:F606"/>
    <mergeCell ref="D607:F607"/>
    <mergeCell ref="E608:F608"/>
    <mergeCell ref="E609:F609"/>
    <mergeCell ref="D610:F610"/>
    <mergeCell ref="E611:F611"/>
    <mergeCell ref="E612:F612"/>
    <mergeCell ref="D613:F613"/>
    <mergeCell ref="E614:F614"/>
    <mergeCell ref="D597:F597"/>
    <mergeCell ref="E598:F598"/>
    <mergeCell ref="D599:F599"/>
    <mergeCell ref="E600:F600"/>
    <mergeCell ref="D601:F601"/>
    <mergeCell ref="E602:F602"/>
    <mergeCell ref="E603:F603"/>
    <mergeCell ref="D604:F604"/>
    <mergeCell ref="E605:F605"/>
    <mergeCell ref="D588:F588"/>
    <mergeCell ref="E589:F589"/>
    <mergeCell ref="E590:F590"/>
    <mergeCell ref="D591:F591"/>
    <mergeCell ref="E592:F592"/>
    <mergeCell ref="E593:F593"/>
    <mergeCell ref="D594:F594"/>
    <mergeCell ref="E595:F595"/>
    <mergeCell ref="E596:F596"/>
    <mergeCell ref="E579:F579"/>
    <mergeCell ref="D580:F580"/>
    <mergeCell ref="E581:F581"/>
    <mergeCell ref="E582:F582"/>
    <mergeCell ref="E583:F583"/>
    <mergeCell ref="E584:F584"/>
    <mergeCell ref="D585:F585"/>
    <mergeCell ref="E586:F586"/>
    <mergeCell ref="E587:F587"/>
    <mergeCell ref="D570:F570"/>
    <mergeCell ref="E571:F571"/>
    <mergeCell ref="D572:F572"/>
    <mergeCell ref="E573:F573"/>
    <mergeCell ref="E574:F574"/>
    <mergeCell ref="D575:F575"/>
    <mergeCell ref="E576:F576"/>
    <mergeCell ref="E577:F577"/>
    <mergeCell ref="E578:F578"/>
    <mergeCell ref="D561:F561"/>
    <mergeCell ref="E562:F562"/>
    <mergeCell ref="E563:F563"/>
    <mergeCell ref="D564:F564"/>
    <mergeCell ref="E565:F565"/>
    <mergeCell ref="E566:F566"/>
    <mergeCell ref="D567:F567"/>
    <mergeCell ref="E568:F568"/>
    <mergeCell ref="E569:F569"/>
    <mergeCell ref="D557:F557"/>
    <mergeCell ref="E558:F558"/>
    <mergeCell ref="E559:F559"/>
    <mergeCell ref="E560:F560"/>
    <mergeCell ref="D544:F544"/>
    <mergeCell ref="E545:F545"/>
    <mergeCell ref="E546:F546"/>
    <mergeCell ref="D547:F547"/>
    <mergeCell ref="E548:F548"/>
    <mergeCell ref="E549:F549"/>
    <mergeCell ref="D550:F550"/>
    <mergeCell ref="E551:F551"/>
    <mergeCell ref="D552:F552"/>
    <mergeCell ref="D638:F638"/>
    <mergeCell ref="E639:F639"/>
    <mergeCell ref="C640:F640"/>
    <mergeCell ref="D641:F641"/>
    <mergeCell ref="E642:F642"/>
    <mergeCell ref="E643:F643"/>
    <mergeCell ref="E632:F632"/>
    <mergeCell ref="E633:F633"/>
    <mergeCell ref="E634:F634"/>
    <mergeCell ref="E635:F635"/>
    <mergeCell ref="E636:F636"/>
    <mergeCell ref="E637:F637"/>
    <mergeCell ref="E657:F657"/>
    <mergeCell ref="E658:F658"/>
    <mergeCell ref="E650:F650"/>
    <mergeCell ref="C651:F651"/>
    <mergeCell ref="D652:F652"/>
    <mergeCell ref="E653:F653"/>
    <mergeCell ref="E654:F654"/>
    <mergeCell ref="D655:F655"/>
    <mergeCell ref="C644:F644"/>
    <mergeCell ref="D645:F645"/>
    <mergeCell ref="E646:F646"/>
    <mergeCell ref="E647:F647"/>
    <mergeCell ref="D648:F648"/>
    <mergeCell ref="E649:F649"/>
    <mergeCell ref="E656:F656"/>
    <mergeCell ref="D446:F446"/>
    <mergeCell ref="B627:F627"/>
    <mergeCell ref="C628:F628"/>
    <mergeCell ref="D629:F629"/>
    <mergeCell ref="E630:F630"/>
    <mergeCell ref="E631:F631"/>
    <mergeCell ref="C440:F440"/>
    <mergeCell ref="D441:F441"/>
    <mergeCell ref="D442:F442"/>
    <mergeCell ref="D443:F443"/>
    <mergeCell ref="D444:F444"/>
    <mergeCell ref="D445:F445"/>
    <mergeCell ref="C537:F537"/>
    <mergeCell ref="D538:F538"/>
    <mergeCell ref="E539:F539"/>
    <mergeCell ref="E540:F540"/>
    <mergeCell ref="D541:F541"/>
    <mergeCell ref="E542:F542"/>
    <mergeCell ref="E543:F543"/>
    <mergeCell ref="B447:F447"/>
    <mergeCell ref="E553:F553"/>
    <mergeCell ref="E554:F554"/>
    <mergeCell ref="D555:F555"/>
    <mergeCell ref="E556:F556"/>
    <mergeCell ref="C434:F434"/>
    <mergeCell ref="D435:F435"/>
    <mergeCell ref="D436:F436"/>
    <mergeCell ref="D437:F437"/>
    <mergeCell ref="D438:F438"/>
    <mergeCell ref="D439:F439"/>
    <mergeCell ref="D428:F428"/>
    <mergeCell ref="C429:F429"/>
    <mergeCell ref="D430:F430"/>
    <mergeCell ref="C431:F431"/>
    <mergeCell ref="D432:F432"/>
    <mergeCell ref="D433:F433"/>
    <mergeCell ref="C424:F424"/>
    <mergeCell ref="D425:F425"/>
    <mergeCell ref="D426:F426"/>
    <mergeCell ref="C427:F427"/>
    <mergeCell ref="D418:F418"/>
    <mergeCell ref="D419:F419"/>
    <mergeCell ref="D420:F420"/>
    <mergeCell ref="C421:F421"/>
    <mergeCell ref="D422:F422"/>
    <mergeCell ref="D423:F423"/>
    <mergeCell ref="D412:F412"/>
    <mergeCell ref="D413:F413"/>
    <mergeCell ref="D414:F414"/>
    <mergeCell ref="D415:F415"/>
    <mergeCell ref="C416:F416"/>
    <mergeCell ref="D417:F417"/>
    <mergeCell ref="E406:F406"/>
    <mergeCell ref="E407:F407"/>
    <mergeCell ref="B408:F408"/>
    <mergeCell ref="C409:F409"/>
    <mergeCell ref="D410:F410"/>
    <mergeCell ref="C411:F411"/>
    <mergeCell ref="D400:F400"/>
    <mergeCell ref="E401:F401"/>
    <mergeCell ref="E402:F402"/>
    <mergeCell ref="E403:F403"/>
    <mergeCell ref="D404:F404"/>
    <mergeCell ref="E405:F405"/>
    <mergeCell ref="E394:F394"/>
    <mergeCell ref="E395:F395"/>
    <mergeCell ref="D396:F396"/>
    <mergeCell ref="E397:F397"/>
    <mergeCell ref="E398:F398"/>
    <mergeCell ref="E399:F399"/>
    <mergeCell ref="E388:F388"/>
    <mergeCell ref="E389:F389"/>
    <mergeCell ref="E390:F390"/>
    <mergeCell ref="C391:F391"/>
    <mergeCell ref="D392:F392"/>
    <mergeCell ref="E393:F393"/>
    <mergeCell ref="E382:F382"/>
    <mergeCell ref="D383:F383"/>
    <mergeCell ref="E384:F384"/>
    <mergeCell ref="E385:F385"/>
    <mergeCell ref="E386:F386"/>
    <mergeCell ref="D387:F387"/>
    <mergeCell ref="E376:F376"/>
    <mergeCell ref="E377:F377"/>
    <mergeCell ref="E378:F378"/>
    <mergeCell ref="D379:F379"/>
    <mergeCell ref="E380:F380"/>
    <mergeCell ref="E381:F381"/>
    <mergeCell ref="E370:F370"/>
    <mergeCell ref="E371:F371"/>
    <mergeCell ref="E372:F372"/>
    <mergeCell ref="E373:F373"/>
    <mergeCell ref="E374:F374"/>
    <mergeCell ref="D375:F375"/>
    <mergeCell ref="D364:F364"/>
    <mergeCell ref="E365:F365"/>
    <mergeCell ref="E366:F366"/>
    <mergeCell ref="E367:F367"/>
    <mergeCell ref="E368:F368"/>
    <mergeCell ref="D369:F369"/>
    <mergeCell ref="E358:F358"/>
    <mergeCell ref="E359:F359"/>
    <mergeCell ref="E360:F360"/>
    <mergeCell ref="D361:F361"/>
    <mergeCell ref="E362:F362"/>
    <mergeCell ref="E363:F363"/>
    <mergeCell ref="E352:F352"/>
    <mergeCell ref="E353:F353"/>
    <mergeCell ref="E354:F354"/>
    <mergeCell ref="E355:F355"/>
    <mergeCell ref="D356:F356"/>
    <mergeCell ref="E357:F357"/>
    <mergeCell ref="E346:F346"/>
    <mergeCell ref="E347:F347"/>
    <mergeCell ref="E348:F348"/>
    <mergeCell ref="E349:F349"/>
    <mergeCell ref="E350:F350"/>
    <mergeCell ref="D351:F351"/>
    <mergeCell ref="E340:F340"/>
    <mergeCell ref="E341:F341"/>
    <mergeCell ref="E342:F342"/>
    <mergeCell ref="E343:F343"/>
    <mergeCell ref="D344:F344"/>
    <mergeCell ref="E345:F345"/>
    <mergeCell ref="E334:F334"/>
    <mergeCell ref="E335:F335"/>
    <mergeCell ref="E336:F336"/>
    <mergeCell ref="D337:F337"/>
    <mergeCell ref="E338:F338"/>
    <mergeCell ref="E339:F339"/>
    <mergeCell ref="E328:F328"/>
    <mergeCell ref="E329:F329"/>
    <mergeCell ref="E330:F330"/>
    <mergeCell ref="D331:F331"/>
    <mergeCell ref="E332:F332"/>
    <mergeCell ref="E333:F333"/>
    <mergeCell ref="E322:F322"/>
    <mergeCell ref="E323:F323"/>
    <mergeCell ref="E324:F324"/>
    <mergeCell ref="D325:F325"/>
    <mergeCell ref="E326:F326"/>
    <mergeCell ref="E327:F327"/>
    <mergeCell ref="E316:F316"/>
    <mergeCell ref="D317:F317"/>
    <mergeCell ref="E318:F318"/>
    <mergeCell ref="E319:F319"/>
    <mergeCell ref="E320:F320"/>
    <mergeCell ref="E321:F321"/>
    <mergeCell ref="E310:F310"/>
    <mergeCell ref="E311:F311"/>
    <mergeCell ref="E312:F312"/>
    <mergeCell ref="E313:F313"/>
    <mergeCell ref="E314:F314"/>
    <mergeCell ref="E315:F315"/>
    <mergeCell ref="D304:F304"/>
    <mergeCell ref="E305:F305"/>
    <mergeCell ref="D306:F306"/>
    <mergeCell ref="E307:F307"/>
    <mergeCell ref="C308:F308"/>
    <mergeCell ref="D309:F309"/>
    <mergeCell ref="D298:F298"/>
    <mergeCell ref="E299:F299"/>
    <mergeCell ref="D300:F300"/>
    <mergeCell ref="E301:F301"/>
    <mergeCell ref="D302:F302"/>
    <mergeCell ref="E303:F303"/>
    <mergeCell ref="E292:F292"/>
    <mergeCell ref="E293:F293"/>
    <mergeCell ref="C294:F294"/>
    <mergeCell ref="D295:F295"/>
    <mergeCell ref="E296:F296"/>
    <mergeCell ref="E297:F297"/>
    <mergeCell ref="E286:F286"/>
    <mergeCell ref="D287:F287"/>
    <mergeCell ref="E288:F288"/>
    <mergeCell ref="D289:F289"/>
    <mergeCell ref="E290:F290"/>
    <mergeCell ref="E291:F291"/>
    <mergeCell ref="E280:F280"/>
    <mergeCell ref="E281:F281"/>
    <mergeCell ref="E282:F282"/>
    <mergeCell ref="E283:F283"/>
    <mergeCell ref="D284:F284"/>
    <mergeCell ref="E285:F285"/>
    <mergeCell ref="E274:F274"/>
    <mergeCell ref="E275:F275"/>
    <mergeCell ref="E276:F276"/>
    <mergeCell ref="E277:F277"/>
    <mergeCell ref="C278:F278"/>
    <mergeCell ref="D279:F279"/>
    <mergeCell ref="E268:F268"/>
    <mergeCell ref="E269:F269"/>
    <mergeCell ref="E270:F270"/>
    <mergeCell ref="D271:F271"/>
    <mergeCell ref="E272:F272"/>
    <mergeCell ref="E273:F273"/>
    <mergeCell ref="E262:F262"/>
    <mergeCell ref="E263:F263"/>
    <mergeCell ref="E264:F264"/>
    <mergeCell ref="E265:F265"/>
    <mergeCell ref="D266:F266"/>
    <mergeCell ref="E267:F267"/>
    <mergeCell ref="E256:F256"/>
    <mergeCell ref="E257:F257"/>
    <mergeCell ref="E258:F258"/>
    <mergeCell ref="D259:F259"/>
    <mergeCell ref="E260:F260"/>
    <mergeCell ref="E261:F261"/>
    <mergeCell ref="D250:F250"/>
    <mergeCell ref="E251:F251"/>
    <mergeCell ref="E252:F252"/>
    <mergeCell ref="E253:F253"/>
    <mergeCell ref="E254:F254"/>
    <mergeCell ref="D255:F255"/>
    <mergeCell ref="E244:F244"/>
    <mergeCell ref="E245:F245"/>
    <mergeCell ref="D246:F246"/>
    <mergeCell ref="E247:F247"/>
    <mergeCell ref="E248:F248"/>
    <mergeCell ref="E249:F249"/>
    <mergeCell ref="D238:F238"/>
    <mergeCell ref="E239:F239"/>
    <mergeCell ref="E240:F240"/>
    <mergeCell ref="E241:F241"/>
    <mergeCell ref="D242:F242"/>
    <mergeCell ref="E243:F243"/>
    <mergeCell ref="E232:F232"/>
    <mergeCell ref="E233:F233"/>
    <mergeCell ref="E234:F234"/>
    <mergeCell ref="E235:F235"/>
    <mergeCell ref="E236:F236"/>
    <mergeCell ref="E237:F237"/>
    <mergeCell ref="E226:F226"/>
    <mergeCell ref="E227:F227"/>
    <mergeCell ref="E228:F228"/>
    <mergeCell ref="E229:F229"/>
    <mergeCell ref="D230:F230"/>
    <mergeCell ref="E231:F231"/>
    <mergeCell ref="E220:F220"/>
    <mergeCell ref="E221:F221"/>
    <mergeCell ref="E222:F222"/>
    <mergeCell ref="E223:F223"/>
    <mergeCell ref="E224:F224"/>
    <mergeCell ref="D225:F225"/>
    <mergeCell ref="E214:F214"/>
    <mergeCell ref="E215:F215"/>
    <mergeCell ref="E216:F216"/>
    <mergeCell ref="E217:F217"/>
    <mergeCell ref="E218:F218"/>
    <mergeCell ref="D219:F219"/>
    <mergeCell ref="D208:F208"/>
    <mergeCell ref="E209:F209"/>
    <mergeCell ref="E210:F210"/>
    <mergeCell ref="E211:F211"/>
    <mergeCell ref="D212:F212"/>
    <mergeCell ref="E213:F213"/>
    <mergeCell ref="E202:F202"/>
    <mergeCell ref="D203:F203"/>
    <mergeCell ref="E204:F204"/>
    <mergeCell ref="E205:F205"/>
    <mergeCell ref="E206:F206"/>
    <mergeCell ref="E207:F207"/>
    <mergeCell ref="E196:F196"/>
    <mergeCell ref="E197:F197"/>
    <mergeCell ref="D198:F198"/>
    <mergeCell ref="E199:F199"/>
    <mergeCell ref="E200:F200"/>
    <mergeCell ref="E201:F201"/>
    <mergeCell ref="D193:F193"/>
    <mergeCell ref="E194:F194"/>
    <mergeCell ref="E195:F195"/>
    <mergeCell ref="E190:F190"/>
    <mergeCell ref="D181:F181"/>
    <mergeCell ref="E182:F182"/>
    <mergeCell ref="E183:F183"/>
    <mergeCell ref="E184:F184"/>
    <mergeCell ref="E185:F185"/>
    <mergeCell ref="D191:F191"/>
    <mergeCell ref="E192:F192"/>
    <mergeCell ref="D176:F176"/>
    <mergeCell ref="E177:F177"/>
    <mergeCell ref="E178:F178"/>
    <mergeCell ref="E179:F179"/>
    <mergeCell ref="E189:F189"/>
    <mergeCell ref="E180:F180"/>
    <mergeCell ref="D170:F170"/>
    <mergeCell ref="E171:F171"/>
    <mergeCell ref="E172:F172"/>
    <mergeCell ref="E173:F173"/>
    <mergeCell ref="E174:F174"/>
    <mergeCell ref="C175:F175"/>
    <mergeCell ref="D186:F186"/>
    <mergeCell ref="E187:F187"/>
    <mergeCell ref="E188:F188"/>
    <mergeCell ref="D165:F165"/>
    <mergeCell ref="E166:F166"/>
    <mergeCell ref="E167:F167"/>
    <mergeCell ref="E168:F168"/>
    <mergeCell ref="E169:F169"/>
    <mergeCell ref="E158:F158"/>
    <mergeCell ref="E159:F159"/>
    <mergeCell ref="D160:F160"/>
    <mergeCell ref="E161:F161"/>
    <mergeCell ref="E162:F162"/>
    <mergeCell ref="E163:F163"/>
    <mergeCell ref="E164:F164"/>
    <mergeCell ref="E152:F152"/>
    <mergeCell ref="E153:F153"/>
    <mergeCell ref="E154:F154"/>
    <mergeCell ref="E155:F155"/>
    <mergeCell ref="D156:F156"/>
    <mergeCell ref="E157:F157"/>
    <mergeCell ref="E146:F146"/>
    <mergeCell ref="E147:F147"/>
    <mergeCell ref="E148:F148"/>
    <mergeCell ref="D149:F149"/>
    <mergeCell ref="E150:F150"/>
    <mergeCell ref="E151:F151"/>
    <mergeCell ref="E140:F140"/>
    <mergeCell ref="E141:F141"/>
    <mergeCell ref="D142:F142"/>
    <mergeCell ref="E143:F143"/>
    <mergeCell ref="E144:F144"/>
    <mergeCell ref="E145:F145"/>
    <mergeCell ref="E134:F134"/>
    <mergeCell ref="E135:F135"/>
    <mergeCell ref="E136:F136"/>
    <mergeCell ref="D137:F137"/>
    <mergeCell ref="E138:F138"/>
    <mergeCell ref="E139:F139"/>
    <mergeCell ref="E128:F128"/>
    <mergeCell ref="E129:F129"/>
    <mergeCell ref="E130:F130"/>
    <mergeCell ref="E131:F131"/>
    <mergeCell ref="D132:F132"/>
    <mergeCell ref="E133:F133"/>
    <mergeCell ref="D122:F122"/>
    <mergeCell ref="E123:F123"/>
    <mergeCell ref="E124:F124"/>
    <mergeCell ref="E125:F125"/>
    <mergeCell ref="E126:F126"/>
    <mergeCell ref="D127:F127"/>
    <mergeCell ref="D117:F117"/>
    <mergeCell ref="E118:F118"/>
    <mergeCell ref="E119:F119"/>
    <mergeCell ref="E120:F120"/>
    <mergeCell ref="E121:F121"/>
    <mergeCell ref="C110:F110"/>
    <mergeCell ref="D111:F111"/>
    <mergeCell ref="E112:F112"/>
    <mergeCell ref="E113:F113"/>
    <mergeCell ref="E114:F114"/>
    <mergeCell ref="E115:F115"/>
    <mergeCell ref="E116:F116"/>
    <mergeCell ref="E104:F104"/>
    <mergeCell ref="D105:F105"/>
    <mergeCell ref="E106:F106"/>
    <mergeCell ref="E107:F107"/>
    <mergeCell ref="E108:F108"/>
    <mergeCell ref="E109:F109"/>
    <mergeCell ref="E98:F98"/>
    <mergeCell ref="D99:F99"/>
    <mergeCell ref="E100:F100"/>
    <mergeCell ref="E101:F101"/>
    <mergeCell ref="E102:F102"/>
    <mergeCell ref="E103:F103"/>
    <mergeCell ref="E92:F92"/>
    <mergeCell ref="D93:F93"/>
    <mergeCell ref="E94:F94"/>
    <mergeCell ref="E95:F95"/>
    <mergeCell ref="E96:F96"/>
    <mergeCell ref="E97:F97"/>
    <mergeCell ref="E86:F86"/>
    <mergeCell ref="E87:F87"/>
    <mergeCell ref="E88:F88"/>
    <mergeCell ref="E89:F89"/>
    <mergeCell ref="E90:F90"/>
    <mergeCell ref="E91:F91"/>
    <mergeCell ref="E80:F80"/>
    <mergeCell ref="E81:F81"/>
    <mergeCell ref="E82:F82"/>
    <mergeCell ref="E83:F83"/>
    <mergeCell ref="D84:F84"/>
    <mergeCell ref="E85:F85"/>
    <mergeCell ref="E74:F74"/>
    <mergeCell ref="E75:F75"/>
    <mergeCell ref="E76:F76"/>
    <mergeCell ref="D77:F77"/>
    <mergeCell ref="E78:F78"/>
    <mergeCell ref="E79:F79"/>
    <mergeCell ref="E68:F68"/>
    <mergeCell ref="E69:F69"/>
    <mergeCell ref="D70:F70"/>
    <mergeCell ref="E71:F71"/>
    <mergeCell ref="E72:F72"/>
    <mergeCell ref="E73:F73"/>
    <mergeCell ref="E62:F62"/>
    <mergeCell ref="E63:F63"/>
    <mergeCell ref="E64:F64"/>
    <mergeCell ref="D65:F65"/>
    <mergeCell ref="E66:F66"/>
    <mergeCell ref="E67:F67"/>
    <mergeCell ref="E56:F56"/>
    <mergeCell ref="E57:F57"/>
    <mergeCell ref="E58:F58"/>
    <mergeCell ref="E59:F59"/>
    <mergeCell ref="E60:F60"/>
    <mergeCell ref="D61:F61"/>
    <mergeCell ref="E50:F50"/>
    <mergeCell ref="E51:F51"/>
    <mergeCell ref="E52:F52"/>
    <mergeCell ref="E53:F53"/>
    <mergeCell ref="E54:F54"/>
    <mergeCell ref="D55:F55"/>
    <mergeCell ref="D44:F44"/>
    <mergeCell ref="E45:F45"/>
    <mergeCell ref="E46:F46"/>
    <mergeCell ref="E47:F47"/>
    <mergeCell ref="E48:F48"/>
    <mergeCell ref="D49:F49"/>
    <mergeCell ref="E38:F38"/>
    <mergeCell ref="E39:F39"/>
    <mergeCell ref="E40:F40"/>
    <mergeCell ref="E41:F41"/>
    <mergeCell ref="E42:F42"/>
    <mergeCell ref="E43:F43"/>
    <mergeCell ref="E32:F32"/>
    <mergeCell ref="E33:F33"/>
    <mergeCell ref="E34:F34"/>
    <mergeCell ref="E35:F35"/>
    <mergeCell ref="D36:F36"/>
    <mergeCell ref="E37:F37"/>
    <mergeCell ref="E26:F26"/>
    <mergeCell ref="E27:F27"/>
    <mergeCell ref="D28:F28"/>
    <mergeCell ref="E29:F29"/>
    <mergeCell ref="E30:F30"/>
    <mergeCell ref="E31:F31"/>
    <mergeCell ref="E20:F20"/>
    <mergeCell ref="E21:F21"/>
    <mergeCell ref="E22:F22"/>
    <mergeCell ref="E23:F23"/>
    <mergeCell ref="D24:F24"/>
    <mergeCell ref="E25:F25"/>
    <mergeCell ref="D14:F14"/>
    <mergeCell ref="E15:F15"/>
    <mergeCell ref="E16:F16"/>
    <mergeCell ref="E17:F17"/>
    <mergeCell ref="E18:F18"/>
    <mergeCell ref="D19:F19"/>
    <mergeCell ref="E8:F8"/>
    <mergeCell ref="D9:F9"/>
    <mergeCell ref="E10:F10"/>
    <mergeCell ref="E11:F11"/>
    <mergeCell ref="E12:F12"/>
    <mergeCell ref="E13:F13"/>
    <mergeCell ref="B2:F2"/>
    <mergeCell ref="B3:F3"/>
    <mergeCell ref="C4:F4"/>
    <mergeCell ref="D5:F5"/>
    <mergeCell ref="E6:F6"/>
    <mergeCell ref="E7:F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1568"/>
  <sheetViews>
    <sheetView zoomScale="75" zoomScaleNormal="75" workbookViewId="0"/>
  </sheetViews>
  <sheetFormatPr defaultRowHeight="15"/>
  <cols>
    <col min="1" max="1" width="7" bestFit="1" customWidth="1"/>
    <col min="6" max="6" width="58.7109375" customWidth="1"/>
    <col min="7" max="7" width="28" customWidth="1"/>
    <col min="8" max="8" width="33.140625" bestFit="1" customWidth="1"/>
    <col min="9" max="9" width="39.42578125" bestFit="1" customWidth="1"/>
    <col min="10" max="10" width="14.28515625" style="244" bestFit="1" customWidth="1"/>
    <col min="11" max="11" width="12" style="244" bestFit="1" customWidth="1"/>
    <col min="12" max="12" width="10.7109375" style="244" bestFit="1" customWidth="1"/>
    <col min="13" max="13" width="10.28515625" style="244" bestFit="1" customWidth="1"/>
    <col min="14" max="14" width="20" style="244" customWidth="1"/>
    <col min="15" max="15" width="13.85546875" bestFit="1" customWidth="1"/>
  </cols>
  <sheetData>
    <row r="2" spans="1:15" ht="15.75" thickBot="1">
      <c r="A2" s="241"/>
      <c r="B2" s="382" t="s">
        <v>112</v>
      </c>
      <c r="C2" s="382"/>
      <c r="D2" s="382"/>
      <c r="E2" s="382"/>
      <c r="F2" s="382"/>
      <c r="G2" s="357" t="s">
        <v>113</v>
      </c>
      <c r="H2" s="357" t="s">
        <v>114</v>
      </c>
      <c r="I2" s="357" t="s">
        <v>115</v>
      </c>
      <c r="J2" s="178" t="s">
        <v>116</v>
      </c>
      <c r="K2" s="178" t="s">
        <v>117</v>
      </c>
      <c r="L2" s="178" t="s">
        <v>118</v>
      </c>
      <c r="M2" s="178" t="s">
        <v>119</v>
      </c>
      <c r="N2" s="178" t="s">
        <v>120</v>
      </c>
      <c r="O2" s="357" t="s">
        <v>121</v>
      </c>
    </row>
    <row r="3" spans="1:15" ht="15.75" thickTop="1">
      <c r="A3" s="241">
        <v>10</v>
      </c>
      <c r="B3" s="383" t="s">
        <v>122</v>
      </c>
      <c r="C3" s="383"/>
      <c r="D3" s="383"/>
      <c r="E3" s="383"/>
      <c r="F3" s="383"/>
      <c r="G3" s="358"/>
      <c r="H3" s="358"/>
      <c r="I3" s="358"/>
      <c r="J3" s="242"/>
      <c r="K3" s="242" t="s">
        <v>123</v>
      </c>
      <c r="L3" s="242" t="s">
        <v>123</v>
      </c>
      <c r="M3" s="242"/>
      <c r="N3" s="242"/>
      <c r="O3" s="358" t="s">
        <v>124</v>
      </c>
    </row>
    <row r="4" spans="1:15">
      <c r="A4" s="241">
        <v>20</v>
      </c>
      <c r="B4" s="356"/>
      <c r="C4" s="381" t="s">
        <v>1050</v>
      </c>
      <c r="D4" s="381"/>
      <c r="E4" s="381"/>
      <c r="F4" s="381"/>
      <c r="G4" s="356"/>
      <c r="H4" s="356"/>
      <c r="I4" s="356"/>
      <c r="J4" s="243"/>
      <c r="K4" s="243" t="s">
        <v>123</v>
      </c>
      <c r="L4" s="243" t="s">
        <v>123</v>
      </c>
      <c r="M4" s="243"/>
      <c r="N4" s="243"/>
      <c r="O4" s="356" t="s">
        <v>1051</v>
      </c>
    </row>
    <row r="5" spans="1:15">
      <c r="A5" s="241">
        <v>30</v>
      </c>
      <c r="B5" s="356"/>
      <c r="C5" s="356"/>
      <c r="D5" s="381" t="s">
        <v>591</v>
      </c>
      <c r="E5" s="381"/>
      <c r="F5" s="381"/>
      <c r="G5" s="356"/>
      <c r="H5" s="356"/>
      <c r="I5" s="356"/>
      <c r="J5" s="243"/>
      <c r="K5" s="243" t="s">
        <v>123</v>
      </c>
      <c r="L5" s="243" t="s">
        <v>123</v>
      </c>
      <c r="M5" s="243"/>
      <c r="N5" s="243"/>
      <c r="O5" s="356" t="s">
        <v>124</v>
      </c>
    </row>
    <row r="6" spans="1:15">
      <c r="A6" s="241">
        <v>40</v>
      </c>
      <c r="B6" s="356"/>
      <c r="C6" s="356"/>
      <c r="D6" s="356"/>
      <c r="E6" s="381" t="s">
        <v>1052</v>
      </c>
      <c r="F6" s="381"/>
      <c r="G6" s="356"/>
      <c r="H6" s="356"/>
      <c r="I6" s="356"/>
      <c r="J6" s="243"/>
      <c r="K6" s="243" t="s">
        <v>123</v>
      </c>
      <c r="L6" s="243" t="s">
        <v>123</v>
      </c>
      <c r="M6" s="243"/>
      <c r="N6" s="243"/>
      <c r="O6" s="356" t="s">
        <v>124</v>
      </c>
    </row>
    <row r="7" spans="1:15">
      <c r="A7" s="241">
        <v>50</v>
      </c>
      <c r="B7" s="356"/>
      <c r="C7" s="356"/>
      <c r="D7" s="356"/>
      <c r="E7" s="356"/>
      <c r="F7" s="356" t="s">
        <v>1053</v>
      </c>
      <c r="G7" s="356" t="s">
        <v>1054</v>
      </c>
      <c r="H7" s="356" t="s">
        <v>591</v>
      </c>
      <c r="I7" s="356" t="s">
        <v>174</v>
      </c>
      <c r="J7" s="243">
        <v>1</v>
      </c>
      <c r="K7" s="243" t="s">
        <v>129</v>
      </c>
      <c r="L7" s="243" t="s">
        <v>129</v>
      </c>
      <c r="M7" s="243">
        <v>1</v>
      </c>
      <c r="N7" s="243">
        <v>1000000000</v>
      </c>
      <c r="O7" s="356"/>
    </row>
    <row r="8" spans="1:15">
      <c r="A8" s="241">
        <v>60</v>
      </c>
      <c r="B8" s="356"/>
      <c r="C8" s="356"/>
      <c r="D8" s="356"/>
      <c r="E8" s="356"/>
      <c r="F8" s="356" t="s">
        <v>1055</v>
      </c>
      <c r="G8" s="356" t="s">
        <v>1056</v>
      </c>
      <c r="H8" s="356" t="s">
        <v>591</v>
      </c>
      <c r="I8" s="356" t="s">
        <v>176</v>
      </c>
      <c r="J8" s="243">
        <v>1</v>
      </c>
      <c r="K8" s="243" t="s">
        <v>129</v>
      </c>
      <c r="L8" s="243" t="s">
        <v>129</v>
      </c>
      <c r="M8" s="243">
        <v>1</v>
      </c>
      <c r="N8" s="243">
        <v>1000000000</v>
      </c>
      <c r="O8" s="356"/>
    </row>
    <row r="9" spans="1:15">
      <c r="A9" s="241">
        <v>70</v>
      </c>
      <c r="B9" s="356"/>
      <c r="C9" s="356"/>
      <c r="D9" s="356"/>
      <c r="E9" s="356"/>
      <c r="F9" s="356" t="s">
        <v>1057</v>
      </c>
      <c r="G9" s="356" t="s">
        <v>1058</v>
      </c>
      <c r="H9" s="356" t="s">
        <v>591</v>
      </c>
      <c r="I9" s="356" t="s">
        <v>178</v>
      </c>
      <c r="J9" s="243">
        <v>1</v>
      </c>
      <c r="K9" s="243" t="s">
        <v>129</v>
      </c>
      <c r="L9" s="243" t="s">
        <v>129</v>
      </c>
      <c r="M9" s="243">
        <v>1</v>
      </c>
      <c r="N9" s="243">
        <v>1000000000</v>
      </c>
      <c r="O9" s="356"/>
    </row>
    <row r="10" spans="1:15">
      <c r="A10" s="241">
        <v>80</v>
      </c>
      <c r="B10" s="356"/>
      <c r="C10" s="356"/>
      <c r="D10" s="356"/>
      <c r="E10" s="356"/>
      <c r="F10" s="356" t="s">
        <v>1059</v>
      </c>
      <c r="G10" s="356" t="s">
        <v>1060</v>
      </c>
      <c r="H10" s="356" t="s">
        <v>591</v>
      </c>
      <c r="I10" s="356" t="s">
        <v>180</v>
      </c>
      <c r="J10" s="243">
        <v>1</v>
      </c>
      <c r="K10" s="243" t="s">
        <v>129</v>
      </c>
      <c r="L10" s="243" t="s">
        <v>129</v>
      </c>
      <c r="M10" s="243">
        <v>1</v>
      </c>
      <c r="N10" s="243">
        <v>1000000000</v>
      </c>
      <c r="O10" s="356"/>
    </row>
    <row r="11" spans="1:15">
      <c r="A11" s="241">
        <v>90</v>
      </c>
      <c r="B11" s="356"/>
      <c r="C11" s="356"/>
      <c r="D11" s="356"/>
      <c r="E11" s="356"/>
      <c r="F11" s="356" t="s">
        <v>1061</v>
      </c>
      <c r="G11" s="356" t="s">
        <v>1062</v>
      </c>
      <c r="H11" s="356" t="s">
        <v>591</v>
      </c>
      <c r="I11" s="356" t="s">
        <v>182</v>
      </c>
      <c r="J11" s="243">
        <v>1</v>
      </c>
      <c r="K11" s="243" t="s">
        <v>129</v>
      </c>
      <c r="L11" s="243" t="s">
        <v>129</v>
      </c>
      <c r="M11" s="243">
        <v>1</v>
      </c>
      <c r="N11" s="243">
        <v>1000000000</v>
      </c>
      <c r="O11" s="356"/>
    </row>
    <row r="12" spans="1:15">
      <c r="A12" s="241">
        <v>110</v>
      </c>
      <c r="B12" s="356"/>
      <c r="C12" s="356"/>
      <c r="D12" s="356"/>
      <c r="E12" s="356"/>
      <c r="F12" s="356" t="s">
        <v>1063</v>
      </c>
      <c r="G12" s="356" t="s">
        <v>1064</v>
      </c>
      <c r="H12" s="356" t="s">
        <v>591</v>
      </c>
      <c r="I12" s="356" t="s">
        <v>130</v>
      </c>
      <c r="J12" s="243">
        <v>1</v>
      </c>
      <c r="K12" s="243" t="s">
        <v>129</v>
      </c>
      <c r="L12" s="243" t="s">
        <v>129</v>
      </c>
      <c r="M12" s="243">
        <v>1</v>
      </c>
      <c r="N12" s="243">
        <v>1000000000</v>
      </c>
      <c r="O12" s="356"/>
    </row>
    <row r="13" spans="1:15">
      <c r="A13" s="241">
        <v>120</v>
      </c>
      <c r="B13" s="356"/>
      <c r="C13" s="356"/>
      <c r="D13" s="356"/>
      <c r="E13" s="356"/>
      <c r="F13" s="356" t="s">
        <v>1065</v>
      </c>
      <c r="G13" s="356" t="s">
        <v>1066</v>
      </c>
      <c r="H13" s="356" t="s">
        <v>591</v>
      </c>
      <c r="I13" s="356" t="s">
        <v>132</v>
      </c>
      <c r="J13" s="243">
        <v>1</v>
      </c>
      <c r="K13" s="243" t="s">
        <v>129</v>
      </c>
      <c r="L13" s="243" t="s">
        <v>129</v>
      </c>
      <c r="M13" s="243">
        <v>1</v>
      </c>
      <c r="N13" s="243">
        <v>1000000000</v>
      </c>
      <c r="O13" s="356"/>
    </row>
    <row r="14" spans="1:15">
      <c r="A14" s="241">
        <v>130</v>
      </c>
      <c r="B14" s="356"/>
      <c r="C14" s="356"/>
      <c r="D14" s="356"/>
      <c r="E14" s="381" t="s">
        <v>1067</v>
      </c>
      <c r="F14" s="381"/>
      <c r="G14" s="356"/>
      <c r="H14" s="356"/>
      <c r="I14" s="356"/>
      <c r="J14" s="243"/>
      <c r="K14" s="243" t="s">
        <v>123</v>
      </c>
      <c r="L14" s="243" t="s">
        <v>123</v>
      </c>
      <c r="M14" s="243"/>
      <c r="N14" s="243"/>
      <c r="O14" s="356" t="s">
        <v>124</v>
      </c>
    </row>
    <row r="15" spans="1:15">
      <c r="A15" s="241">
        <v>140</v>
      </c>
      <c r="B15" s="356"/>
      <c r="C15" s="356"/>
      <c r="D15" s="356"/>
      <c r="E15" s="356"/>
      <c r="F15" s="356" t="s">
        <v>1068</v>
      </c>
      <c r="G15" s="356" t="s">
        <v>1069</v>
      </c>
      <c r="H15" s="356" t="s">
        <v>591</v>
      </c>
      <c r="I15" s="356" t="s">
        <v>174</v>
      </c>
      <c r="J15" s="243">
        <v>1</v>
      </c>
      <c r="K15" s="243" t="s">
        <v>129</v>
      </c>
      <c r="L15" s="243" t="s">
        <v>129</v>
      </c>
      <c r="M15" s="243">
        <v>1</v>
      </c>
      <c r="N15" s="243">
        <v>1000000000</v>
      </c>
      <c r="O15" s="356"/>
    </row>
    <row r="16" spans="1:15">
      <c r="A16" s="241">
        <v>150</v>
      </c>
      <c r="B16" s="356"/>
      <c r="C16" s="356"/>
      <c r="D16" s="356"/>
      <c r="E16" s="356"/>
      <c r="F16" s="356" t="s">
        <v>1070</v>
      </c>
      <c r="G16" s="356" t="s">
        <v>1071</v>
      </c>
      <c r="H16" s="356" t="s">
        <v>591</v>
      </c>
      <c r="I16" s="356" t="s">
        <v>176</v>
      </c>
      <c r="J16" s="243">
        <v>1</v>
      </c>
      <c r="K16" s="243" t="s">
        <v>129</v>
      </c>
      <c r="L16" s="243" t="s">
        <v>129</v>
      </c>
      <c r="M16" s="243">
        <v>1</v>
      </c>
      <c r="N16" s="243">
        <v>1000000000</v>
      </c>
      <c r="O16" s="356"/>
    </row>
    <row r="17" spans="1:15">
      <c r="A17" s="241">
        <v>160</v>
      </c>
      <c r="B17" s="356"/>
      <c r="C17" s="356"/>
      <c r="D17" s="356"/>
      <c r="E17" s="356"/>
      <c r="F17" s="356" t="s">
        <v>1072</v>
      </c>
      <c r="G17" s="356" t="s">
        <v>1073</v>
      </c>
      <c r="H17" s="356" t="s">
        <v>591</v>
      </c>
      <c r="I17" s="356" t="s">
        <v>178</v>
      </c>
      <c r="J17" s="243">
        <v>1</v>
      </c>
      <c r="K17" s="243" t="s">
        <v>129</v>
      </c>
      <c r="L17" s="243" t="s">
        <v>129</v>
      </c>
      <c r="M17" s="243">
        <v>1</v>
      </c>
      <c r="N17" s="243">
        <v>1000000000</v>
      </c>
      <c r="O17" s="356"/>
    </row>
    <row r="18" spans="1:15">
      <c r="A18" s="241">
        <v>170</v>
      </c>
      <c r="B18" s="356"/>
      <c r="C18" s="356"/>
      <c r="D18" s="356"/>
      <c r="E18" s="356"/>
      <c r="F18" s="356" t="s">
        <v>1074</v>
      </c>
      <c r="G18" s="356" t="s">
        <v>1075</v>
      </c>
      <c r="H18" s="356" t="s">
        <v>591</v>
      </c>
      <c r="I18" s="356" t="s">
        <v>180</v>
      </c>
      <c r="J18" s="243">
        <v>1</v>
      </c>
      <c r="K18" s="243" t="s">
        <v>129</v>
      </c>
      <c r="L18" s="243" t="s">
        <v>129</v>
      </c>
      <c r="M18" s="243">
        <v>1</v>
      </c>
      <c r="N18" s="243">
        <v>1000000000</v>
      </c>
      <c r="O18" s="356"/>
    </row>
    <row r="19" spans="1:15">
      <c r="A19" s="241">
        <v>180</v>
      </c>
      <c r="B19" s="356"/>
      <c r="C19" s="356"/>
      <c r="D19" s="356"/>
      <c r="E19" s="356"/>
      <c r="F19" s="356" t="s">
        <v>1076</v>
      </c>
      <c r="G19" s="356" t="s">
        <v>1077</v>
      </c>
      <c r="H19" s="356" t="s">
        <v>591</v>
      </c>
      <c r="I19" s="356" t="s">
        <v>182</v>
      </c>
      <c r="J19" s="243">
        <v>1</v>
      </c>
      <c r="K19" s="243" t="s">
        <v>129</v>
      </c>
      <c r="L19" s="243" t="s">
        <v>129</v>
      </c>
      <c r="M19" s="243">
        <v>1</v>
      </c>
      <c r="N19" s="243">
        <v>1000000000</v>
      </c>
      <c r="O19" s="356"/>
    </row>
    <row r="20" spans="1:15">
      <c r="A20" s="241">
        <v>200</v>
      </c>
      <c r="B20" s="356"/>
      <c r="C20" s="356"/>
      <c r="D20" s="356"/>
      <c r="E20" s="356"/>
      <c r="F20" s="356" t="s">
        <v>1078</v>
      </c>
      <c r="G20" s="356" t="s">
        <v>1079</v>
      </c>
      <c r="H20" s="356" t="s">
        <v>591</v>
      </c>
      <c r="I20" s="356" t="s">
        <v>130</v>
      </c>
      <c r="J20" s="243">
        <v>1</v>
      </c>
      <c r="K20" s="243" t="s">
        <v>129</v>
      </c>
      <c r="L20" s="243" t="s">
        <v>129</v>
      </c>
      <c r="M20" s="243">
        <v>1</v>
      </c>
      <c r="N20" s="243">
        <v>1000000000</v>
      </c>
      <c r="O20" s="356"/>
    </row>
    <row r="21" spans="1:15">
      <c r="A21" s="241">
        <v>210</v>
      </c>
      <c r="B21" s="356"/>
      <c r="C21" s="356"/>
      <c r="D21" s="356"/>
      <c r="E21" s="356"/>
      <c r="F21" s="356" t="s">
        <v>1080</v>
      </c>
      <c r="G21" s="356" t="s">
        <v>1081</v>
      </c>
      <c r="H21" s="356" t="s">
        <v>591</v>
      </c>
      <c r="I21" s="356" t="s">
        <v>132</v>
      </c>
      <c r="J21" s="243">
        <v>1</v>
      </c>
      <c r="K21" s="243" t="s">
        <v>129</v>
      </c>
      <c r="L21" s="243" t="s">
        <v>129</v>
      </c>
      <c r="M21" s="243">
        <v>1</v>
      </c>
      <c r="N21" s="243">
        <v>1000000000</v>
      </c>
      <c r="O21" s="356"/>
    </row>
    <row r="22" spans="1:15">
      <c r="A22" s="241">
        <v>220</v>
      </c>
      <c r="B22" s="356"/>
      <c r="C22" s="356"/>
      <c r="D22" s="356"/>
      <c r="E22" s="381" t="s">
        <v>1082</v>
      </c>
      <c r="F22" s="381"/>
      <c r="G22" s="356"/>
      <c r="H22" s="356"/>
      <c r="I22" s="356"/>
      <c r="J22" s="243"/>
      <c r="K22" s="243" t="s">
        <v>123</v>
      </c>
      <c r="L22" s="243" t="s">
        <v>123</v>
      </c>
      <c r="M22" s="243"/>
      <c r="N22" s="243"/>
      <c r="O22" s="356" t="s">
        <v>124</v>
      </c>
    </row>
    <row r="23" spans="1:15">
      <c r="A23" s="241">
        <v>230</v>
      </c>
      <c r="B23" s="356"/>
      <c r="C23" s="356"/>
      <c r="D23" s="356"/>
      <c r="E23" s="356"/>
      <c r="F23" s="356" t="s">
        <v>1083</v>
      </c>
      <c r="G23" s="356" t="s">
        <v>1084</v>
      </c>
      <c r="H23" s="356" t="s">
        <v>591</v>
      </c>
      <c r="I23" s="356" t="s">
        <v>174</v>
      </c>
      <c r="J23" s="243">
        <v>1</v>
      </c>
      <c r="K23" s="243" t="s">
        <v>129</v>
      </c>
      <c r="L23" s="243" t="s">
        <v>129</v>
      </c>
      <c r="M23" s="243">
        <v>1</v>
      </c>
      <c r="N23" s="243">
        <v>1000000000</v>
      </c>
      <c r="O23" s="356"/>
    </row>
    <row r="24" spans="1:15">
      <c r="A24" s="241">
        <v>240</v>
      </c>
      <c r="B24" s="356"/>
      <c r="C24" s="356"/>
      <c r="D24" s="356"/>
      <c r="E24" s="356"/>
      <c r="F24" s="356" t="s">
        <v>1085</v>
      </c>
      <c r="G24" s="356" t="s">
        <v>1086</v>
      </c>
      <c r="H24" s="356" t="s">
        <v>591</v>
      </c>
      <c r="I24" s="356" t="s">
        <v>176</v>
      </c>
      <c r="J24" s="243">
        <v>1</v>
      </c>
      <c r="K24" s="243" t="s">
        <v>129</v>
      </c>
      <c r="L24" s="243" t="s">
        <v>129</v>
      </c>
      <c r="M24" s="243">
        <v>1</v>
      </c>
      <c r="N24" s="243">
        <v>1000000000</v>
      </c>
      <c r="O24" s="356"/>
    </row>
    <row r="25" spans="1:15">
      <c r="A25" s="241">
        <v>250</v>
      </c>
      <c r="B25" s="356"/>
      <c r="C25" s="356"/>
      <c r="D25" s="356"/>
      <c r="E25" s="356"/>
      <c r="F25" s="356" t="s">
        <v>1087</v>
      </c>
      <c r="G25" s="356" t="s">
        <v>1088</v>
      </c>
      <c r="H25" s="356" t="s">
        <v>591</v>
      </c>
      <c r="I25" s="356" t="s">
        <v>178</v>
      </c>
      <c r="J25" s="243">
        <v>1</v>
      </c>
      <c r="K25" s="243" t="s">
        <v>129</v>
      </c>
      <c r="L25" s="243" t="s">
        <v>129</v>
      </c>
      <c r="M25" s="243">
        <v>1</v>
      </c>
      <c r="N25" s="243">
        <v>1000000000</v>
      </c>
      <c r="O25" s="356"/>
    </row>
    <row r="26" spans="1:15">
      <c r="A26" s="241">
        <v>260</v>
      </c>
      <c r="B26" s="356"/>
      <c r="C26" s="356"/>
      <c r="D26" s="356"/>
      <c r="E26" s="356"/>
      <c r="F26" s="356" t="s">
        <v>1089</v>
      </c>
      <c r="G26" s="356" t="s">
        <v>1090</v>
      </c>
      <c r="H26" s="356" t="s">
        <v>591</v>
      </c>
      <c r="I26" s="356" t="s">
        <v>180</v>
      </c>
      <c r="J26" s="243">
        <v>1</v>
      </c>
      <c r="K26" s="243" t="s">
        <v>129</v>
      </c>
      <c r="L26" s="243" t="s">
        <v>129</v>
      </c>
      <c r="M26" s="243">
        <v>1</v>
      </c>
      <c r="N26" s="243">
        <v>1000000000</v>
      </c>
      <c r="O26" s="356"/>
    </row>
    <row r="27" spans="1:15">
      <c r="A27" s="241">
        <v>270</v>
      </c>
      <c r="B27" s="356"/>
      <c r="C27" s="356"/>
      <c r="D27" s="356"/>
      <c r="E27" s="356"/>
      <c r="F27" s="356" t="s">
        <v>1091</v>
      </c>
      <c r="G27" s="356" t="s">
        <v>1092</v>
      </c>
      <c r="H27" s="356" t="s">
        <v>591</v>
      </c>
      <c r="I27" s="356" t="s">
        <v>182</v>
      </c>
      <c r="J27" s="243">
        <v>1</v>
      </c>
      <c r="K27" s="243" t="s">
        <v>129</v>
      </c>
      <c r="L27" s="243" t="s">
        <v>129</v>
      </c>
      <c r="M27" s="243">
        <v>1</v>
      </c>
      <c r="N27" s="243">
        <v>1000000000</v>
      </c>
      <c r="O27" s="356"/>
    </row>
    <row r="28" spans="1:15">
      <c r="A28" s="241">
        <v>290</v>
      </c>
      <c r="B28" s="356"/>
      <c r="C28" s="356"/>
      <c r="D28" s="356"/>
      <c r="E28" s="356"/>
      <c r="F28" s="356" t="s">
        <v>1093</v>
      </c>
      <c r="G28" s="356" t="s">
        <v>1094</v>
      </c>
      <c r="H28" s="356" t="s">
        <v>591</v>
      </c>
      <c r="I28" s="356" t="s">
        <v>130</v>
      </c>
      <c r="J28" s="243">
        <v>1</v>
      </c>
      <c r="K28" s="243" t="s">
        <v>129</v>
      </c>
      <c r="L28" s="243" t="s">
        <v>129</v>
      </c>
      <c r="M28" s="243">
        <v>1</v>
      </c>
      <c r="N28" s="243">
        <v>1000000000</v>
      </c>
      <c r="O28" s="356"/>
    </row>
    <row r="29" spans="1:15">
      <c r="A29" s="241">
        <v>300</v>
      </c>
      <c r="B29" s="356"/>
      <c r="C29" s="356"/>
      <c r="D29" s="356"/>
      <c r="E29" s="356"/>
      <c r="F29" s="356" t="s">
        <v>1095</v>
      </c>
      <c r="G29" s="356" t="s">
        <v>1096</v>
      </c>
      <c r="H29" s="356" t="s">
        <v>591</v>
      </c>
      <c r="I29" s="356" t="s">
        <v>132</v>
      </c>
      <c r="J29" s="243">
        <v>1</v>
      </c>
      <c r="K29" s="243" t="s">
        <v>129</v>
      </c>
      <c r="L29" s="243" t="s">
        <v>129</v>
      </c>
      <c r="M29" s="243">
        <v>1</v>
      </c>
      <c r="N29" s="243">
        <v>1000000000</v>
      </c>
      <c r="O29" s="356"/>
    </row>
    <row r="30" spans="1:15">
      <c r="A30" s="241">
        <v>310</v>
      </c>
      <c r="B30" s="356"/>
      <c r="C30" s="356"/>
      <c r="D30" s="356"/>
      <c r="E30" s="381" t="s">
        <v>1097</v>
      </c>
      <c r="F30" s="381"/>
      <c r="G30" s="356"/>
      <c r="H30" s="356"/>
      <c r="I30" s="356"/>
      <c r="J30" s="243"/>
      <c r="K30" s="243" t="s">
        <v>123</v>
      </c>
      <c r="L30" s="243" t="s">
        <v>123</v>
      </c>
      <c r="M30" s="243"/>
      <c r="N30" s="243"/>
      <c r="O30" s="356" t="s">
        <v>124</v>
      </c>
    </row>
    <row r="31" spans="1:15">
      <c r="A31" s="241">
        <v>320</v>
      </c>
      <c r="B31" s="356"/>
      <c r="C31" s="356"/>
      <c r="D31" s="356"/>
      <c r="E31" s="356"/>
      <c r="F31" s="356" t="s">
        <v>1098</v>
      </c>
      <c r="G31" s="356" t="s">
        <v>1099</v>
      </c>
      <c r="H31" s="356" t="s">
        <v>591</v>
      </c>
      <c r="I31" s="356" t="s">
        <v>174</v>
      </c>
      <c r="J31" s="243">
        <v>1</v>
      </c>
      <c r="K31" s="243" t="s">
        <v>129</v>
      </c>
      <c r="L31" s="243" t="s">
        <v>129</v>
      </c>
      <c r="M31" s="243">
        <v>1</v>
      </c>
      <c r="N31" s="243">
        <v>1000000000</v>
      </c>
      <c r="O31" s="356"/>
    </row>
    <row r="32" spans="1:15">
      <c r="A32" s="241">
        <v>330</v>
      </c>
      <c r="B32" s="356"/>
      <c r="C32" s="356"/>
      <c r="D32" s="356"/>
      <c r="E32" s="356"/>
      <c r="F32" s="356" t="s">
        <v>1100</v>
      </c>
      <c r="G32" s="356" t="s">
        <v>1101</v>
      </c>
      <c r="H32" s="356" t="s">
        <v>591</v>
      </c>
      <c r="I32" s="356" t="s">
        <v>176</v>
      </c>
      <c r="J32" s="243">
        <v>1</v>
      </c>
      <c r="K32" s="243" t="s">
        <v>129</v>
      </c>
      <c r="L32" s="243" t="s">
        <v>129</v>
      </c>
      <c r="M32" s="243">
        <v>1</v>
      </c>
      <c r="N32" s="243">
        <v>1000000000</v>
      </c>
      <c r="O32" s="356"/>
    </row>
    <row r="33" spans="1:15">
      <c r="A33" s="241">
        <v>340</v>
      </c>
      <c r="B33" s="356"/>
      <c r="C33" s="356"/>
      <c r="D33" s="356"/>
      <c r="E33" s="356"/>
      <c r="F33" s="356" t="s">
        <v>1102</v>
      </c>
      <c r="G33" s="356" t="s">
        <v>1103</v>
      </c>
      <c r="H33" s="356" t="s">
        <v>591</v>
      </c>
      <c r="I33" s="356" t="s">
        <v>178</v>
      </c>
      <c r="J33" s="243">
        <v>1</v>
      </c>
      <c r="K33" s="243" t="s">
        <v>129</v>
      </c>
      <c r="L33" s="243" t="s">
        <v>129</v>
      </c>
      <c r="M33" s="243">
        <v>1</v>
      </c>
      <c r="N33" s="243">
        <v>1000000000</v>
      </c>
      <c r="O33" s="356"/>
    </row>
    <row r="34" spans="1:15">
      <c r="A34" s="241">
        <v>350</v>
      </c>
      <c r="B34" s="356"/>
      <c r="C34" s="356"/>
      <c r="D34" s="356"/>
      <c r="E34" s="356"/>
      <c r="F34" s="356" t="s">
        <v>1104</v>
      </c>
      <c r="G34" s="356" t="s">
        <v>1105</v>
      </c>
      <c r="H34" s="356" t="s">
        <v>591</v>
      </c>
      <c r="I34" s="356" t="s">
        <v>180</v>
      </c>
      <c r="J34" s="243">
        <v>1</v>
      </c>
      <c r="K34" s="243" t="s">
        <v>129</v>
      </c>
      <c r="L34" s="243" t="s">
        <v>129</v>
      </c>
      <c r="M34" s="243">
        <v>1</v>
      </c>
      <c r="N34" s="243">
        <v>1000000000</v>
      </c>
      <c r="O34" s="356"/>
    </row>
    <row r="35" spans="1:15">
      <c r="A35" s="241">
        <v>360</v>
      </c>
      <c r="B35" s="356"/>
      <c r="C35" s="356"/>
      <c r="D35" s="356"/>
      <c r="E35" s="356"/>
      <c r="F35" s="356" t="s">
        <v>1106</v>
      </c>
      <c r="G35" s="356" t="s">
        <v>1107</v>
      </c>
      <c r="H35" s="356" t="s">
        <v>591</v>
      </c>
      <c r="I35" s="356" t="s">
        <v>182</v>
      </c>
      <c r="J35" s="243">
        <v>1</v>
      </c>
      <c r="K35" s="243" t="s">
        <v>129</v>
      </c>
      <c r="L35" s="243" t="s">
        <v>129</v>
      </c>
      <c r="M35" s="243">
        <v>1</v>
      </c>
      <c r="N35" s="243">
        <v>1000000000</v>
      </c>
      <c r="O35" s="356"/>
    </row>
    <row r="36" spans="1:15">
      <c r="A36" s="241">
        <v>380</v>
      </c>
      <c r="B36" s="356"/>
      <c r="C36" s="356"/>
      <c r="D36" s="356"/>
      <c r="E36" s="356"/>
      <c r="F36" s="356" t="s">
        <v>1108</v>
      </c>
      <c r="G36" s="356" t="s">
        <v>1109</v>
      </c>
      <c r="H36" s="356" t="s">
        <v>591</v>
      </c>
      <c r="I36" s="356" t="s">
        <v>130</v>
      </c>
      <c r="J36" s="243">
        <v>1</v>
      </c>
      <c r="K36" s="243" t="s">
        <v>129</v>
      </c>
      <c r="L36" s="243" t="s">
        <v>129</v>
      </c>
      <c r="M36" s="243">
        <v>1</v>
      </c>
      <c r="N36" s="243">
        <v>1000000000</v>
      </c>
      <c r="O36" s="356"/>
    </row>
    <row r="37" spans="1:15">
      <c r="A37" s="241">
        <v>390</v>
      </c>
      <c r="B37" s="356"/>
      <c r="C37" s="356"/>
      <c r="D37" s="356"/>
      <c r="E37" s="356"/>
      <c r="F37" s="356" t="s">
        <v>1110</v>
      </c>
      <c r="G37" s="356" t="s">
        <v>1111</v>
      </c>
      <c r="H37" s="356" t="s">
        <v>591</v>
      </c>
      <c r="I37" s="356" t="s">
        <v>132</v>
      </c>
      <c r="J37" s="243">
        <v>1</v>
      </c>
      <c r="K37" s="243" t="s">
        <v>129</v>
      </c>
      <c r="L37" s="243" t="s">
        <v>129</v>
      </c>
      <c r="M37" s="243">
        <v>1</v>
      </c>
      <c r="N37" s="243">
        <v>1000000000</v>
      </c>
      <c r="O37" s="356"/>
    </row>
    <row r="38" spans="1:15">
      <c r="A38" s="241">
        <v>400</v>
      </c>
      <c r="B38" s="356"/>
      <c r="C38" s="356"/>
      <c r="D38" s="356"/>
      <c r="E38" s="381" t="s">
        <v>1112</v>
      </c>
      <c r="F38" s="381"/>
      <c r="G38" s="356"/>
      <c r="H38" s="356"/>
      <c r="I38" s="356"/>
      <c r="J38" s="243"/>
      <c r="K38" s="243" t="s">
        <v>123</v>
      </c>
      <c r="L38" s="243" t="s">
        <v>123</v>
      </c>
      <c r="M38" s="243"/>
      <c r="N38" s="243"/>
      <c r="O38" s="356" t="s">
        <v>124</v>
      </c>
    </row>
    <row r="39" spans="1:15">
      <c r="A39" s="241">
        <v>410</v>
      </c>
      <c r="B39" s="356"/>
      <c r="C39" s="356"/>
      <c r="D39" s="356"/>
      <c r="E39" s="356"/>
      <c r="F39" s="356" t="s">
        <v>1113</v>
      </c>
      <c r="G39" s="356" t="s">
        <v>1114</v>
      </c>
      <c r="H39" s="356" t="s">
        <v>591</v>
      </c>
      <c r="I39" s="356" t="s">
        <v>174</v>
      </c>
      <c r="J39" s="243">
        <v>1</v>
      </c>
      <c r="K39" s="243" t="s">
        <v>129</v>
      </c>
      <c r="L39" s="243" t="s">
        <v>129</v>
      </c>
      <c r="M39" s="243">
        <v>1</v>
      </c>
      <c r="N39" s="243">
        <v>1000000000</v>
      </c>
      <c r="O39" s="356"/>
    </row>
    <row r="40" spans="1:15">
      <c r="A40" s="241">
        <v>420</v>
      </c>
      <c r="B40" s="356"/>
      <c r="C40" s="356"/>
      <c r="D40" s="356"/>
      <c r="E40" s="356"/>
      <c r="F40" s="356" t="s">
        <v>1115</v>
      </c>
      <c r="G40" s="356" t="s">
        <v>1116</v>
      </c>
      <c r="H40" s="356" t="s">
        <v>591</v>
      </c>
      <c r="I40" s="356" t="s">
        <v>176</v>
      </c>
      <c r="J40" s="243">
        <v>1</v>
      </c>
      <c r="K40" s="243" t="s">
        <v>129</v>
      </c>
      <c r="L40" s="243" t="s">
        <v>129</v>
      </c>
      <c r="M40" s="243">
        <v>1</v>
      </c>
      <c r="N40" s="243">
        <v>1000000000</v>
      </c>
      <c r="O40" s="356"/>
    </row>
    <row r="41" spans="1:15">
      <c r="A41" s="241">
        <v>430</v>
      </c>
      <c r="B41" s="356"/>
      <c r="C41" s="356"/>
      <c r="D41" s="356"/>
      <c r="E41" s="356"/>
      <c r="F41" s="356" t="s">
        <v>1117</v>
      </c>
      <c r="G41" s="356" t="s">
        <v>1118</v>
      </c>
      <c r="H41" s="356" t="s">
        <v>591</v>
      </c>
      <c r="I41" s="356" t="s">
        <v>178</v>
      </c>
      <c r="J41" s="243">
        <v>1</v>
      </c>
      <c r="K41" s="243" t="s">
        <v>129</v>
      </c>
      <c r="L41" s="243" t="s">
        <v>129</v>
      </c>
      <c r="M41" s="243">
        <v>1</v>
      </c>
      <c r="N41" s="243">
        <v>1000000000</v>
      </c>
      <c r="O41" s="356"/>
    </row>
    <row r="42" spans="1:15">
      <c r="A42" s="241">
        <v>440</v>
      </c>
      <c r="B42" s="356"/>
      <c r="C42" s="356"/>
      <c r="D42" s="356"/>
      <c r="E42" s="356"/>
      <c r="F42" s="356" t="s">
        <v>1119</v>
      </c>
      <c r="G42" s="356" t="s">
        <v>1120</v>
      </c>
      <c r="H42" s="356" t="s">
        <v>591</v>
      </c>
      <c r="I42" s="356" t="s">
        <v>180</v>
      </c>
      <c r="J42" s="243">
        <v>1</v>
      </c>
      <c r="K42" s="243" t="s">
        <v>129</v>
      </c>
      <c r="L42" s="243" t="s">
        <v>129</v>
      </c>
      <c r="M42" s="243">
        <v>1</v>
      </c>
      <c r="N42" s="243">
        <v>1000000000</v>
      </c>
      <c r="O42" s="356"/>
    </row>
    <row r="43" spans="1:15">
      <c r="A43" s="241">
        <v>450</v>
      </c>
      <c r="B43" s="356"/>
      <c r="C43" s="356"/>
      <c r="D43" s="356"/>
      <c r="E43" s="356"/>
      <c r="F43" s="356" t="s">
        <v>1121</v>
      </c>
      <c r="G43" s="356" t="s">
        <v>1122</v>
      </c>
      <c r="H43" s="356" t="s">
        <v>591</v>
      </c>
      <c r="I43" s="356" t="s">
        <v>182</v>
      </c>
      <c r="J43" s="243">
        <v>1</v>
      </c>
      <c r="K43" s="243" t="s">
        <v>129</v>
      </c>
      <c r="L43" s="243" t="s">
        <v>129</v>
      </c>
      <c r="M43" s="243">
        <v>1</v>
      </c>
      <c r="N43" s="243">
        <v>1000000000</v>
      </c>
      <c r="O43" s="356"/>
    </row>
    <row r="44" spans="1:15">
      <c r="A44" s="241">
        <v>470</v>
      </c>
      <c r="B44" s="356"/>
      <c r="C44" s="356"/>
      <c r="D44" s="356"/>
      <c r="E44" s="356"/>
      <c r="F44" s="356" t="s">
        <v>1123</v>
      </c>
      <c r="G44" s="356" t="s">
        <v>1124</v>
      </c>
      <c r="H44" s="356" t="s">
        <v>591</v>
      </c>
      <c r="I44" s="356" t="s">
        <v>130</v>
      </c>
      <c r="J44" s="243">
        <v>1</v>
      </c>
      <c r="K44" s="243" t="s">
        <v>129</v>
      </c>
      <c r="L44" s="243" t="s">
        <v>129</v>
      </c>
      <c r="M44" s="243">
        <v>1</v>
      </c>
      <c r="N44" s="243">
        <v>1000000000</v>
      </c>
      <c r="O44" s="356"/>
    </row>
    <row r="45" spans="1:15">
      <c r="A45" s="241">
        <v>480</v>
      </c>
      <c r="B45" s="356"/>
      <c r="C45" s="356"/>
      <c r="D45" s="356"/>
      <c r="E45" s="356"/>
      <c r="F45" s="356" t="s">
        <v>1125</v>
      </c>
      <c r="G45" s="356" t="s">
        <v>1126</v>
      </c>
      <c r="H45" s="356" t="s">
        <v>591</v>
      </c>
      <c r="I45" s="356" t="s">
        <v>132</v>
      </c>
      <c r="J45" s="243">
        <v>1</v>
      </c>
      <c r="K45" s="243" t="s">
        <v>129</v>
      </c>
      <c r="L45" s="243" t="s">
        <v>129</v>
      </c>
      <c r="M45" s="243">
        <v>1</v>
      </c>
      <c r="N45" s="243">
        <v>1000000000</v>
      </c>
      <c r="O45" s="356"/>
    </row>
    <row r="46" spans="1:15">
      <c r="A46" s="241">
        <v>490</v>
      </c>
      <c r="B46" s="356"/>
      <c r="C46" s="356"/>
      <c r="D46" s="356"/>
      <c r="E46" s="381" t="s">
        <v>1127</v>
      </c>
      <c r="F46" s="381"/>
      <c r="G46" s="356"/>
      <c r="H46" s="356"/>
      <c r="I46" s="356"/>
      <c r="J46" s="243"/>
      <c r="K46" s="243" t="s">
        <v>123</v>
      </c>
      <c r="L46" s="243" t="s">
        <v>123</v>
      </c>
      <c r="M46" s="243"/>
      <c r="N46" s="243"/>
      <c r="O46" s="356" t="s">
        <v>124</v>
      </c>
    </row>
    <row r="47" spans="1:15">
      <c r="A47" s="241">
        <v>500</v>
      </c>
      <c r="B47" s="356"/>
      <c r="C47" s="356"/>
      <c r="D47" s="356"/>
      <c r="E47" s="356"/>
      <c r="F47" s="356" t="s">
        <v>1128</v>
      </c>
      <c r="G47" s="356" t="s">
        <v>1129</v>
      </c>
      <c r="H47" s="356" t="s">
        <v>591</v>
      </c>
      <c r="I47" s="356" t="s">
        <v>174</v>
      </c>
      <c r="J47" s="243">
        <v>1</v>
      </c>
      <c r="K47" s="243" t="s">
        <v>129</v>
      </c>
      <c r="L47" s="243" t="s">
        <v>129</v>
      </c>
      <c r="M47" s="243">
        <v>1</v>
      </c>
      <c r="N47" s="243">
        <v>1000000000</v>
      </c>
      <c r="O47" s="356"/>
    </row>
    <row r="48" spans="1:15">
      <c r="A48" s="241">
        <v>510</v>
      </c>
      <c r="B48" s="356"/>
      <c r="C48" s="356"/>
      <c r="D48" s="356"/>
      <c r="E48" s="356"/>
      <c r="F48" s="356" t="s">
        <v>1130</v>
      </c>
      <c r="G48" s="356" t="s">
        <v>1131</v>
      </c>
      <c r="H48" s="356" t="s">
        <v>591</v>
      </c>
      <c r="I48" s="356" t="s">
        <v>176</v>
      </c>
      <c r="J48" s="243">
        <v>1</v>
      </c>
      <c r="K48" s="243" t="s">
        <v>129</v>
      </c>
      <c r="L48" s="243" t="s">
        <v>129</v>
      </c>
      <c r="M48" s="243">
        <v>1</v>
      </c>
      <c r="N48" s="243">
        <v>1000000000</v>
      </c>
      <c r="O48" s="356"/>
    </row>
    <row r="49" spans="1:15">
      <c r="A49" s="241">
        <v>520</v>
      </c>
      <c r="B49" s="356"/>
      <c r="C49" s="356"/>
      <c r="D49" s="356"/>
      <c r="E49" s="356"/>
      <c r="F49" s="356" t="s">
        <v>1132</v>
      </c>
      <c r="G49" s="356" t="s">
        <v>1133</v>
      </c>
      <c r="H49" s="356" t="s">
        <v>591</v>
      </c>
      <c r="I49" s="356" t="s">
        <v>178</v>
      </c>
      <c r="J49" s="243">
        <v>1</v>
      </c>
      <c r="K49" s="243" t="s">
        <v>129</v>
      </c>
      <c r="L49" s="243" t="s">
        <v>129</v>
      </c>
      <c r="M49" s="243">
        <v>1</v>
      </c>
      <c r="N49" s="243">
        <v>1000000000</v>
      </c>
      <c r="O49" s="356"/>
    </row>
    <row r="50" spans="1:15">
      <c r="A50" s="241">
        <v>530</v>
      </c>
      <c r="B50" s="356"/>
      <c r="C50" s="356"/>
      <c r="D50" s="356"/>
      <c r="E50" s="356"/>
      <c r="F50" s="356" t="s">
        <v>1134</v>
      </c>
      <c r="G50" s="356" t="s">
        <v>1135</v>
      </c>
      <c r="H50" s="356" t="s">
        <v>591</v>
      </c>
      <c r="I50" s="356" t="s">
        <v>180</v>
      </c>
      <c r="J50" s="243">
        <v>1</v>
      </c>
      <c r="K50" s="243" t="s">
        <v>129</v>
      </c>
      <c r="L50" s="243" t="s">
        <v>129</v>
      </c>
      <c r="M50" s="243">
        <v>1</v>
      </c>
      <c r="N50" s="243">
        <v>1000000000</v>
      </c>
      <c r="O50" s="356"/>
    </row>
    <row r="51" spans="1:15">
      <c r="A51" s="241">
        <v>540</v>
      </c>
      <c r="B51" s="356"/>
      <c r="C51" s="356"/>
      <c r="D51" s="356"/>
      <c r="E51" s="356"/>
      <c r="F51" s="356" t="s">
        <v>1136</v>
      </c>
      <c r="G51" s="356" t="s">
        <v>1137</v>
      </c>
      <c r="H51" s="356" t="s">
        <v>591</v>
      </c>
      <c r="I51" s="356" t="s">
        <v>182</v>
      </c>
      <c r="J51" s="243">
        <v>1</v>
      </c>
      <c r="K51" s="243" t="s">
        <v>129</v>
      </c>
      <c r="L51" s="243" t="s">
        <v>129</v>
      </c>
      <c r="M51" s="243">
        <v>1</v>
      </c>
      <c r="N51" s="243">
        <v>1000000000</v>
      </c>
      <c r="O51" s="356"/>
    </row>
    <row r="52" spans="1:15">
      <c r="A52" s="241">
        <v>560</v>
      </c>
      <c r="B52" s="356"/>
      <c r="C52" s="356"/>
      <c r="D52" s="356"/>
      <c r="E52" s="356"/>
      <c r="F52" s="356" t="s">
        <v>1138</v>
      </c>
      <c r="G52" s="356" t="s">
        <v>1139</v>
      </c>
      <c r="H52" s="356" t="s">
        <v>591</v>
      </c>
      <c r="I52" s="356" t="s">
        <v>130</v>
      </c>
      <c r="J52" s="243">
        <v>1</v>
      </c>
      <c r="K52" s="243" t="s">
        <v>129</v>
      </c>
      <c r="L52" s="243" t="s">
        <v>129</v>
      </c>
      <c r="M52" s="243">
        <v>1</v>
      </c>
      <c r="N52" s="243">
        <v>1000000000</v>
      </c>
      <c r="O52" s="356"/>
    </row>
    <row r="53" spans="1:15">
      <c r="A53" s="241">
        <v>570</v>
      </c>
      <c r="B53" s="356"/>
      <c r="C53" s="356"/>
      <c r="D53" s="356"/>
      <c r="E53" s="356"/>
      <c r="F53" s="356" t="s">
        <v>1140</v>
      </c>
      <c r="G53" s="356" t="s">
        <v>1141</v>
      </c>
      <c r="H53" s="356" t="s">
        <v>591</v>
      </c>
      <c r="I53" s="356" t="s">
        <v>132</v>
      </c>
      <c r="J53" s="243">
        <v>1</v>
      </c>
      <c r="K53" s="243" t="s">
        <v>129</v>
      </c>
      <c r="L53" s="243" t="s">
        <v>129</v>
      </c>
      <c r="M53" s="243">
        <v>1</v>
      </c>
      <c r="N53" s="243">
        <v>1000000000</v>
      </c>
      <c r="O53" s="356"/>
    </row>
    <row r="54" spans="1:15">
      <c r="A54" s="241">
        <v>580</v>
      </c>
      <c r="B54" s="356"/>
      <c r="C54" s="356"/>
      <c r="D54" s="356"/>
      <c r="E54" s="381" t="s">
        <v>1142</v>
      </c>
      <c r="F54" s="381"/>
      <c r="G54" s="356"/>
      <c r="H54" s="356"/>
      <c r="I54" s="356"/>
      <c r="J54" s="243"/>
      <c r="K54" s="243" t="s">
        <v>123</v>
      </c>
      <c r="L54" s="243" t="s">
        <v>123</v>
      </c>
      <c r="M54" s="243"/>
      <c r="N54" s="243"/>
      <c r="O54" s="356" t="s">
        <v>124</v>
      </c>
    </row>
    <row r="55" spans="1:15">
      <c r="A55" s="241">
        <v>590</v>
      </c>
      <c r="B55" s="356"/>
      <c r="C55" s="356"/>
      <c r="D55" s="356"/>
      <c r="E55" s="356"/>
      <c r="F55" s="356" t="s">
        <v>1143</v>
      </c>
      <c r="G55" s="356" t="s">
        <v>1144</v>
      </c>
      <c r="H55" s="356" t="s">
        <v>591</v>
      </c>
      <c r="I55" s="356" t="s">
        <v>174</v>
      </c>
      <c r="J55" s="243">
        <v>1</v>
      </c>
      <c r="K55" s="243" t="s">
        <v>129</v>
      </c>
      <c r="L55" s="243" t="s">
        <v>129</v>
      </c>
      <c r="M55" s="243">
        <v>1</v>
      </c>
      <c r="N55" s="243">
        <v>1000000000</v>
      </c>
      <c r="O55" s="356"/>
    </row>
    <row r="56" spans="1:15">
      <c r="A56" s="241">
        <v>600</v>
      </c>
      <c r="B56" s="356"/>
      <c r="C56" s="356"/>
      <c r="D56" s="356"/>
      <c r="E56" s="356"/>
      <c r="F56" s="356" t="s">
        <v>1145</v>
      </c>
      <c r="G56" s="356" t="s">
        <v>1146</v>
      </c>
      <c r="H56" s="356" t="s">
        <v>591</v>
      </c>
      <c r="I56" s="356" t="s">
        <v>176</v>
      </c>
      <c r="J56" s="243">
        <v>1</v>
      </c>
      <c r="K56" s="243" t="s">
        <v>129</v>
      </c>
      <c r="L56" s="243" t="s">
        <v>129</v>
      </c>
      <c r="M56" s="243">
        <v>1</v>
      </c>
      <c r="N56" s="243">
        <v>1000000000</v>
      </c>
      <c r="O56" s="356"/>
    </row>
    <row r="57" spans="1:15">
      <c r="A57" s="241">
        <v>610</v>
      </c>
      <c r="B57" s="356"/>
      <c r="C57" s="356"/>
      <c r="D57" s="356"/>
      <c r="E57" s="356"/>
      <c r="F57" s="356" t="s">
        <v>1147</v>
      </c>
      <c r="G57" s="356" t="s">
        <v>1148</v>
      </c>
      <c r="H57" s="356" t="s">
        <v>591</v>
      </c>
      <c r="I57" s="356" t="s">
        <v>178</v>
      </c>
      <c r="J57" s="243">
        <v>1</v>
      </c>
      <c r="K57" s="243" t="s">
        <v>129</v>
      </c>
      <c r="L57" s="243" t="s">
        <v>129</v>
      </c>
      <c r="M57" s="243">
        <v>1</v>
      </c>
      <c r="N57" s="243">
        <v>1000000000</v>
      </c>
      <c r="O57" s="356"/>
    </row>
    <row r="58" spans="1:15">
      <c r="A58" s="241">
        <v>620</v>
      </c>
      <c r="B58" s="356"/>
      <c r="C58" s="356"/>
      <c r="D58" s="356"/>
      <c r="E58" s="356"/>
      <c r="F58" s="356" t="s">
        <v>1149</v>
      </c>
      <c r="G58" s="356" t="s">
        <v>1150</v>
      </c>
      <c r="H58" s="356" t="s">
        <v>591</v>
      </c>
      <c r="I58" s="356" t="s">
        <v>180</v>
      </c>
      <c r="J58" s="243">
        <v>1</v>
      </c>
      <c r="K58" s="243" t="s">
        <v>129</v>
      </c>
      <c r="L58" s="243" t="s">
        <v>129</v>
      </c>
      <c r="M58" s="243">
        <v>1</v>
      </c>
      <c r="N58" s="243">
        <v>1000000000</v>
      </c>
      <c r="O58" s="356"/>
    </row>
    <row r="59" spans="1:15">
      <c r="A59" s="241">
        <v>630</v>
      </c>
      <c r="B59" s="356"/>
      <c r="C59" s="356"/>
      <c r="D59" s="356"/>
      <c r="E59" s="356"/>
      <c r="F59" s="356" t="s">
        <v>1151</v>
      </c>
      <c r="G59" s="356" t="s">
        <v>1152</v>
      </c>
      <c r="H59" s="356" t="s">
        <v>591</v>
      </c>
      <c r="I59" s="356" t="s">
        <v>182</v>
      </c>
      <c r="J59" s="243">
        <v>1</v>
      </c>
      <c r="K59" s="243" t="s">
        <v>129</v>
      </c>
      <c r="L59" s="243" t="s">
        <v>129</v>
      </c>
      <c r="M59" s="243">
        <v>1</v>
      </c>
      <c r="N59" s="243">
        <v>1000000000</v>
      </c>
      <c r="O59" s="356"/>
    </row>
    <row r="60" spans="1:15">
      <c r="A60" s="241">
        <v>650</v>
      </c>
      <c r="B60" s="356"/>
      <c r="C60" s="356"/>
      <c r="D60" s="356"/>
      <c r="E60" s="356"/>
      <c r="F60" s="356" t="s">
        <v>1153</v>
      </c>
      <c r="G60" s="356" t="s">
        <v>1154</v>
      </c>
      <c r="H60" s="356" t="s">
        <v>591</v>
      </c>
      <c r="I60" s="356" t="s">
        <v>130</v>
      </c>
      <c r="J60" s="243">
        <v>1</v>
      </c>
      <c r="K60" s="243" t="s">
        <v>129</v>
      </c>
      <c r="L60" s="243" t="s">
        <v>129</v>
      </c>
      <c r="M60" s="243">
        <v>1</v>
      </c>
      <c r="N60" s="243">
        <v>1000000000</v>
      </c>
      <c r="O60" s="356"/>
    </row>
    <row r="61" spans="1:15">
      <c r="A61" s="241">
        <v>660</v>
      </c>
      <c r="B61" s="356"/>
      <c r="C61" s="356"/>
      <c r="D61" s="356"/>
      <c r="E61" s="356"/>
      <c r="F61" s="356" t="s">
        <v>1155</v>
      </c>
      <c r="G61" s="356" t="s">
        <v>1156</v>
      </c>
      <c r="H61" s="356" t="s">
        <v>591</v>
      </c>
      <c r="I61" s="356" t="s">
        <v>132</v>
      </c>
      <c r="J61" s="243">
        <v>1</v>
      </c>
      <c r="K61" s="243" t="s">
        <v>129</v>
      </c>
      <c r="L61" s="243" t="s">
        <v>129</v>
      </c>
      <c r="M61" s="243">
        <v>1</v>
      </c>
      <c r="N61" s="243">
        <v>1000000000</v>
      </c>
      <c r="O61" s="356"/>
    </row>
    <row r="62" spans="1:15">
      <c r="A62" s="241">
        <v>670</v>
      </c>
      <c r="B62" s="356"/>
      <c r="C62" s="356"/>
      <c r="D62" s="356"/>
      <c r="E62" s="381" t="s">
        <v>1157</v>
      </c>
      <c r="F62" s="381"/>
      <c r="G62" s="356"/>
      <c r="H62" s="356"/>
      <c r="I62" s="356"/>
      <c r="J62" s="243"/>
      <c r="K62" s="243" t="s">
        <v>123</v>
      </c>
      <c r="L62" s="243" t="s">
        <v>123</v>
      </c>
      <c r="M62" s="243"/>
      <c r="N62" s="243"/>
      <c r="O62" s="356" t="s">
        <v>124</v>
      </c>
    </row>
    <row r="63" spans="1:15">
      <c r="A63" s="241">
        <v>680</v>
      </c>
      <c r="B63" s="356"/>
      <c r="C63" s="356"/>
      <c r="D63" s="356"/>
      <c r="E63" s="356"/>
      <c r="F63" s="356" t="s">
        <v>1158</v>
      </c>
      <c r="G63" s="356" t="s">
        <v>1159</v>
      </c>
      <c r="H63" s="356" t="s">
        <v>591</v>
      </c>
      <c r="I63" s="356" t="s">
        <v>174</v>
      </c>
      <c r="J63" s="243">
        <v>1</v>
      </c>
      <c r="K63" s="243" t="s">
        <v>129</v>
      </c>
      <c r="L63" s="243" t="s">
        <v>129</v>
      </c>
      <c r="M63" s="243">
        <v>1</v>
      </c>
      <c r="N63" s="243">
        <v>1000000000</v>
      </c>
      <c r="O63" s="356"/>
    </row>
    <row r="64" spans="1:15">
      <c r="A64" s="241">
        <v>690</v>
      </c>
      <c r="B64" s="356"/>
      <c r="C64" s="356"/>
      <c r="D64" s="356"/>
      <c r="E64" s="356"/>
      <c r="F64" s="356" t="s">
        <v>1160</v>
      </c>
      <c r="G64" s="356" t="s">
        <v>1161</v>
      </c>
      <c r="H64" s="356" t="s">
        <v>591</v>
      </c>
      <c r="I64" s="356" t="s">
        <v>176</v>
      </c>
      <c r="J64" s="243">
        <v>1</v>
      </c>
      <c r="K64" s="243" t="s">
        <v>129</v>
      </c>
      <c r="L64" s="243" t="s">
        <v>129</v>
      </c>
      <c r="M64" s="243">
        <v>1</v>
      </c>
      <c r="N64" s="243">
        <v>1000000000</v>
      </c>
      <c r="O64" s="356"/>
    </row>
    <row r="65" spans="1:15">
      <c r="A65" s="241">
        <v>700</v>
      </c>
      <c r="B65" s="356"/>
      <c r="C65" s="356"/>
      <c r="D65" s="356"/>
      <c r="E65" s="356"/>
      <c r="F65" s="356" t="s">
        <v>1162</v>
      </c>
      <c r="G65" s="356" t="s">
        <v>1163</v>
      </c>
      <c r="H65" s="356" t="s">
        <v>591</v>
      </c>
      <c r="I65" s="356" t="s">
        <v>178</v>
      </c>
      <c r="J65" s="243">
        <v>1</v>
      </c>
      <c r="K65" s="243" t="s">
        <v>129</v>
      </c>
      <c r="L65" s="243" t="s">
        <v>129</v>
      </c>
      <c r="M65" s="243">
        <v>1</v>
      </c>
      <c r="N65" s="243">
        <v>1000000000</v>
      </c>
      <c r="O65" s="356"/>
    </row>
    <row r="66" spans="1:15">
      <c r="A66" s="241">
        <v>710</v>
      </c>
      <c r="B66" s="356"/>
      <c r="C66" s="356"/>
      <c r="D66" s="356"/>
      <c r="E66" s="356"/>
      <c r="F66" s="356" t="s">
        <v>1164</v>
      </c>
      <c r="G66" s="356" t="s">
        <v>1165</v>
      </c>
      <c r="H66" s="356" t="s">
        <v>591</v>
      </c>
      <c r="I66" s="356" t="s">
        <v>180</v>
      </c>
      <c r="J66" s="243">
        <v>1</v>
      </c>
      <c r="K66" s="243" t="s">
        <v>129</v>
      </c>
      <c r="L66" s="243" t="s">
        <v>129</v>
      </c>
      <c r="M66" s="243">
        <v>1</v>
      </c>
      <c r="N66" s="243">
        <v>1000000000</v>
      </c>
      <c r="O66" s="356"/>
    </row>
    <row r="67" spans="1:15">
      <c r="A67" s="241">
        <v>720</v>
      </c>
      <c r="B67" s="356"/>
      <c r="C67" s="356"/>
      <c r="D67" s="356"/>
      <c r="E67" s="356"/>
      <c r="F67" s="356" t="s">
        <v>1166</v>
      </c>
      <c r="G67" s="356" t="s">
        <v>1167</v>
      </c>
      <c r="H67" s="356" t="s">
        <v>591</v>
      </c>
      <c r="I67" s="356" t="s">
        <v>182</v>
      </c>
      <c r="J67" s="243">
        <v>1</v>
      </c>
      <c r="K67" s="243" t="s">
        <v>129</v>
      </c>
      <c r="L67" s="243" t="s">
        <v>129</v>
      </c>
      <c r="M67" s="243">
        <v>1</v>
      </c>
      <c r="N67" s="243">
        <v>1000000000</v>
      </c>
      <c r="O67" s="356"/>
    </row>
    <row r="68" spans="1:15">
      <c r="A68" s="241">
        <v>740</v>
      </c>
      <c r="B68" s="356"/>
      <c r="C68" s="356"/>
      <c r="D68" s="356"/>
      <c r="E68" s="356"/>
      <c r="F68" s="356" t="s">
        <v>1168</v>
      </c>
      <c r="G68" s="356" t="s">
        <v>1169</v>
      </c>
      <c r="H68" s="356" t="s">
        <v>591</v>
      </c>
      <c r="I68" s="356" t="s">
        <v>130</v>
      </c>
      <c r="J68" s="243">
        <v>1</v>
      </c>
      <c r="K68" s="243" t="s">
        <v>129</v>
      </c>
      <c r="L68" s="243" t="s">
        <v>129</v>
      </c>
      <c r="M68" s="243">
        <v>1</v>
      </c>
      <c r="N68" s="243">
        <v>1000000000</v>
      </c>
      <c r="O68" s="356"/>
    </row>
    <row r="69" spans="1:15">
      <c r="A69" s="241">
        <v>750</v>
      </c>
      <c r="B69" s="356"/>
      <c r="C69" s="356"/>
      <c r="D69" s="356"/>
      <c r="E69" s="356"/>
      <c r="F69" s="356" t="s">
        <v>1170</v>
      </c>
      <c r="G69" s="356" t="s">
        <v>1171</v>
      </c>
      <c r="H69" s="356" t="s">
        <v>591</v>
      </c>
      <c r="I69" s="356" t="s">
        <v>132</v>
      </c>
      <c r="J69" s="243">
        <v>1</v>
      </c>
      <c r="K69" s="243" t="s">
        <v>129</v>
      </c>
      <c r="L69" s="243" t="s">
        <v>129</v>
      </c>
      <c r="M69" s="243">
        <v>1</v>
      </c>
      <c r="N69" s="243">
        <v>1000000000</v>
      </c>
      <c r="O69" s="356"/>
    </row>
    <row r="70" spans="1:15">
      <c r="A70" s="241">
        <v>760</v>
      </c>
      <c r="B70" s="356"/>
      <c r="C70" s="356"/>
      <c r="D70" s="356"/>
      <c r="E70" s="381" t="s">
        <v>1172</v>
      </c>
      <c r="F70" s="381"/>
      <c r="G70" s="356"/>
      <c r="H70" s="356"/>
      <c r="I70" s="356"/>
      <c r="J70" s="243"/>
      <c r="K70" s="243" t="s">
        <v>123</v>
      </c>
      <c r="L70" s="243" t="s">
        <v>123</v>
      </c>
      <c r="M70" s="243"/>
      <c r="N70" s="243"/>
      <c r="O70" s="356" t="s">
        <v>124</v>
      </c>
    </row>
    <row r="71" spans="1:15">
      <c r="A71" s="241">
        <v>770</v>
      </c>
      <c r="B71" s="356"/>
      <c r="C71" s="356"/>
      <c r="D71" s="356"/>
      <c r="E71" s="356"/>
      <c r="F71" s="356" t="s">
        <v>1173</v>
      </c>
      <c r="G71" s="356" t="s">
        <v>1174</v>
      </c>
      <c r="H71" s="356" t="s">
        <v>591</v>
      </c>
      <c r="I71" s="356" t="s">
        <v>174</v>
      </c>
      <c r="J71" s="243">
        <v>1</v>
      </c>
      <c r="K71" s="243" t="s">
        <v>129</v>
      </c>
      <c r="L71" s="243" t="s">
        <v>129</v>
      </c>
      <c r="M71" s="243">
        <v>1</v>
      </c>
      <c r="N71" s="243">
        <v>1000000000</v>
      </c>
      <c r="O71" s="356"/>
    </row>
    <row r="72" spans="1:15">
      <c r="A72" s="241">
        <v>780</v>
      </c>
      <c r="B72" s="356"/>
      <c r="C72" s="356"/>
      <c r="D72" s="356"/>
      <c r="E72" s="356"/>
      <c r="F72" s="356" t="s">
        <v>1175</v>
      </c>
      <c r="G72" s="356" t="s">
        <v>1176</v>
      </c>
      <c r="H72" s="356" t="s">
        <v>591</v>
      </c>
      <c r="I72" s="356" t="s">
        <v>176</v>
      </c>
      <c r="J72" s="243">
        <v>1</v>
      </c>
      <c r="K72" s="243" t="s">
        <v>129</v>
      </c>
      <c r="L72" s="243" t="s">
        <v>129</v>
      </c>
      <c r="M72" s="243">
        <v>1</v>
      </c>
      <c r="N72" s="243">
        <v>1000000000</v>
      </c>
      <c r="O72" s="356"/>
    </row>
    <row r="73" spans="1:15">
      <c r="A73" s="241">
        <v>790</v>
      </c>
      <c r="B73" s="356"/>
      <c r="C73" s="356"/>
      <c r="D73" s="356"/>
      <c r="E73" s="356"/>
      <c r="F73" s="356" t="s">
        <v>1177</v>
      </c>
      <c r="G73" s="356" t="s">
        <v>1178</v>
      </c>
      <c r="H73" s="356" t="s">
        <v>591</v>
      </c>
      <c r="I73" s="356" t="s">
        <v>178</v>
      </c>
      <c r="J73" s="243">
        <v>1</v>
      </c>
      <c r="K73" s="243" t="s">
        <v>129</v>
      </c>
      <c r="L73" s="243" t="s">
        <v>129</v>
      </c>
      <c r="M73" s="243">
        <v>1</v>
      </c>
      <c r="N73" s="243">
        <v>1000000000</v>
      </c>
      <c r="O73" s="356"/>
    </row>
    <row r="74" spans="1:15">
      <c r="A74" s="241">
        <v>800</v>
      </c>
      <c r="B74" s="356"/>
      <c r="C74" s="356"/>
      <c r="D74" s="356"/>
      <c r="E74" s="356"/>
      <c r="F74" s="356" t="s">
        <v>1179</v>
      </c>
      <c r="G74" s="356" t="s">
        <v>1180</v>
      </c>
      <c r="H74" s="356" t="s">
        <v>591</v>
      </c>
      <c r="I74" s="356" t="s">
        <v>180</v>
      </c>
      <c r="J74" s="243">
        <v>1</v>
      </c>
      <c r="K74" s="243" t="s">
        <v>129</v>
      </c>
      <c r="L74" s="243" t="s">
        <v>129</v>
      </c>
      <c r="M74" s="243">
        <v>1</v>
      </c>
      <c r="N74" s="243">
        <v>1000000000</v>
      </c>
      <c r="O74" s="356"/>
    </row>
    <row r="75" spans="1:15">
      <c r="A75" s="241">
        <v>810</v>
      </c>
      <c r="B75" s="356"/>
      <c r="C75" s="356"/>
      <c r="D75" s="356"/>
      <c r="E75" s="356"/>
      <c r="F75" s="356" t="s">
        <v>1181</v>
      </c>
      <c r="G75" s="356" t="s">
        <v>1182</v>
      </c>
      <c r="H75" s="356" t="s">
        <v>591</v>
      </c>
      <c r="I75" s="356" t="s">
        <v>182</v>
      </c>
      <c r="J75" s="243">
        <v>1</v>
      </c>
      <c r="K75" s="243" t="s">
        <v>129</v>
      </c>
      <c r="L75" s="243" t="s">
        <v>129</v>
      </c>
      <c r="M75" s="243">
        <v>1</v>
      </c>
      <c r="N75" s="243">
        <v>1000000000</v>
      </c>
      <c r="O75" s="356"/>
    </row>
    <row r="76" spans="1:15">
      <c r="A76" s="241">
        <v>830</v>
      </c>
      <c r="B76" s="356"/>
      <c r="C76" s="356"/>
      <c r="D76" s="356"/>
      <c r="E76" s="356"/>
      <c r="F76" s="356" t="s">
        <v>1183</v>
      </c>
      <c r="G76" s="356" t="s">
        <v>1184</v>
      </c>
      <c r="H76" s="356" t="s">
        <v>591</v>
      </c>
      <c r="I76" s="356" t="s">
        <v>130</v>
      </c>
      <c r="J76" s="243">
        <v>1</v>
      </c>
      <c r="K76" s="243" t="s">
        <v>129</v>
      </c>
      <c r="L76" s="243" t="s">
        <v>129</v>
      </c>
      <c r="M76" s="243">
        <v>1</v>
      </c>
      <c r="N76" s="243">
        <v>1000000000</v>
      </c>
      <c r="O76" s="356"/>
    </row>
    <row r="77" spans="1:15">
      <c r="A77" s="241">
        <v>840</v>
      </c>
      <c r="B77" s="356"/>
      <c r="C77" s="356"/>
      <c r="D77" s="356"/>
      <c r="E77" s="356"/>
      <c r="F77" s="356" t="s">
        <v>1185</v>
      </c>
      <c r="G77" s="356" t="s">
        <v>1186</v>
      </c>
      <c r="H77" s="356" t="s">
        <v>591</v>
      </c>
      <c r="I77" s="356" t="s">
        <v>132</v>
      </c>
      <c r="J77" s="243">
        <v>1</v>
      </c>
      <c r="K77" s="243" t="s">
        <v>129</v>
      </c>
      <c r="L77" s="243" t="s">
        <v>129</v>
      </c>
      <c r="M77" s="243">
        <v>1</v>
      </c>
      <c r="N77" s="243">
        <v>1000000000</v>
      </c>
      <c r="O77" s="356"/>
    </row>
    <row r="78" spans="1:15">
      <c r="A78" s="241">
        <v>850</v>
      </c>
      <c r="B78" s="356"/>
      <c r="C78" s="356"/>
      <c r="D78" s="356"/>
      <c r="E78" s="381" t="s">
        <v>1187</v>
      </c>
      <c r="F78" s="381"/>
      <c r="G78" s="356"/>
      <c r="H78" s="356"/>
      <c r="I78" s="356"/>
      <c r="J78" s="243"/>
      <c r="K78" s="243" t="s">
        <v>123</v>
      </c>
      <c r="L78" s="243" t="s">
        <v>123</v>
      </c>
      <c r="M78" s="243"/>
      <c r="N78" s="243"/>
      <c r="O78" s="356" t="s">
        <v>124</v>
      </c>
    </row>
    <row r="79" spans="1:15">
      <c r="A79" s="241">
        <v>860</v>
      </c>
      <c r="B79" s="356"/>
      <c r="C79" s="356"/>
      <c r="D79" s="356"/>
      <c r="E79" s="356"/>
      <c r="F79" s="356" t="s">
        <v>1188</v>
      </c>
      <c r="G79" s="356" t="s">
        <v>1189</v>
      </c>
      <c r="H79" s="356" t="s">
        <v>591</v>
      </c>
      <c r="I79" s="356" t="s">
        <v>174</v>
      </c>
      <c r="J79" s="243">
        <v>1</v>
      </c>
      <c r="K79" s="243" t="s">
        <v>129</v>
      </c>
      <c r="L79" s="243" t="s">
        <v>129</v>
      </c>
      <c r="M79" s="243">
        <v>1</v>
      </c>
      <c r="N79" s="243">
        <v>1000000000</v>
      </c>
      <c r="O79" s="356"/>
    </row>
    <row r="80" spans="1:15">
      <c r="A80" s="241">
        <v>870</v>
      </c>
      <c r="B80" s="356"/>
      <c r="C80" s="356"/>
      <c r="D80" s="356"/>
      <c r="E80" s="356"/>
      <c r="F80" s="356" t="s">
        <v>1190</v>
      </c>
      <c r="G80" s="356" t="s">
        <v>1191</v>
      </c>
      <c r="H80" s="356" t="s">
        <v>591</v>
      </c>
      <c r="I80" s="356" t="s">
        <v>176</v>
      </c>
      <c r="J80" s="243">
        <v>1</v>
      </c>
      <c r="K80" s="243" t="s">
        <v>129</v>
      </c>
      <c r="L80" s="243" t="s">
        <v>129</v>
      </c>
      <c r="M80" s="243">
        <v>1</v>
      </c>
      <c r="N80" s="243">
        <v>1000000000</v>
      </c>
      <c r="O80" s="356"/>
    </row>
    <row r="81" spans="1:15">
      <c r="A81" s="241">
        <v>880</v>
      </c>
      <c r="B81" s="356"/>
      <c r="C81" s="356"/>
      <c r="D81" s="356"/>
      <c r="E81" s="356"/>
      <c r="F81" s="356" t="s">
        <v>1192</v>
      </c>
      <c r="G81" s="356" t="s">
        <v>1193</v>
      </c>
      <c r="H81" s="356" t="s">
        <v>591</v>
      </c>
      <c r="I81" s="356" t="s">
        <v>178</v>
      </c>
      <c r="J81" s="243">
        <v>1</v>
      </c>
      <c r="K81" s="243" t="s">
        <v>129</v>
      </c>
      <c r="L81" s="243" t="s">
        <v>129</v>
      </c>
      <c r="M81" s="243">
        <v>1</v>
      </c>
      <c r="N81" s="243">
        <v>1000000000</v>
      </c>
      <c r="O81" s="356"/>
    </row>
    <row r="82" spans="1:15">
      <c r="A82" s="241">
        <v>890</v>
      </c>
      <c r="B82" s="356"/>
      <c r="C82" s="356"/>
      <c r="D82" s="356"/>
      <c r="E82" s="356"/>
      <c r="F82" s="356" t="s">
        <v>1194</v>
      </c>
      <c r="G82" s="356" t="s">
        <v>1195</v>
      </c>
      <c r="H82" s="356" t="s">
        <v>591</v>
      </c>
      <c r="I82" s="356" t="s">
        <v>180</v>
      </c>
      <c r="J82" s="243">
        <v>1</v>
      </c>
      <c r="K82" s="243" t="s">
        <v>129</v>
      </c>
      <c r="L82" s="243" t="s">
        <v>129</v>
      </c>
      <c r="M82" s="243">
        <v>1</v>
      </c>
      <c r="N82" s="243">
        <v>1000000000</v>
      </c>
      <c r="O82" s="356"/>
    </row>
    <row r="83" spans="1:15">
      <c r="A83" s="241">
        <v>900</v>
      </c>
      <c r="B83" s="356"/>
      <c r="C83" s="356"/>
      <c r="D83" s="356"/>
      <c r="E83" s="356"/>
      <c r="F83" s="356" t="s">
        <v>1196</v>
      </c>
      <c r="G83" s="356" t="s">
        <v>1197</v>
      </c>
      <c r="H83" s="356" t="s">
        <v>591</v>
      </c>
      <c r="I83" s="356" t="s">
        <v>182</v>
      </c>
      <c r="J83" s="243">
        <v>1</v>
      </c>
      <c r="K83" s="243" t="s">
        <v>129</v>
      </c>
      <c r="L83" s="243" t="s">
        <v>129</v>
      </c>
      <c r="M83" s="243">
        <v>1</v>
      </c>
      <c r="N83" s="243">
        <v>1000000000</v>
      </c>
      <c r="O83" s="356"/>
    </row>
    <row r="84" spans="1:15">
      <c r="A84" s="241">
        <v>920</v>
      </c>
      <c r="B84" s="356"/>
      <c r="C84" s="356"/>
      <c r="D84" s="356"/>
      <c r="E84" s="356"/>
      <c r="F84" s="356" t="s">
        <v>1198</v>
      </c>
      <c r="G84" s="356" t="s">
        <v>1199</v>
      </c>
      <c r="H84" s="356" t="s">
        <v>591</v>
      </c>
      <c r="I84" s="356" t="s">
        <v>130</v>
      </c>
      <c r="J84" s="243">
        <v>1</v>
      </c>
      <c r="K84" s="243" t="s">
        <v>129</v>
      </c>
      <c r="L84" s="243" t="s">
        <v>129</v>
      </c>
      <c r="M84" s="243">
        <v>1</v>
      </c>
      <c r="N84" s="243">
        <v>1000000000</v>
      </c>
      <c r="O84" s="356"/>
    </row>
    <row r="85" spans="1:15">
      <c r="A85" s="241">
        <v>930</v>
      </c>
      <c r="B85" s="356"/>
      <c r="C85" s="356"/>
      <c r="D85" s="356"/>
      <c r="E85" s="356"/>
      <c r="F85" s="356" t="s">
        <v>1200</v>
      </c>
      <c r="G85" s="356" t="s">
        <v>1201</v>
      </c>
      <c r="H85" s="356" t="s">
        <v>591</v>
      </c>
      <c r="I85" s="356" t="s">
        <v>132</v>
      </c>
      <c r="J85" s="243">
        <v>1</v>
      </c>
      <c r="K85" s="243" t="s">
        <v>129</v>
      </c>
      <c r="L85" s="243" t="s">
        <v>129</v>
      </c>
      <c r="M85" s="243">
        <v>1</v>
      </c>
      <c r="N85" s="243">
        <v>1000000000</v>
      </c>
      <c r="O85" s="356"/>
    </row>
    <row r="86" spans="1:15">
      <c r="A86" s="241">
        <v>940</v>
      </c>
      <c r="B86" s="356"/>
      <c r="C86" s="356"/>
      <c r="D86" s="356"/>
      <c r="E86" s="381" t="s">
        <v>1202</v>
      </c>
      <c r="F86" s="381"/>
      <c r="G86" s="356"/>
      <c r="H86" s="356"/>
      <c r="I86" s="356"/>
      <c r="J86" s="243"/>
      <c r="K86" s="243" t="s">
        <v>123</v>
      </c>
      <c r="L86" s="243" t="s">
        <v>123</v>
      </c>
      <c r="M86" s="243"/>
      <c r="N86" s="243"/>
      <c r="O86" s="356" t="s">
        <v>124</v>
      </c>
    </row>
    <row r="87" spans="1:15">
      <c r="A87" s="241">
        <v>950</v>
      </c>
      <c r="B87" s="356"/>
      <c r="C87" s="356"/>
      <c r="D87" s="356"/>
      <c r="E87" s="356"/>
      <c r="F87" s="356" t="s">
        <v>1203</v>
      </c>
      <c r="G87" s="356" t="s">
        <v>1204</v>
      </c>
      <c r="H87" s="356" t="s">
        <v>591</v>
      </c>
      <c r="I87" s="356" t="s">
        <v>174</v>
      </c>
      <c r="J87" s="243">
        <v>1</v>
      </c>
      <c r="K87" s="243" t="s">
        <v>129</v>
      </c>
      <c r="L87" s="243" t="s">
        <v>129</v>
      </c>
      <c r="M87" s="243">
        <v>1</v>
      </c>
      <c r="N87" s="243">
        <v>1000000000</v>
      </c>
      <c r="O87" s="356"/>
    </row>
    <row r="88" spans="1:15">
      <c r="A88" s="241">
        <v>960</v>
      </c>
      <c r="B88" s="356"/>
      <c r="C88" s="356"/>
      <c r="D88" s="356"/>
      <c r="E88" s="356"/>
      <c r="F88" s="356" t="s">
        <v>1205</v>
      </c>
      <c r="G88" s="356" t="s">
        <v>1206</v>
      </c>
      <c r="H88" s="356" t="s">
        <v>591</v>
      </c>
      <c r="I88" s="356" t="s">
        <v>176</v>
      </c>
      <c r="J88" s="243">
        <v>1</v>
      </c>
      <c r="K88" s="243" t="s">
        <v>129</v>
      </c>
      <c r="L88" s="243" t="s">
        <v>129</v>
      </c>
      <c r="M88" s="243">
        <v>1</v>
      </c>
      <c r="N88" s="243">
        <v>1000000000</v>
      </c>
      <c r="O88" s="356"/>
    </row>
    <row r="89" spans="1:15">
      <c r="A89" s="241">
        <v>970</v>
      </c>
      <c r="B89" s="356"/>
      <c r="C89" s="356"/>
      <c r="D89" s="356"/>
      <c r="E89" s="356"/>
      <c r="F89" s="356" t="s">
        <v>1207</v>
      </c>
      <c r="G89" s="356" t="s">
        <v>1208</v>
      </c>
      <c r="H89" s="356" t="s">
        <v>591</v>
      </c>
      <c r="I89" s="356" t="s">
        <v>178</v>
      </c>
      <c r="J89" s="243">
        <v>1</v>
      </c>
      <c r="K89" s="243" t="s">
        <v>129</v>
      </c>
      <c r="L89" s="243" t="s">
        <v>129</v>
      </c>
      <c r="M89" s="243">
        <v>1</v>
      </c>
      <c r="N89" s="243">
        <v>1000000000</v>
      </c>
      <c r="O89" s="356"/>
    </row>
    <row r="90" spans="1:15">
      <c r="A90" s="241">
        <v>980</v>
      </c>
      <c r="B90" s="356"/>
      <c r="C90" s="356"/>
      <c r="D90" s="356"/>
      <c r="E90" s="356"/>
      <c r="F90" s="356" t="s">
        <v>1209</v>
      </c>
      <c r="G90" s="356" t="s">
        <v>1210</v>
      </c>
      <c r="H90" s="356" t="s">
        <v>591</v>
      </c>
      <c r="I90" s="356" t="s">
        <v>180</v>
      </c>
      <c r="J90" s="243">
        <v>1</v>
      </c>
      <c r="K90" s="243" t="s">
        <v>129</v>
      </c>
      <c r="L90" s="243" t="s">
        <v>129</v>
      </c>
      <c r="M90" s="243">
        <v>1</v>
      </c>
      <c r="N90" s="243">
        <v>1000000000</v>
      </c>
      <c r="O90" s="356"/>
    </row>
    <row r="91" spans="1:15">
      <c r="A91" s="241">
        <v>990</v>
      </c>
      <c r="B91" s="356"/>
      <c r="C91" s="356"/>
      <c r="D91" s="356"/>
      <c r="E91" s="356"/>
      <c r="F91" s="356" t="s">
        <v>1211</v>
      </c>
      <c r="G91" s="356" t="s">
        <v>1212</v>
      </c>
      <c r="H91" s="356" t="s">
        <v>591</v>
      </c>
      <c r="I91" s="356" t="s">
        <v>182</v>
      </c>
      <c r="J91" s="243">
        <v>1</v>
      </c>
      <c r="K91" s="243" t="s">
        <v>129</v>
      </c>
      <c r="L91" s="243" t="s">
        <v>129</v>
      </c>
      <c r="M91" s="243">
        <v>1</v>
      </c>
      <c r="N91" s="243">
        <v>1000000000</v>
      </c>
      <c r="O91" s="356"/>
    </row>
    <row r="92" spans="1:15">
      <c r="A92" s="241">
        <v>1010</v>
      </c>
      <c r="B92" s="356"/>
      <c r="C92" s="356"/>
      <c r="D92" s="356"/>
      <c r="E92" s="356"/>
      <c r="F92" s="356" t="s">
        <v>1213</v>
      </c>
      <c r="G92" s="356" t="s">
        <v>1214</v>
      </c>
      <c r="H92" s="356" t="s">
        <v>591</v>
      </c>
      <c r="I92" s="356" t="s">
        <v>130</v>
      </c>
      <c r="J92" s="243">
        <v>1</v>
      </c>
      <c r="K92" s="243" t="s">
        <v>129</v>
      </c>
      <c r="L92" s="243" t="s">
        <v>129</v>
      </c>
      <c r="M92" s="243">
        <v>1</v>
      </c>
      <c r="N92" s="243">
        <v>1000000000</v>
      </c>
      <c r="O92" s="356"/>
    </row>
    <row r="93" spans="1:15">
      <c r="A93" s="241">
        <v>1020</v>
      </c>
      <c r="B93" s="356"/>
      <c r="C93" s="356"/>
      <c r="D93" s="356"/>
      <c r="E93" s="356"/>
      <c r="F93" s="356" t="s">
        <v>1215</v>
      </c>
      <c r="G93" s="356" t="s">
        <v>1216</v>
      </c>
      <c r="H93" s="356" t="s">
        <v>591</v>
      </c>
      <c r="I93" s="356" t="s">
        <v>132</v>
      </c>
      <c r="J93" s="243">
        <v>1</v>
      </c>
      <c r="K93" s="243" t="s">
        <v>129</v>
      </c>
      <c r="L93" s="243" t="s">
        <v>129</v>
      </c>
      <c r="M93" s="243">
        <v>1</v>
      </c>
      <c r="N93" s="243">
        <v>1000000000</v>
      </c>
      <c r="O93" s="356"/>
    </row>
    <row r="94" spans="1:15">
      <c r="A94" s="241">
        <v>1030</v>
      </c>
      <c r="B94" s="356"/>
      <c r="C94" s="356"/>
      <c r="D94" s="356"/>
      <c r="E94" s="381" t="s">
        <v>1217</v>
      </c>
      <c r="F94" s="381"/>
      <c r="G94" s="356"/>
      <c r="H94" s="356"/>
      <c r="I94" s="356"/>
      <c r="J94" s="243"/>
      <c r="K94" s="243" t="s">
        <v>123</v>
      </c>
      <c r="L94" s="243" t="s">
        <v>123</v>
      </c>
      <c r="M94" s="243"/>
      <c r="N94" s="243"/>
      <c r="O94" s="356" t="s">
        <v>124</v>
      </c>
    </row>
    <row r="95" spans="1:15">
      <c r="A95" s="241">
        <v>1040</v>
      </c>
      <c r="B95" s="356"/>
      <c r="C95" s="356"/>
      <c r="D95" s="356"/>
      <c r="E95" s="356"/>
      <c r="F95" s="356" t="s">
        <v>1218</v>
      </c>
      <c r="G95" s="356" t="s">
        <v>1219</v>
      </c>
      <c r="H95" s="356" t="s">
        <v>591</v>
      </c>
      <c r="I95" s="356" t="s">
        <v>174</v>
      </c>
      <c r="J95" s="243">
        <v>1</v>
      </c>
      <c r="K95" s="243" t="s">
        <v>129</v>
      </c>
      <c r="L95" s="243" t="s">
        <v>129</v>
      </c>
      <c r="M95" s="243">
        <v>1</v>
      </c>
      <c r="N95" s="243">
        <v>1000000000</v>
      </c>
      <c r="O95" s="356"/>
    </row>
    <row r="96" spans="1:15">
      <c r="A96" s="241">
        <v>1050</v>
      </c>
      <c r="B96" s="356"/>
      <c r="C96" s="356"/>
      <c r="D96" s="356"/>
      <c r="E96" s="356"/>
      <c r="F96" s="356" t="s">
        <v>1220</v>
      </c>
      <c r="G96" s="356" t="s">
        <v>1221</v>
      </c>
      <c r="H96" s="356" t="s">
        <v>591</v>
      </c>
      <c r="I96" s="356" t="s">
        <v>176</v>
      </c>
      <c r="J96" s="243">
        <v>1</v>
      </c>
      <c r="K96" s="243" t="s">
        <v>129</v>
      </c>
      <c r="L96" s="243" t="s">
        <v>129</v>
      </c>
      <c r="M96" s="243">
        <v>1</v>
      </c>
      <c r="N96" s="243">
        <v>1000000000</v>
      </c>
      <c r="O96" s="356"/>
    </row>
    <row r="97" spans="1:15">
      <c r="A97" s="241">
        <v>1060</v>
      </c>
      <c r="B97" s="356"/>
      <c r="C97" s="356"/>
      <c r="D97" s="356"/>
      <c r="E97" s="356"/>
      <c r="F97" s="356" t="s">
        <v>1222</v>
      </c>
      <c r="G97" s="356" t="s">
        <v>1223</v>
      </c>
      <c r="H97" s="356" t="s">
        <v>591</v>
      </c>
      <c r="I97" s="356" t="s">
        <v>178</v>
      </c>
      <c r="J97" s="243">
        <v>1</v>
      </c>
      <c r="K97" s="243" t="s">
        <v>129</v>
      </c>
      <c r="L97" s="243" t="s">
        <v>129</v>
      </c>
      <c r="M97" s="243">
        <v>1</v>
      </c>
      <c r="N97" s="243">
        <v>1000000000</v>
      </c>
      <c r="O97" s="356"/>
    </row>
    <row r="98" spans="1:15">
      <c r="A98" s="241">
        <v>1070</v>
      </c>
      <c r="B98" s="356"/>
      <c r="C98" s="356"/>
      <c r="D98" s="356"/>
      <c r="E98" s="356"/>
      <c r="F98" s="356" t="s">
        <v>1224</v>
      </c>
      <c r="G98" s="356" t="s">
        <v>1225</v>
      </c>
      <c r="H98" s="356" t="s">
        <v>591</v>
      </c>
      <c r="I98" s="356" t="s">
        <v>180</v>
      </c>
      <c r="J98" s="243">
        <v>1</v>
      </c>
      <c r="K98" s="243" t="s">
        <v>129</v>
      </c>
      <c r="L98" s="243" t="s">
        <v>129</v>
      </c>
      <c r="M98" s="243">
        <v>1</v>
      </c>
      <c r="N98" s="243">
        <v>1000000000</v>
      </c>
      <c r="O98" s="356"/>
    </row>
    <row r="99" spans="1:15">
      <c r="A99" s="241">
        <v>1080</v>
      </c>
      <c r="B99" s="356"/>
      <c r="C99" s="356"/>
      <c r="D99" s="356"/>
      <c r="E99" s="356"/>
      <c r="F99" s="356" t="s">
        <v>1226</v>
      </c>
      <c r="G99" s="356" t="s">
        <v>1227</v>
      </c>
      <c r="H99" s="356" t="s">
        <v>591</v>
      </c>
      <c r="I99" s="356" t="s">
        <v>182</v>
      </c>
      <c r="J99" s="243">
        <v>1</v>
      </c>
      <c r="K99" s="243" t="s">
        <v>129</v>
      </c>
      <c r="L99" s="243" t="s">
        <v>129</v>
      </c>
      <c r="M99" s="243">
        <v>1</v>
      </c>
      <c r="N99" s="243">
        <v>1000000000</v>
      </c>
      <c r="O99" s="356"/>
    </row>
    <row r="100" spans="1:15">
      <c r="A100" s="241">
        <v>1100</v>
      </c>
      <c r="B100" s="356"/>
      <c r="C100" s="356"/>
      <c r="D100" s="356"/>
      <c r="E100" s="356"/>
      <c r="F100" s="356" t="s">
        <v>1228</v>
      </c>
      <c r="G100" s="356" t="s">
        <v>1229</v>
      </c>
      <c r="H100" s="356" t="s">
        <v>591</v>
      </c>
      <c r="I100" s="356" t="s">
        <v>130</v>
      </c>
      <c r="J100" s="243">
        <v>1</v>
      </c>
      <c r="K100" s="243" t="s">
        <v>129</v>
      </c>
      <c r="L100" s="243" t="s">
        <v>129</v>
      </c>
      <c r="M100" s="243">
        <v>1</v>
      </c>
      <c r="N100" s="243">
        <v>1000000000</v>
      </c>
      <c r="O100" s="356"/>
    </row>
    <row r="101" spans="1:15">
      <c r="A101" s="241">
        <v>1110</v>
      </c>
      <c r="B101" s="356"/>
      <c r="C101" s="356"/>
      <c r="D101" s="356"/>
      <c r="E101" s="356"/>
      <c r="F101" s="356" t="s">
        <v>1230</v>
      </c>
      <c r="G101" s="356" t="s">
        <v>1231</v>
      </c>
      <c r="H101" s="356" t="s">
        <v>591</v>
      </c>
      <c r="I101" s="356" t="s">
        <v>132</v>
      </c>
      <c r="J101" s="243">
        <v>1</v>
      </c>
      <c r="K101" s="243" t="s">
        <v>129</v>
      </c>
      <c r="L101" s="243" t="s">
        <v>129</v>
      </c>
      <c r="M101" s="243">
        <v>1</v>
      </c>
      <c r="N101" s="243">
        <v>1000000000</v>
      </c>
      <c r="O101" s="356"/>
    </row>
    <row r="102" spans="1:15">
      <c r="A102" s="241">
        <v>1120</v>
      </c>
      <c r="B102" s="356"/>
      <c r="C102" s="356"/>
      <c r="D102" s="381" t="s">
        <v>313</v>
      </c>
      <c r="E102" s="381"/>
      <c r="F102" s="381"/>
      <c r="G102" s="356"/>
      <c r="H102" s="356"/>
      <c r="I102" s="356"/>
      <c r="J102" s="243">
        <v>1</v>
      </c>
      <c r="K102" s="243" t="s">
        <v>129</v>
      </c>
      <c r="L102" s="243" t="s">
        <v>129</v>
      </c>
      <c r="M102" s="243">
        <v>1</v>
      </c>
      <c r="N102" s="243">
        <v>1000000000</v>
      </c>
      <c r="O102" s="356"/>
    </row>
    <row r="103" spans="1:15">
      <c r="A103" s="241">
        <v>1130</v>
      </c>
      <c r="B103" s="356"/>
      <c r="C103" s="356"/>
      <c r="D103" s="356"/>
      <c r="E103" s="381" t="s">
        <v>1232</v>
      </c>
      <c r="F103" s="381"/>
      <c r="G103" s="356" t="s">
        <v>1233</v>
      </c>
      <c r="H103" s="356" t="s">
        <v>313</v>
      </c>
      <c r="I103" s="356" t="s">
        <v>307</v>
      </c>
      <c r="J103" s="243">
        <v>1</v>
      </c>
      <c r="K103" s="243" t="s">
        <v>129</v>
      </c>
      <c r="L103" s="243" t="s">
        <v>129</v>
      </c>
      <c r="M103" s="243">
        <v>1</v>
      </c>
      <c r="N103" s="243">
        <v>1000000000</v>
      </c>
      <c r="O103" s="356"/>
    </row>
    <row r="104" spans="1:15">
      <c r="A104" s="241">
        <v>1140</v>
      </c>
      <c r="B104" s="356"/>
      <c r="C104" s="356"/>
      <c r="D104" s="356"/>
      <c r="E104" s="381" t="s">
        <v>1234</v>
      </c>
      <c r="F104" s="381"/>
      <c r="G104" s="356" t="s">
        <v>1235</v>
      </c>
      <c r="H104" s="356" t="s">
        <v>313</v>
      </c>
      <c r="I104" s="356" t="s">
        <v>310</v>
      </c>
      <c r="J104" s="243">
        <v>1</v>
      </c>
      <c r="K104" s="243" t="s">
        <v>129</v>
      </c>
      <c r="L104" s="243" t="s">
        <v>129</v>
      </c>
      <c r="M104" s="243">
        <v>1</v>
      </c>
      <c r="N104" s="243">
        <v>1000000000</v>
      </c>
      <c r="O104" s="356"/>
    </row>
    <row r="105" spans="1:15">
      <c r="A105" s="241">
        <v>1150</v>
      </c>
      <c r="B105" s="356"/>
      <c r="C105" s="356"/>
      <c r="D105" s="356"/>
      <c r="E105" s="381" t="s">
        <v>1236</v>
      </c>
      <c r="F105" s="381"/>
      <c r="G105" s="356" t="s">
        <v>1237</v>
      </c>
      <c r="H105" s="356" t="s">
        <v>313</v>
      </c>
      <c r="I105" s="356" t="s">
        <v>130</v>
      </c>
      <c r="J105" s="243">
        <v>1</v>
      </c>
      <c r="K105" s="243" t="s">
        <v>129</v>
      </c>
      <c r="L105" s="243" t="s">
        <v>129</v>
      </c>
      <c r="M105" s="243">
        <v>1</v>
      </c>
      <c r="N105" s="243">
        <v>1000000000</v>
      </c>
      <c r="O105" s="356"/>
    </row>
    <row r="106" spans="1:15">
      <c r="A106" s="241">
        <v>1160</v>
      </c>
      <c r="B106" s="356"/>
      <c r="C106" s="356"/>
      <c r="D106" s="356"/>
      <c r="E106" s="381" t="s">
        <v>1238</v>
      </c>
      <c r="F106" s="381"/>
      <c r="G106" s="356" t="s">
        <v>1239</v>
      </c>
      <c r="H106" s="356" t="s">
        <v>313</v>
      </c>
      <c r="I106" s="356" t="s">
        <v>132</v>
      </c>
      <c r="J106" s="243">
        <v>1</v>
      </c>
      <c r="K106" s="243" t="s">
        <v>129</v>
      </c>
      <c r="L106" s="243" t="s">
        <v>129</v>
      </c>
      <c r="M106" s="243">
        <v>1</v>
      </c>
      <c r="N106" s="243">
        <v>1000000000</v>
      </c>
      <c r="O106" s="356"/>
    </row>
    <row r="107" spans="1:15">
      <c r="A107" s="241">
        <v>1220</v>
      </c>
      <c r="B107" s="356"/>
      <c r="C107" s="381" t="s">
        <v>1240</v>
      </c>
      <c r="D107" s="381"/>
      <c r="E107" s="381"/>
      <c r="F107" s="381"/>
      <c r="G107" s="356"/>
      <c r="H107" s="356"/>
      <c r="I107" s="356"/>
      <c r="J107" s="243"/>
      <c r="K107" s="243" t="s">
        <v>123</v>
      </c>
      <c r="L107" s="243" t="s">
        <v>123</v>
      </c>
      <c r="M107" s="243"/>
      <c r="N107" s="243"/>
      <c r="O107" s="356" t="s">
        <v>1051</v>
      </c>
    </row>
    <row r="108" spans="1:15">
      <c r="A108" s="241">
        <v>1230</v>
      </c>
      <c r="B108" s="356"/>
      <c r="C108" s="356"/>
      <c r="D108" s="381" t="s">
        <v>591</v>
      </c>
      <c r="E108" s="381"/>
      <c r="F108" s="381"/>
      <c r="G108" s="356"/>
      <c r="H108" s="356"/>
      <c r="I108" s="356"/>
      <c r="J108" s="243"/>
      <c r="K108" s="243" t="s">
        <v>123</v>
      </c>
      <c r="L108" s="243" t="s">
        <v>123</v>
      </c>
      <c r="M108" s="243"/>
      <c r="N108" s="243"/>
      <c r="O108" s="356"/>
    </row>
    <row r="109" spans="1:15">
      <c r="A109" s="241">
        <v>1240</v>
      </c>
      <c r="B109" s="356"/>
      <c r="C109" s="356"/>
      <c r="D109" s="356"/>
      <c r="E109" s="381" t="s">
        <v>1241</v>
      </c>
      <c r="F109" s="381"/>
      <c r="G109" s="356"/>
      <c r="H109" s="356"/>
      <c r="I109" s="356"/>
      <c r="J109" s="243"/>
      <c r="K109" s="243" t="s">
        <v>123</v>
      </c>
      <c r="L109" s="243" t="s">
        <v>123</v>
      </c>
      <c r="M109" s="243"/>
      <c r="N109" s="243"/>
      <c r="O109" s="356" t="s">
        <v>124</v>
      </c>
    </row>
    <row r="110" spans="1:15">
      <c r="A110" s="241">
        <v>1250</v>
      </c>
      <c r="B110" s="356"/>
      <c r="C110" s="356"/>
      <c r="D110" s="356"/>
      <c r="E110" s="356"/>
      <c r="F110" s="356" t="s">
        <v>1242</v>
      </c>
      <c r="G110" s="356" t="s">
        <v>1243</v>
      </c>
      <c r="H110" s="356" t="s">
        <v>591</v>
      </c>
      <c r="I110" s="356" t="s">
        <v>174</v>
      </c>
      <c r="J110" s="243">
        <v>1</v>
      </c>
      <c r="K110" s="243" t="s">
        <v>129</v>
      </c>
      <c r="L110" s="243" t="s">
        <v>129</v>
      </c>
      <c r="M110" s="243">
        <v>1</v>
      </c>
      <c r="N110" s="243">
        <v>1000000000</v>
      </c>
      <c r="O110" s="356"/>
    </row>
    <row r="111" spans="1:15">
      <c r="A111" s="241">
        <v>1260</v>
      </c>
      <c r="B111" s="356"/>
      <c r="C111" s="356"/>
      <c r="D111" s="356"/>
      <c r="E111" s="356"/>
      <c r="F111" s="356" t="s">
        <v>1244</v>
      </c>
      <c r="G111" s="356" t="s">
        <v>1245</v>
      </c>
      <c r="H111" s="356" t="s">
        <v>591</v>
      </c>
      <c r="I111" s="356" t="s">
        <v>176</v>
      </c>
      <c r="J111" s="243">
        <v>1</v>
      </c>
      <c r="K111" s="243" t="s">
        <v>129</v>
      </c>
      <c r="L111" s="243" t="s">
        <v>129</v>
      </c>
      <c r="M111" s="243">
        <v>1</v>
      </c>
      <c r="N111" s="243">
        <v>1000000000</v>
      </c>
      <c r="O111" s="356"/>
    </row>
    <row r="112" spans="1:15">
      <c r="A112" s="241">
        <v>1270</v>
      </c>
      <c r="B112" s="356"/>
      <c r="C112" s="356"/>
      <c r="D112" s="356"/>
      <c r="E112" s="356"/>
      <c r="F112" s="356" t="s">
        <v>1246</v>
      </c>
      <c r="G112" s="356" t="s">
        <v>1247</v>
      </c>
      <c r="H112" s="356" t="s">
        <v>591</v>
      </c>
      <c r="I112" s="356" t="s">
        <v>178</v>
      </c>
      <c r="J112" s="243">
        <v>1</v>
      </c>
      <c r="K112" s="243" t="s">
        <v>129</v>
      </c>
      <c r="L112" s="243" t="s">
        <v>129</v>
      </c>
      <c r="M112" s="243">
        <v>1</v>
      </c>
      <c r="N112" s="243">
        <v>1000000000</v>
      </c>
      <c r="O112" s="356"/>
    </row>
    <row r="113" spans="1:15">
      <c r="A113" s="241">
        <v>1280</v>
      </c>
      <c r="B113" s="356"/>
      <c r="C113" s="356"/>
      <c r="D113" s="356"/>
      <c r="E113" s="356"/>
      <c r="F113" s="356" t="s">
        <v>1248</v>
      </c>
      <c r="G113" s="356" t="s">
        <v>1249</v>
      </c>
      <c r="H113" s="356" t="s">
        <v>591</v>
      </c>
      <c r="I113" s="356" t="s">
        <v>180</v>
      </c>
      <c r="J113" s="243">
        <v>1</v>
      </c>
      <c r="K113" s="243" t="s">
        <v>129</v>
      </c>
      <c r="L113" s="243" t="s">
        <v>129</v>
      </c>
      <c r="M113" s="243">
        <v>1</v>
      </c>
      <c r="N113" s="243">
        <v>1000000000</v>
      </c>
      <c r="O113" s="356"/>
    </row>
    <row r="114" spans="1:15">
      <c r="A114" s="241">
        <v>1290</v>
      </c>
      <c r="B114" s="356"/>
      <c r="C114" s="356"/>
      <c r="D114" s="356"/>
      <c r="E114" s="356"/>
      <c r="F114" s="356" t="s">
        <v>1250</v>
      </c>
      <c r="G114" s="356" t="s">
        <v>1251</v>
      </c>
      <c r="H114" s="356" t="s">
        <v>591</v>
      </c>
      <c r="I114" s="356" t="s">
        <v>182</v>
      </c>
      <c r="J114" s="243">
        <v>1</v>
      </c>
      <c r="K114" s="243" t="s">
        <v>129</v>
      </c>
      <c r="L114" s="243" t="s">
        <v>129</v>
      </c>
      <c r="M114" s="243">
        <v>1</v>
      </c>
      <c r="N114" s="243">
        <v>1000000000</v>
      </c>
      <c r="O114" s="356"/>
    </row>
    <row r="115" spans="1:15">
      <c r="A115" s="241">
        <v>1310</v>
      </c>
      <c r="B115" s="356"/>
      <c r="C115" s="356"/>
      <c r="D115" s="356"/>
      <c r="E115" s="356"/>
      <c r="F115" s="356" t="s">
        <v>1252</v>
      </c>
      <c r="G115" s="356" t="s">
        <v>1253</v>
      </c>
      <c r="H115" s="356" t="s">
        <v>591</v>
      </c>
      <c r="I115" s="356" t="s">
        <v>130</v>
      </c>
      <c r="J115" s="243">
        <v>1</v>
      </c>
      <c r="K115" s="243" t="s">
        <v>129</v>
      </c>
      <c r="L115" s="243" t="s">
        <v>129</v>
      </c>
      <c r="M115" s="243">
        <v>1</v>
      </c>
      <c r="N115" s="243">
        <v>1000000000</v>
      </c>
      <c r="O115" s="356"/>
    </row>
    <row r="116" spans="1:15">
      <c r="A116" s="241">
        <v>1320</v>
      </c>
      <c r="B116" s="356"/>
      <c r="C116" s="356"/>
      <c r="D116" s="356"/>
      <c r="E116" s="356"/>
      <c r="F116" s="356" t="s">
        <v>1254</v>
      </c>
      <c r="G116" s="356" t="s">
        <v>1255</v>
      </c>
      <c r="H116" s="356" t="s">
        <v>591</v>
      </c>
      <c r="I116" s="356" t="s">
        <v>132</v>
      </c>
      <c r="J116" s="243">
        <v>1</v>
      </c>
      <c r="K116" s="243" t="s">
        <v>129</v>
      </c>
      <c r="L116" s="243" t="s">
        <v>129</v>
      </c>
      <c r="M116" s="243">
        <v>1</v>
      </c>
      <c r="N116" s="243">
        <v>1000000000</v>
      </c>
      <c r="O116" s="356"/>
    </row>
    <row r="117" spans="1:15">
      <c r="A117" s="241">
        <v>1330</v>
      </c>
      <c r="B117" s="356"/>
      <c r="C117" s="356"/>
      <c r="D117" s="356"/>
      <c r="E117" s="381" t="s">
        <v>1256</v>
      </c>
      <c r="F117" s="381"/>
      <c r="G117" s="356"/>
      <c r="H117" s="356"/>
      <c r="I117" s="356"/>
      <c r="J117" s="243"/>
      <c r="K117" s="243" t="s">
        <v>123</v>
      </c>
      <c r="L117" s="243" t="s">
        <v>123</v>
      </c>
      <c r="M117" s="243"/>
      <c r="N117" s="243"/>
      <c r="O117" s="356" t="s">
        <v>124</v>
      </c>
    </row>
    <row r="118" spans="1:15">
      <c r="A118" s="241">
        <v>1340</v>
      </c>
      <c r="B118" s="356"/>
      <c r="C118" s="356"/>
      <c r="D118" s="356"/>
      <c r="E118" s="356"/>
      <c r="F118" s="356" t="s">
        <v>1257</v>
      </c>
      <c r="G118" s="356" t="s">
        <v>1258</v>
      </c>
      <c r="H118" s="356" t="s">
        <v>591</v>
      </c>
      <c r="I118" s="356" t="s">
        <v>174</v>
      </c>
      <c r="J118" s="243">
        <v>1</v>
      </c>
      <c r="K118" s="243" t="s">
        <v>129</v>
      </c>
      <c r="L118" s="243" t="s">
        <v>129</v>
      </c>
      <c r="M118" s="243">
        <v>1</v>
      </c>
      <c r="N118" s="243">
        <v>1000000000</v>
      </c>
      <c r="O118" s="356"/>
    </row>
    <row r="119" spans="1:15">
      <c r="A119" s="241">
        <v>1350</v>
      </c>
      <c r="B119" s="356"/>
      <c r="C119" s="356"/>
      <c r="D119" s="356"/>
      <c r="E119" s="356"/>
      <c r="F119" s="356" t="s">
        <v>1259</v>
      </c>
      <c r="G119" s="356" t="s">
        <v>1260</v>
      </c>
      <c r="H119" s="356" t="s">
        <v>591</v>
      </c>
      <c r="I119" s="356" t="s">
        <v>176</v>
      </c>
      <c r="J119" s="243">
        <v>1</v>
      </c>
      <c r="K119" s="243" t="s">
        <v>129</v>
      </c>
      <c r="L119" s="243" t="s">
        <v>129</v>
      </c>
      <c r="M119" s="243">
        <v>1</v>
      </c>
      <c r="N119" s="243">
        <v>1000000000</v>
      </c>
      <c r="O119" s="356"/>
    </row>
    <row r="120" spans="1:15">
      <c r="A120" s="241">
        <v>1360</v>
      </c>
      <c r="B120" s="356"/>
      <c r="C120" s="356"/>
      <c r="D120" s="356"/>
      <c r="E120" s="356"/>
      <c r="F120" s="356" t="s">
        <v>1261</v>
      </c>
      <c r="G120" s="356" t="s">
        <v>1262</v>
      </c>
      <c r="H120" s="356" t="s">
        <v>591</v>
      </c>
      <c r="I120" s="356" t="s">
        <v>178</v>
      </c>
      <c r="J120" s="243">
        <v>1</v>
      </c>
      <c r="K120" s="243" t="s">
        <v>129</v>
      </c>
      <c r="L120" s="243" t="s">
        <v>129</v>
      </c>
      <c r="M120" s="243">
        <v>1</v>
      </c>
      <c r="N120" s="243">
        <v>1000000000</v>
      </c>
      <c r="O120" s="356"/>
    </row>
    <row r="121" spans="1:15">
      <c r="A121" s="241">
        <v>1370</v>
      </c>
      <c r="B121" s="356"/>
      <c r="C121" s="356"/>
      <c r="D121" s="356"/>
      <c r="E121" s="356"/>
      <c r="F121" s="356" t="s">
        <v>1263</v>
      </c>
      <c r="G121" s="356" t="s">
        <v>1264</v>
      </c>
      <c r="H121" s="356" t="s">
        <v>591</v>
      </c>
      <c r="I121" s="356" t="s">
        <v>180</v>
      </c>
      <c r="J121" s="243">
        <v>1</v>
      </c>
      <c r="K121" s="243" t="s">
        <v>129</v>
      </c>
      <c r="L121" s="243" t="s">
        <v>129</v>
      </c>
      <c r="M121" s="243">
        <v>1</v>
      </c>
      <c r="N121" s="243">
        <v>1000000000</v>
      </c>
      <c r="O121" s="356"/>
    </row>
    <row r="122" spans="1:15">
      <c r="A122" s="241">
        <v>1380</v>
      </c>
      <c r="B122" s="356"/>
      <c r="C122" s="356"/>
      <c r="D122" s="356"/>
      <c r="E122" s="356"/>
      <c r="F122" s="356" t="s">
        <v>1265</v>
      </c>
      <c r="G122" s="356" t="s">
        <v>1266</v>
      </c>
      <c r="H122" s="356" t="s">
        <v>591</v>
      </c>
      <c r="I122" s="356" t="s">
        <v>182</v>
      </c>
      <c r="J122" s="243">
        <v>1</v>
      </c>
      <c r="K122" s="243" t="s">
        <v>129</v>
      </c>
      <c r="L122" s="243" t="s">
        <v>129</v>
      </c>
      <c r="M122" s="243">
        <v>1</v>
      </c>
      <c r="N122" s="243">
        <v>1000000000</v>
      </c>
      <c r="O122" s="356"/>
    </row>
    <row r="123" spans="1:15">
      <c r="A123" s="241">
        <v>1400</v>
      </c>
      <c r="B123" s="356"/>
      <c r="C123" s="356"/>
      <c r="D123" s="356"/>
      <c r="E123" s="356"/>
      <c r="F123" s="356" t="s">
        <v>1267</v>
      </c>
      <c r="G123" s="356" t="s">
        <v>1268</v>
      </c>
      <c r="H123" s="356" t="s">
        <v>591</v>
      </c>
      <c r="I123" s="356" t="s">
        <v>130</v>
      </c>
      <c r="J123" s="243">
        <v>1</v>
      </c>
      <c r="K123" s="243" t="s">
        <v>129</v>
      </c>
      <c r="L123" s="243" t="s">
        <v>129</v>
      </c>
      <c r="M123" s="243">
        <v>1</v>
      </c>
      <c r="N123" s="243">
        <v>1000000000</v>
      </c>
      <c r="O123" s="356"/>
    </row>
    <row r="124" spans="1:15">
      <c r="A124" s="241">
        <v>1410</v>
      </c>
      <c r="B124" s="356"/>
      <c r="C124" s="356"/>
      <c r="D124" s="356"/>
      <c r="E124" s="356"/>
      <c r="F124" s="356" t="s">
        <v>1269</v>
      </c>
      <c r="G124" s="356" t="s">
        <v>1270</v>
      </c>
      <c r="H124" s="356" t="s">
        <v>591</v>
      </c>
      <c r="I124" s="356" t="s">
        <v>132</v>
      </c>
      <c r="J124" s="243">
        <v>1</v>
      </c>
      <c r="K124" s="243" t="s">
        <v>129</v>
      </c>
      <c r="L124" s="243" t="s">
        <v>129</v>
      </c>
      <c r="M124" s="243">
        <v>1</v>
      </c>
      <c r="N124" s="243">
        <v>1000000000</v>
      </c>
      <c r="O124" s="356"/>
    </row>
    <row r="125" spans="1:15">
      <c r="A125" s="241">
        <v>1420</v>
      </c>
      <c r="B125" s="356"/>
      <c r="C125" s="356"/>
      <c r="D125" s="356"/>
      <c r="E125" s="381" t="s">
        <v>1271</v>
      </c>
      <c r="F125" s="381"/>
      <c r="G125" s="356"/>
      <c r="H125" s="356"/>
      <c r="I125" s="356"/>
      <c r="J125" s="243"/>
      <c r="K125" s="243" t="s">
        <v>123</v>
      </c>
      <c r="L125" s="243" t="s">
        <v>123</v>
      </c>
      <c r="M125" s="243"/>
      <c r="N125" s="243"/>
      <c r="O125" s="356" t="s">
        <v>124</v>
      </c>
    </row>
    <row r="126" spans="1:15">
      <c r="A126" s="241">
        <v>1430</v>
      </c>
      <c r="B126" s="356"/>
      <c r="C126" s="356"/>
      <c r="D126" s="356"/>
      <c r="E126" s="356"/>
      <c r="F126" s="356" t="s">
        <v>1272</v>
      </c>
      <c r="G126" s="356" t="s">
        <v>1273</v>
      </c>
      <c r="H126" s="356" t="s">
        <v>591</v>
      </c>
      <c r="I126" s="356" t="s">
        <v>174</v>
      </c>
      <c r="J126" s="243">
        <v>1</v>
      </c>
      <c r="K126" s="243" t="s">
        <v>129</v>
      </c>
      <c r="L126" s="243" t="s">
        <v>129</v>
      </c>
      <c r="M126" s="243">
        <v>1</v>
      </c>
      <c r="N126" s="243">
        <v>1000000000</v>
      </c>
      <c r="O126" s="356"/>
    </row>
    <row r="127" spans="1:15">
      <c r="A127" s="241">
        <v>1440</v>
      </c>
      <c r="B127" s="356"/>
      <c r="C127" s="356"/>
      <c r="D127" s="356"/>
      <c r="E127" s="356"/>
      <c r="F127" s="356" t="s">
        <v>1274</v>
      </c>
      <c r="G127" s="356" t="s">
        <v>1275</v>
      </c>
      <c r="H127" s="356" t="s">
        <v>591</v>
      </c>
      <c r="I127" s="356" t="s">
        <v>176</v>
      </c>
      <c r="J127" s="243">
        <v>1</v>
      </c>
      <c r="K127" s="243" t="s">
        <v>129</v>
      </c>
      <c r="L127" s="243" t="s">
        <v>129</v>
      </c>
      <c r="M127" s="243">
        <v>1</v>
      </c>
      <c r="N127" s="243">
        <v>1000000000</v>
      </c>
      <c r="O127" s="356"/>
    </row>
    <row r="128" spans="1:15">
      <c r="A128" s="241">
        <v>1450</v>
      </c>
      <c r="B128" s="356"/>
      <c r="C128" s="356"/>
      <c r="D128" s="356"/>
      <c r="E128" s="356"/>
      <c r="F128" s="356" t="s">
        <v>1276</v>
      </c>
      <c r="G128" s="356" t="s">
        <v>1277</v>
      </c>
      <c r="H128" s="356" t="s">
        <v>591</v>
      </c>
      <c r="I128" s="356" t="s">
        <v>178</v>
      </c>
      <c r="J128" s="243">
        <v>1</v>
      </c>
      <c r="K128" s="243" t="s">
        <v>129</v>
      </c>
      <c r="L128" s="243" t="s">
        <v>129</v>
      </c>
      <c r="M128" s="243">
        <v>1</v>
      </c>
      <c r="N128" s="243">
        <v>1000000000</v>
      </c>
      <c r="O128" s="356"/>
    </row>
    <row r="129" spans="1:15">
      <c r="A129" s="241">
        <v>1460</v>
      </c>
      <c r="B129" s="356"/>
      <c r="C129" s="356"/>
      <c r="D129" s="356"/>
      <c r="E129" s="356"/>
      <c r="F129" s="356" t="s">
        <v>1278</v>
      </c>
      <c r="G129" s="356" t="s">
        <v>1279</v>
      </c>
      <c r="H129" s="356" t="s">
        <v>591</v>
      </c>
      <c r="I129" s="356" t="s">
        <v>180</v>
      </c>
      <c r="J129" s="243">
        <v>1</v>
      </c>
      <c r="K129" s="243" t="s">
        <v>129</v>
      </c>
      <c r="L129" s="243" t="s">
        <v>129</v>
      </c>
      <c r="M129" s="243">
        <v>1</v>
      </c>
      <c r="N129" s="243">
        <v>1000000000</v>
      </c>
      <c r="O129" s="356"/>
    </row>
    <row r="130" spans="1:15">
      <c r="A130" s="241">
        <v>1470</v>
      </c>
      <c r="B130" s="356"/>
      <c r="C130" s="356"/>
      <c r="D130" s="356"/>
      <c r="E130" s="356"/>
      <c r="F130" s="356" t="s">
        <v>1280</v>
      </c>
      <c r="G130" s="356" t="s">
        <v>1281</v>
      </c>
      <c r="H130" s="356" t="s">
        <v>591</v>
      </c>
      <c r="I130" s="356" t="s">
        <v>182</v>
      </c>
      <c r="J130" s="243">
        <v>1</v>
      </c>
      <c r="K130" s="243" t="s">
        <v>129</v>
      </c>
      <c r="L130" s="243" t="s">
        <v>129</v>
      </c>
      <c r="M130" s="243">
        <v>1</v>
      </c>
      <c r="N130" s="243">
        <v>1000000000</v>
      </c>
      <c r="O130" s="356"/>
    </row>
    <row r="131" spans="1:15">
      <c r="A131" s="241">
        <v>1490</v>
      </c>
      <c r="B131" s="356"/>
      <c r="C131" s="356"/>
      <c r="D131" s="356"/>
      <c r="E131" s="356"/>
      <c r="F131" s="356" t="s">
        <v>1282</v>
      </c>
      <c r="G131" s="356" t="s">
        <v>1283</v>
      </c>
      <c r="H131" s="356" t="s">
        <v>591</v>
      </c>
      <c r="I131" s="356" t="s">
        <v>130</v>
      </c>
      <c r="J131" s="243">
        <v>1</v>
      </c>
      <c r="K131" s="243" t="s">
        <v>129</v>
      </c>
      <c r="L131" s="243" t="s">
        <v>129</v>
      </c>
      <c r="M131" s="243">
        <v>1</v>
      </c>
      <c r="N131" s="243">
        <v>1000000000</v>
      </c>
      <c r="O131" s="356"/>
    </row>
    <row r="132" spans="1:15">
      <c r="A132" s="241">
        <v>1500</v>
      </c>
      <c r="B132" s="356"/>
      <c r="C132" s="356"/>
      <c r="D132" s="356"/>
      <c r="E132" s="356"/>
      <c r="F132" s="356" t="s">
        <v>1284</v>
      </c>
      <c r="G132" s="356" t="s">
        <v>1285</v>
      </c>
      <c r="H132" s="356" t="s">
        <v>591</v>
      </c>
      <c r="I132" s="356" t="s">
        <v>132</v>
      </c>
      <c r="J132" s="243">
        <v>1</v>
      </c>
      <c r="K132" s="243" t="s">
        <v>129</v>
      </c>
      <c r="L132" s="243" t="s">
        <v>129</v>
      </c>
      <c r="M132" s="243">
        <v>1</v>
      </c>
      <c r="N132" s="243">
        <v>1000000000</v>
      </c>
      <c r="O132" s="356"/>
    </row>
    <row r="133" spans="1:15">
      <c r="A133" s="241">
        <v>1510</v>
      </c>
      <c r="B133" s="356"/>
      <c r="C133" s="356"/>
      <c r="D133" s="356"/>
      <c r="E133" s="381" t="s">
        <v>1286</v>
      </c>
      <c r="F133" s="381"/>
      <c r="G133" s="356"/>
      <c r="H133" s="356"/>
      <c r="I133" s="356"/>
      <c r="J133" s="243"/>
      <c r="K133" s="243" t="s">
        <v>123</v>
      </c>
      <c r="L133" s="243" t="s">
        <v>123</v>
      </c>
      <c r="M133" s="243"/>
      <c r="N133" s="243"/>
      <c r="O133" s="356" t="s">
        <v>124</v>
      </c>
    </row>
    <row r="134" spans="1:15">
      <c r="A134" s="241">
        <v>1520</v>
      </c>
      <c r="B134" s="356"/>
      <c r="C134" s="356"/>
      <c r="D134" s="356"/>
      <c r="E134" s="356"/>
      <c r="F134" s="356" t="s">
        <v>1287</v>
      </c>
      <c r="G134" s="356" t="s">
        <v>1288</v>
      </c>
      <c r="H134" s="356" t="s">
        <v>591</v>
      </c>
      <c r="I134" s="356" t="s">
        <v>174</v>
      </c>
      <c r="J134" s="243">
        <v>1</v>
      </c>
      <c r="K134" s="243" t="s">
        <v>129</v>
      </c>
      <c r="L134" s="243" t="s">
        <v>129</v>
      </c>
      <c r="M134" s="243">
        <v>1</v>
      </c>
      <c r="N134" s="243">
        <v>1000000000</v>
      </c>
      <c r="O134" s="356"/>
    </row>
    <row r="135" spans="1:15">
      <c r="A135" s="241">
        <v>1530</v>
      </c>
      <c r="B135" s="356"/>
      <c r="C135" s="356"/>
      <c r="D135" s="356"/>
      <c r="E135" s="356"/>
      <c r="F135" s="356" t="s">
        <v>1289</v>
      </c>
      <c r="G135" s="356" t="s">
        <v>1290</v>
      </c>
      <c r="H135" s="356" t="s">
        <v>591</v>
      </c>
      <c r="I135" s="356" t="s">
        <v>176</v>
      </c>
      <c r="J135" s="243">
        <v>1</v>
      </c>
      <c r="K135" s="243" t="s">
        <v>129</v>
      </c>
      <c r="L135" s="243" t="s">
        <v>129</v>
      </c>
      <c r="M135" s="243">
        <v>1</v>
      </c>
      <c r="N135" s="243">
        <v>1000000000</v>
      </c>
      <c r="O135" s="356"/>
    </row>
    <row r="136" spans="1:15">
      <c r="A136" s="241">
        <v>1540</v>
      </c>
      <c r="B136" s="356"/>
      <c r="C136" s="356"/>
      <c r="D136" s="356"/>
      <c r="E136" s="356"/>
      <c r="F136" s="356" t="s">
        <v>1291</v>
      </c>
      <c r="G136" s="356" t="s">
        <v>1292</v>
      </c>
      <c r="H136" s="356" t="s">
        <v>591</v>
      </c>
      <c r="I136" s="356" t="s">
        <v>178</v>
      </c>
      <c r="J136" s="243">
        <v>1</v>
      </c>
      <c r="K136" s="243" t="s">
        <v>129</v>
      </c>
      <c r="L136" s="243" t="s">
        <v>129</v>
      </c>
      <c r="M136" s="243">
        <v>1</v>
      </c>
      <c r="N136" s="243">
        <v>1000000000</v>
      </c>
      <c r="O136" s="356"/>
    </row>
    <row r="137" spans="1:15">
      <c r="A137" s="241">
        <v>1550</v>
      </c>
      <c r="B137" s="356"/>
      <c r="C137" s="356"/>
      <c r="D137" s="356"/>
      <c r="E137" s="356"/>
      <c r="F137" s="356" t="s">
        <v>1293</v>
      </c>
      <c r="G137" s="356" t="s">
        <v>1294</v>
      </c>
      <c r="H137" s="356" t="s">
        <v>591</v>
      </c>
      <c r="I137" s="356" t="s">
        <v>180</v>
      </c>
      <c r="J137" s="243">
        <v>1</v>
      </c>
      <c r="K137" s="243" t="s">
        <v>129</v>
      </c>
      <c r="L137" s="243" t="s">
        <v>129</v>
      </c>
      <c r="M137" s="243">
        <v>1</v>
      </c>
      <c r="N137" s="243">
        <v>1000000000</v>
      </c>
      <c r="O137" s="356"/>
    </row>
    <row r="138" spans="1:15">
      <c r="A138" s="241">
        <v>1560</v>
      </c>
      <c r="B138" s="356"/>
      <c r="C138" s="356"/>
      <c r="D138" s="356"/>
      <c r="E138" s="356"/>
      <c r="F138" s="356" t="s">
        <v>1295</v>
      </c>
      <c r="G138" s="356" t="s">
        <v>1296</v>
      </c>
      <c r="H138" s="356" t="s">
        <v>591</v>
      </c>
      <c r="I138" s="356" t="s">
        <v>182</v>
      </c>
      <c r="J138" s="243">
        <v>1</v>
      </c>
      <c r="K138" s="243" t="s">
        <v>129</v>
      </c>
      <c r="L138" s="243" t="s">
        <v>129</v>
      </c>
      <c r="M138" s="243">
        <v>1</v>
      </c>
      <c r="N138" s="243">
        <v>1000000000</v>
      </c>
      <c r="O138" s="356"/>
    </row>
    <row r="139" spans="1:15">
      <c r="A139" s="241">
        <v>1580</v>
      </c>
      <c r="B139" s="356"/>
      <c r="C139" s="356"/>
      <c r="D139" s="356"/>
      <c r="E139" s="356"/>
      <c r="F139" s="356" t="s">
        <v>1297</v>
      </c>
      <c r="G139" s="356" t="s">
        <v>1298</v>
      </c>
      <c r="H139" s="356" t="s">
        <v>591</v>
      </c>
      <c r="I139" s="356" t="s">
        <v>130</v>
      </c>
      <c r="J139" s="243">
        <v>1</v>
      </c>
      <c r="K139" s="243" t="s">
        <v>129</v>
      </c>
      <c r="L139" s="243" t="s">
        <v>129</v>
      </c>
      <c r="M139" s="243">
        <v>1</v>
      </c>
      <c r="N139" s="243">
        <v>1000000000</v>
      </c>
      <c r="O139" s="356"/>
    </row>
    <row r="140" spans="1:15">
      <c r="A140" s="241">
        <v>1590</v>
      </c>
      <c r="B140" s="356"/>
      <c r="C140" s="356"/>
      <c r="D140" s="356"/>
      <c r="E140" s="356"/>
      <c r="F140" s="356" t="s">
        <v>1299</v>
      </c>
      <c r="G140" s="356" t="s">
        <v>1300</v>
      </c>
      <c r="H140" s="356" t="s">
        <v>591</v>
      </c>
      <c r="I140" s="356" t="s">
        <v>132</v>
      </c>
      <c r="J140" s="243">
        <v>1</v>
      </c>
      <c r="K140" s="243" t="s">
        <v>129</v>
      </c>
      <c r="L140" s="243" t="s">
        <v>129</v>
      </c>
      <c r="M140" s="243">
        <v>1</v>
      </c>
      <c r="N140" s="243">
        <v>1000000000</v>
      </c>
      <c r="O140" s="356"/>
    </row>
    <row r="141" spans="1:15">
      <c r="A141" s="241">
        <v>1600</v>
      </c>
      <c r="B141" s="356"/>
      <c r="C141" s="356"/>
      <c r="D141" s="356"/>
      <c r="E141" s="381" t="s">
        <v>1301</v>
      </c>
      <c r="F141" s="381"/>
      <c r="G141" s="356"/>
      <c r="H141" s="356"/>
      <c r="I141" s="356"/>
      <c r="J141" s="243"/>
      <c r="K141" s="243" t="s">
        <v>123</v>
      </c>
      <c r="L141" s="243" t="s">
        <v>123</v>
      </c>
      <c r="M141" s="243"/>
      <c r="N141" s="243"/>
      <c r="O141" s="356" t="s">
        <v>124</v>
      </c>
    </row>
    <row r="142" spans="1:15">
      <c r="A142" s="241">
        <v>1610</v>
      </c>
      <c r="B142" s="356"/>
      <c r="C142" s="356"/>
      <c r="D142" s="356"/>
      <c r="E142" s="356"/>
      <c r="F142" s="356" t="s">
        <v>1302</v>
      </c>
      <c r="G142" s="356" t="s">
        <v>1303</v>
      </c>
      <c r="H142" s="356" t="s">
        <v>591</v>
      </c>
      <c r="I142" s="356" t="s">
        <v>174</v>
      </c>
      <c r="J142" s="243">
        <v>1</v>
      </c>
      <c r="K142" s="243" t="s">
        <v>129</v>
      </c>
      <c r="L142" s="243" t="s">
        <v>129</v>
      </c>
      <c r="M142" s="243">
        <v>1</v>
      </c>
      <c r="N142" s="243">
        <v>1000000000</v>
      </c>
      <c r="O142" s="356"/>
    </row>
    <row r="143" spans="1:15">
      <c r="A143" s="241">
        <v>1620</v>
      </c>
      <c r="B143" s="356"/>
      <c r="C143" s="356"/>
      <c r="D143" s="356"/>
      <c r="E143" s="356"/>
      <c r="F143" s="356" t="s">
        <v>1304</v>
      </c>
      <c r="G143" s="356" t="s">
        <v>1305</v>
      </c>
      <c r="H143" s="356" t="s">
        <v>591</v>
      </c>
      <c r="I143" s="356" t="s">
        <v>176</v>
      </c>
      <c r="J143" s="243">
        <v>1</v>
      </c>
      <c r="K143" s="243" t="s">
        <v>129</v>
      </c>
      <c r="L143" s="243" t="s">
        <v>129</v>
      </c>
      <c r="M143" s="243">
        <v>1</v>
      </c>
      <c r="N143" s="243">
        <v>1000000000</v>
      </c>
      <c r="O143" s="356"/>
    </row>
    <row r="144" spans="1:15">
      <c r="A144" s="241">
        <v>1630</v>
      </c>
      <c r="B144" s="356"/>
      <c r="C144" s="356"/>
      <c r="D144" s="356"/>
      <c r="E144" s="356"/>
      <c r="F144" s="356" t="s">
        <v>1306</v>
      </c>
      <c r="G144" s="356" t="s">
        <v>1307</v>
      </c>
      <c r="H144" s="356" t="s">
        <v>591</v>
      </c>
      <c r="I144" s="356" t="s">
        <v>178</v>
      </c>
      <c r="J144" s="243">
        <v>1</v>
      </c>
      <c r="K144" s="243" t="s">
        <v>129</v>
      </c>
      <c r="L144" s="243" t="s">
        <v>129</v>
      </c>
      <c r="M144" s="243">
        <v>1</v>
      </c>
      <c r="N144" s="243">
        <v>1000000000</v>
      </c>
      <c r="O144" s="356"/>
    </row>
    <row r="145" spans="1:15">
      <c r="A145" s="241">
        <v>1640</v>
      </c>
      <c r="B145" s="356"/>
      <c r="C145" s="356"/>
      <c r="D145" s="356"/>
      <c r="E145" s="356"/>
      <c r="F145" s="356" t="s">
        <v>1308</v>
      </c>
      <c r="G145" s="356" t="s">
        <v>1309</v>
      </c>
      <c r="H145" s="356" t="s">
        <v>591</v>
      </c>
      <c r="I145" s="356" t="s">
        <v>180</v>
      </c>
      <c r="J145" s="243">
        <v>1</v>
      </c>
      <c r="K145" s="243" t="s">
        <v>129</v>
      </c>
      <c r="L145" s="243" t="s">
        <v>129</v>
      </c>
      <c r="M145" s="243">
        <v>1</v>
      </c>
      <c r="N145" s="243">
        <v>1000000000</v>
      </c>
      <c r="O145" s="356"/>
    </row>
    <row r="146" spans="1:15">
      <c r="A146" s="241">
        <v>1650</v>
      </c>
      <c r="B146" s="356"/>
      <c r="C146" s="356"/>
      <c r="D146" s="356"/>
      <c r="E146" s="356"/>
      <c r="F146" s="356" t="s">
        <v>1310</v>
      </c>
      <c r="G146" s="356" t="s">
        <v>1311</v>
      </c>
      <c r="H146" s="356" t="s">
        <v>591</v>
      </c>
      <c r="I146" s="356" t="s">
        <v>182</v>
      </c>
      <c r="J146" s="243">
        <v>1</v>
      </c>
      <c r="K146" s="243" t="s">
        <v>129</v>
      </c>
      <c r="L146" s="243" t="s">
        <v>129</v>
      </c>
      <c r="M146" s="243">
        <v>1</v>
      </c>
      <c r="N146" s="243">
        <v>1000000000</v>
      </c>
      <c r="O146" s="356"/>
    </row>
    <row r="147" spans="1:15">
      <c r="A147" s="241">
        <v>1670</v>
      </c>
      <c r="B147" s="356"/>
      <c r="C147" s="356"/>
      <c r="D147" s="356"/>
      <c r="E147" s="356"/>
      <c r="F147" s="356" t="s">
        <v>1312</v>
      </c>
      <c r="G147" s="356" t="s">
        <v>1313</v>
      </c>
      <c r="H147" s="356" t="s">
        <v>591</v>
      </c>
      <c r="I147" s="356" t="s">
        <v>130</v>
      </c>
      <c r="J147" s="243">
        <v>1</v>
      </c>
      <c r="K147" s="243" t="s">
        <v>129</v>
      </c>
      <c r="L147" s="243" t="s">
        <v>129</v>
      </c>
      <c r="M147" s="243">
        <v>1</v>
      </c>
      <c r="N147" s="243">
        <v>1000000000</v>
      </c>
      <c r="O147" s="356"/>
    </row>
    <row r="148" spans="1:15">
      <c r="A148" s="241">
        <v>1680</v>
      </c>
      <c r="B148" s="356"/>
      <c r="C148" s="356"/>
      <c r="D148" s="356"/>
      <c r="E148" s="356"/>
      <c r="F148" s="356" t="s">
        <v>1314</v>
      </c>
      <c r="G148" s="356" t="s">
        <v>1315</v>
      </c>
      <c r="H148" s="356" t="s">
        <v>591</v>
      </c>
      <c r="I148" s="356" t="s">
        <v>132</v>
      </c>
      <c r="J148" s="243">
        <v>1</v>
      </c>
      <c r="K148" s="243" t="s">
        <v>129</v>
      </c>
      <c r="L148" s="243" t="s">
        <v>129</v>
      </c>
      <c r="M148" s="243">
        <v>1</v>
      </c>
      <c r="N148" s="243">
        <v>1000000000</v>
      </c>
      <c r="O148" s="356"/>
    </row>
    <row r="149" spans="1:15">
      <c r="A149" s="241">
        <v>1690</v>
      </c>
      <c r="B149" s="356"/>
      <c r="C149" s="356"/>
      <c r="D149" s="356"/>
      <c r="E149" s="381" t="s">
        <v>1316</v>
      </c>
      <c r="F149" s="381"/>
      <c r="G149" s="356"/>
      <c r="H149" s="356"/>
      <c r="I149" s="356"/>
      <c r="J149" s="243"/>
      <c r="K149" s="243" t="s">
        <v>123</v>
      </c>
      <c r="L149" s="243" t="s">
        <v>123</v>
      </c>
      <c r="M149" s="243"/>
      <c r="N149" s="243"/>
      <c r="O149" s="356" t="s">
        <v>124</v>
      </c>
    </row>
    <row r="150" spans="1:15">
      <c r="A150" s="241">
        <v>1700</v>
      </c>
      <c r="B150" s="356"/>
      <c r="C150" s="356"/>
      <c r="D150" s="356"/>
      <c r="E150" s="356"/>
      <c r="F150" s="356" t="s">
        <v>1317</v>
      </c>
      <c r="G150" s="356" t="s">
        <v>1318</v>
      </c>
      <c r="H150" s="356" t="s">
        <v>591</v>
      </c>
      <c r="I150" s="356" t="s">
        <v>174</v>
      </c>
      <c r="J150" s="243">
        <v>1</v>
      </c>
      <c r="K150" s="243" t="s">
        <v>129</v>
      </c>
      <c r="L150" s="243" t="s">
        <v>129</v>
      </c>
      <c r="M150" s="243">
        <v>1</v>
      </c>
      <c r="N150" s="243">
        <v>1000000000</v>
      </c>
      <c r="O150" s="356"/>
    </row>
    <row r="151" spans="1:15">
      <c r="A151" s="241">
        <v>1710</v>
      </c>
      <c r="B151" s="356"/>
      <c r="C151" s="356"/>
      <c r="D151" s="356"/>
      <c r="E151" s="356"/>
      <c r="F151" s="356" t="s">
        <v>1319</v>
      </c>
      <c r="G151" s="356" t="s">
        <v>1320</v>
      </c>
      <c r="H151" s="356" t="s">
        <v>591</v>
      </c>
      <c r="I151" s="356" t="s">
        <v>176</v>
      </c>
      <c r="J151" s="243">
        <v>1</v>
      </c>
      <c r="K151" s="243" t="s">
        <v>129</v>
      </c>
      <c r="L151" s="243" t="s">
        <v>129</v>
      </c>
      <c r="M151" s="243">
        <v>1</v>
      </c>
      <c r="N151" s="243">
        <v>1000000000</v>
      </c>
      <c r="O151" s="356"/>
    </row>
    <row r="152" spans="1:15">
      <c r="A152" s="241">
        <v>1720</v>
      </c>
      <c r="B152" s="356"/>
      <c r="C152" s="356"/>
      <c r="D152" s="356"/>
      <c r="E152" s="356"/>
      <c r="F152" s="356" t="s">
        <v>1321</v>
      </c>
      <c r="G152" s="356" t="s">
        <v>1322</v>
      </c>
      <c r="H152" s="356" t="s">
        <v>591</v>
      </c>
      <c r="I152" s="356" t="s">
        <v>178</v>
      </c>
      <c r="J152" s="243">
        <v>1</v>
      </c>
      <c r="K152" s="243" t="s">
        <v>129</v>
      </c>
      <c r="L152" s="243" t="s">
        <v>129</v>
      </c>
      <c r="M152" s="243">
        <v>1</v>
      </c>
      <c r="N152" s="243">
        <v>1000000000</v>
      </c>
      <c r="O152" s="356"/>
    </row>
    <row r="153" spans="1:15">
      <c r="A153" s="241">
        <v>1730</v>
      </c>
      <c r="B153" s="356"/>
      <c r="C153" s="356"/>
      <c r="D153" s="356"/>
      <c r="E153" s="356"/>
      <c r="F153" s="356" t="s">
        <v>1323</v>
      </c>
      <c r="G153" s="356" t="s">
        <v>1324</v>
      </c>
      <c r="H153" s="356" t="s">
        <v>591</v>
      </c>
      <c r="I153" s="356" t="s">
        <v>180</v>
      </c>
      <c r="J153" s="243">
        <v>1</v>
      </c>
      <c r="K153" s="243" t="s">
        <v>129</v>
      </c>
      <c r="L153" s="243" t="s">
        <v>129</v>
      </c>
      <c r="M153" s="243">
        <v>1</v>
      </c>
      <c r="N153" s="243">
        <v>1000000000</v>
      </c>
      <c r="O153" s="356"/>
    </row>
    <row r="154" spans="1:15">
      <c r="A154" s="241">
        <v>1740</v>
      </c>
      <c r="B154" s="356"/>
      <c r="C154" s="356"/>
      <c r="D154" s="356"/>
      <c r="E154" s="356"/>
      <c r="F154" s="356" t="s">
        <v>1325</v>
      </c>
      <c r="G154" s="356" t="s">
        <v>1326</v>
      </c>
      <c r="H154" s="356" t="s">
        <v>591</v>
      </c>
      <c r="I154" s="356" t="s">
        <v>182</v>
      </c>
      <c r="J154" s="243">
        <v>1</v>
      </c>
      <c r="K154" s="243" t="s">
        <v>129</v>
      </c>
      <c r="L154" s="243" t="s">
        <v>129</v>
      </c>
      <c r="M154" s="243">
        <v>1</v>
      </c>
      <c r="N154" s="243">
        <v>1000000000</v>
      </c>
      <c r="O154" s="356"/>
    </row>
    <row r="155" spans="1:15">
      <c r="A155" s="241">
        <v>1760</v>
      </c>
      <c r="B155" s="356"/>
      <c r="C155" s="356"/>
      <c r="D155" s="356"/>
      <c r="E155" s="356"/>
      <c r="F155" s="356" t="s">
        <v>1327</v>
      </c>
      <c r="G155" s="356" t="s">
        <v>1328</v>
      </c>
      <c r="H155" s="356" t="s">
        <v>591</v>
      </c>
      <c r="I155" s="356" t="s">
        <v>130</v>
      </c>
      <c r="J155" s="243">
        <v>1</v>
      </c>
      <c r="K155" s="243" t="s">
        <v>129</v>
      </c>
      <c r="L155" s="243" t="s">
        <v>129</v>
      </c>
      <c r="M155" s="243">
        <v>1</v>
      </c>
      <c r="N155" s="243">
        <v>1000000000</v>
      </c>
      <c r="O155" s="356"/>
    </row>
    <row r="156" spans="1:15">
      <c r="A156" s="241">
        <v>1770</v>
      </c>
      <c r="B156" s="356"/>
      <c r="C156" s="356"/>
      <c r="D156" s="356"/>
      <c r="E156" s="356"/>
      <c r="F156" s="356" t="s">
        <v>1329</v>
      </c>
      <c r="G156" s="356" t="s">
        <v>1330</v>
      </c>
      <c r="H156" s="356" t="s">
        <v>591</v>
      </c>
      <c r="I156" s="356" t="s">
        <v>132</v>
      </c>
      <c r="J156" s="243">
        <v>1</v>
      </c>
      <c r="K156" s="243" t="s">
        <v>129</v>
      </c>
      <c r="L156" s="243" t="s">
        <v>129</v>
      </c>
      <c r="M156" s="243">
        <v>1</v>
      </c>
      <c r="N156" s="243">
        <v>1000000000</v>
      </c>
      <c r="O156" s="356"/>
    </row>
    <row r="157" spans="1:15">
      <c r="A157" s="241">
        <v>1780</v>
      </c>
      <c r="B157" s="356"/>
      <c r="C157" s="356"/>
      <c r="D157" s="356"/>
      <c r="E157" s="381" t="s">
        <v>1331</v>
      </c>
      <c r="F157" s="381"/>
      <c r="G157" s="356"/>
      <c r="H157" s="356"/>
      <c r="I157" s="356"/>
      <c r="J157" s="243"/>
      <c r="K157" s="243" t="s">
        <v>123</v>
      </c>
      <c r="L157" s="243" t="s">
        <v>123</v>
      </c>
      <c r="M157" s="243"/>
      <c r="N157" s="243"/>
      <c r="O157" s="356" t="s">
        <v>124</v>
      </c>
    </row>
    <row r="158" spans="1:15">
      <c r="A158" s="241">
        <v>1790</v>
      </c>
      <c r="B158" s="356"/>
      <c r="C158" s="356"/>
      <c r="D158" s="356"/>
      <c r="E158" s="356"/>
      <c r="F158" s="356" t="s">
        <v>1332</v>
      </c>
      <c r="G158" s="356" t="s">
        <v>1333</v>
      </c>
      <c r="H158" s="356" t="s">
        <v>591</v>
      </c>
      <c r="I158" s="356" t="s">
        <v>174</v>
      </c>
      <c r="J158" s="243">
        <v>1</v>
      </c>
      <c r="K158" s="243" t="s">
        <v>129</v>
      </c>
      <c r="L158" s="243" t="s">
        <v>129</v>
      </c>
      <c r="M158" s="243">
        <v>1</v>
      </c>
      <c r="N158" s="243">
        <v>1000000000</v>
      </c>
      <c r="O158" s="356"/>
    </row>
    <row r="159" spans="1:15">
      <c r="A159" s="241">
        <v>1800</v>
      </c>
      <c r="B159" s="356"/>
      <c r="C159" s="356"/>
      <c r="D159" s="356"/>
      <c r="E159" s="356"/>
      <c r="F159" s="356" t="s">
        <v>1334</v>
      </c>
      <c r="G159" s="356" t="s">
        <v>1335</v>
      </c>
      <c r="H159" s="356" t="s">
        <v>591</v>
      </c>
      <c r="I159" s="356" t="s">
        <v>176</v>
      </c>
      <c r="J159" s="243">
        <v>1</v>
      </c>
      <c r="K159" s="243" t="s">
        <v>129</v>
      </c>
      <c r="L159" s="243" t="s">
        <v>129</v>
      </c>
      <c r="M159" s="243">
        <v>1</v>
      </c>
      <c r="N159" s="243">
        <v>1000000000</v>
      </c>
      <c r="O159" s="356"/>
    </row>
    <row r="160" spans="1:15">
      <c r="A160" s="241">
        <v>1810</v>
      </c>
      <c r="B160" s="356"/>
      <c r="C160" s="356"/>
      <c r="D160" s="356"/>
      <c r="E160" s="356"/>
      <c r="F160" s="356" t="s">
        <v>1336</v>
      </c>
      <c r="G160" s="356" t="s">
        <v>1337</v>
      </c>
      <c r="H160" s="356" t="s">
        <v>591</v>
      </c>
      <c r="I160" s="356" t="s">
        <v>178</v>
      </c>
      <c r="J160" s="243">
        <v>1</v>
      </c>
      <c r="K160" s="243" t="s">
        <v>129</v>
      </c>
      <c r="L160" s="243" t="s">
        <v>129</v>
      </c>
      <c r="M160" s="243">
        <v>1</v>
      </c>
      <c r="N160" s="243">
        <v>1000000000</v>
      </c>
      <c r="O160" s="356"/>
    </row>
    <row r="161" spans="1:15">
      <c r="A161" s="241">
        <v>1820</v>
      </c>
      <c r="B161" s="356"/>
      <c r="C161" s="356"/>
      <c r="D161" s="356"/>
      <c r="E161" s="356"/>
      <c r="F161" s="356" t="s">
        <v>1338</v>
      </c>
      <c r="G161" s="356" t="s">
        <v>1339</v>
      </c>
      <c r="H161" s="356" t="s">
        <v>591</v>
      </c>
      <c r="I161" s="356" t="s">
        <v>180</v>
      </c>
      <c r="J161" s="243">
        <v>1</v>
      </c>
      <c r="K161" s="243" t="s">
        <v>129</v>
      </c>
      <c r="L161" s="243" t="s">
        <v>129</v>
      </c>
      <c r="M161" s="243">
        <v>1</v>
      </c>
      <c r="N161" s="243">
        <v>1000000000</v>
      </c>
      <c r="O161" s="356"/>
    </row>
    <row r="162" spans="1:15">
      <c r="A162" s="241">
        <v>1830</v>
      </c>
      <c r="B162" s="356"/>
      <c r="C162" s="356"/>
      <c r="D162" s="356"/>
      <c r="E162" s="356"/>
      <c r="F162" s="356" t="s">
        <v>1340</v>
      </c>
      <c r="G162" s="356" t="s">
        <v>1341</v>
      </c>
      <c r="H162" s="356" t="s">
        <v>591</v>
      </c>
      <c r="I162" s="356" t="s">
        <v>182</v>
      </c>
      <c r="J162" s="243">
        <v>1</v>
      </c>
      <c r="K162" s="243" t="s">
        <v>129</v>
      </c>
      <c r="L162" s="243" t="s">
        <v>129</v>
      </c>
      <c r="M162" s="243">
        <v>1</v>
      </c>
      <c r="N162" s="243">
        <v>1000000000</v>
      </c>
      <c r="O162" s="356"/>
    </row>
    <row r="163" spans="1:15">
      <c r="A163" s="241">
        <v>1850</v>
      </c>
      <c r="B163" s="356"/>
      <c r="C163" s="356"/>
      <c r="D163" s="356"/>
      <c r="E163" s="356"/>
      <c r="F163" s="356" t="s">
        <v>1342</v>
      </c>
      <c r="G163" s="356" t="s">
        <v>1343</v>
      </c>
      <c r="H163" s="356" t="s">
        <v>591</v>
      </c>
      <c r="I163" s="356" t="s">
        <v>130</v>
      </c>
      <c r="J163" s="243">
        <v>1</v>
      </c>
      <c r="K163" s="243" t="s">
        <v>129</v>
      </c>
      <c r="L163" s="243" t="s">
        <v>129</v>
      </c>
      <c r="M163" s="243">
        <v>1</v>
      </c>
      <c r="N163" s="243">
        <v>1000000000</v>
      </c>
      <c r="O163" s="356"/>
    </row>
    <row r="164" spans="1:15">
      <c r="A164" s="241">
        <v>1860</v>
      </c>
      <c r="B164" s="356"/>
      <c r="C164" s="356"/>
      <c r="D164" s="356"/>
      <c r="E164" s="356"/>
      <c r="F164" s="356" t="s">
        <v>1344</v>
      </c>
      <c r="G164" s="356" t="s">
        <v>1345</v>
      </c>
      <c r="H164" s="356" t="s">
        <v>591</v>
      </c>
      <c r="I164" s="356" t="s">
        <v>132</v>
      </c>
      <c r="J164" s="243">
        <v>1</v>
      </c>
      <c r="K164" s="243" t="s">
        <v>129</v>
      </c>
      <c r="L164" s="243" t="s">
        <v>129</v>
      </c>
      <c r="M164" s="243">
        <v>1</v>
      </c>
      <c r="N164" s="243">
        <v>1000000000</v>
      </c>
      <c r="O164" s="356"/>
    </row>
    <row r="165" spans="1:15">
      <c r="A165" s="241">
        <v>1870</v>
      </c>
      <c r="B165" s="356"/>
      <c r="C165" s="356"/>
      <c r="D165" s="356"/>
      <c r="E165" s="381" t="s">
        <v>1346</v>
      </c>
      <c r="F165" s="381"/>
      <c r="G165" s="356"/>
      <c r="H165" s="356"/>
      <c r="I165" s="356"/>
      <c r="J165" s="243"/>
      <c r="K165" s="243" t="s">
        <v>123</v>
      </c>
      <c r="L165" s="243" t="s">
        <v>123</v>
      </c>
      <c r="M165" s="243"/>
      <c r="N165" s="243"/>
      <c r="O165" s="356" t="s">
        <v>124</v>
      </c>
    </row>
    <row r="166" spans="1:15">
      <c r="A166" s="241">
        <v>1880</v>
      </c>
      <c r="B166" s="356"/>
      <c r="C166" s="356"/>
      <c r="D166" s="356"/>
      <c r="E166" s="356"/>
      <c r="F166" s="356" t="s">
        <v>1347</v>
      </c>
      <c r="G166" s="356" t="s">
        <v>1348</v>
      </c>
      <c r="H166" s="356" t="s">
        <v>591</v>
      </c>
      <c r="I166" s="356" t="s">
        <v>174</v>
      </c>
      <c r="J166" s="243">
        <v>1</v>
      </c>
      <c r="K166" s="243" t="s">
        <v>129</v>
      </c>
      <c r="L166" s="243" t="s">
        <v>129</v>
      </c>
      <c r="M166" s="243">
        <v>1</v>
      </c>
      <c r="N166" s="243">
        <v>1000000000</v>
      </c>
      <c r="O166" s="356"/>
    </row>
    <row r="167" spans="1:15">
      <c r="A167" s="241">
        <v>1890</v>
      </c>
      <c r="B167" s="356"/>
      <c r="C167" s="356"/>
      <c r="D167" s="356"/>
      <c r="E167" s="356"/>
      <c r="F167" s="356" t="s">
        <v>1349</v>
      </c>
      <c r="G167" s="356" t="s">
        <v>1350</v>
      </c>
      <c r="H167" s="356" t="s">
        <v>591</v>
      </c>
      <c r="I167" s="356" t="s">
        <v>176</v>
      </c>
      <c r="J167" s="243">
        <v>1</v>
      </c>
      <c r="K167" s="243" t="s">
        <v>129</v>
      </c>
      <c r="L167" s="243" t="s">
        <v>129</v>
      </c>
      <c r="M167" s="243">
        <v>1</v>
      </c>
      <c r="N167" s="243">
        <v>1000000000</v>
      </c>
      <c r="O167" s="356"/>
    </row>
    <row r="168" spans="1:15">
      <c r="A168" s="241">
        <v>1900</v>
      </c>
      <c r="B168" s="356"/>
      <c r="C168" s="356"/>
      <c r="D168" s="356"/>
      <c r="E168" s="356"/>
      <c r="F168" s="356" t="s">
        <v>1351</v>
      </c>
      <c r="G168" s="356" t="s">
        <v>1352</v>
      </c>
      <c r="H168" s="356" t="s">
        <v>591</v>
      </c>
      <c r="I168" s="356" t="s">
        <v>178</v>
      </c>
      <c r="J168" s="243">
        <v>1</v>
      </c>
      <c r="K168" s="243" t="s">
        <v>129</v>
      </c>
      <c r="L168" s="243" t="s">
        <v>129</v>
      </c>
      <c r="M168" s="243">
        <v>1</v>
      </c>
      <c r="N168" s="243">
        <v>1000000000</v>
      </c>
      <c r="O168" s="356"/>
    </row>
    <row r="169" spans="1:15">
      <c r="A169" s="241">
        <v>1910</v>
      </c>
      <c r="B169" s="356"/>
      <c r="C169" s="356"/>
      <c r="D169" s="356"/>
      <c r="E169" s="356"/>
      <c r="F169" s="356" t="s">
        <v>1353</v>
      </c>
      <c r="G169" s="356" t="s">
        <v>1354</v>
      </c>
      <c r="H169" s="356" t="s">
        <v>591</v>
      </c>
      <c r="I169" s="356" t="s">
        <v>180</v>
      </c>
      <c r="J169" s="243">
        <v>1</v>
      </c>
      <c r="K169" s="243" t="s">
        <v>129</v>
      </c>
      <c r="L169" s="243" t="s">
        <v>129</v>
      </c>
      <c r="M169" s="243">
        <v>1</v>
      </c>
      <c r="N169" s="243">
        <v>1000000000</v>
      </c>
      <c r="O169" s="356"/>
    </row>
    <row r="170" spans="1:15">
      <c r="A170" s="241">
        <v>1920</v>
      </c>
      <c r="B170" s="356"/>
      <c r="C170" s="356"/>
      <c r="D170" s="356"/>
      <c r="E170" s="356"/>
      <c r="F170" s="356" t="s">
        <v>1355</v>
      </c>
      <c r="G170" s="356" t="s">
        <v>1356</v>
      </c>
      <c r="H170" s="356" t="s">
        <v>591</v>
      </c>
      <c r="I170" s="356" t="s">
        <v>182</v>
      </c>
      <c r="J170" s="243">
        <v>1</v>
      </c>
      <c r="K170" s="243" t="s">
        <v>129</v>
      </c>
      <c r="L170" s="243" t="s">
        <v>129</v>
      </c>
      <c r="M170" s="243">
        <v>1</v>
      </c>
      <c r="N170" s="243">
        <v>1000000000</v>
      </c>
      <c r="O170" s="356"/>
    </row>
    <row r="171" spans="1:15">
      <c r="A171" s="241">
        <v>1940</v>
      </c>
      <c r="B171" s="356"/>
      <c r="C171" s="356"/>
      <c r="D171" s="356"/>
      <c r="E171" s="356"/>
      <c r="F171" s="356" t="s">
        <v>1357</v>
      </c>
      <c r="G171" s="356" t="s">
        <v>1358</v>
      </c>
      <c r="H171" s="356" t="s">
        <v>591</v>
      </c>
      <c r="I171" s="356" t="s">
        <v>130</v>
      </c>
      <c r="J171" s="243">
        <v>1</v>
      </c>
      <c r="K171" s="243" t="s">
        <v>129</v>
      </c>
      <c r="L171" s="243" t="s">
        <v>129</v>
      </c>
      <c r="M171" s="243">
        <v>1</v>
      </c>
      <c r="N171" s="243">
        <v>1000000000</v>
      </c>
      <c r="O171" s="356"/>
    </row>
    <row r="172" spans="1:15">
      <c r="A172" s="241">
        <v>1950</v>
      </c>
      <c r="B172" s="356"/>
      <c r="C172" s="356"/>
      <c r="D172" s="356"/>
      <c r="E172" s="356"/>
      <c r="F172" s="356" t="s">
        <v>1359</v>
      </c>
      <c r="G172" s="356" t="s">
        <v>1360</v>
      </c>
      <c r="H172" s="356" t="s">
        <v>591</v>
      </c>
      <c r="I172" s="356" t="s">
        <v>132</v>
      </c>
      <c r="J172" s="243">
        <v>1</v>
      </c>
      <c r="K172" s="243" t="s">
        <v>129</v>
      </c>
      <c r="L172" s="243" t="s">
        <v>129</v>
      </c>
      <c r="M172" s="243">
        <v>1</v>
      </c>
      <c r="N172" s="243">
        <v>1000000000</v>
      </c>
      <c r="O172" s="356"/>
    </row>
    <row r="173" spans="1:15">
      <c r="A173" s="241">
        <v>1960</v>
      </c>
      <c r="B173" s="356"/>
      <c r="C173" s="356"/>
      <c r="D173" s="356"/>
      <c r="E173" s="381" t="s">
        <v>1361</v>
      </c>
      <c r="F173" s="381"/>
      <c r="G173" s="356"/>
      <c r="H173" s="356"/>
      <c r="I173" s="356"/>
      <c r="J173" s="243"/>
      <c r="K173" s="243" t="s">
        <v>123</v>
      </c>
      <c r="L173" s="243" t="s">
        <v>123</v>
      </c>
      <c r="M173" s="243"/>
      <c r="N173" s="243"/>
      <c r="O173" s="356" t="s">
        <v>124</v>
      </c>
    </row>
    <row r="174" spans="1:15">
      <c r="A174" s="241">
        <v>1970</v>
      </c>
      <c r="B174" s="356"/>
      <c r="C174" s="356"/>
      <c r="D174" s="356"/>
      <c r="E174" s="356"/>
      <c r="F174" s="356" t="s">
        <v>1362</v>
      </c>
      <c r="G174" s="356" t="s">
        <v>1363</v>
      </c>
      <c r="H174" s="356" t="s">
        <v>591</v>
      </c>
      <c r="I174" s="356" t="s">
        <v>174</v>
      </c>
      <c r="J174" s="243">
        <v>1</v>
      </c>
      <c r="K174" s="243" t="s">
        <v>129</v>
      </c>
      <c r="L174" s="243" t="s">
        <v>129</v>
      </c>
      <c r="M174" s="243">
        <v>1</v>
      </c>
      <c r="N174" s="243">
        <v>1000000000</v>
      </c>
      <c r="O174" s="356"/>
    </row>
    <row r="175" spans="1:15">
      <c r="A175" s="241">
        <v>1980</v>
      </c>
      <c r="B175" s="356"/>
      <c r="C175" s="356"/>
      <c r="D175" s="356"/>
      <c r="E175" s="356"/>
      <c r="F175" s="356" t="s">
        <v>1364</v>
      </c>
      <c r="G175" s="356" t="s">
        <v>1365</v>
      </c>
      <c r="H175" s="356" t="s">
        <v>591</v>
      </c>
      <c r="I175" s="356" t="s">
        <v>176</v>
      </c>
      <c r="J175" s="243">
        <v>1</v>
      </c>
      <c r="K175" s="243" t="s">
        <v>129</v>
      </c>
      <c r="L175" s="243" t="s">
        <v>129</v>
      </c>
      <c r="M175" s="243">
        <v>1</v>
      </c>
      <c r="N175" s="243">
        <v>1000000000</v>
      </c>
      <c r="O175" s="356"/>
    </row>
    <row r="176" spans="1:15">
      <c r="A176" s="241">
        <v>1990</v>
      </c>
      <c r="B176" s="356"/>
      <c r="C176" s="356"/>
      <c r="D176" s="356"/>
      <c r="E176" s="356"/>
      <c r="F176" s="356" t="s">
        <v>1366</v>
      </c>
      <c r="G176" s="356" t="s">
        <v>1367</v>
      </c>
      <c r="H176" s="356" t="s">
        <v>591</v>
      </c>
      <c r="I176" s="356" t="s">
        <v>178</v>
      </c>
      <c r="J176" s="243">
        <v>1</v>
      </c>
      <c r="K176" s="243" t="s">
        <v>129</v>
      </c>
      <c r="L176" s="243" t="s">
        <v>129</v>
      </c>
      <c r="M176" s="243">
        <v>1</v>
      </c>
      <c r="N176" s="243">
        <v>1000000000</v>
      </c>
      <c r="O176" s="356"/>
    </row>
    <row r="177" spans="1:15">
      <c r="A177" s="241">
        <v>2000</v>
      </c>
      <c r="B177" s="356"/>
      <c r="C177" s="356"/>
      <c r="D177" s="356"/>
      <c r="E177" s="356"/>
      <c r="F177" s="356" t="s">
        <v>1368</v>
      </c>
      <c r="G177" s="356" t="s">
        <v>1369</v>
      </c>
      <c r="H177" s="356" t="s">
        <v>591</v>
      </c>
      <c r="I177" s="356" t="s">
        <v>180</v>
      </c>
      <c r="J177" s="243">
        <v>1</v>
      </c>
      <c r="K177" s="243" t="s">
        <v>129</v>
      </c>
      <c r="L177" s="243" t="s">
        <v>129</v>
      </c>
      <c r="M177" s="243">
        <v>1</v>
      </c>
      <c r="N177" s="243">
        <v>1000000000</v>
      </c>
      <c r="O177" s="356"/>
    </row>
    <row r="178" spans="1:15">
      <c r="A178" s="241">
        <v>2010</v>
      </c>
      <c r="B178" s="356"/>
      <c r="C178" s="356"/>
      <c r="D178" s="356"/>
      <c r="E178" s="356"/>
      <c r="F178" s="356" t="s">
        <v>1370</v>
      </c>
      <c r="G178" s="356" t="s">
        <v>1371</v>
      </c>
      <c r="H178" s="356" t="s">
        <v>591</v>
      </c>
      <c r="I178" s="356" t="s">
        <v>182</v>
      </c>
      <c r="J178" s="243">
        <v>1</v>
      </c>
      <c r="K178" s="243" t="s">
        <v>129</v>
      </c>
      <c r="L178" s="243" t="s">
        <v>129</v>
      </c>
      <c r="M178" s="243">
        <v>1</v>
      </c>
      <c r="N178" s="243">
        <v>1000000000</v>
      </c>
      <c r="O178" s="356"/>
    </row>
    <row r="179" spans="1:15">
      <c r="A179" s="241">
        <v>2030</v>
      </c>
      <c r="B179" s="356"/>
      <c r="C179" s="356"/>
      <c r="D179" s="356"/>
      <c r="E179" s="356"/>
      <c r="F179" s="356" t="s">
        <v>1372</v>
      </c>
      <c r="G179" s="356" t="s">
        <v>1373</v>
      </c>
      <c r="H179" s="356" t="s">
        <v>591</v>
      </c>
      <c r="I179" s="356" t="s">
        <v>130</v>
      </c>
      <c r="J179" s="243">
        <v>1</v>
      </c>
      <c r="K179" s="243" t="s">
        <v>129</v>
      </c>
      <c r="L179" s="243" t="s">
        <v>129</v>
      </c>
      <c r="M179" s="243">
        <v>1</v>
      </c>
      <c r="N179" s="243">
        <v>1000000000</v>
      </c>
      <c r="O179" s="356"/>
    </row>
    <row r="180" spans="1:15">
      <c r="A180" s="241">
        <v>2040</v>
      </c>
      <c r="B180" s="356"/>
      <c r="C180" s="356"/>
      <c r="D180" s="356"/>
      <c r="E180" s="356"/>
      <c r="F180" s="356" t="s">
        <v>1374</v>
      </c>
      <c r="G180" s="356" t="s">
        <v>1375</v>
      </c>
      <c r="H180" s="356" t="s">
        <v>591</v>
      </c>
      <c r="I180" s="356" t="s">
        <v>132</v>
      </c>
      <c r="J180" s="243">
        <v>1</v>
      </c>
      <c r="K180" s="243" t="s">
        <v>129</v>
      </c>
      <c r="L180" s="243" t="s">
        <v>129</v>
      </c>
      <c r="M180" s="243">
        <v>1</v>
      </c>
      <c r="N180" s="243">
        <v>1000000000</v>
      </c>
      <c r="O180" s="356"/>
    </row>
    <row r="181" spans="1:15">
      <c r="A181" s="241">
        <v>2050</v>
      </c>
      <c r="B181" s="356"/>
      <c r="C181" s="356"/>
      <c r="D181" s="356"/>
      <c r="E181" s="381" t="s">
        <v>1376</v>
      </c>
      <c r="F181" s="381"/>
      <c r="G181" s="356"/>
      <c r="H181" s="356"/>
      <c r="I181" s="356"/>
      <c r="J181" s="243"/>
      <c r="K181" s="243" t="s">
        <v>123</v>
      </c>
      <c r="L181" s="243" t="s">
        <v>123</v>
      </c>
      <c r="M181" s="243"/>
      <c r="N181" s="243"/>
      <c r="O181" s="356" t="s">
        <v>124</v>
      </c>
    </row>
    <row r="182" spans="1:15">
      <c r="A182" s="241">
        <v>2060</v>
      </c>
      <c r="B182" s="356"/>
      <c r="C182" s="356"/>
      <c r="D182" s="356"/>
      <c r="E182" s="356"/>
      <c r="F182" s="356" t="s">
        <v>1377</v>
      </c>
      <c r="G182" s="356" t="s">
        <v>1378</v>
      </c>
      <c r="H182" s="356" t="s">
        <v>591</v>
      </c>
      <c r="I182" s="356" t="s">
        <v>174</v>
      </c>
      <c r="J182" s="243">
        <v>1</v>
      </c>
      <c r="K182" s="243" t="s">
        <v>129</v>
      </c>
      <c r="L182" s="243" t="s">
        <v>129</v>
      </c>
      <c r="M182" s="243">
        <v>1</v>
      </c>
      <c r="N182" s="243">
        <v>1000000000</v>
      </c>
      <c r="O182" s="356"/>
    </row>
    <row r="183" spans="1:15">
      <c r="A183" s="241">
        <v>2070</v>
      </c>
      <c r="B183" s="356"/>
      <c r="C183" s="356"/>
      <c r="D183" s="356"/>
      <c r="E183" s="356"/>
      <c r="F183" s="356" t="s">
        <v>1379</v>
      </c>
      <c r="G183" s="356" t="s">
        <v>1380</v>
      </c>
      <c r="H183" s="356" t="s">
        <v>591</v>
      </c>
      <c r="I183" s="356" t="s">
        <v>176</v>
      </c>
      <c r="J183" s="243">
        <v>1</v>
      </c>
      <c r="K183" s="243" t="s">
        <v>129</v>
      </c>
      <c r="L183" s="243" t="s">
        <v>129</v>
      </c>
      <c r="M183" s="243">
        <v>1</v>
      </c>
      <c r="N183" s="243">
        <v>1000000000</v>
      </c>
      <c r="O183" s="356"/>
    </row>
    <row r="184" spans="1:15">
      <c r="A184" s="241">
        <v>2080</v>
      </c>
      <c r="B184" s="356"/>
      <c r="C184" s="356"/>
      <c r="D184" s="356"/>
      <c r="E184" s="356"/>
      <c r="F184" s="356" t="s">
        <v>1381</v>
      </c>
      <c r="G184" s="356" t="s">
        <v>1382</v>
      </c>
      <c r="H184" s="356" t="s">
        <v>591</v>
      </c>
      <c r="I184" s="356" t="s">
        <v>178</v>
      </c>
      <c r="J184" s="243">
        <v>1</v>
      </c>
      <c r="K184" s="243" t="s">
        <v>129</v>
      </c>
      <c r="L184" s="243" t="s">
        <v>129</v>
      </c>
      <c r="M184" s="243">
        <v>1</v>
      </c>
      <c r="N184" s="243">
        <v>1000000000</v>
      </c>
      <c r="O184" s="356"/>
    </row>
    <row r="185" spans="1:15">
      <c r="A185" s="241">
        <v>2090</v>
      </c>
      <c r="B185" s="356"/>
      <c r="C185" s="356"/>
      <c r="D185" s="356"/>
      <c r="E185" s="356"/>
      <c r="F185" s="356" t="s">
        <v>1383</v>
      </c>
      <c r="G185" s="356" t="s">
        <v>1384</v>
      </c>
      <c r="H185" s="356" t="s">
        <v>591</v>
      </c>
      <c r="I185" s="356" t="s">
        <v>180</v>
      </c>
      <c r="J185" s="243">
        <v>1</v>
      </c>
      <c r="K185" s="243" t="s">
        <v>129</v>
      </c>
      <c r="L185" s="243" t="s">
        <v>129</v>
      </c>
      <c r="M185" s="243">
        <v>1</v>
      </c>
      <c r="N185" s="243">
        <v>1000000000</v>
      </c>
      <c r="O185" s="356"/>
    </row>
    <row r="186" spans="1:15">
      <c r="A186" s="241">
        <v>2100</v>
      </c>
      <c r="B186" s="356"/>
      <c r="C186" s="356"/>
      <c r="D186" s="356"/>
      <c r="E186" s="356"/>
      <c r="F186" s="356" t="s">
        <v>1385</v>
      </c>
      <c r="G186" s="356" t="s">
        <v>1386</v>
      </c>
      <c r="H186" s="356" t="s">
        <v>591</v>
      </c>
      <c r="I186" s="356" t="s">
        <v>182</v>
      </c>
      <c r="J186" s="243">
        <v>1</v>
      </c>
      <c r="K186" s="243" t="s">
        <v>129</v>
      </c>
      <c r="L186" s="243" t="s">
        <v>129</v>
      </c>
      <c r="M186" s="243">
        <v>1</v>
      </c>
      <c r="N186" s="243">
        <v>1000000000</v>
      </c>
      <c r="O186" s="356"/>
    </row>
    <row r="187" spans="1:15">
      <c r="A187" s="241">
        <v>2120</v>
      </c>
      <c r="B187" s="356"/>
      <c r="C187" s="356"/>
      <c r="D187" s="356"/>
      <c r="E187" s="356"/>
      <c r="F187" s="356" t="s">
        <v>1387</v>
      </c>
      <c r="G187" s="356" t="s">
        <v>1388</v>
      </c>
      <c r="H187" s="356" t="s">
        <v>591</v>
      </c>
      <c r="I187" s="356" t="s">
        <v>130</v>
      </c>
      <c r="J187" s="243">
        <v>1</v>
      </c>
      <c r="K187" s="243" t="s">
        <v>129</v>
      </c>
      <c r="L187" s="243" t="s">
        <v>129</v>
      </c>
      <c r="M187" s="243">
        <v>1</v>
      </c>
      <c r="N187" s="243">
        <v>1000000000</v>
      </c>
      <c r="O187" s="356"/>
    </row>
    <row r="188" spans="1:15">
      <c r="A188" s="241">
        <v>2130</v>
      </c>
      <c r="B188" s="356"/>
      <c r="C188" s="356"/>
      <c r="D188" s="356"/>
      <c r="E188" s="356"/>
      <c r="F188" s="356" t="s">
        <v>1389</v>
      </c>
      <c r="G188" s="356" t="s">
        <v>1390</v>
      </c>
      <c r="H188" s="356" t="s">
        <v>591</v>
      </c>
      <c r="I188" s="356" t="s">
        <v>132</v>
      </c>
      <c r="J188" s="243">
        <v>1</v>
      </c>
      <c r="K188" s="243" t="s">
        <v>129</v>
      </c>
      <c r="L188" s="243" t="s">
        <v>129</v>
      </c>
      <c r="M188" s="243">
        <v>1</v>
      </c>
      <c r="N188" s="243">
        <v>1000000000</v>
      </c>
      <c r="O188" s="356"/>
    </row>
    <row r="189" spans="1:15">
      <c r="A189" s="241">
        <v>2140</v>
      </c>
      <c r="B189" s="356"/>
      <c r="C189" s="356"/>
      <c r="D189" s="356"/>
      <c r="E189" s="381" t="s">
        <v>1391</v>
      </c>
      <c r="F189" s="381"/>
      <c r="G189" s="356"/>
      <c r="H189" s="356"/>
      <c r="I189" s="356"/>
      <c r="J189" s="243"/>
      <c r="K189" s="243" t="s">
        <v>123</v>
      </c>
      <c r="L189" s="243" t="s">
        <v>123</v>
      </c>
      <c r="M189" s="243"/>
      <c r="N189" s="243"/>
      <c r="O189" s="356" t="s">
        <v>124</v>
      </c>
    </row>
    <row r="190" spans="1:15">
      <c r="A190" s="241">
        <v>2150</v>
      </c>
      <c r="B190" s="356"/>
      <c r="C190" s="356"/>
      <c r="D190" s="356"/>
      <c r="E190" s="356"/>
      <c r="F190" s="356" t="s">
        <v>1392</v>
      </c>
      <c r="G190" s="356" t="s">
        <v>1393</v>
      </c>
      <c r="H190" s="356" t="s">
        <v>591</v>
      </c>
      <c r="I190" s="356" t="s">
        <v>174</v>
      </c>
      <c r="J190" s="243">
        <v>1</v>
      </c>
      <c r="K190" s="243" t="s">
        <v>129</v>
      </c>
      <c r="L190" s="243" t="s">
        <v>129</v>
      </c>
      <c r="M190" s="243">
        <v>1</v>
      </c>
      <c r="N190" s="243">
        <v>1000000000</v>
      </c>
      <c r="O190" s="356"/>
    </row>
    <row r="191" spans="1:15">
      <c r="A191" s="241">
        <v>2160</v>
      </c>
      <c r="B191" s="356"/>
      <c r="C191" s="356"/>
      <c r="D191" s="356"/>
      <c r="E191" s="356"/>
      <c r="F191" s="356" t="s">
        <v>1394</v>
      </c>
      <c r="G191" s="356" t="s">
        <v>1395</v>
      </c>
      <c r="H191" s="356" t="s">
        <v>591</v>
      </c>
      <c r="I191" s="356" t="s">
        <v>176</v>
      </c>
      <c r="J191" s="243">
        <v>1</v>
      </c>
      <c r="K191" s="243" t="s">
        <v>129</v>
      </c>
      <c r="L191" s="243" t="s">
        <v>129</v>
      </c>
      <c r="M191" s="243">
        <v>1</v>
      </c>
      <c r="N191" s="243">
        <v>1000000000</v>
      </c>
      <c r="O191" s="356"/>
    </row>
    <row r="192" spans="1:15">
      <c r="A192" s="241">
        <v>2170</v>
      </c>
      <c r="B192" s="356"/>
      <c r="C192" s="356"/>
      <c r="D192" s="356"/>
      <c r="E192" s="356"/>
      <c r="F192" s="356" t="s">
        <v>1396</v>
      </c>
      <c r="G192" s="356" t="s">
        <v>1397</v>
      </c>
      <c r="H192" s="356" t="s">
        <v>591</v>
      </c>
      <c r="I192" s="356" t="s">
        <v>178</v>
      </c>
      <c r="J192" s="243">
        <v>1</v>
      </c>
      <c r="K192" s="243" t="s">
        <v>129</v>
      </c>
      <c r="L192" s="243" t="s">
        <v>129</v>
      </c>
      <c r="M192" s="243">
        <v>1</v>
      </c>
      <c r="N192" s="243">
        <v>1000000000</v>
      </c>
      <c r="O192" s="356"/>
    </row>
    <row r="193" spans="1:15">
      <c r="A193" s="241">
        <v>2180</v>
      </c>
      <c r="B193" s="356"/>
      <c r="C193" s="356"/>
      <c r="D193" s="356"/>
      <c r="E193" s="356"/>
      <c r="F193" s="356" t="s">
        <v>1398</v>
      </c>
      <c r="G193" s="356" t="s">
        <v>1399</v>
      </c>
      <c r="H193" s="356" t="s">
        <v>591</v>
      </c>
      <c r="I193" s="356" t="s">
        <v>180</v>
      </c>
      <c r="J193" s="243">
        <v>1</v>
      </c>
      <c r="K193" s="243" t="s">
        <v>129</v>
      </c>
      <c r="L193" s="243" t="s">
        <v>129</v>
      </c>
      <c r="M193" s="243">
        <v>1</v>
      </c>
      <c r="N193" s="243">
        <v>1000000000</v>
      </c>
      <c r="O193" s="356"/>
    </row>
    <row r="194" spans="1:15">
      <c r="A194" s="241">
        <v>2190</v>
      </c>
      <c r="B194" s="356"/>
      <c r="C194" s="356"/>
      <c r="D194" s="356"/>
      <c r="E194" s="356"/>
      <c r="F194" s="356" t="s">
        <v>1400</v>
      </c>
      <c r="G194" s="356" t="s">
        <v>1401</v>
      </c>
      <c r="H194" s="356" t="s">
        <v>591</v>
      </c>
      <c r="I194" s="356" t="s">
        <v>182</v>
      </c>
      <c r="J194" s="243">
        <v>1</v>
      </c>
      <c r="K194" s="243" t="s">
        <v>129</v>
      </c>
      <c r="L194" s="243" t="s">
        <v>129</v>
      </c>
      <c r="M194" s="243">
        <v>1</v>
      </c>
      <c r="N194" s="243">
        <v>1000000000</v>
      </c>
      <c r="O194" s="356"/>
    </row>
    <row r="195" spans="1:15">
      <c r="A195" s="241">
        <v>2210</v>
      </c>
      <c r="B195" s="356"/>
      <c r="C195" s="356"/>
      <c r="D195" s="356"/>
      <c r="E195" s="356"/>
      <c r="F195" s="356" t="s">
        <v>1402</v>
      </c>
      <c r="G195" s="356" t="s">
        <v>1403</v>
      </c>
      <c r="H195" s="356" t="s">
        <v>591</v>
      </c>
      <c r="I195" s="356" t="s">
        <v>130</v>
      </c>
      <c r="J195" s="243">
        <v>1</v>
      </c>
      <c r="K195" s="243" t="s">
        <v>129</v>
      </c>
      <c r="L195" s="243" t="s">
        <v>129</v>
      </c>
      <c r="M195" s="243">
        <v>1</v>
      </c>
      <c r="N195" s="243">
        <v>1000000000</v>
      </c>
      <c r="O195" s="356"/>
    </row>
    <row r="196" spans="1:15">
      <c r="A196" s="241">
        <v>2220</v>
      </c>
      <c r="B196" s="356"/>
      <c r="C196" s="356"/>
      <c r="D196" s="356"/>
      <c r="E196" s="356"/>
      <c r="F196" s="356" t="s">
        <v>1404</v>
      </c>
      <c r="G196" s="356" t="s">
        <v>1405</v>
      </c>
      <c r="H196" s="356" t="s">
        <v>591</v>
      </c>
      <c r="I196" s="356" t="s">
        <v>132</v>
      </c>
      <c r="J196" s="243">
        <v>1</v>
      </c>
      <c r="K196" s="243" t="s">
        <v>129</v>
      </c>
      <c r="L196" s="243" t="s">
        <v>129</v>
      </c>
      <c r="M196" s="243">
        <v>1</v>
      </c>
      <c r="N196" s="243">
        <v>1000000000</v>
      </c>
      <c r="O196" s="356"/>
    </row>
    <row r="197" spans="1:15">
      <c r="A197" s="241">
        <v>2230</v>
      </c>
      <c r="B197" s="356"/>
      <c r="C197" s="356"/>
      <c r="D197" s="356"/>
      <c r="E197" s="381" t="s">
        <v>1406</v>
      </c>
      <c r="F197" s="381"/>
      <c r="G197" s="356"/>
      <c r="H197" s="356"/>
      <c r="I197" s="356"/>
      <c r="J197" s="243"/>
      <c r="K197" s="243" t="s">
        <v>123</v>
      </c>
      <c r="L197" s="243" t="s">
        <v>123</v>
      </c>
      <c r="M197" s="243"/>
      <c r="N197" s="243"/>
      <c r="O197" s="356" t="s">
        <v>124</v>
      </c>
    </row>
    <row r="198" spans="1:15">
      <c r="A198" s="241">
        <v>2240</v>
      </c>
      <c r="B198" s="356"/>
      <c r="C198" s="356"/>
      <c r="D198" s="356"/>
      <c r="E198" s="356"/>
      <c r="F198" s="356" t="s">
        <v>1407</v>
      </c>
      <c r="G198" s="356" t="s">
        <v>1408</v>
      </c>
      <c r="H198" s="356" t="s">
        <v>591</v>
      </c>
      <c r="I198" s="356" t="s">
        <v>174</v>
      </c>
      <c r="J198" s="243">
        <v>1</v>
      </c>
      <c r="K198" s="243" t="s">
        <v>129</v>
      </c>
      <c r="L198" s="243" t="s">
        <v>129</v>
      </c>
      <c r="M198" s="243">
        <v>1</v>
      </c>
      <c r="N198" s="243">
        <v>1000000000</v>
      </c>
      <c r="O198" s="356"/>
    </row>
    <row r="199" spans="1:15">
      <c r="A199" s="241">
        <v>2250</v>
      </c>
      <c r="B199" s="356"/>
      <c r="C199" s="356"/>
      <c r="D199" s="356"/>
      <c r="E199" s="356"/>
      <c r="F199" s="356" t="s">
        <v>1409</v>
      </c>
      <c r="G199" s="356" t="s">
        <v>1410</v>
      </c>
      <c r="H199" s="356" t="s">
        <v>591</v>
      </c>
      <c r="I199" s="356" t="s">
        <v>176</v>
      </c>
      <c r="J199" s="243">
        <v>1</v>
      </c>
      <c r="K199" s="243" t="s">
        <v>129</v>
      </c>
      <c r="L199" s="243" t="s">
        <v>129</v>
      </c>
      <c r="M199" s="243">
        <v>1</v>
      </c>
      <c r="N199" s="243">
        <v>1000000000</v>
      </c>
      <c r="O199" s="356"/>
    </row>
    <row r="200" spans="1:15">
      <c r="A200" s="241">
        <v>2260</v>
      </c>
      <c r="B200" s="356"/>
      <c r="C200" s="356"/>
      <c r="D200" s="356"/>
      <c r="E200" s="356"/>
      <c r="F200" s="356" t="s">
        <v>1411</v>
      </c>
      <c r="G200" s="356" t="s">
        <v>1412</v>
      </c>
      <c r="H200" s="356" t="s">
        <v>591</v>
      </c>
      <c r="I200" s="356" t="s">
        <v>178</v>
      </c>
      <c r="J200" s="243">
        <v>1</v>
      </c>
      <c r="K200" s="243" t="s">
        <v>129</v>
      </c>
      <c r="L200" s="243" t="s">
        <v>129</v>
      </c>
      <c r="M200" s="243">
        <v>1</v>
      </c>
      <c r="N200" s="243">
        <v>1000000000</v>
      </c>
      <c r="O200" s="356"/>
    </row>
    <row r="201" spans="1:15">
      <c r="A201" s="241">
        <v>2270</v>
      </c>
      <c r="B201" s="356"/>
      <c r="C201" s="356"/>
      <c r="D201" s="356"/>
      <c r="E201" s="356"/>
      <c r="F201" s="356" t="s">
        <v>1413</v>
      </c>
      <c r="G201" s="356" t="s">
        <v>1414</v>
      </c>
      <c r="H201" s="356" t="s">
        <v>591</v>
      </c>
      <c r="I201" s="356" t="s">
        <v>180</v>
      </c>
      <c r="J201" s="243">
        <v>1</v>
      </c>
      <c r="K201" s="243" t="s">
        <v>129</v>
      </c>
      <c r="L201" s="243" t="s">
        <v>129</v>
      </c>
      <c r="M201" s="243">
        <v>1</v>
      </c>
      <c r="N201" s="243">
        <v>1000000000</v>
      </c>
      <c r="O201" s="356"/>
    </row>
    <row r="202" spans="1:15">
      <c r="A202" s="241">
        <v>2280</v>
      </c>
      <c r="B202" s="356"/>
      <c r="C202" s="356"/>
      <c r="D202" s="356"/>
      <c r="E202" s="356"/>
      <c r="F202" s="356" t="s">
        <v>1415</v>
      </c>
      <c r="G202" s="356" t="s">
        <v>1416</v>
      </c>
      <c r="H202" s="356" t="s">
        <v>591</v>
      </c>
      <c r="I202" s="356" t="s">
        <v>182</v>
      </c>
      <c r="J202" s="243">
        <v>1</v>
      </c>
      <c r="K202" s="243" t="s">
        <v>129</v>
      </c>
      <c r="L202" s="243" t="s">
        <v>129</v>
      </c>
      <c r="M202" s="243">
        <v>1</v>
      </c>
      <c r="N202" s="243">
        <v>1000000000</v>
      </c>
      <c r="O202" s="356"/>
    </row>
    <row r="203" spans="1:15">
      <c r="A203" s="241">
        <v>2300</v>
      </c>
      <c r="B203" s="356"/>
      <c r="C203" s="356"/>
      <c r="D203" s="356"/>
      <c r="E203" s="356"/>
      <c r="F203" s="356" t="s">
        <v>1417</v>
      </c>
      <c r="G203" s="356" t="s">
        <v>1418</v>
      </c>
      <c r="H203" s="356" t="s">
        <v>591</v>
      </c>
      <c r="I203" s="356" t="s">
        <v>130</v>
      </c>
      <c r="J203" s="243">
        <v>1</v>
      </c>
      <c r="K203" s="243" t="s">
        <v>129</v>
      </c>
      <c r="L203" s="243" t="s">
        <v>129</v>
      </c>
      <c r="M203" s="243">
        <v>1</v>
      </c>
      <c r="N203" s="243">
        <v>1000000000</v>
      </c>
      <c r="O203" s="356"/>
    </row>
    <row r="204" spans="1:15">
      <c r="A204" s="241">
        <v>2310</v>
      </c>
      <c r="B204" s="356"/>
      <c r="C204" s="356"/>
      <c r="D204" s="356"/>
      <c r="E204" s="356"/>
      <c r="F204" s="356" t="s">
        <v>1419</v>
      </c>
      <c r="G204" s="356" t="s">
        <v>1420</v>
      </c>
      <c r="H204" s="356" t="s">
        <v>591</v>
      </c>
      <c r="I204" s="356" t="s">
        <v>132</v>
      </c>
      <c r="J204" s="243">
        <v>1</v>
      </c>
      <c r="K204" s="243" t="s">
        <v>129</v>
      </c>
      <c r="L204" s="243" t="s">
        <v>129</v>
      </c>
      <c r="M204" s="243">
        <v>1</v>
      </c>
      <c r="N204" s="243">
        <v>1000000000</v>
      </c>
      <c r="O204" s="356"/>
    </row>
    <row r="205" spans="1:15">
      <c r="A205" s="241">
        <v>2320</v>
      </c>
      <c r="B205" s="356"/>
      <c r="C205" s="356"/>
      <c r="D205" s="381" t="s">
        <v>313</v>
      </c>
      <c r="E205" s="381"/>
      <c r="F205" s="381"/>
      <c r="G205" s="356"/>
      <c r="H205" s="356"/>
      <c r="I205" s="356"/>
      <c r="J205" s="243">
        <v>1</v>
      </c>
      <c r="K205" s="243" t="s">
        <v>129</v>
      </c>
      <c r="L205" s="243" t="s">
        <v>129</v>
      </c>
      <c r="M205" s="243">
        <v>1</v>
      </c>
      <c r="N205" s="243">
        <v>1000000000</v>
      </c>
      <c r="O205" s="356"/>
    </row>
    <row r="206" spans="1:15">
      <c r="A206" s="241">
        <v>2330</v>
      </c>
      <c r="B206" s="356"/>
      <c r="C206" s="356"/>
      <c r="D206" s="356"/>
      <c r="E206" s="381" t="s">
        <v>1421</v>
      </c>
      <c r="F206" s="381"/>
      <c r="G206" s="356" t="s">
        <v>1422</v>
      </c>
      <c r="H206" s="356" t="s">
        <v>313</v>
      </c>
      <c r="I206" s="356" t="s">
        <v>307</v>
      </c>
      <c r="J206" s="243">
        <v>1</v>
      </c>
      <c r="K206" s="243" t="s">
        <v>129</v>
      </c>
      <c r="L206" s="243" t="s">
        <v>129</v>
      </c>
      <c r="M206" s="243">
        <v>1</v>
      </c>
      <c r="N206" s="243">
        <v>1000000000</v>
      </c>
      <c r="O206" s="356"/>
    </row>
    <row r="207" spans="1:15">
      <c r="A207" s="241">
        <v>2340</v>
      </c>
      <c r="B207" s="356"/>
      <c r="C207" s="356"/>
      <c r="D207" s="356"/>
      <c r="E207" s="381" t="s">
        <v>1423</v>
      </c>
      <c r="F207" s="381"/>
      <c r="G207" s="356" t="s">
        <v>1424</v>
      </c>
      <c r="H207" s="356" t="s">
        <v>313</v>
      </c>
      <c r="I207" s="356" t="s">
        <v>310</v>
      </c>
      <c r="J207" s="243">
        <v>1</v>
      </c>
      <c r="K207" s="243" t="s">
        <v>129</v>
      </c>
      <c r="L207" s="243" t="s">
        <v>129</v>
      </c>
      <c r="M207" s="243">
        <v>1</v>
      </c>
      <c r="N207" s="243">
        <v>1000000000</v>
      </c>
      <c r="O207" s="356"/>
    </row>
    <row r="208" spans="1:15">
      <c r="A208" s="241">
        <v>2350</v>
      </c>
      <c r="B208" s="356"/>
      <c r="C208" s="356"/>
      <c r="D208" s="356"/>
      <c r="E208" s="381" t="s">
        <v>1425</v>
      </c>
      <c r="F208" s="381"/>
      <c r="G208" s="356" t="s">
        <v>1426</v>
      </c>
      <c r="H208" s="356" t="s">
        <v>313</v>
      </c>
      <c r="I208" s="356" t="s">
        <v>130</v>
      </c>
      <c r="J208" s="243">
        <v>1</v>
      </c>
      <c r="K208" s="243" t="s">
        <v>129</v>
      </c>
      <c r="L208" s="243" t="s">
        <v>129</v>
      </c>
      <c r="M208" s="243">
        <v>1</v>
      </c>
      <c r="N208" s="243">
        <v>1000000000</v>
      </c>
      <c r="O208" s="356"/>
    </row>
    <row r="209" spans="1:15">
      <c r="A209" s="241">
        <v>2360</v>
      </c>
      <c r="B209" s="356"/>
      <c r="C209" s="356"/>
      <c r="D209" s="356"/>
      <c r="E209" s="381" t="s">
        <v>1427</v>
      </c>
      <c r="F209" s="381"/>
      <c r="G209" s="356" t="s">
        <v>1428</v>
      </c>
      <c r="H209" s="356" t="s">
        <v>313</v>
      </c>
      <c r="I209" s="356" t="s">
        <v>132</v>
      </c>
      <c r="J209" s="243">
        <v>1</v>
      </c>
      <c r="K209" s="243" t="s">
        <v>129</v>
      </c>
      <c r="L209" s="243" t="s">
        <v>129</v>
      </c>
      <c r="M209" s="243">
        <v>1</v>
      </c>
      <c r="N209" s="243">
        <v>1000000000</v>
      </c>
      <c r="O209" s="356"/>
    </row>
    <row r="210" spans="1:15">
      <c r="A210" s="241">
        <v>2420</v>
      </c>
      <c r="B210" s="356"/>
      <c r="C210" s="381" t="s">
        <v>1429</v>
      </c>
      <c r="D210" s="381"/>
      <c r="E210" s="381"/>
      <c r="F210" s="381"/>
      <c r="G210" s="356"/>
      <c r="H210" s="356"/>
      <c r="I210" s="356"/>
      <c r="J210" s="243"/>
      <c r="K210" s="243" t="s">
        <v>123</v>
      </c>
      <c r="L210" s="243" t="s">
        <v>123</v>
      </c>
      <c r="M210" s="243"/>
      <c r="N210" s="243"/>
      <c r="O210" s="356" t="s">
        <v>124</v>
      </c>
    </row>
    <row r="211" spans="1:15">
      <c r="A211" s="241">
        <v>2430</v>
      </c>
      <c r="B211" s="356"/>
      <c r="C211" s="356"/>
      <c r="D211" s="381" t="s">
        <v>591</v>
      </c>
      <c r="E211" s="381"/>
      <c r="F211" s="381"/>
      <c r="G211" s="356"/>
      <c r="H211" s="356"/>
      <c r="I211" s="356"/>
      <c r="J211" s="243"/>
      <c r="K211" s="243" t="s">
        <v>123</v>
      </c>
      <c r="L211" s="243" t="s">
        <v>123</v>
      </c>
      <c r="M211" s="243"/>
      <c r="N211" s="243"/>
      <c r="O211" s="356"/>
    </row>
    <row r="212" spans="1:15">
      <c r="A212" s="241">
        <v>2440</v>
      </c>
      <c r="B212" s="356"/>
      <c r="C212" s="356"/>
      <c r="D212" s="356"/>
      <c r="E212" s="381" t="s">
        <v>1430</v>
      </c>
      <c r="F212" s="381"/>
      <c r="G212" s="356"/>
      <c r="H212" s="356"/>
      <c r="I212" s="356"/>
      <c r="J212" s="243"/>
      <c r="K212" s="243" t="s">
        <v>123</v>
      </c>
      <c r="L212" s="243" t="s">
        <v>123</v>
      </c>
      <c r="M212" s="243"/>
      <c r="N212" s="243"/>
      <c r="O212" s="356" t="s">
        <v>124</v>
      </c>
    </row>
    <row r="213" spans="1:15">
      <c r="A213" s="241">
        <v>2450</v>
      </c>
      <c r="B213" s="356"/>
      <c r="C213" s="356"/>
      <c r="D213" s="356"/>
      <c r="E213" s="356"/>
      <c r="F213" s="356" t="s">
        <v>1431</v>
      </c>
      <c r="G213" s="356" t="s">
        <v>1432</v>
      </c>
      <c r="H213" s="356" t="s">
        <v>591</v>
      </c>
      <c r="I213" s="356" t="s">
        <v>174</v>
      </c>
      <c r="J213" s="243">
        <v>1</v>
      </c>
      <c r="K213" s="243" t="s">
        <v>129</v>
      </c>
      <c r="L213" s="243" t="s">
        <v>129</v>
      </c>
      <c r="M213" s="243">
        <v>1</v>
      </c>
      <c r="N213" s="243">
        <v>1000000000</v>
      </c>
      <c r="O213" s="356"/>
    </row>
    <row r="214" spans="1:15">
      <c r="A214" s="241">
        <v>2460</v>
      </c>
      <c r="B214" s="356"/>
      <c r="C214" s="356"/>
      <c r="D214" s="356"/>
      <c r="E214" s="356"/>
      <c r="F214" s="356" t="s">
        <v>1433</v>
      </c>
      <c r="G214" s="356" t="s">
        <v>1434</v>
      </c>
      <c r="H214" s="356" t="s">
        <v>591</v>
      </c>
      <c r="I214" s="356" t="s">
        <v>176</v>
      </c>
      <c r="J214" s="243">
        <v>1</v>
      </c>
      <c r="K214" s="243" t="s">
        <v>129</v>
      </c>
      <c r="L214" s="243" t="s">
        <v>129</v>
      </c>
      <c r="M214" s="243">
        <v>1</v>
      </c>
      <c r="N214" s="243">
        <v>1000000000</v>
      </c>
      <c r="O214" s="356"/>
    </row>
    <row r="215" spans="1:15">
      <c r="A215" s="241">
        <v>2470</v>
      </c>
      <c r="B215" s="356"/>
      <c r="C215" s="356"/>
      <c r="D215" s="356"/>
      <c r="E215" s="356"/>
      <c r="F215" s="356" t="s">
        <v>1435</v>
      </c>
      <c r="G215" s="356" t="s">
        <v>1436</v>
      </c>
      <c r="H215" s="356" t="s">
        <v>591</v>
      </c>
      <c r="I215" s="356" t="s">
        <v>178</v>
      </c>
      <c r="J215" s="243">
        <v>1</v>
      </c>
      <c r="K215" s="243" t="s">
        <v>129</v>
      </c>
      <c r="L215" s="243" t="s">
        <v>129</v>
      </c>
      <c r="M215" s="243">
        <v>1</v>
      </c>
      <c r="N215" s="243">
        <v>1000000000</v>
      </c>
      <c r="O215" s="356"/>
    </row>
    <row r="216" spans="1:15">
      <c r="A216" s="241">
        <v>2480</v>
      </c>
      <c r="B216" s="356"/>
      <c r="C216" s="356"/>
      <c r="D216" s="356"/>
      <c r="E216" s="356"/>
      <c r="F216" s="356" t="s">
        <v>1437</v>
      </c>
      <c r="G216" s="356" t="s">
        <v>1438</v>
      </c>
      <c r="H216" s="356" t="s">
        <v>591</v>
      </c>
      <c r="I216" s="356" t="s">
        <v>180</v>
      </c>
      <c r="J216" s="243">
        <v>1</v>
      </c>
      <c r="K216" s="243" t="s">
        <v>129</v>
      </c>
      <c r="L216" s="243" t="s">
        <v>129</v>
      </c>
      <c r="M216" s="243">
        <v>1</v>
      </c>
      <c r="N216" s="243">
        <v>1000000000</v>
      </c>
      <c r="O216" s="356"/>
    </row>
    <row r="217" spans="1:15">
      <c r="A217" s="241">
        <v>2490</v>
      </c>
      <c r="B217" s="356"/>
      <c r="C217" s="356"/>
      <c r="D217" s="356"/>
      <c r="E217" s="356"/>
      <c r="F217" s="356" t="s">
        <v>1439</v>
      </c>
      <c r="G217" s="356" t="s">
        <v>1440</v>
      </c>
      <c r="H217" s="356" t="s">
        <v>591</v>
      </c>
      <c r="I217" s="356" t="s">
        <v>182</v>
      </c>
      <c r="J217" s="243">
        <v>1</v>
      </c>
      <c r="K217" s="243" t="s">
        <v>129</v>
      </c>
      <c r="L217" s="243" t="s">
        <v>129</v>
      </c>
      <c r="M217" s="243">
        <v>1</v>
      </c>
      <c r="N217" s="243">
        <v>1000000000</v>
      </c>
      <c r="O217" s="356"/>
    </row>
    <row r="218" spans="1:15">
      <c r="A218" s="241">
        <v>2510</v>
      </c>
      <c r="B218" s="356"/>
      <c r="C218" s="356"/>
      <c r="D218" s="356"/>
      <c r="E218" s="356"/>
      <c r="F218" s="356" t="s">
        <v>1441</v>
      </c>
      <c r="G218" s="356" t="s">
        <v>1442</v>
      </c>
      <c r="H218" s="356" t="s">
        <v>591</v>
      </c>
      <c r="I218" s="356" t="s">
        <v>130</v>
      </c>
      <c r="J218" s="243">
        <v>1</v>
      </c>
      <c r="K218" s="243" t="s">
        <v>129</v>
      </c>
      <c r="L218" s="243" t="s">
        <v>129</v>
      </c>
      <c r="M218" s="243">
        <v>1</v>
      </c>
      <c r="N218" s="243">
        <v>1000000000</v>
      </c>
      <c r="O218" s="356"/>
    </row>
    <row r="219" spans="1:15">
      <c r="A219" s="241">
        <v>2520</v>
      </c>
      <c r="B219" s="356"/>
      <c r="C219" s="356"/>
      <c r="D219" s="356"/>
      <c r="E219" s="356"/>
      <c r="F219" s="356" t="s">
        <v>1443</v>
      </c>
      <c r="G219" s="356" t="s">
        <v>1444</v>
      </c>
      <c r="H219" s="356" t="s">
        <v>591</v>
      </c>
      <c r="I219" s="356" t="s">
        <v>132</v>
      </c>
      <c r="J219" s="243">
        <v>1</v>
      </c>
      <c r="K219" s="243" t="s">
        <v>129</v>
      </c>
      <c r="L219" s="243" t="s">
        <v>129</v>
      </c>
      <c r="M219" s="243">
        <v>1</v>
      </c>
      <c r="N219" s="243">
        <v>1000000000</v>
      </c>
      <c r="O219" s="356"/>
    </row>
    <row r="220" spans="1:15">
      <c r="A220" s="241">
        <v>2530</v>
      </c>
      <c r="B220" s="356"/>
      <c r="C220" s="356"/>
      <c r="D220" s="356"/>
      <c r="E220" s="381" t="s">
        <v>1445</v>
      </c>
      <c r="F220" s="381"/>
      <c r="G220" s="356"/>
      <c r="H220" s="356"/>
      <c r="I220" s="356"/>
      <c r="J220" s="243"/>
      <c r="K220" s="243" t="s">
        <v>123</v>
      </c>
      <c r="L220" s="243" t="s">
        <v>123</v>
      </c>
      <c r="M220" s="243"/>
      <c r="N220" s="243"/>
      <c r="O220" s="356" t="s">
        <v>124</v>
      </c>
    </row>
    <row r="221" spans="1:15">
      <c r="A221" s="241">
        <v>2540</v>
      </c>
      <c r="B221" s="356"/>
      <c r="C221" s="356"/>
      <c r="D221" s="356"/>
      <c r="E221" s="356"/>
      <c r="F221" s="356" t="s">
        <v>1446</v>
      </c>
      <c r="G221" s="356" t="s">
        <v>1447</v>
      </c>
      <c r="H221" s="356" t="s">
        <v>591</v>
      </c>
      <c r="I221" s="356" t="s">
        <v>174</v>
      </c>
      <c r="J221" s="243">
        <v>1</v>
      </c>
      <c r="K221" s="243" t="s">
        <v>129</v>
      </c>
      <c r="L221" s="243" t="s">
        <v>129</v>
      </c>
      <c r="M221" s="243">
        <v>1</v>
      </c>
      <c r="N221" s="243">
        <v>1000000000</v>
      </c>
      <c r="O221" s="356"/>
    </row>
    <row r="222" spans="1:15">
      <c r="A222" s="241">
        <v>2550</v>
      </c>
      <c r="B222" s="356"/>
      <c r="C222" s="356"/>
      <c r="D222" s="356"/>
      <c r="E222" s="356"/>
      <c r="F222" s="356" t="s">
        <v>1448</v>
      </c>
      <c r="G222" s="356" t="s">
        <v>1449</v>
      </c>
      <c r="H222" s="356" t="s">
        <v>591</v>
      </c>
      <c r="I222" s="356" t="s">
        <v>176</v>
      </c>
      <c r="J222" s="243">
        <v>1</v>
      </c>
      <c r="K222" s="243" t="s">
        <v>129</v>
      </c>
      <c r="L222" s="243" t="s">
        <v>129</v>
      </c>
      <c r="M222" s="243">
        <v>1</v>
      </c>
      <c r="N222" s="243">
        <v>1000000000</v>
      </c>
      <c r="O222" s="356"/>
    </row>
    <row r="223" spans="1:15">
      <c r="A223" s="241">
        <v>2560</v>
      </c>
      <c r="B223" s="356"/>
      <c r="C223" s="356"/>
      <c r="D223" s="356"/>
      <c r="E223" s="356"/>
      <c r="F223" s="356" t="s">
        <v>1450</v>
      </c>
      <c r="G223" s="356" t="s">
        <v>1451</v>
      </c>
      <c r="H223" s="356" t="s">
        <v>591</v>
      </c>
      <c r="I223" s="356" t="s">
        <v>178</v>
      </c>
      <c r="J223" s="243">
        <v>1</v>
      </c>
      <c r="K223" s="243" t="s">
        <v>129</v>
      </c>
      <c r="L223" s="243" t="s">
        <v>129</v>
      </c>
      <c r="M223" s="243">
        <v>1</v>
      </c>
      <c r="N223" s="243">
        <v>1000000000</v>
      </c>
      <c r="O223" s="356"/>
    </row>
    <row r="224" spans="1:15">
      <c r="A224" s="241">
        <v>2570</v>
      </c>
      <c r="B224" s="356"/>
      <c r="C224" s="356"/>
      <c r="D224" s="356"/>
      <c r="E224" s="356"/>
      <c r="F224" s="356" t="s">
        <v>1452</v>
      </c>
      <c r="G224" s="356" t="s">
        <v>1453</v>
      </c>
      <c r="H224" s="356" t="s">
        <v>591</v>
      </c>
      <c r="I224" s="356" t="s">
        <v>180</v>
      </c>
      <c r="J224" s="243">
        <v>1</v>
      </c>
      <c r="K224" s="243" t="s">
        <v>129</v>
      </c>
      <c r="L224" s="243" t="s">
        <v>129</v>
      </c>
      <c r="M224" s="243">
        <v>1</v>
      </c>
      <c r="N224" s="243">
        <v>1000000000</v>
      </c>
      <c r="O224" s="356"/>
    </row>
    <row r="225" spans="1:15">
      <c r="A225" s="241">
        <v>2580</v>
      </c>
      <c r="B225" s="356"/>
      <c r="C225" s="356"/>
      <c r="D225" s="356"/>
      <c r="E225" s="356"/>
      <c r="F225" s="356" t="s">
        <v>1454</v>
      </c>
      <c r="G225" s="356" t="s">
        <v>1455</v>
      </c>
      <c r="H225" s="356" t="s">
        <v>591</v>
      </c>
      <c r="I225" s="356" t="s">
        <v>182</v>
      </c>
      <c r="J225" s="243">
        <v>1</v>
      </c>
      <c r="K225" s="243" t="s">
        <v>129</v>
      </c>
      <c r="L225" s="243" t="s">
        <v>129</v>
      </c>
      <c r="M225" s="243">
        <v>1</v>
      </c>
      <c r="N225" s="243">
        <v>1000000000</v>
      </c>
      <c r="O225" s="356"/>
    </row>
    <row r="226" spans="1:15">
      <c r="A226" s="241">
        <v>2600</v>
      </c>
      <c r="B226" s="356"/>
      <c r="C226" s="356"/>
      <c r="D226" s="356"/>
      <c r="E226" s="356"/>
      <c r="F226" s="356" t="s">
        <v>1456</v>
      </c>
      <c r="G226" s="356" t="s">
        <v>1457</v>
      </c>
      <c r="H226" s="356" t="s">
        <v>591</v>
      </c>
      <c r="I226" s="356" t="s">
        <v>130</v>
      </c>
      <c r="J226" s="243">
        <v>1</v>
      </c>
      <c r="K226" s="243" t="s">
        <v>129</v>
      </c>
      <c r="L226" s="243" t="s">
        <v>129</v>
      </c>
      <c r="M226" s="243">
        <v>1</v>
      </c>
      <c r="N226" s="243">
        <v>1000000000</v>
      </c>
      <c r="O226" s="356"/>
    </row>
    <row r="227" spans="1:15">
      <c r="A227" s="241">
        <v>2610</v>
      </c>
      <c r="B227" s="356"/>
      <c r="C227" s="356"/>
      <c r="D227" s="356"/>
      <c r="E227" s="356"/>
      <c r="F227" s="356" t="s">
        <v>1458</v>
      </c>
      <c r="G227" s="356" t="s">
        <v>1459</v>
      </c>
      <c r="H227" s="356" t="s">
        <v>591</v>
      </c>
      <c r="I227" s="356" t="s">
        <v>132</v>
      </c>
      <c r="J227" s="243">
        <v>1</v>
      </c>
      <c r="K227" s="243" t="s">
        <v>129</v>
      </c>
      <c r="L227" s="243" t="s">
        <v>129</v>
      </c>
      <c r="M227" s="243">
        <v>1</v>
      </c>
      <c r="N227" s="243">
        <v>1000000000</v>
      </c>
      <c r="O227" s="356"/>
    </row>
    <row r="228" spans="1:15">
      <c r="A228" s="241">
        <v>2620</v>
      </c>
      <c r="B228" s="356"/>
      <c r="C228" s="356"/>
      <c r="D228" s="356"/>
      <c r="E228" s="381" t="s">
        <v>1460</v>
      </c>
      <c r="F228" s="381"/>
      <c r="G228" s="356"/>
      <c r="H228" s="356"/>
      <c r="I228" s="356"/>
      <c r="J228" s="243"/>
      <c r="K228" s="243" t="s">
        <v>123</v>
      </c>
      <c r="L228" s="243" t="s">
        <v>123</v>
      </c>
      <c r="M228" s="243"/>
      <c r="N228" s="243"/>
      <c r="O228" s="356" t="s">
        <v>124</v>
      </c>
    </row>
    <row r="229" spans="1:15">
      <c r="A229" s="241">
        <v>2630</v>
      </c>
      <c r="B229" s="356"/>
      <c r="C229" s="356"/>
      <c r="D229" s="356"/>
      <c r="E229" s="356"/>
      <c r="F229" s="356" t="s">
        <v>1461</v>
      </c>
      <c r="G229" s="356" t="s">
        <v>1462</v>
      </c>
      <c r="H229" s="356" t="s">
        <v>591</v>
      </c>
      <c r="I229" s="356" t="s">
        <v>174</v>
      </c>
      <c r="J229" s="243">
        <v>1</v>
      </c>
      <c r="K229" s="243" t="s">
        <v>129</v>
      </c>
      <c r="L229" s="243" t="s">
        <v>129</v>
      </c>
      <c r="M229" s="243">
        <v>1</v>
      </c>
      <c r="N229" s="243">
        <v>1000000000</v>
      </c>
      <c r="O229" s="356"/>
    </row>
    <row r="230" spans="1:15">
      <c r="A230" s="241">
        <v>2640</v>
      </c>
      <c r="B230" s="356"/>
      <c r="C230" s="356"/>
      <c r="D230" s="356"/>
      <c r="E230" s="356"/>
      <c r="F230" s="356" t="s">
        <v>1463</v>
      </c>
      <c r="G230" s="356" t="s">
        <v>1464</v>
      </c>
      <c r="H230" s="356" t="s">
        <v>591</v>
      </c>
      <c r="I230" s="356" t="s">
        <v>176</v>
      </c>
      <c r="J230" s="243">
        <v>1</v>
      </c>
      <c r="K230" s="243" t="s">
        <v>129</v>
      </c>
      <c r="L230" s="243" t="s">
        <v>129</v>
      </c>
      <c r="M230" s="243">
        <v>1</v>
      </c>
      <c r="N230" s="243">
        <v>1000000000</v>
      </c>
      <c r="O230" s="356"/>
    </row>
    <row r="231" spans="1:15">
      <c r="A231" s="241">
        <v>2650</v>
      </c>
      <c r="B231" s="356"/>
      <c r="C231" s="356"/>
      <c r="D231" s="356"/>
      <c r="E231" s="356"/>
      <c r="F231" s="356" t="s">
        <v>1465</v>
      </c>
      <c r="G231" s="356" t="s">
        <v>1466</v>
      </c>
      <c r="H231" s="356" t="s">
        <v>591</v>
      </c>
      <c r="I231" s="356" t="s">
        <v>178</v>
      </c>
      <c r="J231" s="243">
        <v>1</v>
      </c>
      <c r="K231" s="243" t="s">
        <v>129</v>
      </c>
      <c r="L231" s="243" t="s">
        <v>129</v>
      </c>
      <c r="M231" s="243">
        <v>1</v>
      </c>
      <c r="N231" s="243">
        <v>1000000000</v>
      </c>
      <c r="O231" s="356"/>
    </row>
    <row r="232" spans="1:15">
      <c r="A232" s="241">
        <v>2660</v>
      </c>
      <c r="B232" s="356"/>
      <c r="C232" s="356"/>
      <c r="D232" s="356"/>
      <c r="E232" s="356"/>
      <c r="F232" s="356" t="s">
        <v>1467</v>
      </c>
      <c r="G232" s="356" t="s">
        <v>1468</v>
      </c>
      <c r="H232" s="356" t="s">
        <v>591</v>
      </c>
      <c r="I232" s="356" t="s">
        <v>180</v>
      </c>
      <c r="J232" s="243">
        <v>1</v>
      </c>
      <c r="K232" s="243" t="s">
        <v>129</v>
      </c>
      <c r="L232" s="243" t="s">
        <v>129</v>
      </c>
      <c r="M232" s="243">
        <v>1</v>
      </c>
      <c r="N232" s="243">
        <v>1000000000</v>
      </c>
      <c r="O232" s="356"/>
    </row>
    <row r="233" spans="1:15">
      <c r="A233" s="241">
        <v>2670</v>
      </c>
      <c r="B233" s="356"/>
      <c r="C233" s="356"/>
      <c r="D233" s="356"/>
      <c r="E233" s="356"/>
      <c r="F233" s="356" t="s">
        <v>1469</v>
      </c>
      <c r="G233" s="356" t="s">
        <v>1470</v>
      </c>
      <c r="H233" s="356" t="s">
        <v>591</v>
      </c>
      <c r="I233" s="356" t="s">
        <v>182</v>
      </c>
      <c r="J233" s="243">
        <v>1</v>
      </c>
      <c r="K233" s="243" t="s">
        <v>129</v>
      </c>
      <c r="L233" s="243" t="s">
        <v>129</v>
      </c>
      <c r="M233" s="243">
        <v>1</v>
      </c>
      <c r="N233" s="243">
        <v>1000000000</v>
      </c>
      <c r="O233" s="356"/>
    </row>
    <row r="234" spans="1:15">
      <c r="A234" s="241">
        <v>2690</v>
      </c>
      <c r="B234" s="356"/>
      <c r="C234" s="356"/>
      <c r="D234" s="356"/>
      <c r="E234" s="356"/>
      <c r="F234" s="356" t="s">
        <v>1471</v>
      </c>
      <c r="G234" s="356" t="s">
        <v>1472</v>
      </c>
      <c r="H234" s="356" t="s">
        <v>591</v>
      </c>
      <c r="I234" s="356" t="s">
        <v>130</v>
      </c>
      <c r="J234" s="243">
        <v>1</v>
      </c>
      <c r="K234" s="243" t="s">
        <v>129</v>
      </c>
      <c r="L234" s="243" t="s">
        <v>129</v>
      </c>
      <c r="M234" s="243">
        <v>1</v>
      </c>
      <c r="N234" s="243">
        <v>1000000000</v>
      </c>
      <c r="O234" s="356"/>
    </row>
    <row r="235" spans="1:15">
      <c r="A235" s="241">
        <v>2700</v>
      </c>
      <c r="B235" s="356"/>
      <c r="C235" s="356"/>
      <c r="D235" s="356"/>
      <c r="E235" s="356"/>
      <c r="F235" s="356" t="s">
        <v>1473</v>
      </c>
      <c r="G235" s="356" t="s">
        <v>1474</v>
      </c>
      <c r="H235" s="356" t="s">
        <v>591</v>
      </c>
      <c r="I235" s="356" t="s">
        <v>132</v>
      </c>
      <c r="J235" s="243">
        <v>1</v>
      </c>
      <c r="K235" s="243" t="s">
        <v>129</v>
      </c>
      <c r="L235" s="243" t="s">
        <v>129</v>
      </c>
      <c r="M235" s="243">
        <v>1</v>
      </c>
      <c r="N235" s="243">
        <v>1000000000</v>
      </c>
      <c r="O235" s="356"/>
    </row>
    <row r="236" spans="1:15">
      <c r="A236" s="241">
        <v>2710</v>
      </c>
      <c r="B236" s="356"/>
      <c r="C236" s="356"/>
      <c r="D236" s="356"/>
      <c r="E236" s="381" t="s">
        <v>1475</v>
      </c>
      <c r="F236" s="381"/>
      <c r="G236" s="356"/>
      <c r="H236" s="356"/>
      <c r="I236" s="356"/>
      <c r="J236" s="243"/>
      <c r="K236" s="243" t="s">
        <v>123</v>
      </c>
      <c r="L236" s="243" t="s">
        <v>123</v>
      </c>
      <c r="M236" s="243"/>
      <c r="N236" s="243"/>
      <c r="O236" s="356" t="s">
        <v>124</v>
      </c>
    </row>
    <row r="237" spans="1:15">
      <c r="A237" s="241">
        <v>2720</v>
      </c>
      <c r="B237" s="356"/>
      <c r="C237" s="356"/>
      <c r="D237" s="356"/>
      <c r="E237" s="356"/>
      <c r="F237" s="356" t="s">
        <v>1476</v>
      </c>
      <c r="G237" s="356" t="s">
        <v>1477</v>
      </c>
      <c r="H237" s="356" t="s">
        <v>591</v>
      </c>
      <c r="I237" s="356" t="s">
        <v>174</v>
      </c>
      <c r="J237" s="243">
        <v>1</v>
      </c>
      <c r="K237" s="243" t="s">
        <v>129</v>
      </c>
      <c r="L237" s="243" t="s">
        <v>129</v>
      </c>
      <c r="M237" s="243">
        <v>1</v>
      </c>
      <c r="N237" s="243">
        <v>1000000000</v>
      </c>
      <c r="O237" s="356"/>
    </row>
    <row r="238" spans="1:15">
      <c r="A238" s="241">
        <v>2730</v>
      </c>
      <c r="B238" s="356"/>
      <c r="C238" s="356"/>
      <c r="D238" s="356"/>
      <c r="E238" s="356"/>
      <c r="F238" s="356" t="s">
        <v>1478</v>
      </c>
      <c r="G238" s="356" t="s">
        <v>1479</v>
      </c>
      <c r="H238" s="356" t="s">
        <v>591</v>
      </c>
      <c r="I238" s="356" t="s">
        <v>176</v>
      </c>
      <c r="J238" s="243">
        <v>1</v>
      </c>
      <c r="K238" s="243" t="s">
        <v>129</v>
      </c>
      <c r="L238" s="243" t="s">
        <v>129</v>
      </c>
      <c r="M238" s="243">
        <v>1</v>
      </c>
      <c r="N238" s="243">
        <v>1000000000</v>
      </c>
      <c r="O238" s="356"/>
    </row>
    <row r="239" spans="1:15">
      <c r="A239" s="241">
        <v>2740</v>
      </c>
      <c r="B239" s="356"/>
      <c r="C239" s="356"/>
      <c r="D239" s="356"/>
      <c r="E239" s="356"/>
      <c r="F239" s="356" t="s">
        <v>1480</v>
      </c>
      <c r="G239" s="356" t="s">
        <v>1481</v>
      </c>
      <c r="H239" s="356" t="s">
        <v>591</v>
      </c>
      <c r="I239" s="356" t="s">
        <v>178</v>
      </c>
      <c r="J239" s="243">
        <v>1</v>
      </c>
      <c r="K239" s="243" t="s">
        <v>129</v>
      </c>
      <c r="L239" s="243" t="s">
        <v>129</v>
      </c>
      <c r="M239" s="243">
        <v>1</v>
      </c>
      <c r="N239" s="243">
        <v>1000000000</v>
      </c>
      <c r="O239" s="356"/>
    </row>
    <row r="240" spans="1:15">
      <c r="A240" s="241">
        <v>2750</v>
      </c>
      <c r="B240" s="356"/>
      <c r="C240" s="356"/>
      <c r="D240" s="356"/>
      <c r="E240" s="356"/>
      <c r="F240" s="356" t="s">
        <v>1482</v>
      </c>
      <c r="G240" s="356" t="s">
        <v>1483</v>
      </c>
      <c r="H240" s="356" t="s">
        <v>591</v>
      </c>
      <c r="I240" s="356" t="s">
        <v>180</v>
      </c>
      <c r="J240" s="243">
        <v>1</v>
      </c>
      <c r="K240" s="243" t="s">
        <v>129</v>
      </c>
      <c r="L240" s="243" t="s">
        <v>129</v>
      </c>
      <c r="M240" s="243">
        <v>1</v>
      </c>
      <c r="N240" s="243">
        <v>1000000000</v>
      </c>
      <c r="O240" s="356"/>
    </row>
    <row r="241" spans="1:15">
      <c r="A241" s="241">
        <v>2760</v>
      </c>
      <c r="B241" s="356"/>
      <c r="C241" s="356"/>
      <c r="D241" s="356"/>
      <c r="E241" s="356"/>
      <c r="F241" s="356" t="s">
        <v>1484</v>
      </c>
      <c r="G241" s="356" t="s">
        <v>1485</v>
      </c>
      <c r="H241" s="356" t="s">
        <v>591</v>
      </c>
      <c r="I241" s="356" t="s">
        <v>182</v>
      </c>
      <c r="J241" s="243">
        <v>1</v>
      </c>
      <c r="K241" s="243" t="s">
        <v>129</v>
      </c>
      <c r="L241" s="243" t="s">
        <v>129</v>
      </c>
      <c r="M241" s="243">
        <v>1</v>
      </c>
      <c r="N241" s="243">
        <v>1000000000</v>
      </c>
      <c r="O241" s="356"/>
    </row>
    <row r="242" spans="1:15">
      <c r="A242" s="241">
        <v>2780</v>
      </c>
      <c r="B242" s="356"/>
      <c r="C242" s="356"/>
      <c r="D242" s="356"/>
      <c r="E242" s="356"/>
      <c r="F242" s="356" t="s">
        <v>1486</v>
      </c>
      <c r="G242" s="356" t="s">
        <v>1487</v>
      </c>
      <c r="H242" s="356" t="s">
        <v>591</v>
      </c>
      <c r="I242" s="356" t="s">
        <v>130</v>
      </c>
      <c r="J242" s="243">
        <v>1</v>
      </c>
      <c r="K242" s="243" t="s">
        <v>129</v>
      </c>
      <c r="L242" s="243" t="s">
        <v>129</v>
      </c>
      <c r="M242" s="243">
        <v>1</v>
      </c>
      <c r="N242" s="243">
        <v>1000000000</v>
      </c>
      <c r="O242" s="356"/>
    </row>
    <row r="243" spans="1:15">
      <c r="A243" s="241">
        <v>2790</v>
      </c>
      <c r="B243" s="356"/>
      <c r="C243" s="356"/>
      <c r="D243" s="356"/>
      <c r="E243" s="356"/>
      <c r="F243" s="356" t="s">
        <v>1488</v>
      </c>
      <c r="G243" s="356" t="s">
        <v>1489</v>
      </c>
      <c r="H243" s="356" t="s">
        <v>591</v>
      </c>
      <c r="I243" s="356" t="s">
        <v>132</v>
      </c>
      <c r="J243" s="243">
        <v>1</v>
      </c>
      <c r="K243" s="243" t="s">
        <v>129</v>
      </c>
      <c r="L243" s="243" t="s">
        <v>129</v>
      </c>
      <c r="M243" s="243">
        <v>1</v>
      </c>
      <c r="N243" s="243">
        <v>1000000000</v>
      </c>
      <c r="O243" s="356"/>
    </row>
    <row r="244" spans="1:15">
      <c r="A244" s="241">
        <v>2800</v>
      </c>
      <c r="B244" s="356"/>
      <c r="C244" s="356"/>
      <c r="D244" s="356"/>
      <c r="E244" s="381" t="s">
        <v>1490</v>
      </c>
      <c r="F244" s="381"/>
      <c r="G244" s="356"/>
      <c r="H244" s="356"/>
      <c r="I244" s="356"/>
      <c r="J244" s="243"/>
      <c r="K244" s="243" t="s">
        <v>123</v>
      </c>
      <c r="L244" s="243" t="s">
        <v>123</v>
      </c>
      <c r="M244" s="243"/>
      <c r="N244" s="243"/>
      <c r="O244" s="356" t="s">
        <v>124</v>
      </c>
    </row>
    <row r="245" spans="1:15">
      <c r="A245" s="241">
        <v>2810</v>
      </c>
      <c r="B245" s="356"/>
      <c r="C245" s="356"/>
      <c r="D245" s="356"/>
      <c r="E245" s="356"/>
      <c r="F245" s="356" t="s">
        <v>1491</v>
      </c>
      <c r="G245" s="356" t="s">
        <v>1492</v>
      </c>
      <c r="H245" s="356" t="s">
        <v>591</v>
      </c>
      <c r="I245" s="356" t="s">
        <v>174</v>
      </c>
      <c r="J245" s="243">
        <v>1</v>
      </c>
      <c r="K245" s="243" t="s">
        <v>129</v>
      </c>
      <c r="L245" s="243" t="s">
        <v>129</v>
      </c>
      <c r="M245" s="243">
        <v>1</v>
      </c>
      <c r="N245" s="243">
        <v>1000000000</v>
      </c>
      <c r="O245" s="356"/>
    </row>
    <row r="246" spans="1:15">
      <c r="A246" s="241">
        <v>2820</v>
      </c>
      <c r="B246" s="356"/>
      <c r="C246" s="356"/>
      <c r="D246" s="356"/>
      <c r="E246" s="356"/>
      <c r="F246" s="356" t="s">
        <v>1493</v>
      </c>
      <c r="G246" s="356" t="s">
        <v>1494</v>
      </c>
      <c r="H246" s="356" t="s">
        <v>591</v>
      </c>
      <c r="I246" s="356" t="s">
        <v>176</v>
      </c>
      <c r="J246" s="243">
        <v>1</v>
      </c>
      <c r="K246" s="243" t="s">
        <v>129</v>
      </c>
      <c r="L246" s="243" t="s">
        <v>129</v>
      </c>
      <c r="M246" s="243">
        <v>1</v>
      </c>
      <c r="N246" s="243">
        <v>1000000000</v>
      </c>
      <c r="O246" s="356"/>
    </row>
    <row r="247" spans="1:15">
      <c r="A247" s="241">
        <v>2830</v>
      </c>
      <c r="B247" s="356"/>
      <c r="C247" s="356"/>
      <c r="D247" s="356"/>
      <c r="E247" s="356"/>
      <c r="F247" s="356" t="s">
        <v>1495</v>
      </c>
      <c r="G247" s="356" t="s">
        <v>1496</v>
      </c>
      <c r="H247" s="356" t="s">
        <v>591</v>
      </c>
      <c r="I247" s="356" t="s">
        <v>178</v>
      </c>
      <c r="J247" s="243">
        <v>1</v>
      </c>
      <c r="K247" s="243" t="s">
        <v>129</v>
      </c>
      <c r="L247" s="243" t="s">
        <v>129</v>
      </c>
      <c r="M247" s="243">
        <v>1</v>
      </c>
      <c r="N247" s="243">
        <v>1000000000</v>
      </c>
      <c r="O247" s="356"/>
    </row>
    <row r="248" spans="1:15">
      <c r="A248" s="241">
        <v>2840</v>
      </c>
      <c r="B248" s="356"/>
      <c r="C248" s="356"/>
      <c r="D248" s="356"/>
      <c r="E248" s="356"/>
      <c r="F248" s="356" t="s">
        <v>1497</v>
      </c>
      <c r="G248" s="356" t="s">
        <v>1498</v>
      </c>
      <c r="H248" s="356" t="s">
        <v>591</v>
      </c>
      <c r="I248" s="356" t="s">
        <v>180</v>
      </c>
      <c r="J248" s="243">
        <v>1</v>
      </c>
      <c r="K248" s="243" t="s">
        <v>129</v>
      </c>
      <c r="L248" s="243" t="s">
        <v>129</v>
      </c>
      <c r="M248" s="243">
        <v>1</v>
      </c>
      <c r="N248" s="243">
        <v>1000000000</v>
      </c>
      <c r="O248" s="356"/>
    </row>
    <row r="249" spans="1:15">
      <c r="A249" s="241">
        <v>2850</v>
      </c>
      <c r="B249" s="356"/>
      <c r="C249" s="356"/>
      <c r="D249" s="356"/>
      <c r="E249" s="356"/>
      <c r="F249" s="356" t="s">
        <v>1499</v>
      </c>
      <c r="G249" s="356" t="s">
        <v>1500</v>
      </c>
      <c r="H249" s="356" t="s">
        <v>591</v>
      </c>
      <c r="I249" s="356" t="s">
        <v>182</v>
      </c>
      <c r="J249" s="243">
        <v>1</v>
      </c>
      <c r="K249" s="243" t="s">
        <v>129</v>
      </c>
      <c r="L249" s="243" t="s">
        <v>129</v>
      </c>
      <c r="M249" s="243">
        <v>1</v>
      </c>
      <c r="N249" s="243">
        <v>1000000000</v>
      </c>
      <c r="O249" s="356"/>
    </row>
    <row r="250" spans="1:15">
      <c r="A250" s="241">
        <v>2870</v>
      </c>
      <c r="B250" s="356"/>
      <c r="C250" s="356"/>
      <c r="D250" s="356"/>
      <c r="E250" s="356"/>
      <c r="F250" s="356" t="s">
        <v>1501</v>
      </c>
      <c r="G250" s="356" t="s">
        <v>1502</v>
      </c>
      <c r="H250" s="356" t="s">
        <v>591</v>
      </c>
      <c r="I250" s="356" t="s">
        <v>130</v>
      </c>
      <c r="J250" s="243">
        <v>1</v>
      </c>
      <c r="K250" s="243" t="s">
        <v>129</v>
      </c>
      <c r="L250" s="243" t="s">
        <v>129</v>
      </c>
      <c r="M250" s="243">
        <v>1</v>
      </c>
      <c r="N250" s="243">
        <v>1000000000</v>
      </c>
      <c r="O250" s="356"/>
    </row>
    <row r="251" spans="1:15">
      <c r="A251" s="241">
        <v>2880</v>
      </c>
      <c r="B251" s="356"/>
      <c r="C251" s="356"/>
      <c r="D251" s="356"/>
      <c r="E251" s="356"/>
      <c r="F251" s="356" t="s">
        <v>1503</v>
      </c>
      <c r="G251" s="356" t="s">
        <v>1504</v>
      </c>
      <c r="H251" s="356" t="s">
        <v>591</v>
      </c>
      <c r="I251" s="356" t="s">
        <v>132</v>
      </c>
      <c r="J251" s="243">
        <v>1</v>
      </c>
      <c r="K251" s="243" t="s">
        <v>129</v>
      </c>
      <c r="L251" s="243" t="s">
        <v>129</v>
      </c>
      <c r="M251" s="243">
        <v>1</v>
      </c>
      <c r="N251" s="243">
        <v>1000000000</v>
      </c>
      <c r="O251" s="356"/>
    </row>
    <row r="252" spans="1:15">
      <c r="A252" s="241">
        <v>2890</v>
      </c>
      <c r="B252" s="356"/>
      <c r="C252" s="356"/>
      <c r="D252" s="356"/>
      <c r="E252" s="381" t="s">
        <v>1505</v>
      </c>
      <c r="F252" s="381"/>
      <c r="G252" s="356"/>
      <c r="H252" s="356"/>
      <c r="I252" s="356"/>
      <c r="J252" s="243"/>
      <c r="K252" s="243" t="s">
        <v>123</v>
      </c>
      <c r="L252" s="243" t="s">
        <v>123</v>
      </c>
      <c r="M252" s="243"/>
      <c r="N252" s="243"/>
      <c r="O252" s="356" t="s">
        <v>124</v>
      </c>
    </row>
    <row r="253" spans="1:15">
      <c r="A253" s="241">
        <v>2900</v>
      </c>
      <c r="B253" s="356"/>
      <c r="C253" s="356"/>
      <c r="D253" s="356"/>
      <c r="E253" s="356"/>
      <c r="F253" s="356" t="s">
        <v>1506</v>
      </c>
      <c r="G253" s="356" t="s">
        <v>1507</v>
      </c>
      <c r="H253" s="356" t="s">
        <v>591</v>
      </c>
      <c r="I253" s="356" t="s">
        <v>174</v>
      </c>
      <c r="J253" s="243">
        <v>1</v>
      </c>
      <c r="K253" s="243" t="s">
        <v>129</v>
      </c>
      <c r="L253" s="243" t="s">
        <v>129</v>
      </c>
      <c r="M253" s="243">
        <v>1</v>
      </c>
      <c r="N253" s="243">
        <v>1000000000</v>
      </c>
      <c r="O253" s="356"/>
    </row>
    <row r="254" spans="1:15">
      <c r="A254" s="241">
        <v>2910</v>
      </c>
      <c r="B254" s="356"/>
      <c r="C254" s="356"/>
      <c r="D254" s="356"/>
      <c r="E254" s="356"/>
      <c r="F254" s="356" t="s">
        <v>1508</v>
      </c>
      <c r="G254" s="356" t="s">
        <v>1509</v>
      </c>
      <c r="H254" s="356" t="s">
        <v>591</v>
      </c>
      <c r="I254" s="356" t="s">
        <v>176</v>
      </c>
      <c r="J254" s="243">
        <v>1</v>
      </c>
      <c r="K254" s="243" t="s">
        <v>129</v>
      </c>
      <c r="L254" s="243" t="s">
        <v>129</v>
      </c>
      <c r="M254" s="243">
        <v>1</v>
      </c>
      <c r="N254" s="243">
        <v>1000000000</v>
      </c>
      <c r="O254" s="356"/>
    </row>
    <row r="255" spans="1:15">
      <c r="A255" s="241">
        <v>2920</v>
      </c>
      <c r="B255" s="356"/>
      <c r="C255" s="356"/>
      <c r="D255" s="356"/>
      <c r="E255" s="356"/>
      <c r="F255" s="356" t="s">
        <v>1510</v>
      </c>
      <c r="G255" s="356" t="s">
        <v>1511</v>
      </c>
      <c r="H255" s="356" t="s">
        <v>591</v>
      </c>
      <c r="I255" s="356" t="s">
        <v>178</v>
      </c>
      <c r="J255" s="243">
        <v>1</v>
      </c>
      <c r="K255" s="243" t="s">
        <v>129</v>
      </c>
      <c r="L255" s="243" t="s">
        <v>129</v>
      </c>
      <c r="M255" s="243">
        <v>1</v>
      </c>
      <c r="N255" s="243">
        <v>1000000000</v>
      </c>
      <c r="O255" s="356"/>
    </row>
    <row r="256" spans="1:15">
      <c r="A256" s="241">
        <v>2930</v>
      </c>
      <c r="B256" s="356"/>
      <c r="C256" s="356"/>
      <c r="D256" s="356"/>
      <c r="E256" s="356"/>
      <c r="F256" s="356" t="s">
        <v>1512</v>
      </c>
      <c r="G256" s="356" t="s">
        <v>1513</v>
      </c>
      <c r="H256" s="356" t="s">
        <v>591</v>
      </c>
      <c r="I256" s="356" t="s">
        <v>180</v>
      </c>
      <c r="J256" s="243">
        <v>1</v>
      </c>
      <c r="K256" s="243" t="s">
        <v>129</v>
      </c>
      <c r="L256" s="243" t="s">
        <v>129</v>
      </c>
      <c r="M256" s="243">
        <v>1</v>
      </c>
      <c r="N256" s="243">
        <v>1000000000</v>
      </c>
      <c r="O256" s="356"/>
    </row>
    <row r="257" spans="1:15">
      <c r="A257" s="241">
        <v>2940</v>
      </c>
      <c r="B257" s="356"/>
      <c r="C257" s="356"/>
      <c r="D257" s="356"/>
      <c r="E257" s="356"/>
      <c r="F257" s="356" t="s">
        <v>1514</v>
      </c>
      <c r="G257" s="356" t="s">
        <v>1515</v>
      </c>
      <c r="H257" s="356" t="s">
        <v>591</v>
      </c>
      <c r="I257" s="356" t="s">
        <v>182</v>
      </c>
      <c r="J257" s="243">
        <v>1</v>
      </c>
      <c r="K257" s="243" t="s">
        <v>129</v>
      </c>
      <c r="L257" s="243" t="s">
        <v>129</v>
      </c>
      <c r="M257" s="243">
        <v>1</v>
      </c>
      <c r="N257" s="243">
        <v>1000000000</v>
      </c>
      <c r="O257" s="356"/>
    </row>
    <row r="258" spans="1:15">
      <c r="A258" s="241">
        <v>2960</v>
      </c>
      <c r="B258" s="356"/>
      <c r="C258" s="356"/>
      <c r="D258" s="356"/>
      <c r="E258" s="356"/>
      <c r="F258" s="356" t="s">
        <v>1516</v>
      </c>
      <c r="G258" s="356" t="s">
        <v>1517</v>
      </c>
      <c r="H258" s="356" t="s">
        <v>591</v>
      </c>
      <c r="I258" s="356" t="s">
        <v>130</v>
      </c>
      <c r="J258" s="243">
        <v>1</v>
      </c>
      <c r="K258" s="243" t="s">
        <v>129</v>
      </c>
      <c r="L258" s="243" t="s">
        <v>129</v>
      </c>
      <c r="M258" s="243">
        <v>1</v>
      </c>
      <c r="N258" s="243">
        <v>1000000000</v>
      </c>
      <c r="O258" s="356"/>
    </row>
    <row r="259" spans="1:15">
      <c r="A259" s="241">
        <v>2970</v>
      </c>
      <c r="B259" s="356"/>
      <c r="C259" s="356"/>
      <c r="D259" s="356"/>
      <c r="E259" s="356"/>
      <c r="F259" s="356" t="s">
        <v>1518</v>
      </c>
      <c r="G259" s="356" t="s">
        <v>1519</v>
      </c>
      <c r="H259" s="356" t="s">
        <v>591</v>
      </c>
      <c r="I259" s="356" t="s">
        <v>132</v>
      </c>
      <c r="J259" s="243">
        <v>1</v>
      </c>
      <c r="K259" s="243" t="s">
        <v>129</v>
      </c>
      <c r="L259" s="243" t="s">
        <v>129</v>
      </c>
      <c r="M259" s="243">
        <v>1</v>
      </c>
      <c r="N259" s="243">
        <v>1000000000</v>
      </c>
      <c r="O259" s="356"/>
    </row>
    <row r="260" spans="1:15">
      <c r="A260" s="241">
        <v>2980</v>
      </c>
      <c r="B260" s="356"/>
      <c r="C260" s="356"/>
      <c r="D260" s="356"/>
      <c r="E260" s="381" t="s">
        <v>1520</v>
      </c>
      <c r="F260" s="381"/>
      <c r="G260" s="356"/>
      <c r="H260" s="356"/>
      <c r="I260" s="356"/>
      <c r="J260" s="243"/>
      <c r="K260" s="243" t="s">
        <v>123</v>
      </c>
      <c r="L260" s="243" t="s">
        <v>123</v>
      </c>
      <c r="M260" s="243"/>
      <c r="N260" s="243"/>
      <c r="O260" s="356" t="s">
        <v>124</v>
      </c>
    </row>
    <row r="261" spans="1:15">
      <c r="A261" s="241">
        <v>2990</v>
      </c>
      <c r="B261" s="356"/>
      <c r="C261" s="356"/>
      <c r="D261" s="356"/>
      <c r="E261" s="356"/>
      <c r="F261" s="356" t="s">
        <v>1521</v>
      </c>
      <c r="G261" s="356" t="s">
        <v>1522</v>
      </c>
      <c r="H261" s="356" t="s">
        <v>591</v>
      </c>
      <c r="I261" s="356" t="s">
        <v>174</v>
      </c>
      <c r="J261" s="243">
        <v>1</v>
      </c>
      <c r="K261" s="243" t="s">
        <v>129</v>
      </c>
      <c r="L261" s="243" t="s">
        <v>129</v>
      </c>
      <c r="M261" s="243">
        <v>1</v>
      </c>
      <c r="N261" s="243">
        <v>1000000000</v>
      </c>
      <c r="O261" s="356"/>
    </row>
    <row r="262" spans="1:15">
      <c r="A262" s="241">
        <v>3000</v>
      </c>
      <c r="B262" s="356"/>
      <c r="C262" s="356"/>
      <c r="D262" s="356"/>
      <c r="E262" s="356"/>
      <c r="F262" s="356" t="s">
        <v>1523</v>
      </c>
      <c r="G262" s="356" t="s">
        <v>1524</v>
      </c>
      <c r="H262" s="356" t="s">
        <v>591</v>
      </c>
      <c r="I262" s="356" t="s">
        <v>176</v>
      </c>
      <c r="J262" s="243">
        <v>1</v>
      </c>
      <c r="K262" s="243" t="s">
        <v>129</v>
      </c>
      <c r="L262" s="243" t="s">
        <v>129</v>
      </c>
      <c r="M262" s="243">
        <v>1</v>
      </c>
      <c r="N262" s="243">
        <v>1000000000</v>
      </c>
      <c r="O262" s="356"/>
    </row>
    <row r="263" spans="1:15">
      <c r="A263" s="241">
        <v>3010</v>
      </c>
      <c r="B263" s="356"/>
      <c r="C263" s="356"/>
      <c r="D263" s="356"/>
      <c r="E263" s="356"/>
      <c r="F263" s="356" t="s">
        <v>1525</v>
      </c>
      <c r="G263" s="356" t="s">
        <v>1526</v>
      </c>
      <c r="H263" s="356" t="s">
        <v>591</v>
      </c>
      <c r="I263" s="356" t="s">
        <v>178</v>
      </c>
      <c r="J263" s="243">
        <v>1</v>
      </c>
      <c r="K263" s="243" t="s">
        <v>129</v>
      </c>
      <c r="L263" s="243" t="s">
        <v>129</v>
      </c>
      <c r="M263" s="243">
        <v>1</v>
      </c>
      <c r="N263" s="243">
        <v>1000000000</v>
      </c>
      <c r="O263" s="356"/>
    </row>
    <row r="264" spans="1:15">
      <c r="A264" s="241">
        <v>3020</v>
      </c>
      <c r="B264" s="356"/>
      <c r="C264" s="356"/>
      <c r="D264" s="356"/>
      <c r="E264" s="356"/>
      <c r="F264" s="356" t="s">
        <v>1527</v>
      </c>
      <c r="G264" s="356" t="s">
        <v>1528</v>
      </c>
      <c r="H264" s="356" t="s">
        <v>591</v>
      </c>
      <c r="I264" s="356" t="s">
        <v>180</v>
      </c>
      <c r="J264" s="243">
        <v>1</v>
      </c>
      <c r="K264" s="243" t="s">
        <v>129</v>
      </c>
      <c r="L264" s="243" t="s">
        <v>129</v>
      </c>
      <c r="M264" s="243">
        <v>1</v>
      </c>
      <c r="N264" s="243">
        <v>1000000000</v>
      </c>
      <c r="O264" s="356"/>
    </row>
    <row r="265" spans="1:15">
      <c r="A265" s="241">
        <v>3030</v>
      </c>
      <c r="B265" s="356"/>
      <c r="C265" s="356"/>
      <c r="D265" s="356"/>
      <c r="E265" s="356"/>
      <c r="F265" s="356" t="s">
        <v>1529</v>
      </c>
      <c r="G265" s="356" t="s">
        <v>1530</v>
      </c>
      <c r="H265" s="356" t="s">
        <v>591</v>
      </c>
      <c r="I265" s="356" t="s">
        <v>182</v>
      </c>
      <c r="J265" s="243">
        <v>1</v>
      </c>
      <c r="K265" s="243" t="s">
        <v>129</v>
      </c>
      <c r="L265" s="243" t="s">
        <v>129</v>
      </c>
      <c r="M265" s="243">
        <v>1</v>
      </c>
      <c r="N265" s="243">
        <v>1000000000</v>
      </c>
      <c r="O265" s="356"/>
    </row>
    <row r="266" spans="1:15">
      <c r="A266" s="241">
        <v>3050</v>
      </c>
      <c r="B266" s="356"/>
      <c r="C266" s="356"/>
      <c r="D266" s="356"/>
      <c r="E266" s="356"/>
      <c r="F266" s="356" t="s">
        <v>1531</v>
      </c>
      <c r="G266" s="356" t="s">
        <v>1532</v>
      </c>
      <c r="H266" s="356" t="s">
        <v>591</v>
      </c>
      <c r="I266" s="356" t="s">
        <v>130</v>
      </c>
      <c r="J266" s="243">
        <v>1</v>
      </c>
      <c r="K266" s="243" t="s">
        <v>129</v>
      </c>
      <c r="L266" s="243" t="s">
        <v>129</v>
      </c>
      <c r="M266" s="243">
        <v>1</v>
      </c>
      <c r="N266" s="243">
        <v>1000000000</v>
      </c>
      <c r="O266" s="356"/>
    </row>
    <row r="267" spans="1:15">
      <c r="A267" s="241">
        <v>3060</v>
      </c>
      <c r="B267" s="356"/>
      <c r="C267" s="356"/>
      <c r="D267" s="356"/>
      <c r="E267" s="356"/>
      <c r="F267" s="356" t="s">
        <v>1533</v>
      </c>
      <c r="G267" s="356" t="s">
        <v>1534</v>
      </c>
      <c r="H267" s="356" t="s">
        <v>591</v>
      </c>
      <c r="I267" s="356" t="s">
        <v>132</v>
      </c>
      <c r="J267" s="243">
        <v>1</v>
      </c>
      <c r="K267" s="243" t="s">
        <v>129</v>
      </c>
      <c r="L267" s="243" t="s">
        <v>129</v>
      </c>
      <c r="M267" s="243">
        <v>1</v>
      </c>
      <c r="N267" s="243">
        <v>1000000000</v>
      </c>
      <c r="O267" s="356"/>
    </row>
    <row r="268" spans="1:15">
      <c r="A268" s="241">
        <v>3070</v>
      </c>
      <c r="B268" s="356"/>
      <c r="C268" s="356"/>
      <c r="D268" s="356"/>
      <c r="E268" s="381" t="s">
        <v>1535</v>
      </c>
      <c r="F268" s="381"/>
      <c r="G268" s="356"/>
      <c r="H268" s="356"/>
      <c r="I268" s="356"/>
      <c r="J268" s="243"/>
      <c r="K268" s="243" t="s">
        <v>123</v>
      </c>
      <c r="L268" s="243" t="s">
        <v>123</v>
      </c>
      <c r="M268" s="243"/>
      <c r="N268" s="243"/>
      <c r="O268" s="356" t="s">
        <v>124</v>
      </c>
    </row>
    <row r="269" spans="1:15">
      <c r="A269" s="241">
        <v>3080</v>
      </c>
      <c r="B269" s="356"/>
      <c r="C269" s="356"/>
      <c r="D269" s="356"/>
      <c r="E269" s="356"/>
      <c r="F269" s="356" t="s">
        <v>1536</v>
      </c>
      <c r="G269" s="356" t="s">
        <v>1537</v>
      </c>
      <c r="H269" s="356" t="s">
        <v>591</v>
      </c>
      <c r="I269" s="356" t="s">
        <v>174</v>
      </c>
      <c r="J269" s="243">
        <v>1</v>
      </c>
      <c r="K269" s="243" t="s">
        <v>129</v>
      </c>
      <c r="L269" s="243" t="s">
        <v>129</v>
      </c>
      <c r="M269" s="243">
        <v>1</v>
      </c>
      <c r="N269" s="243">
        <v>1000000000</v>
      </c>
      <c r="O269" s="356"/>
    </row>
    <row r="270" spans="1:15">
      <c r="A270" s="241">
        <v>3090</v>
      </c>
      <c r="B270" s="356"/>
      <c r="C270" s="356"/>
      <c r="D270" s="356"/>
      <c r="E270" s="356"/>
      <c r="F270" s="356" t="s">
        <v>1538</v>
      </c>
      <c r="G270" s="356" t="s">
        <v>1539</v>
      </c>
      <c r="H270" s="356" t="s">
        <v>591</v>
      </c>
      <c r="I270" s="356" t="s">
        <v>176</v>
      </c>
      <c r="J270" s="243">
        <v>1</v>
      </c>
      <c r="K270" s="243" t="s">
        <v>129</v>
      </c>
      <c r="L270" s="243" t="s">
        <v>129</v>
      </c>
      <c r="M270" s="243">
        <v>1</v>
      </c>
      <c r="N270" s="243">
        <v>1000000000</v>
      </c>
      <c r="O270" s="356"/>
    </row>
    <row r="271" spans="1:15">
      <c r="A271" s="241">
        <v>3100</v>
      </c>
      <c r="B271" s="356"/>
      <c r="C271" s="356"/>
      <c r="D271" s="356"/>
      <c r="E271" s="356"/>
      <c r="F271" s="356" t="s">
        <v>1540</v>
      </c>
      <c r="G271" s="356" t="s">
        <v>1541</v>
      </c>
      <c r="H271" s="356" t="s">
        <v>591</v>
      </c>
      <c r="I271" s="356" t="s">
        <v>178</v>
      </c>
      <c r="J271" s="243">
        <v>1</v>
      </c>
      <c r="K271" s="243" t="s">
        <v>129</v>
      </c>
      <c r="L271" s="243" t="s">
        <v>129</v>
      </c>
      <c r="M271" s="243">
        <v>1</v>
      </c>
      <c r="N271" s="243">
        <v>1000000000</v>
      </c>
      <c r="O271" s="356"/>
    </row>
    <row r="272" spans="1:15">
      <c r="A272" s="241">
        <v>3110</v>
      </c>
      <c r="B272" s="356"/>
      <c r="C272" s="356"/>
      <c r="D272" s="356"/>
      <c r="E272" s="356"/>
      <c r="F272" s="356" t="s">
        <v>1542</v>
      </c>
      <c r="G272" s="356" t="s">
        <v>1543</v>
      </c>
      <c r="H272" s="356" t="s">
        <v>591</v>
      </c>
      <c r="I272" s="356" t="s">
        <v>180</v>
      </c>
      <c r="J272" s="243">
        <v>1</v>
      </c>
      <c r="K272" s="243" t="s">
        <v>129</v>
      </c>
      <c r="L272" s="243" t="s">
        <v>129</v>
      </c>
      <c r="M272" s="243">
        <v>1</v>
      </c>
      <c r="N272" s="243">
        <v>1000000000</v>
      </c>
      <c r="O272" s="356"/>
    </row>
    <row r="273" spans="1:15">
      <c r="A273" s="241">
        <v>3120</v>
      </c>
      <c r="B273" s="356"/>
      <c r="C273" s="356"/>
      <c r="D273" s="356"/>
      <c r="E273" s="356"/>
      <c r="F273" s="356" t="s">
        <v>1544</v>
      </c>
      <c r="G273" s="356" t="s">
        <v>1545</v>
      </c>
      <c r="H273" s="356" t="s">
        <v>591</v>
      </c>
      <c r="I273" s="356" t="s">
        <v>182</v>
      </c>
      <c r="J273" s="243">
        <v>1</v>
      </c>
      <c r="K273" s="243" t="s">
        <v>129</v>
      </c>
      <c r="L273" s="243" t="s">
        <v>129</v>
      </c>
      <c r="M273" s="243">
        <v>1</v>
      </c>
      <c r="N273" s="243">
        <v>1000000000</v>
      </c>
      <c r="O273" s="356"/>
    </row>
    <row r="274" spans="1:15">
      <c r="A274" s="241">
        <v>3140</v>
      </c>
      <c r="B274" s="356"/>
      <c r="C274" s="356"/>
      <c r="D274" s="356"/>
      <c r="E274" s="356"/>
      <c r="F274" s="356" t="s">
        <v>1546</v>
      </c>
      <c r="G274" s="356" t="s">
        <v>1547</v>
      </c>
      <c r="H274" s="356" t="s">
        <v>591</v>
      </c>
      <c r="I274" s="356" t="s">
        <v>130</v>
      </c>
      <c r="J274" s="243">
        <v>1</v>
      </c>
      <c r="K274" s="243" t="s">
        <v>129</v>
      </c>
      <c r="L274" s="243" t="s">
        <v>129</v>
      </c>
      <c r="M274" s="243">
        <v>1</v>
      </c>
      <c r="N274" s="243">
        <v>1000000000</v>
      </c>
      <c r="O274" s="356"/>
    </row>
    <row r="275" spans="1:15">
      <c r="A275" s="241">
        <v>3150</v>
      </c>
      <c r="B275" s="356"/>
      <c r="C275" s="356"/>
      <c r="D275" s="356"/>
      <c r="E275" s="356"/>
      <c r="F275" s="356" t="s">
        <v>1548</v>
      </c>
      <c r="G275" s="356" t="s">
        <v>1549</v>
      </c>
      <c r="H275" s="356" t="s">
        <v>591</v>
      </c>
      <c r="I275" s="356" t="s">
        <v>132</v>
      </c>
      <c r="J275" s="243">
        <v>1</v>
      </c>
      <c r="K275" s="243" t="s">
        <v>129</v>
      </c>
      <c r="L275" s="243" t="s">
        <v>129</v>
      </c>
      <c r="M275" s="243">
        <v>1</v>
      </c>
      <c r="N275" s="243">
        <v>1000000000</v>
      </c>
      <c r="O275" s="356"/>
    </row>
    <row r="276" spans="1:15">
      <c r="A276" s="241">
        <v>3160</v>
      </c>
      <c r="B276" s="356"/>
      <c r="C276" s="356"/>
      <c r="D276" s="356"/>
      <c r="E276" s="381" t="s">
        <v>1550</v>
      </c>
      <c r="F276" s="381"/>
      <c r="G276" s="356"/>
      <c r="H276" s="356"/>
      <c r="I276" s="356"/>
      <c r="J276" s="243"/>
      <c r="K276" s="243" t="s">
        <v>123</v>
      </c>
      <c r="L276" s="243" t="s">
        <v>123</v>
      </c>
      <c r="M276" s="243"/>
      <c r="N276" s="243"/>
      <c r="O276" s="356" t="s">
        <v>124</v>
      </c>
    </row>
    <row r="277" spans="1:15">
      <c r="A277" s="241">
        <v>3170</v>
      </c>
      <c r="B277" s="356"/>
      <c r="C277" s="356"/>
      <c r="D277" s="356"/>
      <c r="E277" s="356"/>
      <c r="F277" s="356" t="s">
        <v>1551</v>
      </c>
      <c r="G277" s="356" t="s">
        <v>1552</v>
      </c>
      <c r="H277" s="356" t="s">
        <v>591</v>
      </c>
      <c r="I277" s="356" t="s">
        <v>174</v>
      </c>
      <c r="J277" s="243">
        <v>1</v>
      </c>
      <c r="K277" s="243" t="s">
        <v>129</v>
      </c>
      <c r="L277" s="243" t="s">
        <v>129</v>
      </c>
      <c r="M277" s="243">
        <v>1</v>
      </c>
      <c r="N277" s="243">
        <v>1000000000</v>
      </c>
      <c r="O277" s="356"/>
    </row>
    <row r="278" spans="1:15">
      <c r="A278" s="241">
        <v>3180</v>
      </c>
      <c r="B278" s="356"/>
      <c r="C278" s="356"/>
      <c r="D278" s="356"/>
      <c r="E278" s="356"/>
      <c r="F278" s="356" t="s">
        <v>1553</v>
      </c>
      <c r="G278" s="356" t="s">
        <v>1554</v>
      </c>
      <c r="H278" s="356" t="s">
        <v>591</v>
      </c>
      <c r="I278" s="356" t="s">
        <v>176</v>
      </c>
      <c r="J278" s="243">
        <v>1</v>
      </c>
      <c r="K278" s="243" t="s">
        <v>129</v>
      </c>
      <c r="L278" s="243" t="s">
        <v>129</v>
      </c>
      <c r="M278" s="243">
        <v>1</v>
      </c>
      <c r="N278" s="243">
        <v>1000000000</v>
      </c>
      <c r="O278" s="356"/>
    </row>
    <row r="279" spans="1:15">
      <c r="A279" s="241">
        <v>3190</v>
      </c>
      <c r="B279" s="356"/>
      <c r="C279" s="356"/>
      <c r="D279" s="356"/>
      <c r="E279" s="356"/>
      <c r="F279" s="356" t="s">
        <v>1555</v>
      </c>
      <c r="G279" s="356" t="s">
        <v>1556</v>
      </c>
      <c r="H279" s="356" t="s">
        <v>591</v>
      </c>
      <c r="I279" s="356" t="s">
        <v>178</v>
      </c>
      <c r="J279" s="243">
        <v>1</v>
      </c>
      <c r="K279" s="243" t="s">
        <v>129</v>
      </c>
      <c r="L279" s="243" t="s">
        <v>129</v>
      </c>
      <c r="M279" s="243">
        <v>1</v>
      </c>
      <c r="N279" s="243">
        <v>1000000000</v>
      </c>
      <c r="O279" s="356"/>
    </row>
    <row r="280" spans="1:15">
      <c r="A280" s="241">
        <v>3200</v>
      </c>
      <c r="B280" s="356"/>
      <c r="C280" s="356"/>
      <c r="D280" s="356"/>
      <c r="E280" s="356"/>
      <c r="F280" s="356" t="s">
        <v>1557</v>
      </c>
      <c r="G280" s="356" t="s">
        <v>1558</v>
      </c>
      <c r="H280" s="356" t="s">
        <v>591</v>
      </c>
      <c r="I280" s="356" t="s">
        <v>180</v>
      </c>
      <c r="J280" s="243">
        <v>1</v>
      </c>
      <c r="K280" s="243" t="s">
        <v>129</v>
      </c>
      <c r="L280" s="243" t="s">
        <v>129</v>
      </c>
      <c r="M280" s="243">
        <v>1</v>
      </c>
      <c r="N280" s="243">
        <v>1000000000</v>
      </c>
      <c r="O280" s="356"/>
    </row>
    <row r="281" spans="1:15">
      <c r="A281" s="241">
        <v>3210</v>
      </c>
      <c r="B281" s="356"/>
      <c r="C281" s="356"/>
      <c r="D281" s="356"/>
      <c r="E281" s="356"/>
      <c r="F281" s="356" t="s">
        <v>1559</v>
      </c>
      <c r="G281" s="356" t="s">
        <v>1560</v>
      </c>
      <c r="H281" s="356" t="s">
        <v>591</v>
      </c>
      <c r="I281" s="356" t="s">
        <v>182</v>
      </c>
      <c r="J281" s="243">
        <v>1</v>
      </c>
      <c r="K281" s="243" t="s">
        <v>129</v>
      </c>
      <c r="L281" s="243" t="s">
        <v>129</v>
      </c>
      <c r="M281" s="243">
        <v>1</v>
      </c>
      <c r="N281" s="243">
        <v>1000000000</v>
      </c>
      <c r="O281" s="356"/>
    </row>
    <row r="282" spans="1:15">
      <c r="A282" s="241">
        <v>3230</v>
      </c>
      <c r="B282" s="356"/>
      <c r="C282" s="356"/>
      <c r="D282" s="356"/>
      <c r="E282" s="356"/>
      <c r="F282" s="356" t="s">
        <v>1561</v>
      </c>
      <c r="G282" s="356" t="s">
        <v>1562</v>
      </c>
      <c r="H282" s="356" t="s">
        <v>591</v>
      </c>
      <c r="I282" s="356" t="s">
        <v>130</v>
      </c>
      <c r="J282" s="243">
        <v>1</v>
      </c>
      <c r="K282" s="243" t="s">
        <v>129</v>
      </c>
      <c r="L282" s="243" t="s">
        <v>129</v>
      </c>
      <c r="M282" s="243">
        <v>1</v>
      </c>
      <c r="N282" s="243">
        <v>1000000000</v>
      </c>
      <c r="O282" s="356"/>
    </row>
    <row r="283" spans="1:15">
      <c r="A283" s="241">
        <v>3240</v>
      </c>
      <c r="B283" s="356"/>
      <c r="C283" s="356"/>
      <c r="D283" s="356"/>
      <c r="E283" s="356"/>
      <c r="F283" s="356" t="s">
        <v>1563</v>
      </c>
      <c r="G283" s="356" t="s">
        <v>1564</v>
      </c>
      <c r="H283" s="356" t="s">
        <v>591</v>
      </c>
      <c r="I283" s="356" t="s">
        <v>132</v>
      </c>
      <c r="J283" s="243">
        <v>1</v>
      </c>
      <c r="K283" s="243" t="s">
        <v>129</v>
      </c>
      <c r="L283" s="243" t="s">
        <v>129</v>
      </c>
      <c r="M283" s="243">
        <v>1</v>
      </c>
      <c r="N283" s="243">
        <v>1000000000</v>
      </c>
      <c r="O283" s="356"/>
    </row>
    <row r="284" spans="1:15">
      <c r="A284" s="241">
        <v>3250</v>
      </c>
      <c r="B284" s="356"/>
      <c r="C284" s="356"/>
      <c r="D284" s="356"/>
      <c r="E284" s="381" t="s">
        <v>1565</v>
      </c>
      <c r="F284" s="381"/>
      <c r="G284" s="356"/>
      <c r="H284" s="356"/>
      <c r="I284" s="356"/>
      <c r="J284" s="243"/>
      <c r="K284" s="243" t="s">
        <v>123</v>
      </c>
      <c r="L284" s="243" t="s">
        <v>123</v>
      </c>
      <c r="M284" s="243"/>
      <c r="N284" s="243"/>
      <c r="O284" s="356" t="s">
        <v>124</v>
      </c>
    </row>
    <row r="285" spans="1:15">
      <c r="A285" s="241">
        <v>3260</v>
      </c>
      <c r="B285" s="356"/>
      <c r="C285" s="356"/>
      <c r="D285" s="356"/>
      <c r="E285" s="356"/>
      <c r="F285" s="356" t="s">
        <v>1566</v>
      </c>
      <c r="G285" s="356" t="s">
        <v>1567</v>
      </c>
      <c r="H285" s="356" t="s">
        <v>591</v>
      </c>
      <c r="I285" s="356" t="s">
        <v>174</v>
      </c>
      <c r="J285" s="243">
        <v>1</v>
      </c>
      <c r="K285" s="243" t="s">
        <v>129</v>
      </c>
      <c r="L285" s="243" t="s">
        <v>129</v>
      </c>
      <c r="M285" s="243">
        <v>1</v>
      </c>
      <c r="N285" s="243">
        <v>1000000000</v>
      </c>
      <c r="O285" s="356"/>
    </row>
    <row r="286" spans="1:15">
      <c r="A286" s="241">
        <v>3270</v>
      </c>
      <c r="B286" s="356"/>
      <c r="C286" s="356"/>
      <c r="D286" s="356"/>
      <c r="E286" s="356"/>
      <c r="F286" s="356" t="s">
        <v>1568</v>
      </c>
      <c r="G286" s="356" t="s">
        <v>1569</v>
      </c>
      <c r="H286" s="356" t="s">
        <v>591</v>
      </c>
      <c r="I286" s="356" t="s">
        <v>176</v>
      </c>
      <c r="J286" s="243">
        <v>1</v>
      </c>
      <c r="K286" s="243" t="s">
        <v>129</v>
      </c>
      <c r="L286" s="243" t="s">
        <v>129</v>
      </c>
      <c r="M286" s="243">
        <v>1</v>
      </c>
      <c r="N286" s="243">
        <v>1000000000</v>
      </c>
      <c r="O286" s="356"/>
    </row>
    <row r="287" spans="1:15">
      <c r="A287" s="241">
        <v>3280</v>
      </c>
      <c r="B287" s="356"/>
      <c r="C287" s="356"/>
      <c r="D287" s="356"/>
      <c r="E287" s="356"/>
      <c r="F287" s="356" t="s">
        <v>1570</v>
      </c>
      <c r="G287" s="356" t="s">
        <v>1571</v>
      </c>
      <c r="H287" s="356" t="s">
        <v>591</v>
      </c>
      <c r="I287" s="356" t="s">
        <v>178</v>
      </c>
      <c r="J287" s="243">
        <v>1</v>
      </c>
      <c r="K287" s="243" t="s">
        <v>129</v>
      </c>
      <c r="L287" s="243" t="s">
        <v>129</v>
      </c>
      <c r="M287" s="243">
        <v>1</v>
      </c>
      <c r="N287" s="243">
        <v>1000000000</v>
      </c>
      <c r="O287" s="356"/>
    </row>
    <row r="288" spans="1:15">
      <c r="A288" s="241">
        <v>3290</v>
      </c>
      <c r="B288" s="356"/>
      <c r="C288" s="356"/>
      <c r="D288" s="356"/>
      <c r="E288" s="356"/>
      <c r="F288" s="356" t="s">
        <v>1572</v>
      </c>
      <c r="G288" s="356" t="s">
        <v>1573</v>
      </c>
      <c r="H288" s="356" t="s">
        <v>591</v>
      </c>
      <c r="I288" s="356" t="s">
        <v>180</v>
      </c>
      <c r="J288" s="243">
        <v>1</v>
      </c>
      <c r="K288" s="243" t="s">
        <v>129</v>
      </c>
      <c r="L288" s="243" t="s">
        <v>129</v>
      </c>
      <c r="M288" s="243">
        <v>1</v>
      </c>
      <c r="N288" s="243">
        <v>1000000000</v>
      </c>
      <c r="O288" s="356"/>
    </row>
    <row r="289" spans="1:15">
      <c r="A289" s="241">
        <v>3300</v>
      </c>
      <c r="B289" s="356"/>
      <c r="C289" s="356"/>
      <c r="D289" s="356"/>
      <c r="E289" s="356"/>
      <c r="F289" s="356" t="s">
        <v>1574</v>
      </c>
      <c r="G289" s="356" t="s">
        <v>1575</v>
      </c>
      <c r="H289" s="356" t="s">
        <v>591</v>
      </c>
      <c r="I289" s="356" t="s">
        <v>182</v>
      </c>
      <c r="J289" s="243">
        <v>1</v>
      </c>
      <c r="K289" s="243" t="s">
        <v>129</v>
      </c>
      <c r="L289" s="243" t="s">
        <v>129</v>
      </c>
      <c r="M289" s="243">
        <v>1</v>
      </c>
      <c r="N289" s="243">
        <v>1000000000</v>
      </c>
      <c r="O289" s="356"/>
    </row>
    <row r="290" spans="1:15">
      <c r="A290" s="241">
        <v>3320</v>
      </c>
      <c r="B290" s="356"/>
      <c r="C290" s="356"/>
      <c r="D290" s="356"/>
      <c r="E290" s="356"/>
      <c r="F290" s="356" t="s">
        <v>1576</v>
      </c>
      <c r="G290" s="356" t="s">
        <v>1577</v>
      </c>
      <c r="H290" s="356" t="s">
        <v>591</v>
      </c>
      <c r="I290" s="356" t="s">
        <v>130</v>
      </c>
      <c r="J290" s="243">
        <v>1</v>
      </c>
      <c r="K290" s="243" t="s">
        <v>129</v>
      </c>
      <c r="L290" s="243" t="s">
        <v>129</v>
      </c>
      <c r="M290" s="243">
        <v>1</v>
      </c>
      <c r="N290" s="243">
        <v>1000000000</v>
      </c>
      <c r="O290" s="356"/>
    </row>
    <row r="291" spans="1:15">
      <c r="A291" s="241">
        <v>3330</v>
      </c>
      <c r="B291" s="356"/>
      <c r="C291" s="356"/>
      <c r="D291" s="356"/>
      <c r="E291" s="356"/>
      <c r="F291" s="356" t="s">
        <v>1578</v>
      </c>
      <c r="G291" s="356" t="s">
        <v>1579</v>
      </c>
      <c r="H291" s="356" t="s">
        <v>591</v>
      </c>
      <c r="I291" s="356" t="s">
        <v>132</v>
      </c>
      <c r="J291" s="243">
        <v>1</v>
      </c>
      <c r="K291" s="243" t="s">
        <v>129</v>
      </c>
      <c r="L291" s="243" t="s">
        <v>129</v>
      </c>
      <c r="M291" s="243">
        <v>1</v>
      </c>
      <c r="N291" s="243">
        <v>1000000000</v>
      </c>
      <c r="O291" s="356"/>
    </row>
    <row r="292" spans="1:15">
      <c r="A292" s="241">
        <v>3340</v>
      </c>
      <c r="B292" s="356"/>
      <c r="C292" s="356"/>
      <c r="D292" s="356"/>
      <c r="E292" s="381" t="s">
        <v>1580</v>
      </c>
      <c r="F292" s="381"/>
      <c r="G292" s="356"/>
      <c r="H292" s="356"/>
      <c r="I292" s="356"/>
      <c r="J292" s="243"/>
      <c r="K292" s="243" t="s">
        <v>123</v>
      </c>
      <c r="L292" s="243" t="s">
        <v>123</v>
      </c>
      <c r="M292" s="243"/>
      <c r="N292" s="243"/>
      <c r="O292" s="356" t="s">
        <v>124</v>
      </c>
    </row>
    <row r="293" spans="1:15">
      <c r="A293" s="241">
        <v>3350</v>
      </c>
      <c r="B293" s="356"/>
      <c r="C293" s="356"/>
      <c r="D293" s="356"/>
      <c r="E293" s="356"/>
      <c r="F293" s="356" t="s">
        <v>1581</v>
      </c>
      <c r="G293" s="356" t="s">
        <v>1582</v>
      </c>
      <c r="H293" s="356" t="s">
        <v>591</v>
      </c>
      <c r="I293" s="356" t="s">
        <v>174</v>
      </c>
      <c r="J293" s="243">
        <v>1</v>
      </c>
      <c r="K293" s="243" t="s">
        <v>129</v>
      </c>
      <c r="L293" s="243" t="s">
        <v>129</v>
      </c>
      <c r="M293" s="243">
        <v>1</v>
      </c>
      <c r="N293" s="243">
        <v>1000000000</v>
      </c>
      <c r="O293" s="356"/>
    </row>
    <row r="294" spans="1:15">
      <c r="A294" s="241">
        <v>3360</v>
      </c>
      <c r="B294" s="356"/>
      <c r="C294" s="356"/>
      <c r="D294" s="356"/>
      <c r="E294" s="356"/>
      <c r="F294" s="356" t="s">
        <v>1583</v>
      </c>
      <c r="G294" s="356" t="s">
        <v>1584</v>
      </c>
      <c r="H294" s="356" t="s">
        <v>591</v>
      </c>
      <c r="I294" s="356" t="s">
        <v>176</v>
      </c>
      <c r="J294" s="243">
        <v>1</v>
      </c>
      <c r="K294" s="243" t="s">
        <v>129</v>
      </c>
      <c r="L294" s="243" t="s">
        <v>129</v>
      </c>
      <c r="M294" s="243">
        <v>1</v>
      </c>
      <c r="N294" s="243">
        <v>1000000000</v>
      </c>
      <c r="O294" s="356"/>
    </row>
    <row r="295" spans="1:15">
      <c r="A295" s="241">
        <v>3370</v>
      </c>
      <c r="B295" s="356"/>
      <c r="C295" s="356"/>
      <c r="D295" s="356"/>
      <c r="E295" s="356"/>
      <c r="F295" s="356" t="s">
        <v>1585</v>
      </c>
      <c r="G295" s="356" t="s">
        <v>1586</v>
      </c>
      <c r="H295" s="356" t="s">
        <v>591</v>
      </c>
      <c r="I295" s="356" t="s">
        <v>178</v>
      </c>
      <c r="J295" s="243">
        <v>1</v>
      </c>
      <c r="K295" s="243" t="s">
        <v>129</v>
      </c>
      <c r="L295" s="243" t="s">
        <v>129</v>
      </c>
      <c r="M295" s="243">
        <v>1</v>
      </c>
      <c r="N295" s="243">
        <v>1000000000</v>
      </c>
      <c r="O295" s="356"/>
    </row>
    <row r="296" spans="1:15">
      <c r="A296" s="241">
        <v>3380</v>
      </c>
      <c r="B296" s="356"/>
      <c r="C296" s="356"/>
      <c r="D296" s="356"/>
      <c r="E296" s="356"/>
      <c r="F296" s="356" t="s">
        <v>1587</v>
      </c>
      <c r="G296" s="356" t="s">
        <v>1588</v>
      </c>
      <c r="H296" s="356" t="s">
        <v>591</v>
      </c>
      <c r="I296" s="356" t="s">
        <v>180</v>
      </c>
      <c r="J296" s="243">
        <v>1</v>
      </c>
      <c r="K296" s="243" t="s">
        <v>129</v>
      </c>
      <c r="L296" s="243" t="s">
        <v>129</v>
      </c>
      <c r="M296" s="243">
        <v>1</v>
      </c>
      <c r="N296" s="243">
        <v>1000000000</v>
      </c>
      <c r="O296" s="356"/>
    </row>
    <row r="297" spans="1:15">
      <c r="A297" s="241">
        <v>3390</v>
      </c>
      <c r="B297" s="356"/>
      <c r="C297" s="356"/>
      <c r="D297" s="356"/>
      <c r="E297" s="356"/>
      <c r="F297" s="356" t="s">
        <v>1589</v>
      </c>
      <c r="G297" s="356" t="s">
        <v>1590</v>
      </c>
      <c r="H297" s="356" t="s">
        <v>591</v>
      </c>
      <c r="I297" s="356" t="s">
        <v>182</v>
      </c>
      <c r="J297" s="243">
        <v>1</v>
      </c>
      <c r="K297" s="243" t="s">
        <v>129</v>
      </c>
      <c r="L297" s="243" t="s">
        <v>129</v>
      </c>
      <c r="M297" s="243">
        <v>1</v>
      </c>
      <c r="N297" s="243">
        <v>1000000000</v>
      </c>
      <c r="O297" s="356"/>
    </row>
    <row r="298" spans="1:15">
      <c r="A298" s="241">
        <v>3410</v>
      </c>
      <c r="B298" s="356"/>
      <c r="C298" s="356"/>
      <c r="D298" s="356"/>
      <c r="E298" s="356"/>
      <c r="F298" s="356" t="s">
        <v>1591</v>
      </c>
      <c r="G298" s="356" t="s">
        <v>1592</v>
      </c>
      <c r="H298" s="356" t="s">
        <v>591</v>
      </c>
      <c r="I298" s="356" t="s">
        <v>130</v>
      </c>
      <c r="J298" s="243">
        <v>1</v>
      </c>
      <c r="K298" s="243" t="s">
        <v>129</v>
      </c>
      <c r="L298" s="243" t="s">
        <v>129</v>
      </c>
      <c r="M298" s="243">
        <v>1</v>
      </c>
      <c r="N298" s="243">
        <v>1000000000</v>
      </c>
      <c r="O298" s="356"/>
    </row>
    <row r="299" spans="1:15">
      <c r="A299" s="241">
        <v>3420</v>
      </c>
      <c r="B299" s="356"/>
      <c r="C299" s="356"/>
      <c r="D299" s="356"/>
      <c r="E299" s="356"/>
      <c r="F299" s="356" t="s">
        <v>1593</v>
      </c>
      <c r="G299" s="356" t="s">
        <v>1594</v>
      </c>
      <c r="H299" s="356" t="s">
        <v>591</v>
      </c>
      <c r="I299" s="356" t="s">
        <v>132</v>
      </c>
      <c r="J299" s="243">
        <v>1</v>
      </c>
      <c r="K299" s="243" t="s">
        <v>129</v>
      </c>
      <c r="L299" s="243" t="s">
        <v>129</v>
      </c>
      <c r="M299" s="243">
        <v>1</v>
      </c>
      <c r="N299" s="243">
        <v>1000000000</v>
      </c>
      <c r="O299" s="356"/>
    </row>
    <row r="300" spans="1:15">
      <c r="A300" s="241">
        <v>3430</v>
      </c>
      <c r="B300" s="356"/>
      <c r="C300" s="356"/>
      <c r="D300" s="356"/>
      <c r="E300" s="381" t="s">
        <v>1595</v>
      </c>
      <c r="F300" s="381"/>
      <c r="G300" s="356"/>
      <c r="H300" s="356"/>
      <c r="I300" s="356"/>
      <c r="J300" s="243"/>
      <c r="K300" s="243" t="s">
        <v>123</v>
      </c>
      <c r="L300" s="243" t="s">
        <v>123</v>
      </c>
      <c r="M300" s="243"/>
      <c r="N300" s="243"/>
      <c r="O300" s="356" t="s">
        <v>124</v>
      </c>
    </row>
    <row r="301" spans="1:15">
      <c r="A301" s="241">
        <v>3440</v>
      </c>
      <c r="B301" s="356"/>
      <c r="C301" s="356"/>
      <c r="D301" s="356"/>
      <c r="E301" s="356"/>
      <c r="F301" s="356" t="s">
        <v>1596</v>
      </c>
      <c r="G301" s="356" t="s">
        <v>1597</v>
      </c>
      <c r="H301" s="356" t="s">
        <v>591</v>
      </c>
      <c r="I301" s="356" t="s">
        <v>174</v>
      </c>
      <c r="J301" s="243">
        <v>1</v>
      </c>
      <c r="K301" s="243" t="s">
        <v>129</v>
      </c>
      <c r="L301" s="243" t="s">
        <v>129</v>
      </c>
      <c r="M301" s="243">
        <v>1</v>
      </c>
      <c r="N301" s="243">
        <v>1000000000</v>
      </c>
      <c r="O301" s="356"/>
    </row>
    <row r="302" spans="1:15">
      <c r="A302" s="241">
        <v>3450</v>
      </c>
      <c r="B302" s="356"/>
      <c r="C302" s="356"/>
      <c r="D302" s="356"/>
      <c r="E302" s="356"/>
      <c r="F302" s="356" t="s">
        <v>1598</v>
      </c>
      <c r="G302" s="356" t="s">
        <v>1599</v>
      </c>
      <c r="H302" s="356" t="s">
        <v>591</v>
      </c>
      <c r="I302" s="356" t="s">
        <v>176</v>
      </c>
      <c r="J302" s="243">
        <v>1</v>
      </c>
      <c r="K302" s="243" t="s">
        <v>129</v>
      </c>
      <c r="L302" s="243" t="s">
        <v>129</v>
      </c>
      <c r="M302" s="243">
        <v>1</v>
      </c>
      <c r="N302" s="243">
        <v>1000000000</v>
      </c>
      <c r="O302" s="356"/>
    </row>
    <row r="303" spans="1:15">
      <c r="A303" s="241">
        <v>3460</v>
      </c>
      <c r="B303" s="356"/>
      <c r="C303" s="356"/>
      <c r="D303" s="356"/>
      <c r="E303" s="356"/>
      <c r="F303" s="356" t="s">
        <v>1600</v>
      </c>
      <c r="G303" s="356" t="s">
        <v>1601</v>
      </c>
      <c r="H303" s="356" t="s">
        <v>591</v>
      </c>
      <c r="I303" s="356" t="s">
        <v>178</v>
      </c>
      <c r="J303" s="243">
        <v>1</v>
      </c>
      <c r="K303" s="243" t="s">
        <v>129</v>
      </c>
      <c r="L303" s="243" t="s">
        <v>129</v>
      </c>
      <c r="M303" s="243">
        <v>1</v>
      </c>
      <c r="N303" s="243">
        <v>1000000000</v>
      </c>
      <c r="O303" s="356"/>
    </row>
    <row r="304" spans="1:15">
      <c r="A304" s="241">
        <v>3470</v>
      </c>
      <c r="B304" s="356"/>
      <c r="C304" s="356"/>
      <c r="D304" s="356"/>
      <c r="E304" s="356"/>
      <c r="F304" s="356" t="s">
        <v>1602</v>
      </c>
      <c r="G304" s="356" t="s">
        <v>1603</v>
      </c>
      <c r="H304" s="356" t="s">
        <v>591</v>
      </c>
      <c r="I304" s="356" t="s">
        <v>180</v>
      </c>
      <c r="J304" s="243">
        <v>1</v>
      </c>
      <c r="K304" s="243" t="s">
        <v>129</v>
      </c>
      <c r="L304" s="243" t="s">
        <v>129</v>
      </c>
      <c r="M304" s="243">
        <v>1</v>
      </c>
      <c r="N304" s="243">
        <v>1000000000</v>
      </c>
      <c r="O304" s="356"/>
    </row>
    <row r="305" spans="1:15">
      <c r="A305" s="241">
        <v>3480</v>
      </c>
      <c r="B305" s="356"/>
      <c r="C305" s="356"/>
      <c r="D305" s="356"/>
      <c r="E305" s="356"/>
      <c r="F305" s="356" t="s">
        <v>1604</v>
      </c>
      <c r="G305" s="356" t="s">
        <v>1605</v>
      </c>
      <c r="H305" s="356" t="s">
        <v>591</v>
      </c>
      <c r="I305" s="356" t="s">
        <v>182</v>
      </c>
      <c r="J305" s="243">
        <v>1</v>
      </c>
      <c r="K305" s="243" t="s">
        <v>129</v>
      </c>
      <c r="L305" s="243" t="s">
        <v>129</v>
      </c>
      <c r="M305" s="243">
        <v>1</v>
      </c>
      <c r="N305" s="243">
        <v>1000000000</v>
      </c>
      <c r="O305" s="356"/>
    </row>
    <row r="306" spans="1:15">
      <c r="A306" s="241">
        <v>3500</v>
      </c>
      <c r="B306" s="356"/>
      <c r="C306" s="356"/>
      <c r="D306" s="356"/>
      <c r="E306" s="356"/>
      <c r="F306" s="356" t="s">
        <v>1606</v>
      </c>
      <c r="G306" s="356" t="s">
        <v>1607</v>
      </c>
      <c r="H306" s="356" t="s">
        <v>591</v>
      </c>
      <c r="I306" s="356" t="s">
        <v>130</v>
      </c>
      <c r="J306" s="243">
        <v>1</v>
      </c>
      <c r="K306" s="243" t="s">
        <v>129</v>
      </c>
      <c r="L306" s="243" t="s">
        <v>129</v>
      </c>
      <c r="M306" s="243">
        <v>1</v>
      </c>
      <c r="N306" s="243">
        <v>1000000000</v>
      </c>
      <c r="O306" s="356"/>
    </row>
    <row r="307" spans="1:15">
      <c r="A307" s="241">
        <v>3510</v>
      </c>
      <c r="B307" s="356"/>
      <c r="C307" s="356"/>
      <c r="D307" s="356"/>
      <c r="E307" s="356"/>
      <c r="F307" s="356" t="s">
        <v>1608</v>
      </c>
      <c r="G307" s="356" t="s">
        <v>1609</v>
      </c>
      <c r="H307" s="356" t="s">
        <v>591</v>
      </c>
      <c r="I307" s="356" t="s">
        <v>132</v>
      </c>
      <c r="J307" s="243">
        <v>1</v>
      </c>
      <c r="K307" s="243" t="s">
        <v>129</v>
      </c>
      <c r="L307" s="243" t="s">
        <v>129</v>
      </c>
      <c r="M307" s="243">
        <v>1</v>
      </c>
      <c r="N307" s="243">
        <v>1000000000</v>
      </c>
      <c r="O307" s="356"/>
    </row>
    <row r="308" spans="1:15">
      <c r="A308" s="241">
        <v>3520</v>
      </c>
      <c r="B308" s="356"/>
      <c r="C308" s="356"/>
      <c r="D308" s="381" t="s">
        <v>313</v>
      </c>
      <c r="E308" s="381"/>
      <c r="F308" s="381"/>
      <c r="G308" s="356"/>
      <c r="H308" s="356"/>
      <c r="I308" s="356"/>
      <c r="J308" s="243">
        <v>1</v>
      </c>
      <c r="K308" s="243" t="s">
        <v>129</v>
      </c>
      <c r="L308" s="243" t="s">
        <v>129</v>
      </c>
      <c r="M308" s="243">
        <v>1</v>
      </c>
      <c r="N308" s="243">
        <v>1000000000</v>
      </c>
      <c r="O308" s="356"/>
    </row>
    <row r="309" spans="1:15">
      <c r="A309" s="241">
        <v>3530</v>
      </c>
      <c r="B309" s="356"/>
      <c r="C309" s="356"/>
      <c r="D309" s="356"/>
      <c r="E309" s="381" t="s">
        <v>1610</v>
      </c>
      <c r="F309" s="381"/>
      <c r="G309" s="356" t="s">
        <v>1611</v>
      </c>
      <c r="H309" s="356" t="s">
        <v>313</v>
      </c>
      <c r="I309" s="356" t="s">
        <v>307</v>
      </c>
      <c r="J309" s="243">
        <v>1</v>
      </c>
      <c r="K309" s="243" t="s">
        <v>129</v>
      </c>
      <c r="L309" s="243" t="s">
        <v>129</v>
      </c>
      <c r="M309" s="243">
        <v>1</v>
      </c>
      <c r="N309" s="243">
        <v>1000000000</v>
      </c>
      <c r="O309" s="356"/>
    </row>
    <row r="310" spans="1:15">
      <c r="A310" s="241">
        <v>3540</v>
      </c>
      <c r="B310" s="356"/>
      <c r="C310" s="356"/>
      <c r="D310" s="356"/>
      <c r="E310" s="381" t="s">
        <v>1612</v>
      </c>
      <c r="F310" s="381"/>
      <c r="G310" s="356" t="s">
        <v>1613</v>
      </c>
      <c r="H310" s="356" t="s">
        <v>313</v>
      </c>
      <c r="I310" s="356" t="s">
        <v>310</v>
      </c>
      <c r="J310" s="243">
        <v>1</v>
      </c>
      <c r="K310" s="243" t="s">
        <v>129</v>
      </c>
      <c r="L310" s="243" t="s">
        <v>129</v>
      </c>
      <c r="M310" s="243">
        <v>1</v>
      </c>
      <c r="N310" s="243">
        <v>1000000000</v>
      </c>
      <c r="O310" s="356"/>
    </row>
    <row r="311" spans="1:15">
      <c r="A311" s="241">
        <v>3550</v>
      </c>
      <c r="B311" s="356"/>
      <c r="C311" s="356"/>
      <c r="D311" s="356"/>
      <c r="E311" s="381" t="s">
        <v>1614</v>
      </c>
      <c r="F311" s="381"/>
      <c r="G311" s="356" t="s">
        <v>1615</v>
      </c>
      <c r="H311" s="356" t="s">
        <v>313</v>
      </c>
      <c r="I311" s="356" t="s">
        <v>130</v>
      </c>
      <c r="J311" s="243">
        <v>1</v>
      </c>
      <c r="K311" s="243" t="s">
        <v>129</v>
      </c>
      <c r="L311" s="243" t="s">
        <v>129</v>
      </c>
      <c r="M311" s="243">
        <v>1</v>
      </c>
      <c r="N311" s="243">
        <v>1000000000</v>
      </c>
      <c r="O311" s="356"/>
    </row>
    <row r="312" spans="1:15">
      <c r="A312" s="241">
        <v>3560</v>
      </c>
      <c r="B312" s="356"/>
      <c r="C312" s="356"/>
      <c r="D312" s="356"/>
      <c r="E312" s="381" t="s">
        <v>1616</v>
      </c>
      <c r="F312" s="381"/>
      <c r="G312" s="356" t="s">
        <v>1617</v>
      </c>
      <c r="H312" s="356" t="s">
        <v>313</v>
      </c>
      <c r="I312" s="356" t="s">
        <v>132</v>
      </c>
      <c r="J312" s="243">
        <v>1</v>
      </c>
      <c r="K312" s="243" t="s">
        <v>129</v>
      </c>
      <c r="L312" s="243" t="s">
        <v>129</v>
      </c>
      <c r="M312" s="243">
        <v>1</v>
      </c>
      <c r="N312" s="243">
        <v>1000000000</v>
      </c>
      <c r="O312" s="356"/>
    </row>
    <row r="313" spans="1:15">
      <c r="A313" s="241">
        <v>3620</v>
      </c>
      <c r="B313" s="356"/>
      <c r="C313" s="381" t="s">
        <v>1618</v>
      </c>
      <c r="D313" s="381"/>
      <c r="E313" s="381"/>
      <c r="F313" s="381"/>
      <c r="G313" s="356"/>
      <c r="H313" s="356"/>
      <c r="I313" s="356"/>
      <c r="J313" s="243"/>
      <c r="K313" s="243" t="s">
        <v>123</v>
      </c>
      <c r="L313" s="243" t="s">
        <v>123</v>
      </c>
      <c r="M313" s="243"/>
      <c r="N313" s="243"/>
      <c r="O313" s="356" t="s">
        <v>124</v>
      </c>
    </row>
    <row r="314" spans="1:15">
      <c r="A314" s="241">
        <v>3630</v>
      </c>
      <c r="B314" s="356"/>
      <c r="C314" s="356"/>
      <c r="D314" s="381" t="s">
        <v>591</v>
      </c>
      <c r="E314" s="381"/>
      <c r="F314" s="381"/>
      <c r="G314" s="356"/>
      <c r="H314" s="356"/>
      <c r="I314" s="356"/>
      <c r="J314" s="243"/>
      <c r="K314" s="243" t="s">
        <v>123</v>
      </c>
      <c r="L314" s="243" t="s">
        <v>123</v>
      </c>
      <c r="M314" s="243"/>
      <c r="N314" s="243"/>
      <c r="O314" s="356"/>
    </row>
    <row r="315" spans="1:15">
      <c r="A315" s="241">
        <v>3640</v>
      </c>
      <c r="B315" s="356"/>
      <c r="C315" s="356"/>
      <c r="D315" s="356"/>
      <c r="E315" s="381" t="s">
        <v>1619</v>
      </c>
      <c r="F315" s="381"/>
      <c r="G315" s="356"/>
      <c r="H315" s="356"/>
      <c r="I315" s="356"/>
      <c r="J315" s="243"/>
      <c r="K315" s="243" t="s">
        <v>123</v>
      </c>
      <c r="L315" s="243" t="s">
        <v>123</v>
      </c>
      <c r="M315" s="243"/>
      <c r="N315" s="243"/>
      <c r="O315" s="356" t="s">
        <v>124</v>
      </c>
    </row>
    <row r="316" spans="1:15">
      <c r="A316" s="241">
        <v>3650</v>
      </c>
      <c r="B316" s="356"/>
      <c r="C316" s="356"/>
      <c r="D316" s="356"/>
      <c r="E316" s="356"/>
      <c r="F316" s="356" t="s">
        <v>1620</v>
      </c>
      <c r="G316" s="356" t="s">
        <v>1621</v>
      </c>
      <c r="H316" s="356" t="s">
        <v>591</v>
      </c>
      <c r="I316" s="356" t="s">
        <v>174</v>
      </c>
      <c r="J316" s="243">
        <v>1</v>
      </c>
      <c r="K316" s="243" t="s">
        <v>129</v>
      </c>
      <c r="L316" s="243" t="s">
        <v>129</v>
      </c>
      <c r="M316" s="243">
        <v>1</v>
      </c>
      <c r="N316" s="243">
        <v>1000000000</v>
      </c>
      <c r="O316" s="356"/>
    </row>
    <row r="317" spans="1:15">
      <c r="A317" s="241">
        <v>3660</v>
      </c>
      <c r="B317" s="356"/>
      <c r="C317" s="356"/>
      <c r="D317" s="356"/>
      <c r="E317" s="356"/>
      <c r="F317" s="356" t="s">
        <v>1622</v>
      </c>
      <c r="G317" s="356" t="s">
        <v>1623</v>
      </c>
      <c r="H317" s="356" t="s">
        <v>591</v>
      </c>
      <c r="I317" s="356" t="s">
        <v>176</v>
      </c>
      <c r="J317" s="243">
        <v>1</v>
      </c>
      <c r="K317" s="243" t="s">
        <v>129</v>
      </c>
      <c r="L317" s="243" t="s">
        <v>129</v>
      </c>
      <c r="M317" s="243">
        <v>1</v>
      </c>
      <c r="N317" s="243">
        <v>1000000000</v>
      </c>
      <c r="O317" s="356"/>
    </row>
    <row r="318" spans="1:15">
      <c r="A318" s="241">
        <v>3670</v>
      </c>
      <c r="B318" s="356"/>
      <c r="C318" s="356"/>
      <c r="D318" s="356"/>
      <c r="E318" s="356"/>
      <c r="F318" s="356" t="s">
        <v>1624</v>
      </c>
      <c r="G318" s="356" t="s">
        <v>1625</v>
      </c>
      <c r="H318" s="356" t="s">
        <v>591</v>
      </c>
      <c r="I318" s="356" t="s">
        <v>178</v>
      </c>
      <c r="J318" s="243">
        <v>1</v>
      </c>
      <c r="K318" s="243" t="s">
        <v>129</v>
      </c>
      <c r="L318" s="243" t="s">
        <v>129</v>
      </c>
      <c r="M318" s="243">
        <v>1</v>
      </c>
      <c r="N318" s="243">
        <v>1000000000</v>
      </c>
      <c r="O318" s="356"/>
    </row>
    <row r="319" spans="1:15">
      <c r="A319" s="241">
        <v>3680</v>
      </c>
      <c r="B319" s="356"/>
      <c r="C319" s="356"/>
      <c r="D319" s="356"/>
      <c r="E319" s="356"/>
      <c r="F319" s="356" t="s">
        <v>1626</v>
      </c>
      <c r="G319" s="356" t="s">
        <v>1627</v>
      </c>
      <c r="H319" s="356" t="s">
        <v>591</v>
      </c>
      <c r="I319" s="356" t="s">
        <v>180</v>
      </c>
      <c r="J319" s="243">
        <v>1</v>
      </c>
      <c r="K319" s="243" t="s">
        <v>129</v>
      </c>
      <c r="L319" s="243" t="s">
        <v>129</v>
      </c>
      <c r="M319" s="243">
        <v>1</v>
      </c>
      <c r="N319" s="243">
        <v>1000000000</v>
      </c>
      <c r="O319" s="356"/>
    </row>
    <row r="320" spans="1:15">
      <c r="A320" s="241">
        <v>3690</v>
      </c>
      <c r="B320" s="356"/>
      <c r="C320" s="356"/>
      <c r="D320" s="356"/>
      <c r="E320" s="356"/>
      <c r="F320" s="356" t="s">
        <v>1628</v>
      </c>
      <c r="G320" s="356" t="s">
        <v>1629</v>
      </c>
      <c r="H320" s="356" t="s">
        <v>591</v>
      </c>
      <c r="I320" s="356" t="s">
        <v>182</v>
      </c>
      <c r="J320" s="243">
        <v>1</v>
      </c>
      <c r="K320" s="243" t="s">
        <v>129</v>
      </c>
      <c r="L320" s="243" t="s">
        <v>129</v>
      </c>
      <c r="M320" s="243">
        <v>1</v>
      </c>
      <c r="N320" s="243">
        <v>1000000000</v>
      </c>
      <c r="O320" s="356"/>
    </row>
    <row r="321" spans="1:15">
      <c r="A321" s="241">
        <v>3710</v>
      </c>
      <c r="B321" s="356"/>
      <c r="C321" s="356"/>
      <c r="D321" s="356"/>
      <c r="E321" s="356"/>
      <c r="F321" s="356" t="s">
        <v>1630</v>
      </c>
      <c r="G321" s="356" t="s">
        <v>1631</v>
      </c>
      <c r="H321" s="356" t="s">
        <v>591</v>
      </c>
      <c r="I321" s="356" t="s">
        <v>130</v>
      </c>
      <c r="J321" s="243">
        <v>1</v>
      </c>
      <c r="K321" s="243" t="s">
        <v>129</v>
      </c>
      <c r="L321" s="243" t="s">
        <v>129</v>
      </c>
      <c r="M321" s="243">
        <v>1</v>
      </c>
      <c r="N321" s="243">
        <v>1000000000</v>
      </c>
      <c r="O321" s="356"/>
    </row>
    <row r="322" spans="1:15">
      <c r="A322" s="241">
        <v>3720</v>
      </c>
      <c r="B322" s="356"/>
      <c r="C322" s="356"/>
      <c r="D322" s="356"/>
      <c r="E322" s="356"/>
      <c r="F322" s="356" t="s">
        <v>1632</v>
      </c>
      <c r="G322" s="356" t="s">
        <v>1633</v>
      </c>
      <c r="H322" s="356" t="s">
        <v>591</v>
      </c>
      <c r="I322" s="356" t="s">
        <v>132</v>
      </c>
      <c r="J322" s="243">
        <v>1</v>
      </c>
      <c r="K322" s="243" t="s">
        <v>129</v>
      </c>
      <c r="L322" s="243" t="s">
        <v>129</v>
      </c>
      <c r="M322" s="243">
        <v>1</v>
      </c>
      <c r="N322" s="243">
        <v>1000000000</v>
      </c>
      <c r="O322" s="356"/>
    </row>
    <row r="323" spans="1:15">
      <c r="A323" s="241">
        <v>3730</v>
      </c>
      <c r="B323" s="356"/>
      <c r="C323" s="356"/>
      <c r="D323" s="356"/>
      <c r="E323" s="381" t="s">
        <v>1634</v>
      </c>
      <c r="F323" s="381"/>
      <c r="G323" s="356"/>
      <c r="H323" s="356"/>
      <c r="I323" s="356"/>
      <c r="J323" s="243"/>
      <c r="K323" s="243" t="s">
        <v>123</v>
      </c>
      <c r="L323" s="243" t="s">
        <v>123</v>
      </c>
      <c r="M323" s="243"/>
      <c r="N323" s="243"/>
      <c r="O323" s="356" t="s">
        <v>124</v>
      </c>
    </row>
    <row r="324" spans="1:15">
      <c r="A324" s="241">
        <v>3740</v>
      </c>
      <c r="B324" s="356"/>
      <c r="C324" s="356"/>
      <c r="D324" s="356"/>
      <c r="E324" s="356"/>
      <c r="F324" s="356" t="s">
        <v>1635</v>
      </c>
      <c r="G324" s="356" t="s">
        <v>1636</v>
      </c>
      <c r="H324" s="356" t="s">
        <v>591</v>
      </c>
      <c r="I324" s="356" t="s">
        <v>174</v>
      </c>
      <c r="J324" s="243">
        <v>1</v>
      </c>
      <c r="K324" s="243" t="s">
        <v>129</v>
      </c>
      <c r="L324" s="243" t="s">
        <v>129</v>
      </c>
      <c r="M324" s="243">
        <v>1</v>
      </c>
      <c r="N324" s="243">
        <v>1000000000</v>
      </c>
      <c r="O324" s="356"/>
    </row>
    <row r="325" spans="1:15">
      <c r="A325" s="241">
        <v>3750</v>
      </c>
      <c r="B325" s="356"/>
      <c r="C325" s="356"/>
      <c r="D325" s="356"/>
      <c r="E325" s="356"/>
      <c r="F325" s="356" t="s">
        <v>1637</v>
      </c>
      <c r="G325" s="356" t="s">
        <v>1638</v>
      </c>
      <c r="H325" s="356" t="s">
        <v>591</v>
      </c>
      <c r="I325" s="356" t="s">
        <v>176</v>
      </c>
      <c r="J325" s="243">
        <v>1</v>
      </c>
      <c r="K325" s="243" t="s">
        <v>129</v>
      </c>
      <c r="L325" s="243" t="s">
        <v>129</v>
      </c>
      <c r="M325" s="243">
        <v>1</v>
      </c>
      <c r="N325" s="243">
        <v>1000000000</v>
      </c>
      <c r="O325" s="356"/>
    </row>
    <row r="326" spans="1:15">
      <c r="A326" s="241">
        <v>3760</v>
      </c>
      <c r="B326" s="356"/>
      <c r="C326" s="356"/>
      <c r="D326" s="356"/>
      <c r="E326" s="356"/>
      <c r="F326" s="356" t="s">
        <v>1639</v>
      </c>
      <c r="G326" s="356" t="s">
        <v>1640</v>
      </c>
      <c r="H326" s="356" t="s">
        <v>591</v>
      </c>
      <c r="I326" s="356" t="s">
        <v>178</v>
      </c>
      <c r="J326" s="243">
        <v>1</v>
      </c>
      <c r="K326" s="243" t="s">
        <v>129</v>
      </c>
      <c r="L326" s="243" t="s">
        <v>129</v>
      </c>
      <c r="M326" s="243">
        <v>1</v>
      </c>
      <c r="N326" s="243">
        <v>1000000000</v>
      </c>
      <c r="O326" s="356"/>
    </row>
    <row r="327" spans="1:15">
      <c r="A327" s="241">
        <v>3770</v>
      </c>
      <c r="B327" s="356"/>
      <c r="C327" s="356"/>
      <c r="D327" s="356"/>
      <c r="E327" s="356"/>
      <c r="F327" s="356" t="s">
        <v>1641</v>
      </c>
      <c r="G327" s="356" t="s">
        <v>1642</v>
      </c>
      <c r="H327" s="356" t="s">
        <v>591</v>
      </c>
      <c r="I327" s="356" t="s">
        <v>180</v>
      </c>
      <c r="J327" s="243">
        <v>1</v>
      </c>
      <c r="K327" s="243" t="s">
        <v>129</v>
      </c>
      <c r="L327" s="243" t="s">
        <v>129</v>
      </c>
      <c r="M327" s="243">
        <v>1</v>
      </c>
      <c r="N327" s="243">
        <v>1000000000</v>
      </c>
      <c r="O327" s="356"/>
    </row>
    <row r="328" spans="1:15">
      <c r="A328" s="241">
        <v>3780</v>
      </c>
      <c r="B328" s="356"/>
      <c r="C328" s="356"/>
      <c r="D328" s="356"/>
      <c r="E328" s="356"/>
      <c r="F328" s="356" t="s">
        <v>1643</v>
      </c>
      <c r="G328" s="356" t="s">
        <v>1644</v>
      </c>
      <c r="H328" s="356" t="s">
        <v>591</v>
      </c>
      <c r="I328" s="356" t="s">
        <v>182</v>
      </c>
      <c r="J328" s="243">
        <v>1</v>
      </c>
      <c r="K328" s="243" t="s">
        <v>129</v>
      </c>
      <c r="L328" s="243" t="s">
        <v>129</v>
      </c>
      <c r="M328" s="243">
        <v>1</v>
      </c>
      <c r="N328" s="243">
        <v>1000000000</v>
      </c>
      <c r="O328" s="356"/>
    </row>
    <row r="329" spans="1:15">
      <c r="A329" s="241">
        <v>3800</v>
      </c>
      <c r="B329" s="356"/>
      <c r="C329" s="356"/>
      <c r="D329" s="356"/>
      <c r="E329" s="356"/>
      <c r="F329" s="356" t="s">
        <v>1645</v>
      </c>
      <c r="G329" s="356" t="s">
        <v>1646</v>
      </c>
      <c r="H329" s="356" t="s">
        <v>591</v>
      </c>
      <c r="I329" s="356" t="s">
        <v>130</v>
      </c>
      <c r="J329" s="243">
        <v>1</v>
      </c>
      <c r="K329" s="243" t="s">
        <v>129</v>
      </c>
      <c r="L329" s="243" t="s">
        <v>129</v>
      </c>
      <c r="M329" s="243">
        <v>1</v>
      </c>
      <c r="N329" s="243">
        <v>1000000000</v>
      </c>
      <c r="O329" s="356"/>
    </row>
    <row r="330" spans="1:15">
      <c r="A330" s="241">
        <v>3810</v>
      </c>
      <c r="B330" s="356"/>
      <c r="C330" s="356"/>
      <c r="D330" s="356"/>
      <c r="E330" s="356"/>
      <c r="F330" s="356" t="s">
        <v>1647</v>
      </c>
      <c r="G330" s="356" t="s">
        <v>1648</v>
      </c>
      <c r="H330" s="356" t="s">
        <v>591</v>
      </c>
      <c r="I330" s="356" t="s">
        <v>132</v>
      </c>
      <c r="J330" s="243">
        <v>1</v>
      </c>
      <c r="K330" s="243" t="s">
        <v>129</v>
      </c>
      <c r="L330" s="243" t="s">
        <v>129</v>
      </c>
      <c r="M330" s="243">
        <v>1</v>
      </c>
      <c r="N330" s="243">
        <v>1000000000</v>
      </c>
      <c r="O330" s="356"/>
    </row>
    <row r="331" spans="1:15">
      <c r="A331" s="241">
        <v>3820</v>
      </c>
      <c r="B331" s="356"/>
      <c r="C331" s="356"/>
      <c r="D331" s="356"/>
      <c r="E331" s="381" t="s">
        <v>1649</v>
      </c>
      <c r="F331" s="381"/>
      <c r="G331" s="356"/>
      <c r="H331" s="356"/>
      <c r="I331" s="356"/>
      <c r="J331" s="243"/>
      <c r="K331" s="243" t="s">
        <v>123</v>
      </c>
      <c r="L331" s="243" t="s">
        <v>123</v>
      </c>
      <c r="M331" s="243"/>
      <c r="N331" s="243"/>
      <c r="O331" s="356" t="s">
        <v>124</v>
      </c>
    </row>
    <row r="332" spans="1:15">
      <c r="A332" s="241">
        <v>3830</v>
      </c>
      <c r="B332" s="356"/>
      <c r="C332" s="356"/>
      <c r="D332" s="356"/>
      <c r="E332" s="356"/>
      <c r="F332" s="356" t="s">
        <v>1650</v>
      </c>
      <c r="G332" s="356" t="s">
        <v>1651</v>
      </c>
      <c r="H332" s="356" t="s">
        <v>591</v>
      </c>
      <c r="I332" s="356" t="s">
        <v>174</v>
      </c>
      <c r="J332" s="243">
        <v>1</v>
      </c>
      <c r="K332" s="243" t="s">
        <v>129</v>
      </c>
      <c r="L332" s="243" t="s">
        <v>129</v>
      </c>
      <c r="M332" s="243">
        <v>1</v>
      </c>
      <c r="N332" s="243">
        <v>1000000000</v>
      </c>
      <c r="O332" s="356"/>
    </row>
    <row r="333" spans="1:15">
      <c r="A333" s="241">
        <v>3840</v>
      </c>
      <c r="B333" s="356"/>
      <c r="C333" s="356"/>
      <c r="D333" s="356"/>
      <c r="E333" s="356"/>
      <c r="F333" s="356" t="s">
        <v>1652</v>
      </c>
      <c r="G333" s="356" t="s">
        <v>1653</v>
      </c>
      <c r="H333" s="356" t="s">
        <v>591</v>
      </c>
      <c r="I333" s="356" t="s">
        <v>176</v>
      </c>
      <c r="J333" s="243">
        <v>1</v>
      </c>
      <c r="K333" s="243" t="s">
        <v>129</v>
      </c>
      <c r="L333" s="243" t="s">
        <v>129</v>
      </c>
      <c r="M333" s="243">
        <v>1</v>
      </c>
      <c r="N333" s="243">
        <v>1000000000</v>
      </c>
      <c r="O333" s="356"/>
    </row>
    <row r="334" spans="1:15">
      <c r="A334" s="241">
        <v>3850</v>
      </c>
      <c r="B334" s="356"/>
      <c r="C334" s="356"/>
      <c r="D334" s="356"/>
      <c r="E334" s="356"/>
      <c r="F334" s="356" t="s">
        <v>1654</v>
      </c>
      <c r="G334" s="356" t="s">
        <v>1655</v>
      </c>
      <c r="H334" s="356" t="s">
        <v>591</v>
      </c>
      <c r="I334" s="356" t="s">
        <v>178</v>
      </c>
      <c r="J334" s="243">
        <v>1</v>
      </c>
      <c r="K334" s="243" t="s">
        <v>129</v>
      </c>
      <c r="L334" s="243" t="s">
        <v>129</v>
      </c>
      <c r="M334" s="243">
        <v>1</v>
      </c>
      <c r="N334" s="243">
        <v>1000000000</v>
      </c>
      <c r="O334" s="356"/>
    </row>
    <row r="335" spans="1:15">
      <c r="A335" s="241">
        <v>3860</v>
      </c>
      <c r="B335" s="356"/>
      <c r="C335" s="356"/>
      <c r="D335" s="356"/>
      <c r="E335" s="356"/>
      <c r="F335" s="356" t="s">
        <v>1656</v>
      </c>
      <c r="G335" s="356" t="s">
        <v>1657</v>
      </c>
      <c r="H335" s="356" t="s">
        <v>591</v>
      </c>
      <c r="I335" s="356" t="s">
        <v>180</v>
      </c>
      <c r="J335" s="243">
        <v>1</v>
      </c>
      <c r="K335" s="243" t="s">
        <v>129</v>
      </c>
      <c r="L335" s="243" t="s">
        <v>129</v>
      </c>
      <c r="M335" s="243">
        <v>1</v>
      </c>
      <c r="N335" s="243">
        <v>1000000000</v>
      </c>
      <c r="O335" s="356"/>
    </row>
    <row r="336" spans="1:15">
      <c r="A336" s="241">
        <v>3870</v>
      </c>
      <c r="B336" s="356"/>
      <c r="C336" s="356"/>
      <c r="D336" s="356"/>
      <c r="E336" s="356"/>
      <c r="F336" s="356" t="s">
        <v>1658</v>
      </c>
      <c r="G336" s="356" t="s">
        <v>1659</v>
      </c>
      <c r="H336" s="356" t="s">
        <v>591</v>
      </c>
      <c r="I336" s="356" t="s">
        <v>182</v>
      </c>
      <c r="J336" s="243">
        <v>1</v>
      </c>
      <c r="K336" s="243" t="s">
        <v>129</v>
      </c>
      <c r="L336" s="243" t="s">
        <v>129</v>
      </c>
      <c r="M336" s="243">
        <v>1</v>
      </c>
      <c r="N336" s="243">
        <v>1000000000</v>
      </c>
      <c r="O336" s="356"/>
    </row>
    <row r="337" spans="1:15">
      <c r="A337" s="241">
        <v>3890</v>
      </c>
      <c r="B337" s="356"/>
      <c r="C337" s="356"/>
      <c r="D337" s="356"/>
      <c r="E337" s="356"/>
      <c r="F337" s="356" t="s">
        <v>1660</v>
      </c>
      <c r="G337" s="356" t="s">
        <v>1661</v>
      </c>
      <c r="H337" s="356" t="s">
        <v>591</v>
      </c>
      <c r="I337" s="356" t="s">
        <v>130</v>
      </c>
      <c r="J337" s="243">
        <v>1</v>
      </c>
      <c r="K337" s="243" t="s">
        <v>129</v>
      </c>
      <c r="L337" s="243" t="s">
        <v>129</v>
      </c>
      <c r="M337" s="243">
        <v>1</v>
      </c>
      <c r="N337" s="243">
        <v>1000000000</v>
      </c>
      <c r="O337" s="356"/>
    </row>
    <row r="338" spans="1:15">
      <c r="A338" s="241">
        <v>3900</v>
      </c>
      <c r="B338" s="356"/>
      <c r="C338" s="356"/>
      <c r="D338" s="356"/>
      <c r="E338" s="356"/>
      <c r="F338" s="356" t="s">
        <v>1662</v>
      </c>
      <c r="G338" s="356" t="s">
        <v>1663</v>
      </c>
      <c r="H338" s="356" t="s">
        <v>591</v>
      </c>
      <c r="I338" s="356" t="s">
        <v>132</v>
      </c>
      <c r="J338" s="243">
        <v>1</v>
      </c>
      <c r="K338" s="243" t="s">
        <v>129</v>
      </c>
      <c r="L338" s="243" t="s">
        <v>129</v>
      </c>
      <c r="M338" s="243">
        <v>1</v>
      </c>
      <c r="N338" s="243">
        <v>1000000000</v>
      </c>
      <c r="O338" s="356"/>
    </row>
    <row r="339" spans="1:15">
      <c r="A339" s="241">
        <v>3910</v>
      </c>
      <c r="B339" s="356"/>
      <c r="C339" s="356"/>
      <c r="D339" s="356"/>
      <c r="E339" s="381" t="s">
        <v>1664</v>
      </c>
      <c r="F339" s="381"/>
      <c r="G339" s="356"/>
      <c r="H339" s="356"/>
      <c r="I339" s="356"/>
      <c r="J339" s="243"/>
      <c r="K339" s="243" t="s">
        <v>123</v>
      </c>
      <c r="L339" s="243" t="s">
        <v>123</v>
      </c>
      <c r="M339" s="243"/>
      <c r="N339" s="243"/>
      <c r="O339" s="356" t="s">
        <v>124</v>
      </c>
    </row>
    <row r="340" spans="1:15">
      <c r="A340" s="241">
        <v>3920</v>
      </c>
      <c r="B340" s="356"/>
      <c r="C340" s="356"/>
      <c r="D340" s="356"/>
      <c r="E340" s="356"/>
      <c r="F340" s="356" t="s">
        <v>1665</v>
      </c>
      <c r="G340" s="356" t="s">
        <v>1666</v>
      </c>
      <c r="H340" s="356" t="s">
        <v>591</v>
      </c>
      <c r="I340" s="356" t="s">
        <v>174</v>
      </c>
      <c r="J340" s="243">
        <v>1</v>
      </c>
      <c r="K340" s="243" t="s">
        <v>129</v>
      </c>
      <c r="L340" s="243" t="s">
        <v>129</v>
      </c>
      <c r="M340" s="243">
        <v>1</v>
      </c>
      <c r="N340" s="243">
        <v>1000000000</v>
      </c>
      <c r="O340" s="356"/>
    </row>
    <row r="341" spans="1:15">
      <c r="A341" s="241">
        <v>3930</v>
      </c>
      <c r="B341" s="356"/>
      <c r="C341" s="356"/>
      <c r="D341" s="356"/>
      <c r="E341" s="356"/>
      <c r="F341" s="356" t="s">
        <v>1667</v>
      </c>
      <c r="G341" s="356" t="s">
        <v>1668</v>
      </c>
      <c r="H341" s="356" t="s">
        <v>591</v>
      </c>
      <c r="I341" s="356" t="s">
        <v>176</v>
      </c>
      <c r="J341" s="243">
        <v>1</v>
      </c>
      <c r="K341" s="243" t="s">
        <v>129</v>
      </c>
      <c r="L341" s="243" t="s">
        <v>129</v>
      </c>
      <c r="M341" s="243">
        <v>1</v>
      </c>
      <c r="N341" s="243">
        <v>1000000000</v>
      </c>
      <c r="O341" s="356"/>
    </row>
    <row r="342" spans="1:15">
      <c r="A342" s="241">
        <v>3940</v>
      </c>
      <c r="B342" s="356"/>
      <c r="C342" s="356"/>
      <c r="D342" s="356"/>
      <c r="E342" s="356"/>
      <c r="F342" s="356" t="s">
        <v>1669</v>
      </c>
      <c r="G342" s="356" t="s">
        <v>1670</v>
      </c>
      <c r="H342" s="356" t="s">
        <v>591</v>
      </c>
      <c r="I342" s="356" t="s">
        <v>178</v>
      </c>
      <c r="J342" s="243">
        <v>1</v>
      </c>
      <c r="K342" s="243" t="s">
        <v>129</v>
      </c>
      <c r="L342" s="243" t="s">
        <v>129</v>
      </c>
      <c r="M342" s="243">
        <v>1</v>
      </c>
      <c r="N342" s="243">
        <v>1000000000</v>
      </c>
      <c r="O342" s="356"/>
    </row>
    <row r="343" spans="1:15">
      <c r="A343" s="241">
        <v>3950</v>
      </c>
      <c r="B343" s="356"/>
      <c r="C343" s="356"/>
      <c r="D343" s="356"/>
      <c r="E343" s="356"/>
      <c r="F343" s="356" t="s">
        <v>1671</v>
      </c>
      <c r="G343" s="356" t="s">
        <v>1672</v>
      </c>
      <c r="H343" s="356" t="s">
        <v>591</v>
      </c>
      <c r="I343" s="356" t="s">
        <v>180</v>
      </c>
      <c r="J343" s="243">
        <v>1</v>
      </c>
      <c r="K343" s="243" t="s">
        <v>129</v>
      </c>
      <c r="L343" s="243" t="s">
        <v>129</v>
      </c>
      <c r="M343" s="243">
        <v>1</v>
      </c>
      <c r="N343" s="243">
        <v>1000000000</v>
      </c>
      <c r="O343" s="356"/>
    </row>
    <row r="344" spans="1:15">
      <c r="A344" s="241">
        <v>3960</v>
      </c>
      <c r="B344" s="356"/>
      <c r="C344" s="356"/>
      <c r="D344" s="356"/>
      <c r="E344" s="356"/>
      <c r="F344" s="356" t="s">
        <v>1673</v>
      </c>
      <c r="G344" s="356" t="s">
        <v>1674</v>
      </c>
      <c r="H344" s="356" t="s">
        <v>591</v>
      </c>
      <c r="I344" s="356" t="s">
        <v>182</v>
      </c>
      <c r="J344" s="243">
        <v>1</v>
      </c>
      <c r="K344" s="243" t="s">
        <v>129</v>
      </c>
      <c r="L344" s="243" t="s">
        <v>129</v>
      </c>
      <c r="M344" s="243">
        <v>1</v>
      </c>
      <c r="N344" s="243">
        <v>1000000000</v>
      </c>
      <c r="O344" s="356"/>
    </row>
    <row r="345" spans="1:15">
      <c r="A345" s="241">
        <v>3980</v>
      </c>
      <c r="B345" s="356"/>
      <c r="C345" s="356"/>
      <c r="D345" s="356"/>
      <c r="E345" s="356"/>
      <c r="F345" s="356" t="s">
        <v>1675</v>
      </c>
      <c r="G345" s="356" t="s">
        <v>1676</v>
      </c>
      <c r="H345" s="356" t="s">
        <v>591</v>
      </c>
      <c r="I345" s="356" t="s">
        <v>130</v>
      </c>
      <c r="J345" s="243">
        <v>1</v>
      </c>
      <c r="K345" s="243" t="s">
        <v>129</v>
      </c>
      <c r="L345" s="243" t="s">
        <v>129</v>
      </c>
      <c r="M345" s="243">
        <v>1</v>
      </c>
      <c r="N345" s="243">
        <v>1000000000</v>
      </c>
      <c r="O345" s="356"/>
    </row>
    <row r="346" spans="1:15">
      <c r="A346" s="241">
        <v>3990</v>
      </c>
      <c r="B346" s="356"/>
      <c r="C346" s="356"/>
      <c r="D346" s="356"/>
      <c r="E346" s="356"/>
      <c r="F346" s="356" t="s">
        <v>1677</v>
      </c>
      <c r="G346" s="356" t="s">
        <v>1678</v>
      </c>
      <c r="H346" s="356" t="s">
        <v>591</v>
      </c>
      <c r="I346" s="356" t="s">
        <v>132</v>
      </c>
      <c r="J346" s="243">
        <v>1</v>
      </c>
      <c r="K346" s="243" t="s">
        <v>129</v>
      </c>
      <c r="L346" s="243" t="s">
        <v>129</v>
      </c>
      <c r="M346" s="243">
        <v>1</v>
      </c>
      <c r="N346" s="243">
        <v>1000000000</v>
      </c>
      <c r="O346" s="356"/>
    </row>
    <row r="347" spans="1:15">
      <c r="A347" s="241">
        <v>4000</v>
      </c>
      <c r="B347" s="356"/>
      <c r="C347" s="356"/>
      <c r="D347" s="356"/>
      <c r="E347" s="381" t="s">
        <v>1679</v>
      </c>
      <c r="F347" s="381"/>
      <c r="G347" s="356"/>
      <c r="H347" s="356"/>
      <c r="I347" s="356"/>
      <c r="J347" s="243"/>
      <c r="K347" s="243" t="s">
        <v>123</v>
      </c>
      <c r="L347" s="243" t="s">
        <v>123</v>
      </c>
      <c r="M347" s="243"/>
      <c r="N347" s="243"/>
      <c r="O347" s="356" t="s">
        <v>124</v>
      </c>
    </row>
    <row r="348" spans="1:15">
      <c r="A348" s="241">
        <v>4010</v>
      </c>
      <c r="B348" s="356"/>
      <c r="C348" s="356"/>
      <c r="D348" s="356"/>
      <c r="E348" s="356"/>
      <c r="F348" s="356" t="s">
        <v>1680</v>
      </c>
      <c r="G348" s="356" t="s">
        <v>1681</v>
      </c>
      <c r="H348" s="356" t="s">
        <v>591</v>
      </c>
      <c r="I348" s="356" t="s">
        <v>174</v>
      </c>
      <c r="J348" s="243">
        <v>1</v>
      </c>
      <c r="K348" s="243" t="s">
        <v>129</v>
      </c>
      <c r="L348" s="243" t="s">
        <v>129</v>
      </c>
      <c r="M348" s="243">
        <v>1</v>
      </c>
      <c r="N348" s="243">
        <v>1000000000</v>
      </c>
      <c r="O348" s="356"/>
    </row>
    <row r="349" spans="1:15">
      <c r="A349" s="241">
        <v>4020</v>
      </c>
      <c r="B349" s="356"/>
      <c r="C349" s="356"/>
      <c r="D349" s="356"/>
      <c r="E349" s="356"/>
      <c r="F349" s="356" t="s">
        <v>1682</v>
      </c>
      <c r="G349" s="356" t="s">
        <v>1683</v>
      </c>
      <c r="H349" s="356" t="s">
        <v>591</v>
      </c>
      <c r="I349" s="356" t="s">
        <v>176</v>
      </c>
      <c r="J349" s="243">
        <v>1</v>
      </c>
      <c r="K349" s="243" t="s">
        <v>129</v>
      </c>
      <c r="L349" s="243" t="s">
        <v>129</v>
      </c>
      <c r="M349" s="243">
        <v>1</v>
      </c>
      <c r="N349" s="243">
        <v>1000000000</v>
      </c>
      <c r="O349" s="356"/>
    </row>
    <row r="350" spans="1:15">
      <c r="A350" s="241">
        <v>4030</v>
      </c>
      <c r="B350" s="356"/>
      <c r="C350" s="356"/>
      <c r="D350" s="356"/>
      <c r="E350" s="356"/>
      <c r="F350" s="356" t="s">
        <v>1684</v>
      </c>
      <c r="G350" s="356" t="s">
        <v>1685</v>
      </c>
      <c r="H350" s="356" t="s">
        <v>591</v>
      </c>
      <c r="I350" s="356" t="s">
        <v>178</v>
      </c>
      <c r="J350" s="243">
        <v>1</v>
      </c>
      <c r="K350" s="243" t="s">
        <v>129</v>
      </c>
      <c r="L350" s="243" t="s">
        <v>129</v>
      </c>
      <c r="M350" s="243">
        <v>1</v>
      </c>
      <c r="N350" s="243">
        <v>1000000000</v>
      </c>
      <c r="O350" s="356"/>
    </row>
    <row r="351" spans="1:15">
      <c r="A351" s="241">
        <v>4040</v>
      </c>
      <c r="B351" s="356"/>
      <c r="C351" s="356"/>
      <c r="D351" s="356"/>
      <c r="E351" s="356"/>
      <c r="F351" s="356" t="s">
        <v>1686</v>
      </c>
      <c r="G351" s="356" t="s">
        <v>1687</v>
      </c>
      <c r="H351" s="356" t="s">
        <v>591</v>
      </c>
      <c r="I351" s="356" t="s">
        <v>180</v>
      </c>
      <c r="J351" s="243">
        <v>1</v>
      </c>
      <c r="K351" s="243" t="s">
        <v>129</v>
      </c>
      <c r="L351" s="243" t="s">
        <v>129</v>
      </c>
      <c r="M351" s="243">
        <v>1</v>
      </c>
      <c r="N351" s="243">
        <v>1000000000</v>
      </c>
      <c r="O351" s="356"/>
    </row>
    <row r="352" spans="1:15">
      <c r="A352" s="241">
        <v>4050</v>
      </c>
      <c r="B352" s="356"/>
      <c r="C352" s="356"/>
      <c r="D352" s="356"/>
      <c r="E352" s="356"/>
      <c r="F352" s="356" t="s">
        <v>1688</v>
      </c>
      <c r="G352" s="356" t="s">
        <v>1689</v>
      </c>
      <c r="H352" s="356" t="s">
        <v>591</v>
      </c>
      <c r="I352" s="356" t="s">
        <v>182</v>
      </c>
      <c r="J352" s="243">
        <v>1</v>
      </c>
      <c r="K352" s="243" t="s">
        <v>129</v>
      </c>
      <c r="L352" s="243" t="s">
        <v>129</v>
      </c>
      <c r="M352" s="243">
        <v>1</v>
      </c>
      <c r="N352" s="243">
        <v>1000000000</v>
      </c>
      <c r="O352" s="356"/>
    </row>
    <row r="353" spans="1:15">
      <c r="A353" s="241">
        <v>4070</v>
      </c>
      <c r="B353" s="356"/>
      <c r="C353" s="356"/>
      <c r="D353" s="356"/>
      <c r="E353" s="356"/>
      <c r="F353" s="356" t="s">
        <v>1690</v>
      </c>
      <c r="G353" s="356" t="s">
        <v>1691</v>
      </c>
      <c r="H353" s="356" t="s">
        <v>591</v>
      </c>
      <c r="I353" s="356" t="s">
        <v>130</v>
      </c>
      <c r="J353" s="243">
        <v>1</v>
      </c>
      <c r="K353" s="243" t="s">
        <v>129</v>
      </c>
      <c r="L353" s="243" t="s">
        <v>129</v>
      </c>
      <c r="M353" s="243">
        <v>1</v>
      </c>
      <c r="N353" s="243">
        <v>1000000000</v>
      </c>
      <c r="O353" s="356"/>
    </row>
    <row r="354" spans="1:15">
      <c r="A354" s="241">
        <v>4080</v>
      </c>
      <c r="B354" s="356"/>
      <c r="C354" s="356"/>
      <c r="D354" s="356"/>
      <c r="E354" s="356"/>
      <c r="F354" s="356" t="s">
        <v>1692</v>
      </c>
      <c r="G354" s="356" t="s">
        <v>1693</v>
      </c>
      <c r="H354" s="356" t="s">
        <v>591</v>
      </c>
      <c r="I354" s="356" t="s">
        <v>132</v>
      </c>
      <c r="J354" s="243">
        <v>1</v>
      </c>
      <c r="K354" s="243" t="s">
        <v>129</v>
      </c>
      <c r="L354" s="243" t="s">
        <v>129</v>
      </c>
      <c r="M354" s="243">
        <v>1</v>
      </c>
      <c r="N354" s="243">
        <v>1000000000</v>
      </c>
      <c r="O354" s="356"/>
    </row>
    <row r="355" spans="1:15">
      <c r="A355" s="241">
        <v>4090</v>
      </c>
      <c r="B355" s="356"/>
      <c r="C355" s="356"/>
      <c r="D355" s="356"/>
      <c r="E355" s="381" t="s">
        <v>1694</v>
      </c>
      <c r="F355" s="381"/>
      <c r="G355" s="356"/>
      <c r="H355" s="356"/>
      <c r="I355" s="356"/>
      <c r="J355" s="243"/>
      <c r="K355" s="243" t="s">
        <v>123</v>
      </c>
      <c r="L355" s="243" t="s">
        <v>123</v>
      </c>
      <c r="M355" s="243"/>
      <c r="N355" s="243"/>
      <c r="O355" s="356" t="s">
        <v>124</v>
      </c>
    </row>
    <row r="356" spans="1:15">
      <c r="A356" s="241">
        <v>4100</v>
      </c>
      <c r="B356" s="356"/>
      <c r="C356" s="356"/>
      <c r="D356" s="356"/>
      <c r="E356" s="356"/>
      <c r="F356" s="356" t="s">
        <v>1695</v>
      </c>
      <c r="G356" s="356" t="s">
        <v>1696</v>
      </c>
      <c r="H356" s="356" t="s">
        <v>591</v>
      </c>
      <c r="I356" s="356" t="s">
        <v>174</v>
      </c>
      <c r="J356" s="243">
        <v>1</v>
      </c>
      <c r="K356" s="243" t="s">
        <v>129</v>
      </c>
      <c r="L356" s="243" t="s">
        <v>129</v>
      </c>
      <c r="M356" s="243">
        <v>1</v>
      </c>
      <c r="N356" s="243">
        <v>1000000000</v>
      </c>
      <c r="O356" s="356"/>
    </row>
    <row r="357" spans="1:15">
      <c r="A357" s="241">
        <v>4110</v>
      </c>
      <c r="B357" s="356"/>
      <c r="C357" s="356"/>
      <c r="D357" s="356"/>
      <c r="E357" s="356"/>
      <c r="F357" s="356" t="s">
        <v>1697</v>
      </c>
      <c r="G357" s="356" t="s">
        <v>1698</v>
      </c>
      <c r="H357" s="356" t="s">
        <v>591</v>
      </c>
      <c r="I357" s="356" t="s">
        <v>176</v>
      </c>
      <c r="J357" s="243">
        <v>1</v>
      </c>
      <c r="K357" s="243" t="s">
        <v>129</v>
      </c>
      <c r="L357" s="243" t="s">
        <v>129</v>
      </c>
      <c r="M357" s="243">
        <v>1</v>
      </c>
      <c r="N357" s="243">
        <v>1000000000</v>
      </c>
      <c r="O357" s="356"/>
    </row>
    <row r="358" spans="1:15">
      <c r="A358" s="241">
        <v>4120</v>
      </c>
      <c r="B358" s="356"/>
      <c r="C358" s="356"/>
      <c r="D358" s="356"/>
      <c r="E358" s="356"/>
      <c r="F358" s="356" t="s">
        <v>1699</v>
      </c>
      <c r="G358" s="356" t="s">
        <v>1700</v>
      </c>
      <c r="H358" s="356" t="s">
        <v>591</v>
      </c>
      <c r="I358" s="356" t="s">
        <v>178</v>
      </c>
      <c r="J358" s="243">
        <v>1</v>
      </c>
      <c r="K358" s="243" t="s">
        <v>129</v>
      </c>
      <c r="L358" s="243" t="s">
        <v>129</v>
      </c>
      <c r="M358" s="243">
        <v>1</v>
      </c>
      <c r="N358" s="243">
        <v>1000000000</v>
      </c>
      <c r="O358" s="356"/>
    </row>
    <row r="359" spans="1:15">
      <c r="A359" s="241">
        <v>4130</v>
      </c>
      <c r="B359" s="356"/>
      <c r="C359" s="356"/>
      <c r="D359" s="356"/>
      <c r="E359" s="356"/>
      <c r="F359" s="356" t="s">
        <v>1701</v>
      </c>
      <c r="G359" s="356" t="s">
        <v>1702</v>
      </c>
      <c r="H359" s="356" t="s">
        <v>591</v>
      </c>
      <c r="I359" s="356" t="s">
        <v>180</v>
      </c>
      <c r="J359" s="243">
        <v>1</v>
      </c>
      <c r="K359" s="243" t="s">
        <v>129</v>
      </c>
      <c r="L359" s="243" t="s">
        <v>129</v>
      </c>
      <c r="M359" s="243">
        <v>1</v>
      </c>
      <c r="N359" s="243">
        <v>1000000000</v>
      </c>
      <c r="O359" s="356"/>
    </row>
    <row r="360" spans="1:15">
      <c r="A360" s="241">
        <v>4140</v>
      </c>
      <c r="B360" s="356"/>
      <c r="C360" s="356"/>
      <c r="D360" s="356"/>
      <c r="E360" s="356"/>
      <c r="F360" s="356" t="s">
        <v>1703</v>
      </c>
      <c r="G360" s="356" t="s">
        <v>1704</v>
      </c>
      <c r="H360" s="356" t="s">
        <v>591</v>
      </c>
      <c r="I360" s="356" t="s">
        <v>182</v>
      </c>
      <c r="J360" s="243">
        <v>1</v>
      </c>
      <c r="K360" s="243" t="s">
        <v>129</v>
      </c>
      <c r="L360" s="243" t="s">
        <v>129</v>
      </c>
      <c r="M360" s="243">
        <v>1</v>
      </c>
      <c r="N360" s="243">
        <v>1000000000</v>
      </c>
      <c r="O360" s="356"/>
    </row>
    <row r="361" spans="1:15">
      <c r="A361" s="241">
        <v>4160</v>
      </c>
      <c r="B361" s="356"/>
      <c r="C361" s="356"/>
      <c r="D361" s="356"/>
      <c r="E361" s="356"/>
      <c r="F361" s="356" t="s">
        <v>1705</v>
      </c>
      <c r="G361" s="356" t="s">
        <v>1706</v>
      </c>
      <c r="H361" s="356" t="s">
        <v>591</v>
      </c>
      <c r="I361" s="356" t="s">
        <v>130</v>
      </c>
      <c r="J361" s="243">
        <v>1</v>
      </c>
      <c r="K361" s="243" t="s">
        <v>129</v>
      </c>
      <c r="L361" s="243" t="s">
        <v>129</v>
      </c>
      <c r="M361" s="243">
        <v>1</v>
      </c>
      <c r="N361" s="243">
        <v>1000000000</v>
      </c>
      <c r="O361" s="356"/>
    </row>
    <row r="362" spans="1:15">
      <c r="A362" s="241">
        <v>4170</v>
      </c>
      <c r="B362" s="356"/>
      <c r="C362" s="356"/>
      <c r="D362" s="356"/>
      <c r="E362" s="356"/>
      <c r="F362" s="356" t="s">
        <v>1707</v>
      </c>
      <c r="G362" s="356" t="s">
        <v>1708</v>
      </c>
      <c r="H362" s="356" t="s">
        <v>591</v>
      </c>
      <c r="I362" s="356" t="s">
        <v>132</v>
      </c>
      <c r="J362" s="243">
        <v>1</v>
      </c>
      <c r="K362" s="243" t="s">
        <v>129</v>
      </c>
      <c r="L362" s="243" t="s">
        <v>129</v>
      </c>
      <c r="M362" s="243">
        <v>1</v>
      </c>
      <c r="N362" s="243">
        <v>1000000000</v>
      </c>
      <c r="O362" s="356"/>
    </row>
    <row r="363" spans="1:15">
      <c r="A363" s="241">
        <v>4180</v>
      </c>
      <c r="B363" s="356"/>
      <c r="C363" s="356"/>
      <c r="D363" s="356"/>
      <c r="E363" s="381" t="s">
        <v>1709</v>
      </c>
      <c r="F363" s="381"/>
      <c r="G363" s="356"/>
      <c r="H363" s="356"/>
      <c r="I363" s="356"/>
      <c r="J363" s="243"/>
      <c r="K363" s="243" t="s">
        <v>123</v>
      </c>
      <c r="L363" s="243" t="s">
        <v>123</v>
      </c>
      <c r="M363" s="243"/>
      <c r="N363" s="243"/>
      <c r="O363" s="356" t="s">
        <v>124</v>
      </c>
    </row>
    <row r="364" spans="1:15">
      <c r="A364" s="241">
        <v>4190</v>
      </c>
      <c r="B364" s="356"/>
      <c r="C364" s="356"/>
      <c r="D364" s="356"/>
      <c r="E364" s="356"/>
      <c r="F364" s="356" t="s">
        <v>1710</v>
      </c>
      <c r="G364" s="356" t="s">
        <v>1711</v>
      </c>
      <c r="H364" s="356" t="s">
        <v>591</v>
      </c>
      <c r="I364" s="356" t="s">
        <v>174</v>
      </c>
      <c r="J364" s="243">
        <v>1</v>
      </c>
      <c r="K364" s="243" t="s">
        <v>129</v>
      </c>
      <c r="L364" s="243" t="s">
        <v>129</v>
      </c>
      <c r="M364" s="243">
        <v>1</v>
      </c>
      <c r="N364" s="243">
        <v>1000000000</v>
      </c>
      <c r="O364" s="356"/>
    </row>
    <row r="365" spans="1:15">
      <c r="A365" s="241">
        <v>4200</v>
      </c>
      <c r="B365" s="356"/>
      <c r="C365" s="356"/>
      <c r="D365" s="356"/>
      <c r="E365" s="356"/>
      <c r="F365" s="356" t="s">
        <v>1712</v>
      </c>
      <c r="G365" s="356" t="s">
        <v>1713</v>
      </c>
      <c r="H365" s="356" t="s">
        <v>591</v>
      </c>
      <c r="I365" s="356" t="s">
        <v>176</v>
      </c>
      <c r="J365" s="243">
        <v>1</v>
      </c>
      <c r="K365" s="243" t="s">
        <v>129</v>
      </c>
      <c r="L365" s="243" t="s">
        <v>129</v>
      </c>
      <c r="M365" s="243">
        <v>1</v>
      </c>
      <c r="N365" s="243">
        <v>1000000000</v>
      </c>
      <c r="O365" s="356"/>
    </row>
    <row r="366" spans="1:15">
      <c r="A366" s="241">
        <v>4210</v>
      </c>
      <c r="B366" s="356"/>
      <c r="C366" s="356"/>
      <c r="D366" s="356"/>
      <c r="E366" s="356"/>
      <c r="F366" s="356" t="s">
        <v>1714</v>
      </c>
      <c r="G366" s="356" t="s">
        <v>1715</v>
      </c>
      <c r="H366" s="356" t="s">
        <v>591</v>
      </c>
      <c r="I366" s="356" t="s">
        <v>178</v>
      </c>
      <c r="J366" s="243">
        <v>1</v>
      </c>
      <c r="K366" s="243" t="s">
        <v>129</v>
      </c>
      <c r="L366" s="243" t="s">
        <v>129</v>
      </c>
      <c r="M366" s="243">
        <v>1</v>
      </c>
      <c r="N366" s="243">
        <v>1000000000</v>
      </c>
      <c r="O366" s="356"/>
    </row>
    <row r="367" spans="1:15">
      <c r="A367" s="241">
        <v>4220</v>
      </c>
      <c r="B367" s="356"/>
      <c r="C367" s="356"/>
      <c r="D367" s="356"/>
      <c r="E367" s="356"/>
      <c r="F367" s="356" t="s">
        <v>1716</v>
      </c>
      <c r="G367" s="356" t="s">
        <v>1717</v>
      </c>
      <c r="H367" s="356" t="s">
        <v>591</v>
      </c>
      <c r="I367" s="356" t="s">
        <v>180</v>
      </c>
      <c r="J367" s="243">
        <v>1</v>
      </c>
      <c r="K367" s="243" t="s">
        <v>129</v>
      </c>
      <c r="L367" s="243" t="s">
        <v>129</v>
      </c>
      <c r="M367" s="243">
        <v>1</v>
      </c>
      <c r="N367" s="243">
        <v>1000000000</v>
      </c>
      <c r="O367" s="356"/>
    </row>
    <row r="368" spans="1:15">
      <c r="A368" s="241">
        <v>4230</v>
      </c>
      <c r="B368" s="356"/>
      <c r="C368" s="356"/>
      <c r="D368" s="356"/>
      <c r="E368" s="356"/>
      <c r="F368" s="356" t="s">
        <v>1718</v>
      </c>
      <c r="G368" s="356" t="s">
        <v>1719</v>
      </c>
      <c r="H368" s="356" t="s">
        <v>591</v>
      </c>
      <c r="I368" s="356" t="s">
        <v>182</v>
      </c>
      <c r="J368" s="243">
        <v>1</v>
      </c>
      <c r="K368" s="243" t="s">
        <v>129</v>
      </c>
      <c r="L368" s="243" t="s">
        <v>129</v>
      </c>
      <c r="M368" s="243">
        <v>1</v>
      </c>
      <c r="N368" s="243">
        <v>1000000000</v>
      </c>
      <c r="O368" s="356"/>
    </row>
    <row r="369" spans="1:15">
      <c r="A369" s="241">
        <v>4250</v>
      </c>
      <c r="B369" s="356"/>
      <c r="C369" s="356"/>
      <c r="D369" s="356"/>
      <c r="E369" s="356"/>
      <c r="F369" s="356" t="s">
        <v>1720</v>
      </c>
      <c r="G369" s="356" t="s">
        <v>1721</v>
      </c>
      <c r="H369" s="356" t="s">
        <v>591</v>
      </c>
      <c r="I369" s="356" t="s">
        <v>130</v>
      </c>
      <c r="J369" s="243">
        <v>1</v>
      </c>
      <c r="K369" s="243" t="s">
        <v>129</v>
      </c>
      <c r="L369" s="243" t="s">
        <v>129</v>
      </c>
      <c r="M369" s="243">
        <v>1</v>
      </c>
      <c r="N369" s="243">
        <v>1000000000</v>
      </c>
      <c r="O369" s="356"/>
    </row>
    <row r="370" spans="1:15">
      <c r="A370" s="241">
        <v>4260</v>
      </c>
      <c r="B370" s="356"/>
      <c r="C370" s="356"/>
      <c r="D370" s="356"/>
      <c r="E370" s="356"/>
      <c r="F370" s="356" t="s">
        <v>1722</v>
      </c>
      <c r="G370" s="356" t="s">
        <v>1723</v>
      </c>
      <c r="H370" s="356" t="s">
        <v>591</v>
      </c>
      <c r="I370" s="356" t="s">
        <v>132</v>
      </c>
      <c r="J370" s="243">
        <v>1</v>
      </c>
      <c r="K370" s="243" t="s">
        <v>129</v>
      </c>
      <c r="L370" s="243" t="s">
        <v>129</v>
      </c>
      <c r="M370" s="243">
        <v>1</v>
      </c>
      <c r="N370" s="243">
        <v>1000000000</v>
      </c>
      <c r="O370" s="356"/>
    </row>
    <row r="371" spans="1:15">
      <c r="A371" s="241">
        <v>4270</v>
      </c>
      <c r="B371" s="356"/>
      <c r="C371" s="356"/>
      <c r="D371" s="356"/>
      <c r="E371" s="381" t="s">
        <v>1724</v>
      </c>
      <c r="F371" s="381"/>
      <c r="G371" s="356"/>
      <c r="H371" s="356"/>
      <c r="I371" s="356"/>
      <c r="J371" s="243"/>
      <c r="K371" s="243" t="s">
        <v>123</v>
      </c>
      <c r="L371" s="243" t="s">
        <v>123</v>
      </c>
      <c r="M371" s="243"/>
      <c r="N371" s="243"/>
      <c r="O371" s="356" t="s">
        <v>124</v>
      </c>
    </row>
    <row r="372" spans="1:15">
      <c r="A372" s="241">
        <v>4280</v>
      </c>
      <c r="B372" s="356"/>
      <c r="C372" s="356"/>
      <c r="D372" s="356"/>
      <c r="E372" s="356"/>
      <c r="F372" s="356" t="s">
        <v>1725</v>
      </c>
      <c r="G372" s="356" t="s">
        <v>1726</v>
      </c>
      <c r="H372" s="356" t="s">
        <v>591</v>
      </c>
      <c r="I372" s="356" t="s">
        <v>174</v>
      </c>
      <c r="J372" s="243">
        <v>1</v>
      </c>
      <c r="K372" s="243" t="s">
        <v>129</v>
      </c>
      <c r="L372" s="243" t="s">
        <v>129</v>
      </c>
      <c r="M372" s="243">
        <v>1</v>
      </c>
      <c r="N372" s="243">
        <v>1000000000</v>
      </c>
      <c r="O372" s="356"/>
    </row>
    <row r="373" spans="1:15">
      <c r="A373" s="241">
        <v>4290</v>
      </c>
      <c r="B373" s="356"/>
      <c r="C373" s="356"/>
      <c r="D373" s="356"/>
      <c r="E373" s="356"/>
      <c r="F373" s="356" t="s">
        <v>1727</v>
      </c>
      <c r="G373" s="356" t="s">
        <v>1728</v>
      </c>
      <c r="H373" s="356" t="s">
        <v>591</v>
      </c>
      <c r="I373" s="356" t="s">
        <v>176</v>
      </c>
      <c r="J373" s="243">
        <v>1</v>
      </c>
      <c r="K373" s="243" t="s">
        <v>129</v>
      </c>
      <c r="L373" s="243" t="s">
        <v>129</v>
      </c>
      <c r="M373" s="243">
        <v>1</v>
      </c>
      <c r="N373" s="243">
        <v>1000000000</v>
      </c>
      <c r="O373" s="356"/>
    </row>
    <row r="374" spans="1:15">
      <c r="A374" s="241">
        <v>4300</v>
      </c>
      <c r="B374" s="356"/>
      <c r="C374" s="356"/>
      <c r="D374" s="356"/>
      <c r="E374" s="356"/>
      <c r="F374" s="356" t="s">
        <v>1729</v>
      </c>
      <c r="G374" s="356" t="s">
        <v>1730</v>
      </c>
      <c r="H374" s="356" t="s">
        <v>591</v>
      </c>
      <c r="I374" s="356" t="s">
        <v>178</v>
      </c>
      <c r="J374" s="243">
        <v>1</v>
      </c>
      <c r="K374" s="243" t="s">
        <v>129</v>
      </c>
      <c r="L374" s="243" t="s">
        <v>129</v>
      </c>
      <c r="M374" s="243">
        <v>1</v>
      </c>
      <c r="N374" s="243">
        <v>1000000000</v>
      </c>
      <c r="O374" s="356"/>
    </row>
    <row r="375" spans="1:15">
      <c r="A375" s="241">
        <v>4310</v>
      </c>
      <c r="B375" s="356"/>
      <c r="C375" s="356"/>
      <c r="D375" s="356"/>
      <c r="E375" s="356"/>
      <c r="F375" s="356" t="s">
        <v>1731</v>
      </c>
      <c r="G375" s="356" t="s">
        <v>1732</v>
      </c>
      <c r="H375" s="356" t="s">
        <v>591</v>
      </c>
      <c r="I375" s="356" t="s">
        <v>180</v>
      </c>
      <c r="J375" s="243">
        <v>1</v>
      </c>
      <c r="K375" s="243" t="s">
        <v>129</v>
      </c>
      <c r="L375" s="243" t="s">
        <v>129</v>
      </c>
      <c r="M375" s="243">
        <v>1</v>
      </c>
      <c r="N375" s="243">
        <v>1000000000</v>
      </c>
      <c r="O375" s="356"/>
    </row>
    <row r="376" spans="1:15">
      <c r="A376" s="241">
        <v>4320</v>
      </c>
      <c r="B376" s="356"/>
      <c r="C376" s="356"/>
      <c r="D376" s="356"/>
      <c r="E376" s="356"/>
      <c r="F376" s="356" t="s">
        <v>1733</v>
      </c>
      <c r="G376" s="356" t="s">
        <v>1734</v>
      </c>
      <c r="H376" s="356" t="s">
        <v>591</v>
      </c>
      <c r="I376" s="356" t="s">
        <v>182</v>
      </c>
      <c r="J376" s="243">
        <v>1</v>
      </c>
      <c r="K376" s="243" t="s">
        <v>129</v>
      </c>
      <c r="L376" s="243" t="s">
        <v>129</v>
      </c>
      <c r="M376" s="243">
        <v>1</v>
      </c>
      <c r="N376" s="243">
        <v>1000000000</v>
      </c>
      <c r="O376" s="356"/>
    </row>
    <row r="377" spans="1:15">
      <c r="A377" s="241">
        <v>4340</v>
      </c>
      <c r="B377" s="356"/>
      <c r="C377" s="356"/>
      <c r="D377" s="356"/>
      <c r="E377" s="356"/>
      <c r="F377" s="356" t="s">
        <v>1735</v>
      </c>
      <c r="G377" s="356" t="s">
        <v>1736</v>
      </c>
      <c r="H377" s="356" t="s">
        <v>591</v>
      </c>
      <c r="I377" s="356" t="s">
        <v>130</v>
      </c>
      <c r="J377" s="243">
        <v>1</v>
      </c>
      <c r="K377" s="243" t="s">
        <v>129</v>
      </c>
      <c r="L377" s="243" t="s">
        <v>129</v>
      </c>
      <c r="M377" s="243">
        <v>1</v>
      </c>
      <c r="N377" s="243">
        <v>1000000000</v>
      </c>
      <c r="O377" s="356"/>
    </row>
    <row r="378" spans="1:15">
      <c r="A378" s="241">
        <v>4350</v>
      </c>
      <c r="B378" s="356"/>
      <c r="C378" s="356"/>
      <c r="D378" s="356"/>
      <c r="E378" s="356"/>
      <c r="F378" s="356" t="s">
        <v>1737</v>
      </c>
      <c r="G378" s="356" t="s">
        <v>1738</v>
      </c>
      <c r="H378" s="356" t="s">
        <v>591</v>
      </c>
      <c r="I378" s="356" t="s">
        <v>132</v>
      </c>
      <c r="J378" s="243">
        <v>1</v>
      </c>
      <c r="K378" s="243" t="s">
        <v>129</v>
      </c>
      <c r="L378" s="243" t="s">
        <v>129</v>
      </c>
      <c r="M378" s="243">
        <v>1</v>
      </c>
      <c r="N378" s="243">
        <v>1000000000</v>
      </c>
      <c r="O378" s="356"/>
    </row>
    <row r="379" spans="1:15">
      <c r="A379" s="241">
        <v>4360</v>
      </c>
      <c r="B379" s="356"/>
      <c r="C379" s="356"/>
      <c r="D379" s="356"/>
      <c r="E379" s="381" t="s">
        <v>1739</v>
      </c>
      <c r="F379" s="381"/>
      <c r="G379" s="356"/>
      <c r="H379" s="356"/>
      <c r="I379" s="356"/>
      <c r="J379" s="243"/>
      <c r="K379" s="243" t="s">
        <v>123</v>
      </c>
      <c r="L379" s="243" t="s">
        <v>123</v>
      </c>
      <c r="M379" s="243"/>
      <c r="N379" s="243"/>
      <c r="O379" s="356" t="s">
        <v>124</v>
      </c>
    </row>
    <row r="380" spans="1:15">
      <c r="A380" s="241">
        <v>4370</v>
      </c>
      <c r="B380" s="356"/>
      <c r="C380" s="356"/>
      <c r="D380" s="356"/>
      <c r="E380" s="356"/>
      <c r="F380" s="356" t="s">
        <v>1740</v>
      </c>
      <c r="G380" s="356" t="s">
        <v>1741</v>
      </c>
      <c r="H380" s="356" t="s">
        <v>591</v>
      </c>
      <c r="I380" s="356" t="s">
        <v>174</v>
      </c>
      <c r="J380" s="243">
        <v>1</v>
      </c>
      <c r="K380" s="243" t="s">
        <v>129</v>
      </c>
      <c r="L380" s="243" t="s">
        <v>129</v>
      </c>
      <c r="M380" s="243">
        <v>1</v>
      </c>
      <c r="N380" s="243">
        <v>1000000000</v>
      </c>
      <c r="O380" s="356"/>
    </row>
    <row r="381" spans="1:15">
      <c r="A381" s="241">
        <v>4380</v>
      </c>
      <c r="B381" s="356"/>
      <c r="C381" s="356"/>
      <c r="D381" s="356"/>
      <c r="E381" s="356"/>
      <c r="F381" s="356" t="s">
        <v>1742</v>
      </c>
      <c r="G381" s="356" t="s">
        <v>1743</v>
      </c>
      <c r="H381" s="356" t="s">
        <v>591</v>
      </c>
      <c r="I381" s="356" t="s">
        <v>176</v>
      </c>
      <c r="J381" s="243">
        <v>1</v>
      </c>
      <c r="K381" s="243" t="s">
        <v>129</v>
      </c>
      <c r="L381" s="243" t="s">
        <v>129</v>
      </c>
      <c r="M381" s="243">
        <v>1</v>
      </c>
      <c r="N381" s="243">
        <v>1000000000</v>
      </c>
      <c r="O381" s="356"/>
    </row>
    <row r="382" spans="1:15">
      <c r="A382" s="241">
        <v>4390</v>
      </c>
      <c r="B382" s="356"/>
      <c r="C382" s="356"/>
      <c r="D382" s="356"/>
      <c r="E382" s="356"/>
      <c r="F382" s="356" t="s">
        <v>1744</v>
      </c>
      <c r="G382" s="356" t="s">
        <v>1745</v>
      </c>
      <c r="H382" s="356" t="s">
        <v>591</v>
      </c>
      <c r="I382" s="356" t="s">
        <v>178</v>
      </c>
      <c r="J382" s="243">
        <v>1</v>
      </c>
      <c r="K382" s="243" t="s">
        <v>129</v>
      </c>
      <c r="L382" s="243" t="s">
        <v>129</v>
      </c>
      <c r="M382" s="243">
        <v>1</v>
      </c>
      <c r="N382" s="243">
        <v>1000000000</v>
      </c>
      <c r="O382" s="356"/>
    </row>
    <row r="383" spans="1:15">
      <c r="A383" s="241">
        <v>4400</v>
      </c>
      <c r="B383" s="356"/>
      <c r="C383" s="356"/>
      <c r="D383" s="356"/>
      <c r="E383" s="356"/>
      <c r="F383" s="356" t="s">
        <v>1746</v>
      </c>
      <c r="G383" s="356" t="s">
        <v>1747</v>
      </c>
      <c r="H383" s="356" t="s">
        <v>591</v>
      </c>
      <c r="I383" s="356" t="s">
        <v>180</v>
      </c>
      <c r="J383" s="243">
        <v>1</v>
      </c>
      <c r="K383" s="243" t="s">
        <v>129</v>
      </c>
      <c r="L383" s="243" t="s">
        <v>129</v>
      </c>
      <c r="M383" s="243">
        <v>1</v>
      </c>
      <c r="N383" s="243">
        <v>1000000000</v>
      </c>
      <c r="O383" s="356"/>
    </row>
    <row r="384" spans="1:15">
      <c r="A384" s="241">
        <v>4410</v>
      </c>
      <c r="B384" s="356"/>
      <c r="C384" s="356"/>
      <c r="D384" s="356"/>
      <c r="E384" s="356"/>
      <c r="F384" s="356" t="s">
        <v>1748</v>
      </c>
      <c r="G384" s="356" t="s">
        <v>1749</v>
      </c>
      <c r="H384" s="356" t="s">
        <v>591</v>
      </c>
      <c r="I384" s="356" t="s">
        <v>182</v>
      </c>
      <c r="J384" s="243">
        <v>1</v>
      </c>
      <c r="K384" s="243" t="s">
        <v>129</v>
      </c>
      <c r="L384" s="243" t="s">
        <v>129</v>
      </c>
      <c r="M384" s="243">
        <v>1</v>
      </c>
      <c r="N384" s="243">
        <v>1000000000</v>
      </c>
      <c r="O384" s="356"/>
    </row>
    <row r="385" spans="1:15">
      <c r="A385" s="241">
        <v>4430</v>
      </c>
      <c r="B385" s="356"/>
      <c r="C385" s="356"/>
      <c r="D385" s="356"/>
      <c r="E385" s="356"/>
      <c r="F385" s="356" t="s">
        <v>1750</v>
      </c>
      <c r="G385" s="356" t="s">
        <v>1751</v>
      </c>
      <c r="H385" s="356" t="s">
        <v>591</v>
      </c>
      <c r="I385" s="356" t="s">
        <v>130</v>
      </c>
      <c r="J385" s="243">
        <v>1</v>
      </c>
      <c r="K385" s="243" t="s">
        <v>129</v>
      </c>
      <c r="L385" s="243" t="s">
        <v>129</v>
      </c>
      <c r="M385" s="243">
        <v>1</v>
      </c>
      <c r="N385" s="243">
        <v>1000000000</v>
      </c>
      <c r="O385" s="356"/>
    </row>
    <row r="386" spans="1:15">
      <c r="A386" s="241">
        <v>4440</v>
      </c>
      <c r="B386" s="356"/>
      <c r="C386" s="356"/>
      <c r="D386" s="356"/>
      <c r="E386" s="356"/>
      <c r="F386" s="356" t="s">
        <v>1752</v>
      </c>
      <c r="G386" s="356" t="s">
        <v>1753</v>
      </c>
      <c r="H386" s="356" t="s">
        <v>591</v>
      </c>
      <c r="I386" s="356" t="s">
        <v>132</v>
      </c>
      <c r="J386" s="243">
        <v>1</v>
      </c>
      <c r="K386" s="243" t="s">
        <v>129</v>
      </c>
      <c r="L386" s="243" t="s">
        <v>129</v>
      </c>
      <c r="M386" s="243">
        <v>1</v>
      </c>
      <c r="N386" s="243">
        <v>1000000000</v>
      </c>
      <c r="O386" s="356"/>
    </row>
    <row r="387" spans="1:15">
      <c r="A387" s="241">
        <v>4450</v>
      </c>
      <c r="B387" s="356"/>
      <c r="C387" s="356"/>
      <c r="D387" s="356"/>
      <c r="E387" s="381" t="s">
        <v>1754</v>
      </c>
      <c r="F387" s="381"/>
      <c r="G387" s="356"/>
      <c r="H387" s="356"/>
      <c r="I387" s="356"/>
      <c r="J387" s="243"/>
      <c r="K387" s="243" t="s">
        <v>123</v>
      </c>
      <c r="L387" s="243" t="s">
        <v>123</v>
      </c>
      <c r="M387" s="243"/>
      <c r="N387" s="243"/>
      <c r="O387" s="356" t="s">
        <v>124</v>
      </c>
    </row>
    <row r="388" spans="1:15">
      <c r="A388" s="241">
        <v>4460</v>
      </c>
      <c r="B388" s="356"/>
      <c r="C388" s="356"/>
      <c r="D388" s="356"/>
      <c r="E388" s="356"/>
      <c r="F388" s="356" t="s">
        <v>1755</v>
      </c>
      <c r="G388" s="356" t="s">
        <v>1756</v>
      </c>
      <c r="H388" s="356" t="s">
        <v>591</v>
      </c>
      <c r="I388" s="356" t="s">
        <v>174</v>
      </c>
      <c r="J388" s="243">
        <v>1</v>
      </c>
      <c r="K388" s="243" t="s">
        <v>129</v>
      </c>
      <c r="L388" s="243" t="s">
        <v>129</v>
      </c>
      <c r="M388" s="243">
        <v>1</v>
      </c>
      <c r="N388" s="243">
        <v>1000000000</v>
      </c>
      <c r="O388" s="356"/>
    </row>
    <row r="389" spans="1:15">
      <c r="A389" s="241">
        <v>4470</v>
      </c>
      <c r="B389" s="356"/>
      <c r="C389" s="356"/>
      <c r="D389" s="356"/>
      <c r="E389" s="356"/>
      <c r="F389" s="356" t="s">
        <v>1757</v>
      </c>
      <c r="G389" s="356" t="s">
        <v>1758</v>
      </c>
      <c r="H389" s="356" t="s">
        <v>591</v>
      </c>
      <c r="I389" s="356" t="s">
        <v>176</v>
      </c>
      <c r="J389" s="243">
        <v>1</v>
      </c>
      <c r="K389" s="243" t="s">
        <v>129</v>
      </c>
      <c r="L389" s="243" t="s">
        <v>129</v>
      </c>
      <c r="M389" s="243">
        <v>1</v>
      </c>
      <c r="N389" s="243">
        <v>1000000000</v>
      </c>
      <c r="O389" s="356"/>
    </row>
    <row r="390" spans="1:15">
      <c r="A390" s="241">
        <v>4480</v>
      </c>
      <c r="B390" s="356"/>
      <c r="C390" s="356"/>
      <c r="D390" s="356"/>
      <c r="E390" s="356"/>
      <c r="F390" s="356" t="s">
        <v>1759</v>
      </c>
      <c r="G390" s="356" t="s">
        <v>1760</v>
      </c>
      <c r="H390" s="356" t="s">
        <v>591</v>
      </c>
      <c r="I390" s="356" t="s">
        <v>178</v>
      </c>
      <c r="J390" s="243">
        <v>1</v>
      </c>
      <c r="K390" s="243" t="s">
        <v>129</v>
      </c>
      <c r="L390" s="243" t="s">
        <v>129</v>
      </c>
      <c r="M390" s="243">
        <v>1</v>
      </c>
      <c r="N390" s="243">
        <v>1000000000</v>
      </c>
      <c r="O390" s="356"/>
    </row>
    <row r="391" spans="1:15">
      <c r="A391" s="241">
        <v>4490</v>
      </c>
      <c r="B391" s="356"/>
      <c r="C391" s="356"/>
      <c r="D391" s="356"/>
      <c r="E391" s="356"/>
      <c r="F391" s="356" t="s">
        <v>1761</v>
      </c>
      <c r="G391" s="356" t="s">
        <v>1762</v>
      </c>
      <c r="H391" s="356" t="s">
        <v>591</v>
      </c>
      <c r="I391" s="356" t="s">
        <v>180</v>
      </c>
      <c r="J391" s="243">
        <v>1</v>
      </c>
      <c r="K391" s="243" t="s">
        <v>129</v>
      </c>
      <c r="L391" s="243" t="s">
        <v>129</v>
      </c>
      <c r="M391" s="243">
        <v>1</v>
      </c>
      <c r="N391" s="243">
        <v>1000000000</v>
      </c>
      <c r="O391" s="356"/>
    </row>
    <row r="392" spans="1:15">
      <c r="A392" s="241">
        <v>4500</v>
      </c>
      <c r="B392" s="356"/>
      <c r="C392" s="356"/>
      <c r="D392" s="356"/>
      <c r="E392" s="356"/>
      <c r="F392" s="356" t="s">
        <v>1763</v>
      </c>
      <c r="G392" s="356" t="s">
        <v>1764</v>
      </c>
      <c r="H392" s="356" t="s">
        <v>591</v>
      </c>
      <c r="I392" s="356" t="s">
        <v>182</v>
      </c>
      <c r="J392" s="243">
        <v>1</v>
      </c>
      <c r="K392" s="243" t="s">
        <v>129</v>
      </c>
      <c r="L392" s="243" t="s">
        <v>129</v>
      </c>
      <c r="M392" s="243">
        <v>1</v>
      </c>
      <c r="N392" s="243">
        <v>1000000000</v>
      </c>
      <c r="O392" s="356"/>
    </row>
    <row r="393" spans="1:15">
      <c r="A393" s="241">
        <v>4520</v>
      </c>
      <c r="B393" s="356"/>
      <c r="C393" s="356"/>
      <c r="D393" s="356"/>
      <c r="E393" s="356"/>
      <c r="F393" s="356" t="s">
        <v>1765</v>
      </c>
      <c r="G393" s="356" t="s">
        <v>1766</v>
      </c>
      <c r="H393" s="356" t="s">
        <v>591</v>
      </c>
      <c r="I393" s="356" t="s">
        <v>130</v>
      </c>
      <c r="J393" s="243">
        <v>1</v>
      </c>
      <c r="K393" s="243" t="s">
        <v>129</v>
      </c>
      <c r="L393" s="243" t="s">
        <v>129</v>
      </c>
      <c r="M393" s="243">
        <v>1</v>
      </c>
      <c r="N393" s="243">
        <v>1000000000</v>
      </c>
      <c r="O393" s="356"/>
    </row>
    <row r="394" spans="1:15">
      <c r="A394" s="241">
        <v>4530</v>
      </c>
      <c r="B394" s="356"/>
      <c r="C394" s="356"/>
      <c r="D394" s="356"/>
      <c r="E394" s="356"/>
      <c r="F394" s="356" t="s">
        <v>1767</v>
      </c>
      <c r="G394" s="356" t="s">
        <v>1768</v>
      </c>
      <c r="H394" s="356" t="s">
        <v>591</v>
      </c>
      <c r="I394" s="356" t="s">
        <v>132</v>
      </c>
      <c r="J394" s="243">
        <v>1</v>
      </c>
      <c r="K394" s="243" t="s">
        <v>129</v>
      </c>
      <c r="L394" s="243" t="s">
        <v>129</v>
      </c>
      <c r="M394" s="243">
        <v>1</v>
      </c>
      <c r="N394" s="243">
        <v>1000000000</v>
      </c>
      <c r="O394" s="356"/>
    </row>
    <row r="395" spans="1:15">
      <c r="A395" s="241">
        <v>4540</v>
      </c>
      <c r="B395" s="356"/>
      <c r="C395" s="356"/>
      <c r="D395" s="356"/>
      <c r="E395" s="381" t="s">
        <v>1769</v>
      </c>
      <c r="F395" s="381"/>
      <c r="G395" s="356"/>
      <c r="H395" s="356"/>
      <c r="I395" s="356"/>
      <c r="J395" s="243"/>
      <c r="K395" s="243" t="s">
        <v>123</v>
      </c>
      <c r="L395" s="243" t="s">
        <v>123</v>
      </c>
      <c r="M395" s="243"/>
      <c r="N395" s="243"/>
      <c r="O395" s="356" t="s">
        <v>124</v>
      </c>
    </row>
    <row r="396" spans="1:15">
      <c r="A396" s="241">
        <v>4550</v>
      </c>
      <c r="B396" s="356"/>
      <c r="C396" s="356"/>
      <c r="D396" s="356"/>
      <c r="E396" s="356"/>
      <c r="F396" s="356" t="s">
        <v>1770</v>
      </c>
      <c r="G396" s="356" t="s">
        <v>1771</v>
      </c>
      <c r="H396" s="356" t="s">
        <v>591</v>
      </c>
      <c r="I396" s="356" t="s">
        <v>174</v>
      </c>
      <c r="J396" s="243">
        <v>1</v>
      </c>
      <c r="K396" s="243" t="s">
        <v>129</v>
      </c>
      <c r="L396" s="243" t="s">
        <v>129</v>
      </c>
      <c r="M396" s="243">
        <v>1</v>
      </c>
      <c r="N396" s="243">
        <v>1000000000</v>
      </c>
      <c r="O396" s="356"/>
    </row>
    <row r="397" spans="1:15">
      <c r="A397" s="241">
        <v>4560</v>
      </c>
      <c r="B397" s="356"/>
      <c r="C397" s="356"/>
      <c r="D397" s="356"/>
      <c r="E397" s="356"/>
      <c r="F397" s="356" t="s">
        <v>1772</v>
      </c>
      <c r="G397" s="356" t="s">
        <v>1773</v>
      </c>
      <c r="H397" s="356" t="s">
        <v>591</v>
      </c>
      <c r="I397" s="356" t="s">
        <v>176</v>
      </c>
      <c r="J397" s="243">
        <v>1</v>
      </c>
      <c r="K397" s="243" t="s">
        <v>129</v>
      </c>
      <c r="L397" s="243" t="s">
        <v>129</v>
      </c>
      <c r="M397" s="243">
        <v>1</v>
      </c>
      <c r="N397" s="243">
        <v>1000000000</v>
      </c>
      <c r="O397" s="356"/>
    </row>
    <row r="398" spans="1:15">
      <c r="A398" s="241">
        <v>4570</v>
      </c>
      <c r="B398" s="356"/>
      <c r="C398" s="356"/>
      <c r="D398" s="356"/>
      <c r="E398" s="356"/>
      <c r="F398" s="356" t="s">
        <v>1774</v>
      </c>
      <c r="G398" s="356" t="s">
        <v>1775</v>
      </c>
      <c r="H398" s="356" t="s">
        <v>591</v>
      </c>
      <c r="I398" s="356" t="s">
        <v>178</v>
      </c>
      <c r="J398" s="243">
        <v>1</v>
      </c>
      <c r="K398" s="243" t="s">
        <v>129</v>
      </c>
      <c r="L398" s="243" t="s">
        <v>129</v>
      </c>
      <c r="M398" s="243">
        <v>1</v>
      </c>
      <c r="N398" s="243">
        <v>1000000000</v>
      </c>
      <c r="O398" s="356"/>
    </row>
    <row r="399" spans="1:15">
      <c r="A399" s="241">
        <v>4580</v>
      </c>
      <c r="B399" s="356"/>
      <c r="C399" s="356"/>
      <c r="D399" s="356"/>
      <c r="E399" s="356"/>
      <c r="F399" s="356" t="s">
        <v>1776</v>
      </c>
      <c r="G399" s="356" t="s">
        <v>1777</v>
      </c>
      <c r="H399" s="356" t="s">
        <v>591</v>
      </c>
      <c r="I399" s="356" t="s">
        <v>180</v>
      </c>
      <c r="J399" s="243">
        <v>1</v>
      </c>
      <c r="K399" s="243" t="s">
        <v>129</v>
      </c>
      <c r="L399" s="243" t="s">
        <v>129</v>
      </c>
      <c r="M399" s="243">
        <v>1</v>
      </c>
      <c r="N399" s="243">
        <v>1000000000</v>
      </c>
      <c r="O399" s="356"/>
    </row>
    <row r="400" spans="1:15">
      <c r="A400" s="241">
        <v>4590</v>
      </c>
      <c r="B400" s="356"/>
      <c r="C400" s="356"/>
      <c r="D400" s="356"/>
      <c r="E400" s="356"/>
      <c r="F400" s="356" t="s">
        <v>1778</v>
      </c>
      <c r="G400" s="356" t="s">
        <v>1779</v>
      </c>
      <c r="H400" s="356" t="s">
        <v>591</v>
      </c>
      <c r="I400" s="356" t="s">
        <v>182</v>
      </c>
      <c r="J400" s="243">
        <v>1</v>
      </c>
      <c r="K400" s="243" t="s">
        <v>129</v>
      </c>
      <c r="L400" s="243" t="s">
        <v>129</v>
      </c>
      <c r="M400" s="243">
        <v>1</v>
      </c>
      <c r="N400" s="243">
        <v>1000000000</v>
      </c>
      <c r="O400" s="356"/>
    </row>
    <row r="401" spans="1:15">
      <c r="A401" s="241">
        <v>4610</v>
      </c>
      <c r="B401" s="356"/>
      <c r="C401" s="356"/>
      <c r="D401" s="356"/>
      <c r="E401" s="356"/>
      <c r="F401" s="356" t="s">
        <v>1780</v>
      </c>
      <c r="G401" s="356" t="s">
        <v>1781</v>
      </c>
      <c r="H401" s="356" t="s">
        <v>591</v>
      </c>
      <c r="I401" s="356" t="s">
        <v>130</v>
      </c>
      <c r="J401" s="243">
        <v>1</v>
      </c>
      <c r="K401" s="243" t="s">
        <v>129</v>
      </c>
      <c r="L401" s="243" t="s">
        <v>129</v>
      </c>
      <c r="M401" s="243">
        <v>1</v>
      </c>
      <c r="N401" s="243">
        <v>1000000000</v>
      </c>
      <c r="O401" s="356"/>
    </row>
    <row r="402" spans="1:15">
      <c r="A402" s="241">
        <v>4620</v>
      </c>
      <c r="B402" s="356"/>
      <c r="C402" s="356"/>
      <c r="D402" s="356"/>
      <c r="E402" s="356"/>
      <c r="F402" s="356" t="s">
        <v>1782</v>
      </c>
      <c r="G402" s="356" t="s">
        <v>1783</v>
      </c>
      <c r="H402" s="356" t="s">
        <v>591</v>
      </c>
      <c r="I402" s="356" t="s">
        <v>132</v>
      </c>
      <c r="J402" s="243">
        <v>1</v>
      </c>
      <c r="K402" s="243" t="s">
        <v>129</v>
      </c>
      <c r="L402" s="243" t="s">
        <v>129</v>
      </c>
      <c r="M402" s="243">
        <v>1</v>
      </c>
      <c r="N402" s="243">
        <v>1000000000</v>
      </c>
      <c r="O402" s="356"/>
    </row>
    <row r="403" spans="1:15">
      <c r="A403" s="241">
        <v>4630</v>
      </c>
      <c r="B403" s="356"/>
      <c r="C403" s="356"/>
      <c r="D403" s="356"/>
      <c r="E403" s="381" t="s">
        <v>1784</v>
      </c>
      <c r="F403" s="381"/>
      <c r="G403" s="356"/>
      <c r="H403" s="356"/>
      <c r="I403" s="356"/>
      <c r="J403" s="243"/>
      <c r="K403" s="243" t="s">
        <v>123</v>
      </c>
      <c r="L403" s="243" t="s">
        <v>123</v>
      </c>
      <c r="M403" s="243"/>
      <c r="N403" s="243"/>
      <c r="O403" s="356" t="s">
        <v>124</v>
      </c>
    </row>
    <row r="404" spans="1:15">
      <c r="A404" s="241">
        <v>4640</v>
      </c>
      <c r="B404" s="356"/>
      <c r="C404" s="356"/>
      <c r="D404" s="356"/>
      <c r="E404" s="356"/>
      <c r="F404" s="356" t="s">
        <v>1785</v>
      </c>
      <c r="G404" s="356" t="s">
        <v>1786</v>
      </c>
      <c r="H404" s="356" t="s">
        <v>591</v>
      </c>
      <c r="I404" s="356" t="s">
        <v>174</v>
      </c>
      <c r="J404" s="243">
        <v>1</v>
      </c>
      <c r="K404" s="243" t="s">
        <v>129</v>
      </c>
      <c r="L404" s="243" t="s">
        <v>129</v>
      </c>
      <c r="M404" s="243">
        <v>1</v>
      </c>
      <c r="N404" s="243">
        <v>1000000000</v>
      </c>
      <c r="O404" s="356"/>
    </row>
    <row r="405" spans="1:15">
      <c r="A405" s="241">
        <v>4650</v>
      </c>
      <c r="B405" s="356"/>
      <c r="C405" s="356"/>
      <c r="D405" s="356"/>
      <c r="E405" s="356"/>
      <c r="F405" s="356" t="s">
        <v>1787</v>
      </c>
      <c r="G405" s="356" t="s">
        <v>1788</v>
      </c>
      <c r="H405" s="356" t="s">
        <v>591</v>
      </c>
      <c r="I405" s="356" t="s">
        <v>176</v>
      </c>
      <c r="J405" s="243">
        <v>1</v>
      </c>
      <c r="K405" s="243" t="s">
        <v>129</v>
      </c>
      <c r="L405" s="243" t="s">
        <v>129</v>
      </c>
      <c r="M405" s="243">
        <v>1</v>
      </c>
      <c r="N405" s="243">
        <v>1000000000</v>
      </c>
      <c r="O405" s="356"/>
    </row>
    <row r="406" spans="1:15">
      <c r="A406" s="241">
        <v>4660</v>
      </c>
      <c r="B406" s="356"/>
      <c r="C406" s="356"/>
      <c r="D406" s="356"/>
      <c r="E406" s="356"/>
      <c r="F406" s="356" t="s">
        <v>1789</v>
      </c>
      <c r="G406" s="356" t="s">
        <v>1790</v>
      </c>
      <c r="H406" s="356" t="s">
        <v>591</v>
      </c>
      <c r="I406" s="356" t="s">
        <v>178</v>
      </c>
      <c r="J406" s="243">
        <v>1</v>
      </c>
      <c r="K406" s="243" t="s">
        <v>129</v>
      </c>
      <c r="L406" s="243" t="s">
        <v>129</v>
      </c>
      <c r="M406" s="243">
        <v>1</v>
      </c>
      <c r="N406" s="243">
        <v>1000000000</v>
      </c>
      <c r="O406" s="356"/>
    </row>
    <row r="407" spans="1:15">
      <c r="A407" s="241">
        <v>4670</v>
      </c>
      <c r="B407" s="356"/>
      <c r="C407" s="356"/>
      <c r="D407" s="356"/>
      <c r="E407" s="356"/>
      <c r="F407" s="356" t="s">
        <v>1791</v>
      </c>
      <c r="G407" s="356" t="s">
        <v>1792</v>
      </c>
      <c r="H407" s="356" t="s">
        <v>591</v>
      </c>
      <c r="I407" s="356" t="s">
        <v>180</v>
      </c>
      <c r="J407" s="243">
        <v>1</v>
      </c>
      <c r="K407" s="243" t="s">
        <v>129</v>
      </c>
      <c r="L407" s="243" t="s">
        <v>129</v>
      </c>
      <c r="M407" s="243">
        <v>1</v>
      </c>
      <c r="N407" s="243">
        <v>1000000000</v>
      </c>
      <c r="O407" s="356"/>
    </row>
    <row r="408" spans="1:15">
      <c r="A408" s="241">
        <v>4680</v>
      </c>
      <c r="B408" s="356"/>
      <c r="C408" s="356"/>
      <c r="D408" s="356"/>
      <c r="E408" s="356"/>
      <c r="F408" s="356" t="s">
        <v>1793</v>
      </c>
      <c r="G408" s="356" t="s">
        <v>1794</v>
      </c>
      <c r="H408" s="356" t="s">
        <v>591</v>
      </c>
      <c r="I408" s="356" t="s">
        <v>182</v>
      </c>
      <c r="J408" s="243">
        <v>1</v>
      </c>
      <c r="K408" s="243" t="s">
        <v>129</v>
      </c>
      <c r="L408" s="243" t="s">
        <v>129</v>
      </c>
      <c r="M408" s="243">
        <v>1</v>
      </c>
      <c r="N408" s="243">
        <v>1000000000</v>
      </c>
      <c r="O408" s="356"/>
    </row>
    <row r="409" spans="1:15">
      <c r="A409" s="241">
        <v>4700</v>
      </c>
      <c r="B409" s="356"/>
      <c r="C409" s="356"/>
      <c r="D409" s="356"/>
      <c r="E409" s="356"/>
      <c r="F409" s="356" t="s">
        <v>1795</v>
      </c>
      <c r="G409" s="356" t="s">
        <v>1796</v>
      </c>
      <c r="H409" s="356" t="s">
        <v>591</v>
      </c>
      <c r="I409" s="356" t="s">
        <v>130</v>
      </c>
      <c r="J409" s="243">
        <v>1</v>
      </c>
      <c r="K409" s="243" t="s">
        <v>129</v>
      </c>
      <c r="L409" s="243" t="s">
        <v>129</v>
      </c>
      <c r="M409" s="243">
        <v>1</v>
      </c>
      <c r="N409" s="243">
        <v>1000000000</v>
      </c>
      <c r="O409" s="356"/>
    </row>
    <row r="410" spans="1:15">
      <c r="A410" s="241">
        <v>4710</v>
      </c>
      <c r="B410" s="356"/>
      <c r="C410" s="356"/>
      <c r="D410" s="356"/>
      <c r="E410" s="356"/>
      <c r="F410" s="356" t="s">
        <v>1797</v>
      </c>
      <c r="G410" s="356" t="s">
        <v>1798</v>
      </c>
      <c r="H410" s="356" t="s">
        <v>591</v>
      </c>
      <c r="I410" s="356" t="s">
        <v>132</v>
      </c>
      <c r="J410" s="243">
        <v>1</v>
      </c>
      <c r="K410" s="243" t="s">
        <v>129</v>
      </c>
      <c r="L410" s="243" t="s">
        <v>129</v>
      </c>
      <c r="M410" s="243">
        <v>1</v>
      </c>
      <c r="N410" s="243">
        <v>1000000000</v>
      </c>
      <c r="O410" s="356"/>
    </row>
    <row r="411" spans="1:15">
      <c r="A411" s="241">
        <v>4720</v>
      </c>
      <c r="B411" s="356"/>
      <c r="C411" s="356"/>
      <c r="D411" s="381" t="s">
        <v>313</v>
      </c>
      <c r="E411" s="381"/>
      <c r="F411" s="381"/>
      <c r="G411" s="356"/>
      <c r="H411" s="356"/>
      <c r="I411" s="356"/>
      <c r="J411" s="243">
        <v>1</v>
      </c>
      <c r="K411" s="243" t="s">
        <v>129</v>
      </c>
      <c r="L411" s="243" t="s">
        <v>129</v>
      </c>
      <c r="M411" s="243">
        <v>1</v>
      </c>
      <c r="N411" s="243">
        <v>1000000000</v>
      </c>
      <c r="O411" s="356"/>
    </row>
    <row r="412" spans="1:15">
      <c r="A412" s="241">
        <v>4730</v>
      </c>
      <c r="B412" s="356"/>
      <c r="C412" s="356"/>
      <c r="D412" s="356"/>
      <c r="E412" s="381" t="s">
        <v>1799</v>
      </c>
      <c r="F412" s="381"/>
      <c r="G412" s="356" t="s">
        <v>1800</v>
      </c>
      <c r="H412" s="356" t="s">
        <v>313</v>
      </c>
      <c r="I412" s="356" t="s">
        <v>307</v>
      </c>
      <c r="J412" s="243">
        <v>1</v>
      </c>
      <c r="K412" s="243" t="s">
        <v>129</v>
      </c>
      <c r="L412" s="243" t="s">
        <v>129</v>
      </c>
      <c r="M412" s="243">
        <v>1</v>
      </c>
      <c r="N412" s="243">
        <v>1000000000</v>
      </c>
      <c r="O412" s="356"/>
    </row>
    <row r="413" spans="1:15">
      <c r="A413" s="241">
        <v>4740</v>
      </c>
      <c r="B413" s="356"/>
      <c r="C413" s="356"/>
      <c r="D413" s="356"/>
      <c r="E413" s="381" t="s">
        <v>1801</v>
      </c>
      <c r="F413" s="381"/>
      <c r="G413" s="356" t="s">
        <v>1802</v>
      </c>
      <c r="H413" s="356" t="s">
        <v>313</v>
      </c>
      <c r="I413" s="356" t="s">
        <v>310</v>
      </c>
      <c r="J413" s="243">
        <v>1</v>
      </c>
      <c r="K413" s="243" t="s">
        <v>129</v>
      </c>
      <c r="L413" s="243" t="s">
        <v>129</v>
      </c>
      <c r="M413" s="243">
        <v>1</v>
      </c>
      <c r="N413" s="243">
        <v>1000000000</v>
      </c>
      <c r="O413" s="356"/>
    </row>
    <row r="414" spans="1:15">
      <c r="A414" s="241">
        <v>4750</v>
      </c>
      <c r="B414" s="356"/>
      <c r="C414" s="356"/>
      <c r="D414" s="356"/>
      <c r="E414" s="381" t="s">
        <v>1803</v>
      </c>
      <c r="F414" s="381"/>
      <c r="G414" s="356" t="s">
        <v>1804</v>
      </c>
      <c r="H414" s="356" t="s">
        <v>313</v>
      </c>
      <c r="I414" s="356" t="s">
        <v>130</v>
      </c>
      <c r="J414" s="243">
        <v>1</v>
      </c>
      <c r="K414" s="243" t="s">
        <v>129</v>
      </c>
      <c r="L414" s="243" t="s">
        <v>129</v>
      </c>
      <c r="M414" s="243">
        <v>1</v>
      </c>
      <c r="N414" s="243">
        <v>1000000000</v>
      </c>
      <c r="O414" s="356"/>
    </row>
    <row r="415" spans="1:15">
      <c r="A415" s="241">
        <v>4760</v>
      </c>
      <c r="B415" s="356"/>
      <c r="C415" s="356"/>
      <c r="D415" s="356"/>
      <c r="E415" s="381" t="s">
        <v>1805</v>
      </c>
      <c r="F415" s="381"/>
      <c r="G415" s="356" t="s">
        <v>1806</v>
      </c>
      <c r="H415" s="356" t="s">
        <v>313</v>
      </c>
      <c r="I415" s="356" t="s">
        <v>132</v>
      </c>
      <c r="J415" s="243">
        <v>1</v>
      </c>
      <c r="K415" s="243" t="s">
        <v>129</v>
      </c>
      <c r="L415" s="243" t="s">
        <v>129</v>
      </c>
      <c r="M415" s="243">
        <v>1</v>
      </c>
      <c r="N415" s="243">
        <v>1000000000</v>
      </c>
      <c r="O415" s="356"/>
    </row>
    <row r="416" spans="1:15">
      <c r="A416" s="241">
        <v>4820</v>
      </c>
      <c r="B416" s="356"/>
      <c r="C416" s="381" t="s">
        <v>1807</v>
      </c>
      <c r="D416" s="381"/>
      <c r="E416" s="381"/>
      <c r="F416" s="381"/>
      <c r="G416" s="356"/>
      <c r="H416" s="356"/>
      <c r="I416" s="356"/>
      <c r="J416" s="243"/>
      <c r="K416" s="243" t="s">
        <v>123</v>
      </c>
      <c r="L416" s="243" t="s">
        <v>123</v>
      </c>
      <c r="M416" s="243"/>
      <c r="N416" s="243"/>
      <c r="O416" s="356" t="s">
        <v>124</v>
      </c>
    </row>
    <row r="417" spans="1:15">
      <c r="A417" s="241">
        <v>4830</v>
      </c>
      <c r="B417" s="356"/>
      <c r="C417" s="356"/>
      <c r="D417" s="381" t="s">
        <v>591</v>
      </c>
      <c r="E417" s="381"/>
      <c r="F417" s="381"/>
      <c r="G417" s="356"/>
      <c r="H417" s="356"/>
      <c r="I417" s="356"/>
      <c r="J417" s="243"/>
      <c r="K417" s="243" t="s">
        <v>123</v>
      </c>
      <c r="L417" s="243" t="s">
        <v>123</v>
      </c>
      <c r="M417" s="243"/>
      <c r="N417" s="243"/>
      <c r="O417" s="356"/>
    </row>
    <row r="418" spans="1:15">
      <c r="A418" s="241">
        <v>4840</v>
      </c>
      <c r="B418" s="356"/>
      <c r="C418" s="356"/>
      <c r="D418" s="356"/>
      <c r="E418" s="381" t="s">
        <v>1808</v>
      </c>
      <c r="F418" s="381"/>
      <c r="G418" s="356"/>
      <c r="H418" s="356"/>
      <c r="I418" s="356"/>
      <c r="J418" s="243"/>
      <c r="K418" s="243" t="s">
        <v>123</v>
      </c>
      <c r="L418" s="243" t="s">
        <v>123</v>
      </c>
      <c r="M418" s="243"/>
      <c r="N418" s="243"/>
      <c r="O418" s="356" t="s">
        <v>124</v>
      </c>
    </row>
    <row r="419" spans="1:15">
      <c r="A419" s="241">
        <v>4850</v>
      </c>
      <c r="B419" s="356"/>
      <c r="C419" s="356"/>
      <c r="D419" s="356"/>
      <c r="E419" s="356"/>
      <c r="F419" s="356" t="s">
        <v>1809</v>
      </c>
      <c r="G419" s="356" t="s">
        <v>1810</v>
      </c>
      <c r="H419" s="356" t="s">
        <v>591</v>
      </c>
      <c r="I419" s="356" t="s">
        <v>174</v>
      </c>
      <c r="J419" s="243">
        <v>1</v>
      </c>
      <c r="K419" s="243" t="s">
        <v>129</v>
      </c>
      <c r="L419" s="243" t="s">
        <v>129</v>
      </c>
      <c r="M419" s="243">
        <v>1</v>
      </c>
      <c r="N419" s="243">
        <v>1000000000</v>
      </c>
      <c r="O419" s="356"/>
    </row>
    <row r="420" spans="1:15">
      <c r="A420" s="241">
        <v>4860</v>
      </c>
      <c r="B420" s="356"/>
      <c r="C420" s="356"/>
      <c r="D420" s="356"/>
      <c r="E420" s="356"/>
      <c r="F420" s="356" t="s">
        <v>1811</v>
      </c>
      <c r="G420" s="356" t="s">
        <v>1812</v>
      </c>
      <c r="H420" s="356" t="s">
        <v>591</v>
      </c>
      <c r="I420" s="356" t="s">
        <v>176</v>
      </c>
      <c r="J420" s="243">
        <v>1</v>
      </c>
      <c r="K420" s="243" t="s">
        <v>129</v>
      </c>
      <c r="L420" s="243" t="s">
        <v>129</v>
      </c>
      <c r="M420" s="243">
        <v>1</v>
      </c>
      <c r="N420" s="243">
        <v>1000000000</v>
      </c>
      <c r="O420" s="356"/>
    </row>
    <row r="421" spans="1:15">
      <c r="A421" s="241">
        <v>4870</v>
      </c>
      <c r="B421" s="356"/>
      <c r="C421" s="356"/>
      <c r="D421" s="356"/>
      <c r="E421" s="356"/>
      <c r="F421" s="356" t="s">
        <v>1813</v>
      </c>
      <c r="G421" s="356" t="s">
        <v>1814</v>
      </c>
      <c r="H421" s="356" t="s">
        <v>591</v>
      </c>
      <c r="I421" s="356" t="s">
        <v>178</v>
      </c>
      <c r="J421" s="243">
        <v>1</v>
      </c>
      <c r="K421" s="243" t="s">
        <v>129</v>
      </c>
      <c r="L421" s="243" t="s">
        <v>129</v>
      </c>
      <c r="M421" s="243">
        <v>1</v>
      </c>
      <c r="N421" s="243">
        <v>1000000000</v>
      </c>
      <c r="O421" s="356"/>
    </row>
    <row r="422" spans="1:15">
      <c r="A422" s="241">
        <v>4880</v>
      </c>
      <c r="B422" s="356"/>
      <c r="C422" s="356"/>
      <c r="D422" s="356"/>
      <c r="E422" s="356"/>
      <c r="F422" s="356" t="s">
        <v>1815</v>
      </c>
      <c r="G422" s="356" t="s">
        <v>1816</v>
      </c>
      <c r="H422" s="356" t="s">
        <v>591</v>
      </c>
      <c r="I422" s="356" t="s">
        <v>180</v>
      </c>
      <c r="J422" s="243">
        <v>1</v>
      </c>
      <c r="K422" s="243" t="s">
        <v>129</v>
      </c>
      <c r="L422" s="243" t="s">
        <v>129</v>
      </c>
      <c r="M422" s="243">
        <v>1</v>
      </c>
      <c r="N422" s="243">
        <v>1000000000</v>
      </c>
      <c r="O422" s="356"/>
    </row>
    <row r="423" spans="1:15">
      <c r="A423" s="241">
        <v>4890</v>
      </c>
      <c r="B423" s="356"/>
      <c r="C423" s="356"/>
      <c r="D423" s="356"/>
      <c r="E423" s="356"/>
      <c r="F423" s="356" t="s">
        <v>1817</v>
      </c>
      <c r="G423" s="356" t="s">
        <v>1818</v>
      </c>
      <c r="H423" s="356" t="s">
        <v>591</v>
      </c>
      <c r="I423" s="356" t="s">
        <v>182</v>
      </c>
      <c r="J423" s="243">
        <v>1</v>
      </c>
      <c r="K423" s="243" t="s">
        <v>129</v>
      </c>
      <c r="L423" s="243" t="s">
        <v>129</v>
      </c>
      <c r="M423" s="243">
        <v>1</v>
      </c>
      <c r="N423" s="243">
        <v>1000000000</v>
      </c>
      <c r="O423" s="356"/>
    </row>
    <row r="424" spans="1:15">
      <c r="A424" s="241">
        <v>4910</v>
      </c>
      <c r="B424" s="356"/>
      <c r="C424" s="356"/>
      <c r="D424" s="356"/>
      <c r="E424" s="356"/>
      <c r="F424" s="356" t="s">
        <v>1819</v>
      </c>
      <c r="G424" s="356" t="s">
        <v>1820</v>
      </c>
      <c r="H424" s="356" t="s">
        <v>591</v>
      </c>
      <c r="I424" s="356" t="s">
        <v>130</v>
      </c>
      <c r="J424" s="243">
        <v>1</v>
      </c>
      <c r="K424" s="243" t="s">
        <v>129</v>
      </c>
      <c r="L424" s="243" t="s">
        <v>129</v>
      </c>
      <c r="M424" s="243">
        <v>1</v>
      </c>
      <c r="N424" s="243">
        <v>1000000000</v>
      </c>
      <c r="O424" s="356"/>
    </row>
    <row r="425" spans="1:15">
      <c r="A425" s="241">
        <v>4920</v>
      </c>
      <c r="B425" s="356"/>
      <c r="C425" s="356"/>
      <c r="D425" s="356"/>
      <c r="E425" s="356"/>
      <c r="F425" s="356" t="s">
        <v>1821</v>
      </c>
      <c r="G425" s="356" t="s">
        <v>1822</v>
      </c>
      <c r="H425" s="356" t="s">
        <v>591</v>
      </c>
      <c r="I425" s="356" t="s">
        <v>132</v>
      </c>
      <c r="J425" s="243">
        <v>1</v>
      </c>
      <c r="K425" s="243" t="s">
        <v>129</v>
      </c>
      <c r="L425" s="243" t="s">
        <v>129</v>
      </c>
      <c r="M425" s="243">
        <v>1</v>
      </c>
      <c r="N425" s="243">
        <v>1000000000</v>
      </c>
      <c r="O425" s="356"/>
    </row>
    <row r="426" spans="1:15">
      <c r="A426" s="241">
        <v>4930</v>
      </c>
      <c r="B426" s="356"/>
      <c r="C426" s="356"/>
      <c r="D426" s="356"/>
      <c r="E426" s="381" t="s">
        <v>1823</v>
      </c>
      <c r="F426" s="381"/>
      <c r="G426" s="356"/>
      <c r="H426" s="356"/>
      <c r="I426" s="356"/>
      <c r="J426" s="243"/>
      <c r="K426" s="243" t="s">
        <v>123</v>
      </c>
      <c r="L426" s="243" t="s">
        <v>123</v>
      </c>
      <c r="M426" s="243"/>
      <c r="N426" s="243"/>
      <c r="O426" s="356" t="s">
        <v>124</v>
      </c>
    </row>
    <row r="427" spans="1:15">
      <c r="A427" s="241">
        <v>4940</v>
      </c>
      <c r="B427" s="356"/>
      <c r="C427" s="356"/>
      <c r="D427" s="356"/>
      <c r="E427" s="356"/>
      <c r="F427" s="356" t="s">
        <v>1824</v>
      </c>
      <c r="G427" s="356" t="s">
        <v>1825</v>
      </c>
      <c r="H427" s="356" t="s">
        <v>591</v>
      </c>
      <c r="I427" s="356" t="s">
        <v>174</v>
      </c>
      <c r="J427" s="243">
        <v>1</v>
      </c>
      <c r="K427" s="243" t="s">
        <v>129</v>
      </c>
      <c r="L427" s="243" t="s">
        <v>129</v>
      </c>
      <c r="M427" s="243">
        <v>1</v>
      </c>
      <c r="N427" s="243">
        <v>1000000000</v>
      </c>
      <c r="O427" s="356"/>
    </row>
    <row r="428" spans="1:15">
      <c r="A428" s="241">
        <v>4950</v>
      </c>
      <c r="B428" s="356"/>
      <c r="C428" s="356"/>
      <c r="D428" s="356"/>
      <c r="E428" s="356"/>
      <c r="F428" s="356" t="s">
        <v>1826</v>
      </c>
      <c r="G428" s="356" t="s">
        <v>1827</v>
      </c>
      <c r="H428" s="356" t="s">
        <v>591</v>
      </c>
      <c r="I428" s="356" t="s">
        <v>176</v>
      </c>
      <c r="J428" s="243">
        <v>1</v>
      </c>
      <c r="K428" s="243" t="s">
        <v>129</v>
      </c>
      <c r="L428" s="243" t="s">
        <v>129</v>
      </c>
      <c r="M428" s="243">
        <v>1</v>
      </c>
      <c r="N428" s="243">
        <v>1000000000</v>
      </c>
      <c r="O428" s="356"/>
    </row>
    <row r="429" spans="1:15">
      <c r="A429" s="241">
        <v>4960</v>
      </c>
      <c r="B429" s="356"/>
      <c r="C429" s="356"/>
      <c r="D429" s="356"/>
      <c r="E429" s="356"/>
      <c r="F429" s="356" t="s">
        <v>1828</v>
      </c>
      <c r="G429" s="356" t="s">
        <v>1829</v>
      </c>
      <c r="H429" s="356" t="s">
        <v>591</v>
      </c>
      <c r="I429" s="356" t="s">
        <v>178</v>
      </c>
      <c r="J429" s="243">
        <v>1</v>
      </c>
      <c r="K429" s="243" t="s">
        <v>129</v>
      </c>
      <c r="L429" s="243" t="s">
        <v>129</v>
      </c>
      <c r="M429" s="243">
        <v>1</v>
      </c>
      <c r="N429" s="243">
        <v>1000000000</v>
      </c>
      <c r="O429" s="356"/>
    </row>
    <row r="430" spans="1:15">
      <c r="A430" s="241">
        <v>4970</v>
      </c>
      <c r="B430" s="356"/>
      <c r="C430" s="356"/>
      <c r="D430" s="356"/>
      <c r="E430" s="356"/>
      <c r="F430" s="356" t="s">
        <v>1830</v>
      </c>
      <c r="G430" s="356" t="s">
        <v>1831</v>
      </c>
      <c r="H430" s="356" t="s">
        <v>591</v>
      </c>
      <c r="I430" s="356" t="s">
        <v>180</v>
      </c>
      <c r="J430" s="243">
        <v>1</v>
      </c>
      <c r="K430" s="243" t="s">
        <v>129</v>
      </c>
      <c r="L430" s="243" t="s">
        <v>129</v>
      </c>
      <c r="M430" s="243">
        <v>1</v>
      </c>
      <c r="N430" s="243">
        <v>1000000000</v>
      </c>
      <c r="O430" s="356"/>
    </row>
    <row r="431" spans="1:15">
      <c r="A431" s="241">
        <v>4980</v>
      </c>
      <c r="B431" s="356"/>
      <c r="C431" s="356"/>
      <c r="D431" s="356"/>
      <c r="E431" s="356"/>
      <c r="F431" s="356" t="s">
        <v>1832</v>
      </c>
      <c r="G431" s="356" t="s">
        <v>1833</v>
      </c>
      <c r="H431" s="356" t="s">
        <v>591</v>
      </c>
      <c r="I431" s="356" t="s">
        <v>182</v>
      </c>
      <c r="J431" s="243">
        <v>1</v>
      </c>
      <c r="K431" s="243" t="s">
        <v>129</v>
      </c>
      <c r="L431" s="243" t="s">
        <v>129</v>
      </c>
      <c r="M431" s="243">
        <v>1</v>
      </c>
      <c r="N431" s="243">
        <v>1000000000</v>
      </c>
      <c r="O431" s="356"/>
    </row>
    <row r="432" spans="1:15">
      <c r="A432" s="241">
        <v>5000</v>
      </c>
      <c r="B432" s="356"/>
      <c r="C432" s="356"/>
      <c r="D432" s="356"/>
      <c r="E432" s="356"/>
      <c r="F432" s="356" t="s">
        <v>1834</v>
      </c>
      <c r="G432" s="356" t="s">
        <v>1835</v>
      </c>
      <c r="H432" s="356" t="s">
        <v>591</v>
      </c>
      <c r="I432" s="356" t="s">
        <v>130</v>
      </c>
      <c r="J432" s="243">
        <v>1</v>
      </c>
      <c r="K432" s="243" t="s">
        <v>129</v>
      </c>
      <c r="L432" s="243" t="s">
        <v>129</v>
      </c>
      <c r="M432" s="243">
        <v>1</v>
      </c>
      <c r="N432" s="243">
        <v>1000000000</v>
      </c>
      <c r="O432" s="356"/>
    </row>
    <row r="433" spans="1:15">
      <c r="A433" s="241">
        <v>5010</v>
      </c>
      <c r="B433" s="356"/>
      <c r="C433" s="356"/>
      <c r="D433" s="356"/>
      <c r="E433" s="356"/>
      <c r="F433" s="356" t="s">
        <v>1836</v>
      </c>
      <c r="G433" s="356" t="s">
        <v>1837</v>
      </c>
      <c r="H433" s="356" t="s">
        <v>591</v>
      </c>
      <c r="I433" s="356" t="s">
        <v>132</v>
      </c>
      <c r="J433" s="243">
        <v>1</v>
      </c>
      <c r="K433" s="243" t="s">
        <v>129</v>
      </c>
      <c r="L433" s="243" t="s">
        <v>129</v>
      </c>
      <c r="M433" s="243">
        <v>1</v>
      </c>
      <c r="N433" s="243">
        <v>1000000000</v>
      </c>
      <c r="O433" s="356"/>
    </row>
    <row r="434" spans="1:15">
      <c r="A434" s="241">
        <v>5020</v>
      </c>
      <c r="B434" s="356"/>
      <c r="C434" s="356"/>
      <c r="D434" s="356"/>
      <c r="E434" s="381" t="s">
        <v>1838</v>
      </c>
      <c r="F434" s="381"/>
      <c r="G434" s="356"/>
      <c r="H434" s="356"/>
      <c r="I434" s="356"/>
      <c r="J434" s="243"/>
      <c r="K434" s="243" t="s">
        <v>123</v>
      </c>
      <c r="L434" s="243" t="s">
        <v>123</v>
      </c>
      <c r="M434" s="243"/>
      <c r="N434" s="243"/>
      <c r="O434" s="356" t="s">
        <v>124</v>
      </c>
    </row>
    <row r="435" spans="1:15">
      <c r="A435" s="241">
        <v>5030</v>
      </c>
      <c r="B435" s="356"/>
      <c r="C435" s="356"/>
      <c r="D435" s="356"/>
      <c r="E435" s="356"/>
      <c r="F435" s="356" t="s">
        <v>1839</v>
      </c>
      <c r="G435" s="356" t="s">
        <v>1840</v>
      </c>
      <c r="H435" s="356" t="s">
        <v>591</v>
      </c>
      <c r="I435" s="356" t="s">
        <v>174</v>
      </c>
      <c r="J435" s="243">
        <v>1</v>
      </c>
      <c r="K435" s="243" t="s">
        <v>129</v>
      </c>
      <c r="L435" s="243" t="s">
        <v>129</v>
      </c>
      <c r="M435" s="243">
        <v>1</v>
      </c>
      <c r="N435" s="243">
        <v>1000000000</v>
      </c>
      <c r="O435" s="356"/>
    </row>
    <row r="436" spans="1:15">
      <c r="A436" s="241">
        <v>5040</v>
      </c>
      <c r="B436" s="356"/>
      <c r="C436" s="356"/>
      <c r="D436" s="356"/>
      <c r="E436" s="356"/>
      <c r="F436" s="356" t="s">
        <v>1841</v>
      </c>
      <c r="G436" s="356" t="s">
        <v>1842</v>
      </c>
      <c r="H436" s="356" t="s">
        <v>591</v>
      </c>
      <c r="I436" s="356" t="s">
        <v>176</v>
      </c>
      <c r="J436" s="243">
        <v>1</v>
      </c>
      <c r="K436" s="243" t="s">
        <v>129</v>
      </c>
      <c r="L436" s="243" t="s">
        <v>129</v>
      </c>
      <c r="M436" s="243">
        <v>1</v>
      </c>
      <c r="N436" s="243">
        <v>1000000000</v>
      </c>
      <c r="O436" s="356"/>
    </row>
    <row r="437" spans="1:15">
      <c r="A437" s="241">
        <v>5050</v>
      </c>
      <c r="B437" s="356"/>
      <c r="C437" s="356"/>
      <c r="D437" s="356"/>
      <c r="E437" s="356"/>
      <c r="F437" s="356" t="s">
        <v>1843</v>
      </c>
      <c r="G437" s="356" t="s">
        <v>1844</v>
      </c>
      <c r="H437" s="356" t="s">
        <v>591</v>
      </c>
      <c r="I437" s="356" t="s">
        <v>178</v>
      </c>
      <c r="J437" s="243">
        <v>1</v>
      </c>
      <c r="K437" s="243" t="s">
        <v>129</v>
      </c>
      <c r="L437" s="243" t="s">
        <v>129</v>
      </c>
      <c r="M437" s="243">
        <v>1</v>
      </c>
      <c r="N437" s="243">
        <v>1000000000</v>
      </c>
      <c r="O437" s="356"/>
    </row>
    <row r="438" spans="1:15">
      <c r="A438" s="241">
        <v>5060</v>
      </c>
      <c r="B438" s="356"/>
      <c r="C438" s="356"/>
      <c r="D438" s="356"/>
      <c r="E438" s="356"/>
      <c r="F438" s="356" t="s">
        <v>1845</v>
      </c>
      <c r="G438" s="356" t="s">
        <v>1846</v>
      </c>
      <c r="H438" s="356" t="s">
        <v>591</v>
      </c>
      <c r="I438" s="356" t="s">
        <v>180</v>
      </c>
      <c r="J438" s="243">
        <v>1</v>
      </c>
      <c r="K438" s="243" t="s">
        <v>129</v>
      </c>
      <c r="L438" s="243" t="s">
        <v>129</v>
      </c>
      <c r="M438" s="243">
        <v>1</v>
      </c>
      <c r="N438" s="243">
        <v>1000000000</v>
      </c>
      <c r="O438" s="356"/>
    </row>
    <row r="439" spans="1:15">
      <c r="A439" s="241">
        <v>5070</v>
      </c>
      <c r="B439" s="356"/>
      <c r="C439" s="356"/>
      <c r="D439" s="356"/>
      <c r="E439" s="356"/>
      <c r="F439" s="356" t="s">
        <v>1847</v>
      </c>
      <c r="G439" s="356" t="s">
        <v>1848</v>
      </c>
      <c r="H439" s="356" t="s">
        <v>591</v>
      </c>
      <c r="I439" s="356" t="s">
        <v>182</v>
      </c>
      <c r="J439" s="243">
        <v>1</v>
      </c>
      <c r="K439" s="243" t="s">
        <v>129</v>
      </c>
      <c r="L439" s="243" t="s">
        <v>129</v>
      </c>
      <c r="M439" s="243">
        <v>1</v>
      </c>
      <c r="N439" s="243">
        <v>1000000000</v>
      </c>
      <c r="O439" s="356"/>
    </row>
    <row r="440" spans="1:15">
      <c r="A440" s="241">
        <v>5090</v>
      </c>
      <c r="B440" s="356"/>
      <c r="C440" s="356"/>
      <c r="D440" s="356"/>
      <c r="E440" s="356"/>
      <c r="F440" s="356" t="s">
        <v>1849</v>
      </c>
      <c r="G440" s="356" t="s">
        <v>1850</v>
      </c>
      <c r="H440" s="356" t="s">
        <v>591</v>
      </c>
      <c r="I440" s="356" t="s">
        <v>130</v>
      </c>
      <c r="J440" s="243">
        <v>1</v>
      </c>
      <c r="K440" s="243" t="s">
        <v>129</v>
      </c>
      <c r="L440" s="243" t="s">
        <v>129</v>
      </c>
      <c r="M440" s="243">
        <v>1</v>
      </c>
      <c r="N440" s="243">
        <v>1000000000</v>
      </c>
      <c r="O440" s="356"/>
    </row>
    <row r="441" spans="1:15">
      <c r="A441" s="241">
        <v>5100</v>
      </c>
      <c r="B441" s="356"/>
      <c r="C441" s="356"/>
      <c r="D441" s="356"/>
      <c r="E441" s="356"/>
      <c r="F441" s="356" t="s">
        <v>1851</v>
      </c>
      <c r="G441" s="356" t="s">
        <v>1852</v>
      </c>
      <c r="H441" s="356" t="s">
        <v>591</v>
      </c>
      <c r="I441" s="356" t="s">
        <v>132</v>
      </c>
      <c r="J441" s="243">
        <v>1</v>
      </c>
      <c r="K441" s="243" t="s">
        <v>129</v>
      </c>
      <c r="L441" s="243" t="s">
        <v>129</v>
      </c>
      <c r="M441" s="243">
        <v>1</v>
      </c>
      <c r="N441" s="243">
        <v>1000000000</v>
      </c>
      <c r="O441" s="356"/>
    </row>
    <row r="442" spans="1:15">
      <c r="A442" s="241">
        <v>5110</v>
      </c>
      <c r="B442" s="356"/>
      <c r="C442" s="356"/>
      <c r="D442" s="356"/>
      <c r="E442" s="381" t="s">
        <v>1853</v>
      </c>
      <c r="F442" s="381"/>
      <c r="G442" s="356"/>
      <c r="H442" s="356"/>
      <c r="I442" s="356"/>
      <c r="J442" s="243"/>
      <c r="K442" s="243" t="s">
        <v>123</v>
      </c>
      <c r="L442" s="243" t="s">
        <v>123</v>
      </c>
      <c r="M442" s="243"/>
      <c r="N442" s="243"/>
      <c r="O442" s="356" t="s">
        <v>124</v>
      </c>
    </row>
    <row r="443" spans="1:15">
      <c r="A443" s="241">
        <v>5120</v>
      </c>
      <c r="B443" s="356"/>
      <c r="C443" s="356"/>
      <c r="D443" s="356"/>
      <c r="E443" s="356"/>
      <c r="F443" s="356" t="s">
        <v>1854</v>
      </c>
      <c r="G443" s="356" t="s">
        <v>1855</v>
      </c>
      <c r="H443" s="356" t="s">
        <v>591</v>
      </c>
      <c r="I443" s="356" t="s">
        <v>174</v>
      </c>
      <c r="J443" s="243">
        <v>1</v>
      </c>
      <c r="K443" s="243" t="s">
        <v>129</v>
      </c>
      <c r="L443" s="243" t="s">
        <v>129</v>
      </c>
      <c r="M443" s="243">
        <v>1</v>
      </c>
      <c r="N443" s="243">
        <v>1000000000</v>
      </c>
      <c r="O443" s="356"/>
    </row>
    <row r="444" spans="1:15">
      <c r="A444" s="241">
        <v>5130</v>
      </c>
      <c r="B444" s="356"/>
      <c r="C444" s="356"/>
      <c r="D444" s="356"/>
      <c r="E444" s="356"/>
      <c r="F444" s="356" t="s">
        <v>1856</v>
      </c>
      <c r="G444" s="356" t="s">
        <v>1857</v>
      </c>
      <c r="H444" s="356" t="s">
        <v>591</v>
      </c>
      <c r="I444" s="356" t="s">
        <v>176</v>
      </c>
      <c r="J444" s="243">
        <v>1</v>
      </c>
      <c r="K444" s="243" t="s">
        <v>129</v>
      </c>
      <c r="L444" s="243" t="s">
        <v>129</v>
      </c>
      <c r="M444" s="243">
        <v>1</v>
      </c>
      <c r="N444" s="243">
        <v>1000000000</v>
      </c>
      <c r="O444" s="356"/>
    </row>
    <row r="445" spans="1:15">
      <c r="A445" s="241">
        <v>5140</v>
      </c>
      <c r="B445" s="356"/>
      <c r="C445" s="356"/>
      <c r="D445" s="356"/>
      <c r="E445" s="356"/>
      <c r="F445" s="356" t="s">
        <v>1858</v>
      </c>
      <c r="G445" s="356" t="s">
        <v>1859</v>
      </c>
      <c r="H445" s="356" t="s">
        <v>591</v>
      </c>
      <c r="I445" s="356" t="s">
        <v>178</v>
      </c>
      <c r="J445" s="243">
        <v>1</v>
      </c>
      <c r="K445" s="243" t="s">
        <v>129</v>
      </c>
      <c r="L445" s="243" t="s">
        <v>129</v>
      </c>
      <c r="M445" s="243">
        <v>1</v>
      </c>
      <c r="N445" s="243">
        <v>1000000000</v>
      </c>
      <c r="O445" s="356"/>
    </row>
    <row r="446" spans="1:15">
      <c r="A446" s="241">
        <v>5150</v>
      </c>
      <c r="B446" s="356"/>
      <c r="C446" s="356"/>
      <c r="D446" s="356"/>
      <c r="E446" s="356"/>
      <c r="F446" s="356" t="s">
        <v>1860</v>
      </c>
      <c r="G446" s="356" t="s">
        <v>1861</v>
      </c>
      <c r="H446" s="356" t="s">
        <v>591</v>
      </c>
      <c r="I446" s="356" t="s">
        <v>180</v>
      </c>
      <c r="J446" s="243">
        <v>1</v>
      </c>
      <c r="K446" s="243" t="s">
        <v>129</v>
      </c>
      <c r="L446" s="243" t="s">
        <v>129</v>
      </c>
      <c r="M446" s="243">
        <v>1</v>
      </c>
      <c r="N446" s="243">
        <v>1000000000</v>
      </c>
      <c r="O446" s="356"/>
    </row>
    <row r="447" spans="1:15">
      <c r="A447" s="241">
        <v>5160</v>
      </c>
      <c r="B447" s="356"/>
      <c r="C447" s="356"/>
      <c r="D447" s="356"/>
      <c r="E447" s="356"/>
      <c r="F447" s="356" t="s">
        <v>1862</v>
      </c>
      <c r="G447" s="356" t="s">
        <v>1863</v>
      </c>
      <c r="H447" s="356" t="s">
        <v>591</v>
      </c>
      <c r="I447" s="356" t="s">
        <v>182</v>
      </c>
      <c r="J447" s="243">
        <v>1</v>
      </c>
      <c r="K447" s="243" t="s">
        <v>129</v>
      </c>
      <c r="L447" s="243" t="s">
        <v>129</v>
      </c>
      <c r="M447" s="243">
        <v>1</v>
      </c>
      <c r="N447" s="243">
        <v>1000000000</v>
      </c>
      <c r="O447" s="356"/>
    </row>
    <row r="448" spans="1:15">
      <c r="A448" s="241">
        <v>5180</v>
      </c>
      <c r="B448" s="356"/>
      <c r="C448" s="356"/>
      <c r="D448" s="356"/>
      <c r="E448" s="356"/>
      <c r="F448" s="356" t="s">
        <v>1864</v>
      </c>
      <c r="G448" s="356" t="s">
        <v>1865</v>
      </c>
      <c r="H448" s="356" t="s">
        <v>591</v>
      </c>
      <c r="I448" s="356" t="s">
        <v>130</v>
      </c>
      <c r="J448" s="243">
        <v>1</v>
      </c>
      <c r="K448" s="243" t="s">
        <v>129</v>
      </c>
      <c r="L448" s="243" t="s">
        <v>129</v>
      </c>
      <c r="M448" s="243">
        <v>1</v>
      </c>
      <c r="N448" s="243">
        <v>1000000000</v>
      </c>
      <c r="O448" s="356"/>
    </row>
    <row r="449" spans="1:15">
      <c r="A449" s="241">
        <v>5190</v>
      </c>
      <c r="B449" s="356"/>
      <c r="C449" s="356"/>
      <c r="D449" s="356"/>
      <c r="E449" s="356"/>
      <c r="F449" s="356" t="s">
        <v>1866</v>
      </c>
      <c r="G449" s="356" t="s">
        <v>1867</v>
      </c>
      <c r="H449" s="356" t="s">
        <v>591</v>
      </c>
      <c r="I449" s="356" t="s">
        <v>132</v>
      </c>
      <c r="J449" s="243">
        <v>1</v>
      </c>
      <c r="K449" s="243" t="s">
        <v>129</v>
      </c>
      <c r="L449" s="243" t="s">
        <v>129</v>
      </c>
      <c r="M449" s="243">
        <v>1</v>
      </c>
      <c r="N449" s="243">
        <v>1000000000</v>
      </c>
      <c r="O449" s="356"/>
    </row>
    <row r="450" spans="1:15">
      <c r="A450" s="241">
        <v>5200</v>
      </c>
      <c r="B450" s="356"/>
      <c r="C450" s="356"/>
      <c r="D450" s="356"/>
      <c r="E450" s="381" t="s">
        <v>1868</v>
      </c>
      <c r="F450" s="381"/>
      <c r="G450" s="356"/>
      <c r="H450" s="356"/>
      <c r="I450" s="356"/>
      <c r="J450" s="243"/>
      <c r="K450" s="243" t="s">
        <v>123</v>
      </c>
      <c r="L450" s="243" t="s">
        <v>123</v>
      </c>
      <c r="M450" s="243"/>
      <c r="N450" s="243"/>
      <c r="O450" s="356" t="s">
        <v>124</v>
      </c>
    </row>
    <row r="451" spans="1:15">
      <c r="A451" s="241">
        <v>5210</v>
      </c>
      <c r="B451" s="356"/>
      <c r="C451" s="356"/>
      <c r="D451" s="356"/>
      <c r="E451" s="356"/>
      <c r="F451" s="356" t="s">
        <v>1869</v>
      </c>
      <c r="G451" s="356" t="s">
        <v>1870</v>
      </c>
      <c r="H451" s="356" t="s">
        <v>591</v>
      </c>
      <c r="I451" s="356" t="s">
        <v>174</v>
      </c>
      <c r="J451" s="243">
        <v>1</v>
      </c>
      <c r="K451" s="243" t="s">
        <v>129</v>
      </c>
      <c r="L451" s="243" t="s">
        <v>129</v>
      </c>
      <c r="M451" s="243">
        <v>1</v>
      </c>
      <c r="N451" s="243">
        <v>1000000000</v>
      </c>
      <c r="O451" s="356"/>
    </row>
    <row r="452" spans="1:15">
      <c r="A452" s="241">
        <v>5220</v>
      </c>
      <c r="B452" s="356"/>
      <c r="C452" s="356"/>
      <c r="D452" s="356"/>
      <c r="E452" s="356"/>
      <c r="F452" s="356" t="s">
        <v>1871</v>
      </c>
      <c r="G452" s="356" t="s">
        <v>1872</v>
      </c>
      <c r="H452" s="356" t="s">
        <v>591</v>
      </c>
      <c r="I452" s="356" t="s">
        <v>176</v>
      </c>
      <c r="J452" s="243">
        <v>1</v>
      </c>
      <c r="K452" s="243" t="s">
        <v>129</v>
      </c>
      <c r="L452" s="243" t="s">
        <v>129</v>
      </c>
      <c r="M452" s="243">
        <v>1</v>
      </c>
      <c r="N452" s="243">
        <v>1000000000</v>
      </c>
      <c r="O452" s="356"/>
    </row>
    <row r="453" spans="1:15">
      <c r="A453" s="241">
        <v>5230</v>
      </c>
      <c r="B453" s="356"/>
      <c r="C453" s="356"/>
      <c r="D453" s="356"/>
      <c r="E453" s="356"/>
      <c r="F453" s="356" t="s">
        <v>1873</v>
      </c>
      <c r="G453" s="356" t="s">
        <v>1874</v>
      </c>
      <c r="H453" s="356" t="s">
        <v>591</v>
      </c>
      <c r="I453" s="356" t="s">
        <v>178</v>
      </c>
      <c r="J453" s="243">
        <v>1</v>
      </c>
      <c r="K453" s="243" t="s">
        <v>129</v>
      </c>
      <c r="L453" s="243" t="s">
        <v>129</v>
      </c>
      <c r="M453" s="243">
        <v>1</v>
      </c>
      <c r="N453" s="243">
        <v>1000000000</v>
      </c>
      <c r="O453" s="356"/>
    </row>
    <row r="454" spans="1:15">
      <c r="A454" s="241">
        <v>5240</v>
      </c>
      <c r="B454" s="356"/>
      <c r="C454" s="356"/>
      <c r="D454" s="356"/>
      <c r="E454" s="356"/>
      <c r="F454" s="356" t="s">
        <v>1875</v>
      </c>
      <c r="G454" s="356" t="s">
        <v>1876</v>
      </c>
      <c r="H454" s="356" t="s">
        <v>591</v>
      </c>
      <c r="I454" s="356" t="s">
        <v>180</v>
      </c>
      <c r="J454" s="243">
        <v>1</v>
      </c>
      <c r="K454" s="243" t="s">
        <v>129</v>
      </c>
      <c r="L454" s="243" t="s">
        <v>129</v>
      </c>
      <c r="M454" s="243">
        <v>1</v>
      </c>
      <c r="N454" s="243">
        <v>1000000000</v>
      </c>
      <c r="O454" s="356"/>
    </row>
    <row r="455" spans="1:15">
      <c r="A455" s="241">
        <v>5250</v>
      </c>
      <c r="B455" s="356"/>
      <c r="C455" s="356"/>
      <c r="D455" s="356"/>
      <c r="E455" s="356"/>
      <c r="F455" s="356" t="s">
        <v>1877</v>
      </c>
      <c r="G455" s="356" t="s">
        <v>1878</v>
      </c>
      <c r="H455" s="356" t="s">
        <v>591</v>
      </c>
      <c r="I455" s="356" t="s">
        <v>182</v>
      </c>
      <c r="J455" s="243">
        <v>1</v>
      </c>
      <c r="K455" s="243" t="s">
        <v>129</v>
      </c>
      <c r="L455" s="243" t="s">
        <v>129</v>
      </c>
      <c r="M455" s="243">
        <v>1</v>
      </c>
      <c r="N455" s="243">
        <v>1000000000</v>
      </c>
      <c r="O455" s="356"/>
    </row>
    <row r="456" spans="1:15">
      <c r="A456" s="241">
        <v>5270</v>
      </c>
      <c r="B456" s="356"/>
      <c r="C456" s="356"/>
      <c r="D456" s="356"/>
      <c r="E456" s="356"/>
      <c r="F456" s="356" t="s">
        <v>1879</v>
      </c>
      <c r="G456" s="356" t="s">
        <v>1880</v>
      </c>
      <c r="H456" s="356" t="s">
        <v>591</v>
      </c>
      <c r="I456" s="356" t="s">
        <v>130</v>
      </c>
      <c r="J456" s="243">
        <v>1</v>
      </c>
      <c r="K456" s="243" t="s">
        <v>129</v>
      </c>
      <c r="L456" s="243" t="s">
        <v>129</v>
      </c>
      <c r="M456" s="243">
        <v>1</v>
      </c>
      <c r="N456" s="243">
        <v>1000000000</v>
      </c>
      <c r="O456" s="356"/>
    </row>
    <row r="457" spans="1:15">
      <c r="A457" s="241">
        <v>5280</v>
      </c>
      <c r="B457" s="356"/>
      <c r="C457" s="356"/>
      <c r="D457" s="356"/>
      <c r="E457" s="356"/>
      <c r="F457" s="356" t="s">
        <v>1881</v>
      </c>
      <c r="G457" s="356" t="s">
        <v>1882</v>
      </c>
      <c r="H457" s="356" t="s">
        <v>591</v>
      </c>
      <c r="I457" s="356" t="s">
        <v>132</v>
      </c>
      <c r="J457" s="243">
        <v>1</v>
      </c>
      <c r="K457" s="243" t="s">
        <v>129</v>
      </c>
      <c r="L457" s="243" t="s">
        <v>129</v>
      </c>
      <c r="M457" s="243">
        <v>1</v>
      </c>
      <c r="N457" s="243">
        <v>1000000000</v>
      </c>
      <c r="O457" s="356"/>
    </row>
    <row r="458" spans="1:15">
      <c r="A458" s="241">
        <v>5290</v>
      </c>
      <c r="B458" s="356"/>
      <c r="C458" s="356"/>
      <c r="D458" s="356"/>
      <c r="E458" s="381" t="s">
        <v>1883</v>
      </c>
      <c r="F458" s="381"/>
      <c r="G458" s="356"/>
      <c r="H458" s="356"/>
      <c r="I458" s="356"/>
      <c r="J458" s="243"/>
      <c r="K458" s="243" t="s">
        <v>123</v>
      </c>
      <c r="L458" s="243" t="s">
        <v>123</v>
      </c>
      <c r="M458" s="243"/>
      <c r="N458" s="243"/>
      <c r="O458" s="356" t="s">
        <v>124</v>
      </c>
    </row>
    <row r="459" spans="1:15">
      <c r="A459" s="241">
        <v>5300</v>
      </c>
      <c r="B459" s="356"/>
      <c r="C459" s="356"/>
      <c r="D459" s="356"/>
      <c r="E459" s="356"/>
      <c r="F459" s="356" t="s">
        <v>1884</v>
      </c>
      <c r="G459" s="356" t="s">
        <v>1885</v>
      </c>
      <c r="H459" s="356" t="s">
        <v>591</v>
      </c>
      <c r="I459" s="356" t="s">
        <v>174</v>
      </c>
      <c r="J459" s="243">
        <v>1</v>
      </c>
      <c r="K459" s="243" t="s">
        <v>129</v>
      </c>
      <c r="L459" s="243" t="s">
        <v>129</v>
      </c>
      <c r="M459" s="243">
        <v>1</v>
      </c>
      <c r="N459" s="243">
        <v>1000000000</v>
      </c>
      <c r="O459" s="356"/>
    </row>
    <row r="460" spans="1:15">
      <c r="A460" s="241">
        <v>5310</v>
      </c>
      <c r="B460" s="356"/>
      <c r="C460" s="356"/>
      <c r="D460" s="356"/>
      <c r="E460" s="356"/>
      <c r="F460" s="356" t="s">
        <v>1886</v>
      </c>
      <c r="G460" s="356" t="s">
        <v>1887</v>
      </c>
      <c r="H460" s="356" t="s">
        <v>591</v>
      </c>
      <c r="I460" s="356" t="s">
        <v>176</v>
      </c>
      <c r="J460" s="243">
        <v>1</v>
      </c>
      <c r="K460" s="243" t="s">
        <v>129</v>
      </c>
      <c r="L460" s="243" t="s">
        <v>129</v>
      </c>
      <c r="M460" s="243">
        <v>1</v>
      </c>
      <c r="N460" s="243">
        <v>1000000000</v>
      </c>
      <c r="O460" s="356"/>
    </row>
    <row r="461" spans="1:15">
      <c r="A461" s="241">
        <v>5320</v>
      </c>
      <c r="B461" s="356"/>
      <c r="C461" s="356"/>
      <c r="D461" s="356"/>
      <c r="E461" s="356"/>
      <c r="F461" s="356" t="s">
        <v>1888</v>
      </c>
      <c r="G461" s="356" t="s">
        <v>1889</v>
      </c>
      <c r="H461" s="356" t="s">
        <v>591</v>
      </c>
      <c r="I461" s="356" t="s">
        <v>178</v>
      </c>
      <c r="J461" s="243">
        <v>1</v>
      </c>
      <c r="K461" s="243" t="s">
        <v>129</v>
      </c>
      <c r="L461" s="243" t="s">
        <v>129</v>
      </c>
      <c r="M461" s="243">
        <v>1</v>
      </c>
      <c r="N461" s="243">
        <v>1000000000</v>
      </c>
      <c r="O461" s="356"/>
    </row>
    <row r="462" spans="1:15">
      <c r="A462" s="241">
        <v>5330</v>
      </c>
      <c r="B462" s="356"/>
      <c r="C462" s="356"/>
      <c r="D462" s="356"/>
      <c r="E462" s="356"/>
      <c r="F462" s="356" t="s">
        <v>1890</v>
      </c>
      <c r="G462" s="356" t="s">
        <v>1891</v>
      </c>
      <c r="H462" s="356" t="s">
        <v>591</v>
      </c>
      <c r="I462" s="356" t="s">
        <v>180</v>
      </c>
      <c r="J462" s="243">
        <v>1</v>
      </c>
      <c r="K462" s="243" t="s">
        <v>129</v>
      </c>
      <c r="L462" s="243" t="s">
        <v>129</v>
      </c>
      <c r="M462" s="243">
        <v>1</v>
      </c>
      <c r="N462" s="243">
        <v>1000000000</v>
      </c>
      <c r="O462" s="356"/>
    </row>
    <row r="463" spans="1:15">
      <c r="A463" s="241">
        <v>5340</v>
      </c>
      <c r="B463" s="356"/>
      <c r="C463" s="356"/>
      <c r="D463" s="356"/>
      <c r="E463" s="356"/>
      <c r="F463" s="356" t="s">
        <v>1892</v>
      </c>
      <c r="G463" s="356" t="s">
        <v>1893</v>
      </c>
      <c r="H463" s="356" t="s">
        <v>591</v>
      </c>
      <c r="I463" s="356" t="s">
        <v>182</v>
      </c>
      <c r="J463" s="243">
        <v>1</v>
      </c>
      <c r="K463" s="243" t="s">
        <v>129</v>
      </c>
      <c r="L463" s="243" t="s">
        <v>129</v>
      </c>
      <c r="M463" s="243">
        <v>1</v>
      </c>
      <c r="N463" s="243">
        <v>1000000000</v>
      </c>
      <c r="O463" s="356"/>
    </row>
    <row r="464" spans="1:15">
      <c r="A464" s="241">
        <v>5360</v>
      </c>
      <c r="B464" s="356"/>
      <c r="C464" s="356"/>
      <c r="D464" s="356"/>
      <c r="E464" s="356"/>
      <c r="F464" s="356" t="s">
        <v>1894</v>
      </c>
      <c r="G464" s="356" t="s">
        <v>1895</v>
      </c>
      <c r="H464" s="356" t="s">
        <v>591</v>
      </c>
      <c r="I464" s="356" t="s">
        <v>130</v>
      </c>
      <c r="J464" s="243">
        <v>1</v>
      </c>
      <c r="K464" s="243" t="s">
        <v>129</v>
      </c>
      <c r="L464" s="243" t="s">
        <v>129</v>
      </c>
      <c r="M464" s="243">
        <v>1</v>
      </c>
      <c r="N464" s="243">
        <v>1000000000</v>
      </c>
      <c r="O464" s="356"/>
    </row>
    <row r="465" spans="1:15">
      <c r="A465" s="241">
        <v>5370</v>
      </c>
      <c r="B465" s="356"/>
      <c r="C465" s="356"/>
      <c r="D465" s="356"/>
      <c r="E465" s="356"/>
      <c r="F465" s="356" t="s">
        <v>1896</v>
      </c>
      <c r="G465" s="356" t="s">
        <v>1897</v>
      </c>
      <c r="H465" s="356" t="s">
        <v>591</v>
      </c>
      <c r="I465" s="356" t="s">
        <v>132</v>
      </c>
      <c r="J465" s="243">
        <v>1</v>
      </c>
      <c r="K465" s="243" t="s">
        <v>129</v>
      </c>
      <c r="L465" s="243" t="s">
        <v>129</v>
      </c>
      <c r="M465" s="243">
        <v>1</v>
      </c>
      <c r="N465" s="243">
        <v>1000000000</v>
      </c>
      <c r="O465" s="356"/>
    </row>
    <row r="466" spans="1:15">
      <c r="A466" s="241">
        <v>5380</v>
      </c>
      <c r="B466" s="356"/>
      <c r="C466" s="356"/>
      <c r="D466" s="356"/>
      <c r="E466" s="381" t="s">
        <v>1898</v>
      </c>
      <c r="F466" s="381"/>
      <c r="G466" s="356"/>
      <c r="H466" s="356"/>
      <c r="I466" s="356"/>
      <c r="J466" s="243"/>
      <c r="K466" s="243" t="s">
        <v>123</v>
      </c>
      <c r="L466" s="243" t="s">
        <v>123</v>
      </c>
      <c r="M466" s="243"/>
      <c r="N466" s="243"/>
      <c r="O466" s="356" t="s">
        <v>124</v>
      </c>
    </row>
    <row r="467" spans="1:15">
      <c r="A467" s="241">
        <v>5390</v>
      </c>
      <c r="B467" s="356"/>
      <c r="C467" s="356"/>
      <c r="D467" s="356"/>
      <c r="E467" s="356"/>
      <c r="F467" s="356" t="s">
        <v>1899</v>
      </c>
      <c r="G467" s="356" t="s">
        <v>1900</v>
      </c>
      <c r="H467" s="356" t="s">
        <v>591</v>
      </c>
      <c r="I467" s="356" t="s">
        <v>174</v>
      </c>
      <c r="J467" s="243">
        <v>1</v>
      </c>
      <c r="K467" s="243" t="s">
        <v>129</v>
      </c>
      <c r="L467" s="243" t="s">
        <v>129</v>
      </c>
      <c r="M467" s="243">
        <v>1</v>
      </c>
      <c r="N467" s="243">
        <v>1000000000</v>
      </c>
      <c r="O467" s="356"/>
    </row>
    <row r="468" spans="1:15">
      <c r="A468" s="241">
        <v>5400</v>
      </c>
      <c r="B468" s="356"/>
      <c r="C468" s="356"/>
      <c r="D468" s="356"/>
      <c r="E468" s="356"/>
      <c r="F468" s="356" t="s">
        <v>1901</v>
      </c>
      <c r="G468" s="356" t="s">
        <v>1902</v>
      </c>
      <c r="H468" s="356" t="s">
        <v>591</v>
      </c>
      <c r="I468" s="356" t="s">
        <v>176</v>
      </c>
      <c r="J468" s="243">
        <v>1</v>
      </c>
      <c r="K468" s="243" t="s">
        <v>129</v>
      </c>
      <c r="L468" s="243" t="s">
        <v>129</v>
      </c>
      <c r="M468" s="243">
        <v>1</v>
      </c>
      <c r="N468" s="243">
        <v>1000000000</v>
      </c>
      <c r="O468" s="356"/>
    </row>
    <row r="469" spans="1:15">
      <c r="A469" s="241">
        <v>5410</v>
      </c>
      <c r="B469" s="356"/>
      <c r="C469" s="356"/>
      <c r="D469" s="356"/>
      <c r="E469" s="356"/>
      <c r="F469" s="356" t="s">
        <v>1903</v>
      </c>
      <c r="G469" s="356" t="s">
        <v>1904</v>
      </c>
      <c r="H469" s="356" t="s">
        <v>591</v>
      </c>
      <c r="I469" s="356" t="s">
        <v>178</v>
      </c>
      <c r="J469" s="243">
        <v>1</v>
      </c>
      <c r="K469" s="243" t="s">
        <v>129</v>
      </c>
      <c r="L469" s="243" t="s">
        <v>129</v>
      </c>
      <c r="M469" s="243">
        <v>1</v>
      </c>
      <c r="N469" s="243">
        <v>1000000000</v>
      </c>
      <c r="O469" s="356"/>
    </row>
    <row r="470" spans="1:15">
      <c r="A470" s="241">
        <v>5420</v>
      </c>
      <c r="B470" s="356"/>
      <c r="C470" s="356"/>
      <c r="D470" s="356"/>
      <c r="E470" s="356"/>
      <c r="F470" s="356" t="s">
        <v>1905</v>
      </c>
      <c r="G470" s="356" t="s">
        <v>1906</v>
      </c>
      <c r="H470" s="356" t="s">
        <v>591</v>
      </c>
      <c r="I470" s="356" t="s">
        <v>180</v>
      </c>
      <c r="J470" s="243">
        <v>1</v>
      </c>
      <c r="K470" s="243" t="s">
        <v>129</v>
      </c>
      <c r="L470" s="243" t="s">
        <v>129</v>
      </c>
      <c r="M470" s="243">
        <v>1</v>
      </c>
      <c r="N470" s="243">
        <v>1000000000</v>
      </c>
      <c r="O470" s="356"/>
    </row>
    <row r="471" spans="1:15">
      <c r="A471" s="241">
        <v>5430</v>
      </c>
      <c r="B471" s="356"/>
      <c r="C471" s="356"/>
      <c r="D471" s="356"/>
      <c r="E471" s="356"/>
      <c r="F471" s="356" t="s">
        <v>1907</v>
      </c>
      <c r="G471" s="356" t="s">
        <v>1908</v>
      </c>
      <c r="H471" s="356" t="s">
        <v>591</v>
      </c>
      <c r="I471" s="356" t="s">
        <v>182</v>
      </c>
      <c r="J471" s="243">
        <v>1</v>
      </c>
      <c r="K471" s="243" t="s">
        <v>129</v>
      </c>
      <c r="L471" s="243" t="s">
        <v>129</v>
      </c>
      <c r="M471" s="243">
        <v>1</v>
      </c>
      <c r="N471" s="243">
        <v>1000000000</v>
      </c>
      <c r="O471" s="356"/>
    </row>
    <row r="472" spans="1:15">
      <c r="A472" s="241">
        <v>5450</v>
      </c>
      <c r="B472" s="356"/>
      <c r="C472" s="356"/>
      <c r="D472" s="356"/>
      <c r="E472" s="356"/>
      <c r="F472" s="356" t="s">
        <v>1909</v>
      </c>
      <c r="G472" s="356" t="s">
        <v>1910</v>
      </c>
      <c r="H472" s="356" t="s">
        <v>591</v>
      </c>
      <c r="I472" s="356" t="s">
        <v>130</v>
      </c>
      <c r="J472" s="243">
        <v>1</v>
      </c>
      <c r="K472" s="243" t="s">
        <v>129</v>
      </c>
      <c r="L472" s="243" t="s">
        <v>129</v>
      </c>
      <c r="M472" s="243">
        <v>1</v>
      </c>
      <c r="N472" s="243">
        <v>1000000000</v>
      </c>
      <c r="O472" s="356"/>
    </row>
    <row r="473" spans="1:15">
      <c r="A473" s="241">
        <v>5460</v>
      </c>
      <c r="B473" s="356"/>
      <c r="C473" s="356"/>
      <c r="D473" s="356"/>
      <c r="E473" s="356"/>
      <c r="F473" s="356" t="s">
        <v>1911</v>
      </c>
      <c r="G473" s="356" t="s">
        <v>1912</v>
      </c>
      <c r="H473" s="356" t="s">
        <v>591</v>
      </c>
      <c r="I473" s="356" t="s">
        <v>132</v>
      </c>
      <c r="J473" s="243">
        <v>1</v>
      </c>
      <c r="K473" s="243" t="s">
        <v>129</v>
      </c>
      <c r="L473" s="243" t="s">
        <v>129</v>
      </c>
      <c r="M473" s="243">
        <v>1</v>
      </c>
      <c r="N473" s="243">
        <v>1000000000</v>
      </c>
      <c r="O473" s="356"/>
    </row>
    <row r="474" spans="1:15">
      <c r="A474" s="241">
        <v>5470</v>
      </c>
      <c r="B474" s="356"/>
      <c r="C474" s="356"/>
      <c r="D474" s="356"/>
      <c r="E474" s="381" t="s">
        <v>1913</v>
      </c>
      <c r="F474" s="381"/>
      <c r="G474" s="356"/>
      <c r="H474" s="356"/>
      <c r="I474" s="356"/>
      <c r="J474" s="243"/>
      <c r="K474" s="243" t="s">
        <v>123</v>
      </c>
      <c r="L474" s="243" t="s">
        <v>123</v>
      </c>
      <c r="M474" s="243"/>
      <c r="N474" s="243"/>
      <c r="O474" s="356" t="s">
        <v>124</v>
      </c>
    </row>
    <row r="475" spans="1:15">
      <c r="A475" s="241">
        <v>5480</v>
      </c>
      <c r="B475" s="356"/>
      <c r="C475" s="356"/>
      <c r="D475" s="356"/>
      <c r="E475" s="356"/>
      <c r="F475" s="356" t="s">
        <v>1914</v>
      </c>
      <c r="G475" s="356" t="s">
        <v>1915</v>
      </c>
      <c r="H475" s="356" t="s">
        <v>591</v>
      </c>
      <c r="I475" s="356" t="s">
        <v>174</v>
      </c>
      <c r="J475" s="243">
        <v>1</v>
      </c>
      <c r="K475" s="243" t="s">
        <v>129</v>
      </c>
      <c r="L475" s="243" t="s">
        <v>129</v>
      </c>
      <c r="M475" s="243">
        <v>1</v>
      </c>
      <c r="N475" s="243">
        <v>1000000000</v>
      </c>
      <c r="O475" s="356"/>
    </row>
    <row r="476" spans="1:15">
      <c r="A476" s="241">
        <v>5490</v>
      </c>
      <c r="B476" s="356"/>
      <c r="C476" s="356"/>
      <c r="D476" s="356"/>
      <c r="E476" s="356"/>
      <c r="F476" s="356" t="s">
        <v>1916</v>
      </c>
      <c r="G476" s="356" t="s">
        <v>1917</v>
      </c>
      <c r="H476" s="356" t="s">
        <v>591</v>
      </c>
      <c r="I476" s="356" t="s">
        <v>176</v>
      </c>
      <c r="J476" s="243">
        <v>1</v>
      </c>
      <c r="K476" s="243" t="s">
        <v>129</v>
      </c>
      <c r="L476" s="243" t="s">
        <v>129</v>
      </c>
      <c r="M476" s="243">
        <v>1</v>
      </c>
      <c r="N476" s="243">
        <v>1000000000</v>
      </c>
      <c r="O476" s="356"/>
    </row>
    <row r="477" spans="1:15">
      <c r="A477" s="241">
        <v>5500</v>
      </c>
      <c r="B477" s="356"/>
      <c r="C477" s="356"/>
      <c r="D477" s="356"/>
      <c r="E477" s="356"/>
      <c r="F477" s="356" t="s">
        <v>1918</v>
      </c>
      <c r="G477" s="356" t="s">
        <v>1919</v>
      </c>
      <c r="H477" s="356" t="s">
        <v>591</v>
      </c>
      <c r="I477" s="356" t="s">
        <v>178</v>
      </c>
      <c r="J477" s="243">
        <v>1</v>
      </c>
      <c r="K477" s="243" t="s">
        <v>129</v>
      </c>
      <c r="L477" s="243" t="s">
        <v>129</v>
      </c>
      <c r="M477" s="243">
        <v>1</v>
      </c>
      <c r="N477" s="243">
        <v>1000000000</v>
      </c>
      <c r="O477" s="356"/>
    </row>
    <row r="478" spans="1:15">
      <c r="A478" s="241">
        <v>5510</v>
      </c>
      <c r="B478" s="356"/>
      <c r="C478" s="356"/>
      <c r="D478" s="356"/>
      <c r="E478" s="356"/>
      <c r="F478" s="356" t="s">
        <v>1920</v>
      </c>
      <c r="G478" s="356" t="s">
        <v>1921</v>
      </c>
      <c r="H478" s="356" t="s">
        <v>591</v>
      </c>
      <c r="I478" s="356" t="s">
        <v>180</v>
      </c>
      <c r="J478" s="243">
        <v>1</v>
      </c>
      <c r="K478" s="243" t="s">
        <v>129</v>
      </c>
      <c r="L478" s="243" t="s">
        <v>129</v>
      </c>
      <c r="M478" s="243">
        <v>1</v>
      </c>
      <c r="N478" s="243">
        <v>1000000000</v>
      </c>
      <c r="O478" s="356"/>
    </row>
    <row r="479" spans="1:15">
      <c r="A479" s="241">
        <v>5520</v>
      </c>
      <c r="B479" s="356"/>
      <c r="C479" s="356"/>
      <c r="D479" s="356"/>
      <c r="E479" s="356"/>
      <c r="F479" s="356" t="s">
        <v>1922</v>
      </c>
      <c r="G479" s="356" t="s">
        <v>1923</v>
      </c>
      <c r="H479" s="356" t="s">
        <v>591</v>
      </c>
      <c r="I479" s="356" t="s">
        <v>182</v>
      </c>
      <c r="J479" s="243">
        <v>1</v>
      </c>
      <c r="K479" s="243" t="s">
        <v>129</v>
      </c>
      <c r="L479" s="243" t="s">
        <v>129</v>
      </c>
      <c r="M479" s="243">
        <v>1</v>
      </c>
      <c r="N479" s="243">
        <v>1000000000</v>
      </c>
      <c r="O479" s="356"/>
    </row>
    <row r="480" spans="1:15">
      <c r="A480" s="241">
        <v>5540</v>
      </c>
      <c r="B480" s="356"/>
      <c r="C480" s="356"/>
      <c r="D480" s="356"/>
      <c r="E480" s="356"/>
      <c r="F480" s="356" t="s">
        <v>1924</v>
      </c>
      <c r="G480" s="356" t="s">
        <v>1925</v>
      </c>
      <c r="H480" s="356" t="s">
        <v>591</v>
      </c>
      <c r="I480" s="356" t="s">
        <v>130</v>
      </c>
      <c r="J480" s="243">
        <v>1</v>
      </c>
      <c r="K480" s="243" t="s">
        <v>129</v>
      </c>
      <c r="L480" s="243" t="s">
        <v>129</v>
      </c>
      <c r="M480" s="243">
        <v>1</v>
      </c>
      <c r="N480" s="243">
        <v>1000000000</v>
      </c>
      <c r="O480" s="356"/>
    </row>
    <row r="481" spans="1:15">
      <c r="A481" s="241">
        <v>5550</v>
      </c>
      <c r="B481" s="356"/>
      <c r="C481" s="356"/>
      <c r="D481" s="356"/>
      <c r="E481" s="356"/>
      <c r="F481" s="356" t="s">
        <v>1926</v>
      </c>
      <c r="G481" s="356" t="s">
        <v>1927</v>
      </c>
      <c r="H481" s="356" t="s">
        <v>591</v>
      </c>
      <c r="I481" s="356" t="s">
        <v>132</v>
      </c>
      <c r="J481" s="243">
        <v>1</v>
      </c>
      <c r="K481" s="243" t="s">
        <v>129</v>
      </c>
      <c r="L481" s="243" t="s">
        <v>129</v>
      </c>
      <c r="M481" s="243">
        <v>1</v>
      </c>
      <c r="N481" s="243">
        <v>1000000000</v>
      </c>
      <c r="O481" s="356"/>
    </row>
    <row r="482" spans="1:15">
      <c r="A482" s="241">
        <v>5560</v>
      </c>
      <c r="B482" s="356"/>
      <c r="C482" s="356"/>
      <c r="D482" s="356"/>
      <c r="E482" s="381" t="s">
        <v>1928</v>
      </c>
      <c r="F482" s="381"/>
      <c r="G482" s="356"/>
      <c r="H482" s="356"/>
      <c r="I482" s="356"/>
      <c r="J482" s="243"/>
      <c r="K482" s="243" t="s">
        <v>123</v>
      </c>
      <c r="L482" s="243" t="s">
        <v>123</v>
      </c>
      <c r="M482" s="243"/>
      <c r="N482" s="243"/>
      <c r="O482" s="356" t="s">
        <v>124</v>
      </c>
    </row>
    <row r="483" spans="1:15">
      <c r="A483" s="241">
        <v>5570</v>
      </c>
      <c r="B483" s="356"/>
      <c r="C483" s="356"/>
      <c r="D483" s="356"/>
      <c r="E483" s="356"/>
      <c r="F483" s="356" t="s">
        <v>1929</v>
      </c>
      <c r="G483" s="356" t="s">
        <v>1930</v>
      </c>
      <c r="H483" s="356" t="s">
        <v>591</v>
      </c>
      <c r="I483" s="356" t="s">
        <v>174</v>
      </c>
      <c r="J483" s="243">
        <v>1</v>
      </c>
      <c r="K483" s="243" t="s">
        <v>129</v>
      </c>
      <c r="L483" s="243" t="s">
        <v>129</v>
      </c>
      <c r="M483" s="243">
        <v>1</v>
      </c>
      <c r="N483" s="243">
        <v>1000000000</v>
      </c>
      <c r="O483" s="356"/>
    </row>
    <row r="484" spans="1:15">
      <c r="A484" s="241">
        <v>5580</v>
      </c>
      <c r="B484" s="356"/>
      <c r="C484" s="356"/>
      <c r="D484" s="356"/>
      <c r="E484" s="356"/>
      <c r="F484" s="356" t="s">
        <v>1931</v>
      </c>
      <c r="G484" s="356" t="s">
        <v>1932</v>
      </c>
      <c r="H484" s="356" t="s">
        <v>591</v>
      </c>
      <c r="I484" s="356" t="s">
        <v>176</v>
      </c>
      <c r="J484" s="243">
        <v>1</v>
      </c>
      <c r="K484" s="243" t="s">
        <v>129</v>
      </c>
      <c r="L484" s="243" t="s">
        <v>129</v>
      </c>
      <c r="M484" s="243">
        <v>1</v>
      </c>
      <c r="N484" s="243">
        <v>1000000000</v>
      </c>
      <c r="O484" s="356"/>
    </row>
    <row r="485" spans="1:15">
      <c r="A485" s="241">
        <v>5590</v>
      </c>
      <c r="B485" s="356"/>
      <c r="C485" s="356"/>
      <c r="D485" s="356"/>
      <c r="E485" s="356"/>
      <c r="F485" s="356" t="s">
        <v>1933</v>
      </c>
      <c r="G485" s="356" t="s">
        <v>1934</v>
      </c>
      <c r="H485" s="356" t="s">
        <v>591</v>
      </c>
      <c r="I485" s="356" t="s">
        <v>178</v>
      </c>
      <c r="J485" s="243">
        <v>1</v>
      </c>
      <c r="K485" s="243" t="s">
        <v>129</v>
      </c>
      <c r="L485" s="243" t="s">
        <v>129</v>
      </c>
      <c r="M485" s="243">
        <v>1</v>
      </c>
      <c r="N485" s="243">
        <v>1000000000</v>
      </c>
      <c r="O485" s="356"/>
    </row>
    <row r="486" spans="1:15">
      <c r="A486" s="241">
        <v>5600</v>
      </c>
      <c r="B486" s="356"/>
      <c r="C486" s="356"/>
      <c r="D486" s="356"/>
      <c r="E486" s="356"/>
      <c r="F486" s="356" t="s">
        <v>1935</v>
      </c>
      <c r="G486" s="356" t="s">
        <v>1936</v>
      </c>
      <c r="H486" s="356" t="s">
        <v>591</v>
      </c>
      <c r="I486" s="356" t="s">
        <v>180</v>
      </c>
      <c r="J486" s="243">
        <v>1</v>
      </c>
      <c r="K486" s="243" t="s">
        <v>129</v>
      </c>
      <c r="L486" s="243" t="s">
        <v>129</v>
      </c>
      <c r="M486" s="243">
        <v>1</v>
      </c>
      <c r="N486" s="243">
        <v>1000000000</v>
      </c>
      <c r="O486" s="356"/>
    </row>
    <row r="487" spans="1:15">
      <c r="A487" s="241">
        <v>5610</v>
      </c>
      <c r="B487" s="356"/>
      <c r="C487" s="356"/>
      <c r="D487" s="356"/>
      <c r="E487" s="356"/>
      <c r="F487" s="356" t="s">
        <v>1937</v>
      </c>
      <c r="G487" s="356" t="s">
        <v>1938</v>
      </c>
      <c r="H487" s="356" t="s">
        <v>591</v>
      </c>
      <c r="I487" s="356" t="s">
        <v>182</v>
      </c>
      <c r="J487" s="243">
        <v>1</v>
      </c>
      <c r="K487" s="243" t="s">
        <v>129</v>
      </c>
      <c r="L487" s="243" t="s">
        <v>129</v>
      </c>
      <c r="M487" s="243">
        <v>1</v>
      </c>
      <c r="N487" s="243">
        <v>1000000000</v>
      </c>
      <c r="O487" s="356"/>
    </row>
    <row r="488" spans="1:15">
      <c r="A488" s="241">
        <v>5630</v>
      </c>
      <c r="B488" s="356"/>
      <c r="C488" s="356"/>
      <c r="D488" s="356"/>
      <c r="E488" s="356"/>
      <c r="F488" s="356" t="s">
        <v>1939</v>
      </c>
      <c r="G488" s="356" t="s">
        <v>1940</v>
      </c>
      <c r="H488" s="356" t="s">
        <v>591</v>
      </c>
      <c r="I488" s="356" t="s">
        <v>130</v>
      </c>
      <c r="J488" s="243">
        <v>1</v>
      </c>
      <c r="K488" s="243" t="s">
        <v>129</v>
      </c>
      <c r="L488" s="243" t="s">
        <v>129</v>
      </c>
      <c r="M488" s="243">
        <v>1</v>
      </c>
      <c r="N488" s="243">
        <v>1000000000</v>
      </c>
      <c r="O488" s="356"/>
    </row>
    <row r="489" spans="1:15">
      <c r="A489" s="241">
        <v>5640</v>
      </c>
      <c r="B489" s="356"/>
      <c r="C489" s="356"/>
      <c r="D489" s="356"/>
      <c r="E489" s="356"/>
      <c r="F489" s="356" t="s">
        <v>1941</v>
      </c>
      <c r="G489" s="356" t="s">
        <v>1942</v>
      </c>
      <c r="H489" s="356" t="s">
        <v>591</v>
      </c>
      <c r="I489" s="356" t="s">
        <v>132</v>
      </c>
      <c r="J489" s="243">
        <v>1</v>
      </c>
      <c r="K489" s="243" t="s">
        <v>129</v>
      </c>
      <c r="L489" s="243" t="s">
        <v>129</v>
      </c>
      <c r="M489" s="243">
        <v>1</v>
      </c>
      <c r="N489" s="243">
        <v>1000000000</v>
      </c>
      <c r="O489" s="356"/>
    </row>
    <row r="490" spans="1:15">
      <c r="A490" s="241">
        <v>5650</v>
      </c>
      <c r="B490" s="356"/>
      <c r="C490" s="356"/>
      <c r="D490" s="356"/>
      <c r="E490" s="381" t="s">
        <v>1943</v>
      </c>
      <c r="F490" s="381"/>
      <c r="G490" s="356"/>
      <c r="H490" s="356"/>
      <c r="I490" s="356"/>
      <c r="J490" s="243"/>
      <c r="K490" s="243" t="s">
        <v>123</v>
      </c>
      <c r="L490" s="243" t="s">
        <v>123</v>
      </c>
      <c r="M490" s="243"/>
      <c r="N490" s="243"/>
      <c r="O490" s="356" t="s">
        <v>124</v>
      </c>
    </row>
    <row r="491" spans="1:15">
      <c r="A491" s="241">
        <v>5660</v>
      </c>
      <c r="B491" s="356"/>
      <c r="C491" s="356"/>
      <c r="D491" s="356"/>
      <c r="E491" s="356"/>
      <c r="F491" s="356" t="s">
        <v>1944</v>
      </c>
      <c r="G491" s="356" t="s">
        <v>1945</v>
      </c>
      <c r="H491" s="356" t="s">
        <v>591</v>
      </c>
      <c r="I491" s="356" t="s">
        <v>174</v>
      </c>
      <c r="J491" s="243">
        <v>1</v>
      </c>
      <c r="K491" s="243" t="s">
        <v>129</v>
      </c>
      <c r="L491" s="243" t="s">
        <v>129</v>
      </c>
      <c r="M491" s="243">
        <v>1</v>
      </c>
      <c r="N491" s="243">
        <v>1000000000</v>
      </c>
      <c r="O491" s="356"/>
    </row>
    <row r="492" spans="1:15">
      <c r="A492" s="241">
        <v>5670</v>
      </c>
      <c r="B492" s="356"/>
      <c r="C492" s="356"/>
      <c r="D492" s="356"/>
      <c r="E492" s="356"/>
      <c r="F492" s="356" t="s">
        <v>1946</v>
      </c>
      <c r="G492" s="356" t="s">
        <v>1947</v>
      </c>
      <c r="H492" s="356" t="s">
        <v>591</v>
      </c>
      <c r="I492" s="356" t="s">
        <v>176</v>
      </c>
      <c r="J492" s="243">
        <v>1</v>
      </c>
      <c r="K492" s="243" t="s">
        <v>129</v>
      </c>
      <c r="L492" s="243" t="s">
        <v>129</v>
      </c>
      <c r="M492" s="243">
        <v>1</v>
      </c>
      <c r="N492" s="243">
        <v>1000000000</v>
      </c>
      <c r="O492" s="356"/>
    </row>
    <row r="493" spans="1:15">
      <c r="A493" s="241">
        <v>5680</v>
      </c>
      <c r="B493" s="356"/>
      <c r="C493" s="356"/>
      <c r="D493" s="356"/>
      <c r="E493" s="356"/>
      <c r="F493" s="356" t="s">
        <v>1948</v>
      </c>
      <c r="G493" s="356" t="s">
        <v>1949</v>
      </c>
      <c r="H493" s="356" t="s">
        <v>591</v>
      </c>
      <c r="I493" s="356" t="s">
        <v>178</v>
      </c>
      <c r="J493" s="243">
        <v>1</v>
      </c>
      <c r="K493" s="243" t="s">
        <v>129</v>
      </c>
      <c r="L493" s="243" t="s">
        <v>129</v>
      </c>
      <c r="M493" s="243">
        <v>1</v>
      </c>
      <c r="N493" s="243">
        <v>1000000000</v>
      </c>
      <c r="O493" s="356"/>
    </row>
    <row r="494" spans="1:15">
      <c r="A494" s="241">
        <v>5690</v>
      </c>
      <c r="B494" s="356"/>
      <c r="C494" s="356"/>
      <c r="D494" s="356"/>
      <c r="E494" s="356"/>
      <c r="F494" s="356" t="s">
        <v>1950</v>
      </c>
      <c r="G494" s="356" t="s">
        <v>1951</v>
      </c>
      <c r="H494" s="356" t="s">
        <v>591</v>
      </c>
      <c r="I494" s="356" t="s">
        <v>180</v>
      </c>
      <c r="J494" s="243">
        <v>1</v>
      </c>
      <c r="K494" s="243" t="s">
        <v>129</v>
      </c>
      <c r="L494" s="243" t="s">
        <v>129</v>
      </c>
      <c r="M494" s="243">
        <v>1</v>
      </c>
      <c r="N494" s="243">
        <v>1000000000</v>
      </c>
      <c r="O494" s="356"/>
    </row>
    <row r="495" spans="1:15">
      <c r="A495" s="241">
        <v>5700</v>
      </c>
      <c r="B495" s="356"/>
      <c r="C495" s="356"/>
      <c r="D495" s="356"/>
      <c r="E495" s="356"/>
      <c r="F495" s="356" t="s">
        <v>1952</v>
      </c>
      <c r="G495" s="356" t="s">
        <v>1953</v>
      </c>
      <c r="H495" s="356" t="s">
        <v>591</v>
      </c>
      <c r="I495" s="356" t="s">
        <v>182</v>
      </c>
      <c r="J495" s="243">
        <v>1</v>
      </c>
      <c r="K495" s="243" t="s">
        <v>129</v>
      </c>
      <c r="L495" s="243" t="s">
        <v>129</v>
      </c>
      <c r="M495" s="243">
        <v>1</v>
      </c>
      <c r="N495" s="243">
        <v>1000000000</v>
      </c>
      <c r="O495" s="356"/>
    </row>
    <row r="496" spans="1:15">
      <c r="A496" s="241">
        <v>5720</v>
      </c>
      <c r="B496" s="356"/>
      <c r="C496" s="356"/>
      <c r="D496" s="356"/>
      <c r="E496" s="356"/>
      <c r="F496" s="356" t="s">
        <v>1954</v>
      </c>
      <c r="G496" s="356" t="s">
        <v>1955</v>
      </c>
      <c r="H496" s="356" t="s">
        <v>591</v>
      </c>
      <c r="I496" s="356" t="s">
        <v>130</v>
      </c>
      <c r="J496" s="243">
        <v>1</v>
      </c>
      <c r="K496" s="243" t="s">
        <v>129</v>
      </c>
      <c r="L496" s="243" t="s">
        <v>129</v>
      </c>
      <c r="M496" s="243">
        <v>1</v>
      </c>
      <c r="N496" s="243">
        <v>1000000000</v>
      </c>
      <c r="O496" s="356"/>
    </row>
    <row r="497" spans="1:15">
      <c r="A497" s="241">
        <v>5730</v>
      </c>
      <c r="B497" s="356"/>
      <c r="C497" s="356"/>
      <c r="D497" s="356"/>
      <c r="E497" s="356"/>
      <c r="F497" s="356" t="s">
        <v>1956</v>
      </c>
      <c r="G497" s="356" t="s">
        <v>1957</v>
      </c>
      <c r="H497" s="356" t="s">
        <v>591</v>
      </c>
      <c r="I497" s="356" t="s">
        <v>132</v>
      </c>
      <c r="J497" s="243">
        <v>1</v>
      </c>
      <c r="K497" s="243" t="s">
        <v>129</v>
      </c>
      <c r="L497" s="243" t="s">
        <v>129</v>
      </c>
      <c r="M497" s="243">
        <v>1</v>
      </c>
      <c r="N497" s="243">
        <v>1000000000</v>
      </c>
      <c r="O497" s="356"/>
    </row>
    <row r="498" spans="1:15">
      <c r="A498" s="241">
        <v>5740</v>
      </c>
      <c r="B498" s="356"/>
      <c r="C498" s="356"/>
      <c r="D498" s="356"/>
      <c r="E498" s="381" t="s">
        <v>1958</v>
      </c>
      <c r="F498" s="381"/>
      <c r="G498" s="356"/>
      <c r="H498" s="356"/>
      <c r="I498" s="356"/>
      <c r="J498" s="243"/>
      <c r="K498" s="243" t="s">
        <v>123</v>
      </c>
      <c r="L498" s="243" t="s">
        <v>123</v>
      </c>
      <c r="M498" s="243"/>
      <c r="N498" s="243"/>
      <c r="O498" s="356" t="s">
        <v>124</v>
      </c>
    </row>
    <row r="499" spans="1:15">
      <c r="A499" s="241">
        <v>5750</v>
      </c>
      <c r="B499" s="356"/>
      <c r="C499" s="356"/>
      <c r="D499" s="356"/>
      <c r="E499" s="356"/>
      <c r="F499" s="356" t="s">
        <v>1959</v>
      </c>
      <c r="G499" s="356" t="s">
        <v>1960</v>
      </c>
      <c r="H499" s="356" t="s">
        <v>591</v>
      </c>
      <c r="I499" s="356" t="s">
        <v>174</v>
      </c>
      <c r="J499" s="243">
        <v>1</v>
      </c>
      <c r="K499" s="243" t="s">
        <v>129</v>
      </c>
      <c r="L499" s="243" t="s">
        <v>129</v>
      </c>
      <c r="M499" s="243">
        <v>1</v>
      </c>
      <c r="N499" s="243">
        <v>1000000000</v>
      </c>
      <c r="O499" s="356"/>
    </row>
    <row r="500" spans="1:15">
      <c r="A500" s="241">
        <v>5760</v>
      </c>
      <c r="B500" s="356"/>
      <c r="C500" s="356"/>
      <c r="D500" s="356"/>
      <c r="E500" s="356"/>
      <c r="F500" s="356" t="s">
        <v>1961</v>
      </c>
      <c r="G500" s="356" t="s">
        <v>1962</v>
      </c>
      <c r="H500" s="356" t="s">
        <v>591</v>
      </c>
      <c r="I500" s="356" t="s">
        <v>176</v>
      </c>
      <c r="J500" s="243">
        <v>1</v>
      </c>
      <c r="K500" s="243" t="s">
        <v>129</v>
      </c>
      <c r="L500" s="243" t="s">
        <v>129</v>
      </c>
      <c r="M500" s="243">
        <v>1</v>
      </c>
      <c r="N500" s="243">
        <v>1000000000</v>
      </c>
      <c r="O500" s="356"/>
    </row>
    <row r="501" spans="1:15">
      <c r="A501" s="241">
        <v>5770</v>
      </c>
      <c r="B501" s="356"/>
      <c r="C501" s="356"/>
      <c r="D501" s="356"/>
      <c r="E501" s="356"/>
      <c r="F501" s="356" t="s">
        <v>1963</v>
      </c>
      <c r="G501" s="356" t="s">
        <v>1964</v>
      </c>
      <c r="H501" s="356" t="s">
        <v>591</v>
      </c>
      <c r="I501" s="356" t="s">
        <v>178</v>
      </c>
      <c r="J501" s="243">
        <v>1</v>
      </c>
      <c r="K501" s="243" t="s">
        <v>129</v>
      </c>
      <c r="L501" s="243" t="s">
        <v>129</v>
      </c>
      <c r="M501" s="243">
        <v>1</v>
      </c>
      <c r="N501" s="243">
        <v>1000000000</v>
      </c>
      <c r="O501" s="356"/>
    </row>
    <row r="502" spans="1:15">
      <c r="A502" s="241">
        <v>5780</v>
      </c>
      <c r="B502" s="356"/>
      <c r="C502" s="356"/>
      <c r="D502" s="356"/>
      <c r="E502" s="356"/>
      <c r="F502" s="356" t="s">
        <v>1965</v>
      </c>
      <c r="G502" s="356" t="s">
        <v>1966</v>
      </c>
      <c r="H502" s="356" t="s">
        <v>591</v>
      </c>
      <c r="I502" s="356" t="s">
        <v>180</v>
      </c>
      <c r="J502" s="243">
        <v>1</v>
      </c>
      <c r="K502" s="243" t="s">
        <v>129</v>
      </c>
      <c r="L502" s="243" t="s">
        <v>129</v>
      </c>
      <c r="M502" s="243">
        <v>1</v>
      </c>
      <c r="N502" s="243">
        <v>1000000000</v>
      </c>
      <c r="O502" s="356"/>
    </row>
    <row r="503" spans="1:15">
      <c r="A503" s="241">
        <v>5790</v>
      </c>
      <c r="B503" s="356"/>
      <c r="C503" s="356"/>
      <c r="D503" s="356"/>
      <c r="E503" s="356"/>
      <c r="F503" s="356" t="s">
        <v>1967</v>
      </c>
      <c r="G503" s="356" t="s">
        <v>1968</v>
      </c>
      <c r="H503" s="356" t="s">
        <v>591</v>
      </c>
      <c r="I503" s="356" t="s">
        <v>182</v>
      </c>
      <c r="J503" s="243">
        <v>1</v>
      </c>
      <c r="K503" s="243" t="s">
        <v>129</v>
      </c>
      <c r="L503" s="243" t="s">
        <v>129</v>
      </c>
      <c r="M503" s="243">
        <v>1</v>
      </c>
      <c r="N503" s="243">
        <v>1000000000</v>
      </c>
      <c r="O503" s="356"/>
    </row>
    <row r="504" spans="1:15">
      <c r="A504" s="241">
        <v>5810</v>
      </c>
      <c r="B504" s="356"/>
      <c r="C504" s="356"/>
      <c r="D504" s="356"/>
      <c r="E504" s="356"/>
      <c r="F504" s="356" t="s">
        <v>1969</v>
      </c>
      <c r="G504" s="356" t="s">
        <v>1970</v>
      </c>
      <c r="H504" s="356" t="s">
        <v>591</v>
      </c>
      <c r="I504" s="356" t="s">
        <v>130</v>
      </c>
      <c r="J504" s="243">
        <v>1</v>
      </c>
      <c r="K504" s="243" t="s">
        <v>129</v>
      </c>
      <c r="L504" s="243" t="s">
        <v>129</v>
      </c>
      <c r="M504" s="243">
        <v>1</v>
      </c>
      <c r="N504" s="243">
        <v>1000000000</v>
      </c>
      <c r="O504" s="356"/>
    </row>
    <row r="505" spans="1:15">
      <c r="A505" s="241">
        <v>5820</v>
      </c>
      <c r="B505" s="356"/>
      <c r="C505" s="356"/>
      <c r="D505" s="356"/>
      <c r="E505" s="356"/>
      <c r="F505" s="356" t="s">
        <v>1971</v>
      </c>
      <c r="G505" s="356" t="s">
        <v>1972</v>
      </c>
      <c r="H505" s="356" t="s">
        <v>591</v>
      </c>
      <c r="I505" s="356" t="s">
        <v>132</v>
      </c>
      <c r="J505" s="243">
        <v>1</v>
      </c>
      <c r="K505" s="243" t="s">
        <v>129</v>
      </c>
      <c r="L505" s="243" t="s">
        <v>129</v>
      </c>
      <c r="M505" s="243">
        <v>1</v>
      </c>
      <c r="N505" s="243">
        <v>1000000000</v>
      </c>
      <c r="O505" s="356"/>
    </row>
    <row r="506" spans="1:15">
      <c r="A506" s="241">
        <v>5830</v>
      </c>
      <c r="B506" s="356"/>
      <c r="C506" s="356"/>
      <c r="D506" s="356"/>
      <c r="E506" s="381" t="s">
        <v>1973</v>
      </c>
      <c r="F506" s="381"/>
      <c r="G506" s="356"/>
      <c r="H506" s="356"/>
      <c r="I506" s="356"/>
      <c r="J506" s="243"/>
      <c r="K506" s="243" t="s">
        <v>123</v>
      </c>
      <c r="L506" s="243" t="s">
        <v>123</v>
      </c>
      <c r="M506" s="243"/>
      <c r="N506" s="243"/>
      <c r="O506" s="356" t="s">
        <v>124</v>
      </c>
    </row>
    <row r="507" spans="1:15">
      <c r="A507" s="241">
        <v>5840</v>
      </c>
      <c r="B507" s="356"/>
      <c r="C507" s="356"/>
      <c r="D507" s="356"/>
      <c r="E507" s="356"/>
      <c r="F507" s="356" t="s">
        <v>1974</v>
      </c>
      <c r="G507" s="356" t="s">
        <v>1975</v>
      </c>
      <c r="H507" s="356" t="s">
        <v>591</v>
      </c>
      <c r="I507" s="356" t="s">
        <v>174</v>
      </c>
      <c r="J507" s="243">
        <v>1</v>
      </c>
      <c r="K507" s="243" t="s">
        <v>129</v>
      </c>
      <c r="L507" s="243" t="s">
        <v>129</v>
      </c>
      <c r="M507" s="243">
        <v>1</v>
      </c>
      <c r="N507" s="243">
        <v>1000000000</v>
      </c>
      <c r="O507" s="356"/>
    </row>
    <row r="508" spans="1:15">
      <c r="A508" s="241">
        <v>5850</v>
      </c>
      <c r="B508" s="356"/>
      <c r="C508" s="356"/>
      <c r="D508" s="356"/>
      <c r="E508" s="356"/>
      <c r="F508" s="356" t="s">
        <v>1976</v>
      </c>
      <c r="G508" s="356" t="s">
        <v>1977</v>
      </c>
      <c r="H508" s="356" t="s">
        <v>591</v>
      </c>
      <c r="I508" s="356" t="s">
        <v>176</v>
      </c>
      <c r="J508" s="243">
        <v>1</v>
      </c>
      <c r="K508" s="243" t="s">
        <v>129</v>
      </c>
      <c r="L508" s="243" t="s">
        <v>129</v>
      </c>
      <c r="M508" s="243">
        <v>1</v>
      </c>
      <c r="N508" s="243">
        <v>1000000000</v>
      </c>
      <c r="O508" s="356"/>
    </row>
    <row r="509" spans="1:15">
      <c r="A509" s="241">
        <v>5860</v>
      </c>
      <c r="B509" s="356"/>
      <c r="C509" s="356"/>
      <c r="D509" s="356"/>
      <c r="E509" s="356"/>
      <c r="F509" s="356" t="s">
        <v>1978</v>
      </c>
      <c r="G509" s="356" t="s">
        <v>1979</v>
      </c>
      <c r="H509" s="356" t="s">
        <v>591</v>
      </c>
      <c r="I509" s="356" t="s">
        <v>178</v>
      </c>
      <c r="J509" s="243">
        <v>1</v>
      </c>
      <c r="K509" s="243" t="s">
        <v>129</v>
      </c>
      <c r="L509" s="243" t="s">
        <v>129</v>
      </c>
      <c r="M509" s="243">
        <v>1</v>
      </c>
      <c r="N509" s="243">
        <v>1000000000</v>
      </c>
      <c r="O509" s="356"/>
    </row>
    <row r="510" spans="1:15">
      <c r="A510" s="241">
        <v>5870</v>
      </c>
      <c r="B510" s="356"/>
      <c r="C510" s="356"/>
      <c r="D510" s="356"/>
      <c r="E510" s="356"/>
      <c r="F510" s="356" t="s">
        <v>1980</v>
      </c>
      <c r="G510" s="356" t="s">
        <v>1981</v>
      </c>
      <c r="H510" s="356" t="s">
        <v>591</v>
      </c>
      <c r="I510" s="356" t="s">
        <v>180</v>
      </c>
      <c r="J510" s="243">
        <v>1</v>
      </c>
      <c r="K510" s="243" t="s">
        <v>129</v>
      </c>
      <c r="L510" s="243" t="s">
        <v>129</v>
      </c>
      <c r="M510" s="243">
        <v>1</v>
      </c>
      <c r="N510" s="243">
        <v>1000000000</v>
      </c>
      <c r="O510" s="356"/>
    </row>
    <row r="511" spans="1:15">
      <c r="A511" s="241">
        <v>5880</v>
      </c>
      <c r="B511" s="356"/>
      <c r="C511" s="356"/>
      <c r="D511" s="356"/>
      <c r="E511" s="356"/>
      <c r="F511" s="356" t="s">
        <v>1982</v>
      </c>
      <c r="G511" s="356" t="s">
        <v>1983</v>
      </c>
      <c r="H511" s="356" t="s">
        <v>591</v>
      </c>
      <c r="I511" s="356" t="s">
        <v>182</v>
      </c>
      <c r="J511" s="243">
        <v>1</v>
      </c>
      <c r="K511" s="243" t="s">
        <v>129</v>
      </c>
      <c r="L511" s="243" t="s">
        <v>129</v>
      </c>
      <c r="M511" s="243">
        <v>1</v>
      </c>
      <c r="N511" s="243">
        <v>1000000000</v>
      </c>
      <c r="O511" s="356"/>
    </row>
    <row r="512" spans="1:15">
      <c r="A512" s="241">
        <v>5900</v>
      </c>
      <c r="B512" s="356"/>
      <c r="C512" s="356"/>
      <c r="D512" s="356"/>
      <c r="E512" s="356"/>
      <c r="F512" s="356" t="s">
        <v>1984</v>
      </c>
      <c r="G512" s="356" t="s">
        <v>1985</v>
      </c>
      <c r="H512" s="356" t="s">
        <v>591</v>
      </c>
      <c r="I512" s="356" t="s">
        <v>130</v>
      </c>
      <c r="J512" s="243">
        <v>1</v>
      </c>
      <c r="K512" s="243" t="s">
        <v>129</v>
      </c>
      <c r="L512" s="243" t="s">
        <v>129</v>
      </c>
      <c r="M512" s="243">
        <v>1</v>
      </c>
      <c r="N512" s="243">
        <v>1000000000</v>
      </c>
      <c r="O512" s="356"/>
    </row>
    <row r="513" spans="1:15">
      <c r="A513" s="241">
        <v>5910</v>
      </c>
      <c r="B513" s="356"/>
      <c r="C513" s="356"/>
      <c r="D513" s="356"/>
      <c r="E513" s="356"/>
      <c r="F513" s="356" t="s">
        <v>1986</v>
      </c>
      <c r="G513" s="356" t="s">
        <v>1987</v>
      </c>
      <c r="H513" s="356" t="s">
        <v>591</v>
      </c>
      <c r="I513" s="356" t="s">
        <v>132</v>
      </c>
      <c r="J513" s="243">
        <v>1</v>
      </c>
      <c r="K513" s="243" t="s">
        <v>129</v>
      </c>
      <c r="L513" s="243" t="s">
        <v>129</v>
      </c>
      <c r="M513" s="243">
        <v>1</v>
      </c>
      <c r="N513" s="243">
        <v>1000000000</v>
      </c>
      <c r="O513" s="356"/>
    </row>
    <row r="514" spans="1:15">
      <c r="A514" s="241">
        <v>5920</v>
      </c>
      <c r="B514" s="356"/>
      <c r="C514" s="356"/>
      <c r="D514" s="381" t="s">
        <v>313</v>
      </c>
      <c r="E514" s="381"/>
      <c r="F514" s="381"/>
      <c r="G514" s="356"/>
      <c r="H514" s="356"/>
      <c r="I514" s="356"/>
      <c r="J514" s="243">
        <v>1</v>
      </c>
      <c r="K514" s="243" t="s">
        <v>129</v>
      </c>
      <c r="L514" s="243" t="s">
        <v>129</v>
      </c>
      <c r="M514" s="243">
        <v>1</v>
      </c>
      <c r="N514" s="243">
        <v>1000000000</v>
      </c>
      <c r="O514" s="356"/>
    </row>
    <row r="515" spans="1:15">
      <c r="A515" s="241">
        <v>5930</v>
      </c>
      <c r="B515" s="356"/>
      <c r="C515" s="356"/>
      <c r="D515" s="356"/>
      <c r="E515" s="381" t="s">
        <v>1988</v>
      </c>
      <c r="F515" s="381"/>
      <c r="G515" s="356" t="s">
        <v>1989</v>
      </c>
      <c r="H515" s="356" t="s">
        <v>313</v>
      </c>
      <c r="I515" s="356" t="s">
        <v>307</v>
      </c>
      <c r="J515" s="243">
        <v>1</v>
      </c>
      <c r="K515" s="243" t="s">
        <v>129</v>
      </c>
      <c r="L515" s="243" t="s">
        <v>129</v>
      </c>
      <c r="M515" s="243">
        <v>1</v>
      </c>
      <c r="N515" s="243">
        <v>1000000000</v>
      </c>
      <c r="O515" s="356"/>
    </row>
    <row r="516" spans="1:15">
      <c r="A516" s="241">
        <v>5940</v>
      </c>
      <c r="B516" s="356"/>
      <c r="C516" s="356"/>
      <c r="D516" s="356"/>
      <c r="E516" s="381" t="s">
        <v>1990</v>
      </c>
      <c r="F516" s="381"/>
      <c r="G516" s="356" t="s">
        <v>1991</v>
      </c>
      <c r="H516" s="356" t="s">
        <v>313</v>
      </c>
      <c r="I516" s="356" t="s">
        <v>310</v>
      </c>
      <c r="J516" s="243">
        <v>1</v>
      </c>
      <c r="K516" s="243" t="s">
        <v>129</v>
      </c>
      <c r="L516" s="243" t="s">
        <v>129</v>
      </c>
      <c r="M516" s="243">
        <v>1</v>
      </c>
      <c r="N516" s="243">
        <v>1000000000</v>
      </c>
      <c r="O516" s="356"/>
    </row>
    <row r="517" spans="1:15">
      <c r="A517" s="241">
        <v>5950</v>
      </c>
      <c r="B517" s="356"/>
      <c r="C517" s="356"/>
      <c r="D517" s="356"/>
      <c r="E517" s="381" t="s">
        <v>1992</v>
      </c>
      <c r="F517" s="381"/>
      <c r="G517" s="356" t="s">
        <v>1993</v>
      </c>
      <c r="H517" s="356" t="s">
        <v>313</v>
      </c>
      <c r="I517" s="356" t="s">
        <v>130</v>
      </c>
      <c r="J517" s="243">
        <v>1</v>
      </c>
      <c r="K517" s="243" t="s">
        <v>129</v>
      </c>
      <c r="L517" s="243" t="s">
        <v>129</v>
      </c>
      <c r="M517" s="243">
        <v>1</v>
      </c>
      <c r="N517" s="243">
        <v>1000000000</v>
      </c>
      <c r="O517" s="356"/>
    </row>
    <row r="518" spans="1:15">
      <c r="A518" s="241">
        <v>5960</v>
      </c>
      <c r="B518" s="356"/>
      <c r="C518" s="356"/>
      <c r="D518" s="356"/>
      <c r="E518" s="381" t="s">
        <v>1994</v>
      </c>
      <c r="F518" s="381"/>
      <c r="G518" s="356" t="s">
        <v>1995</v>
      </c>
      <c r="H518" s="356" t="s">
        <v>313</v>
      </c>
      <c r="I518" s="356" t="s">
        <v>132</v>
      </c>
      <c r="J518" s="243">
        <v>1</v>
      </c>
      <c r="K518" s="243" t="s">
        <v>129</v>
      </c>
      <c r="L518" s="243" t="s">
        <v>129</v>
      </c>
      <c r="M518" s="243">
        <v>1</v>
      </c>
      <c r="N518" s="243">
        <v>1000000000</v>
      </c>
      <c r="O518" s="356"/>
    </row>
    <row r="519" spans="1:15">
      <c r="A519" s="241">
        <v>6020</v>
      </c>
      <c r="B519" s="356"/>
      <c r="C519" s="381" t="s">
        <v>1996</v>
      </c>
      <c r="D519" s="381"/>
      <c r="E519" s="381"/>
      <c r="F519" s="381"/>
      <c r="G519" s="356"/>
      <c r="H519" s="356"/>
      <c r="I519" s="356"/>
      <c r="J519" s="243"/>
      <c r="K519" s="243" t="s">
        <v>123</v>
      </c>
      <c r="L519" s="243" t="s">
        <v>123</v>
      </c>
      <c r="M519" s="243"/>
      <c r="N519" s="243"/>
      <c r="O519" s="356" t="s">
        <v>124</v>
      </c>
    </row>
    <row r="520" spans="1:15">
      <c r="A520" s="241">
        <v>6030</v>
      </c>
      <c r="B520" s="356"/>
      <c r="C520" s="356"/>
      <c r="D520" s="381" t="s">
        <v>591</v>
      </c>
      <c r="E520" s="381"/>
      <c r="F520" s="381"/>
      <c r="G520" s="356"/>
      <c r="H520" s="356"/>
      <c r="I520" s="356"/>
      <c r="J520" s="243"/>
      <c r="K520" s="243" t="s">
        <v>123</v>
      </c>
      <c r="L520" s="243" t="s">
        <v>123</v>
      </c>
      <c r="M520" s="243"/>
      <c r="N520" s="243"/>
      <c r="O520" s="356"/>
    </row>
    <row r="521" spans="1:15">
      <c r="A521" s="241">
        <v>6040</v>
      </c>
      <c r="B521" s="356"/>
      <c r="C521" s="356"/>
      <c r="D521" s="356"/>
      <c r="E521" s="381" t="s">
        <v>1997</v>
      </c>
      <c r="F521" s="381"/>
      <c r="G521" s="356"/>
      <c r="H521" s="356"/>
      <c r="I521" s="356"/>
      <c r="J521" s="243"/>
      <c r="K521" s="243" t="s">
        <v>123</v>
      </c>
      <c r="L521" s="243" t="s">
        <v>123</v>
      </c>
      <c r="M521" s="243"/>
      <c r="N521" s="243"/>
      <c r="O521" s="356" t="s">
        <v>124</v>
      </c>
    </row>
    <row r="522" spans="1:15">
      <c r="A522" s="241">
        <v>6050</v>
      </c>
      <c r="B522" s="356"/>
      <c r="C522" s="356"/>
      <c r="D522" s="356"/>
      <c r="E522" s="356"/>
      <c r="F522" s="356" t="s">
        <v>1998</v>
      </c>
      <c r="G522" s="356" t="s">
        <v>1999</v>
      </c>
      <c r="H522" s="356" t="s">
        <v>591</v>
      </c>
      <c r="I522" s="356" t="s">
        <v>174</v>
      </c>
      <c r="J522" s="243">
        <v>1</v>
      </c>
      <c r="K522" s="243" t="s">
        <v>129</v>
      </c>
      <c r="L522" s="243" t="s">
        <v>129</v>
      </c>
      <c r="M522" s="243">
        <v>1</v>
      </c>
      <c r="N522" s="243">
        <v>1000000000</v>
      </c>
      <c r="O522" s="356"/>
    </row>
    <row r="523" spans="1:15">
      <c r="A523" s="241">
        <v>6060</v>
      </c>
      <c r="B523" s="356"/>
      <c r="C523" s="356"/>
      <c r="D523" s="356"/>
      <c r="E523" s="356"/>
      <c r="F523" s="356" t="s">
        <v>2000</v>
      </c>
      <c r="G523" s="356" t="s">
        <v>2001</v>
      </c>
      <c r="H523" s="356" t="s">
        <v>591</v>
      </c>
      <c r="I523" s="356" t="s">
        <v>176</v>
      </c>
      <c r="J523" s="243">
        <v>1</v>
      </c>
      <c r="K523" s="243" t="s">
        <v>129</v>
      </c>
      <c r="L523" s="243" t="s">
        <v>129</v>
      </c>
      <c r="M523" s="243">
        <v>1</v>
      </c>
      <c r="N523" s="243">
        <v>1000000000</v>
      </c>
      <c r="O523" s="356"/>
    </row>
    <row r="524" spans="1:15">
      <c r="A524" s="241">
        <v>6070</v>
      </c>
      <c r="B524" s="356"/>
      <c r="C524" s="356"/>
      <c r="D524" s="356"/>
      <c r="E524" s="356"/>
      <c r="F524" s="356" t="s">
        <v>2002</v>
      </c>
      <c r="G524" s="356" t="s">
        <v>2003</v>
      </c>
      <c r="H524" s="356" t="s">
        <v>591</v>
      </c>
      <c r="I524" s="356" t="s">
        <v>178</v>
      </c>
      <c r="J524" s="243">
        <v>1</v>
      </c>
      <c r="K524" s="243" t="s">
        <v>129</v>
      </c>
      <c r="L524" s="243" t="s">
        <v>129</v>
      </c>
      <c r="M524" s="243">
        <v>1</v>
      </c>
      <c r="N524" s="243">
        <v>1000000000</v>
      </c>
      <c r="O524" s="356"/>
    </row>
    <row r="525" spans="1:15">
      <c r="A525" s="241">
        <v>6080</v>
      </c>
      <c r="B525" s="356"/>
      <c r="C525" s="356"/>
      <c r="D525" s="356"/>
      <c r="E525" s="356"/>
      <c r="F525" s="356" t="s">
        <v>2004</v>
      </c>
      <c r="G525" s="356" t="s">
        <v>2005</v>
      </c>
      <c r="H525" s="356" t="s">
        <v>591</v>
      </c>
      <c r="I525" s="356" t="s">
        <v>180</v>
      </c>
      <c r="J525" s="243">
        <v>1</v>
      </c>
      <c r="K525" s="243" t="s">
        <v>129</v>
      </c>
      <c r="L525" s="243" t="s">
        <v>129</v>
      </c>
      <c r="M525" s="243">
        <v>1</v>
      </c>
      <c r="N525" s="243">
        <v>1000000000</v>
      </c>
      <c r="O525" s="356"/>
    </row>
    <row r="526" spans="1:15">
      <c r="A526" s="241">
        <v>6090</v>
      </c>
      <c r="B526" s="356"/>
      <c r="C526" s="356"/>
      <c r="D526" s="356"/>
      <c r="E526" s="356"/>
      <c r="F526" s="356" t="s">
        <v>2006</v>
      </c>
      <c r="G526" s="356" t="s">
        <v>2007</v>
      </c>
      <c r="H526" s="356" t="s">
        <v>591</v>
      </c>
      <c r="I526" s="356" t="s">
        <v>182</v>
      </c>
      <c r="J526" s="243">
        <v>1</v>
      </c>
      <c r="K526" s="243" t="s">
        <v>129</v>
      </c>
      <c r="L526" s="243" t="s">
        <v>129</v>
      </c>
      <c r="M526" s="243">
        <v>1</v>
      </c>
      <c r="N526" s="243">
        <v>1000000000</v>
      </c>
      <c r="O526" s="356"/>
    </row>
    <row r="527" spans="1:15">
      <c r="A527" s="241">
        <v>6110</v>
      </c>
      <c r="B527" s="356"/>
      <c r="C527" s="356"/>
      <c r="D527" s="356"/>
      <c r="E527" s="356"/>
      <c r="F527" s="356" t="s">
        <v>2008</v>
      </c>
      <c r="G527" s="356" t="s">
        <v>2009</v>
      </c>
      <c r="H527" s="356" t="s">
        <v>591</v>
      </c>
      <c r="I527" s="356" t="s">
        <v>130</v>
      </c>
      <c r="J527" s="243">
        <v>1</v>
      </c>
      <c r="K527" s="243" t="s">
        <v>129</v>
      </c>
      <c r="L527" s="243" t="s">
        <v>129</v>
      </c>
      <c r="M527" s="243">
        <v>1</v>
      </c>
      <c r="N527" s="243">
        <v>1000000000</v>
      </c>
      <c r="O527" s="356"/>
    </row>
    <row r="528" spans="1:15">
      <c r="A528" s="241">
        <v>6120</v>
      </c>
      <c r="B528" s="356"/>
      <c r="C528" s="356"/>
      <c r="D528" s="356"/>
      <c r="E528" s="356"/>
      <c r="F528" s="356" t="s">
        <v>2010</v>
      </c>
      <c r="G528" s="356" t="s">
        <v>2011</v>
      </c>
      <c r="H528" s="356" t="s">
        <v>591</v>
      </c>
      <c r="I528" s="356" t="s">
        <v>132</v>
      </c>
      <c r="J528" s="243">
        <v>1</v>
      </c>
      <c r="K528" s="243" t="s">
        <v>129</v>
      </c>
      <c r="L528" s="243" t="s">
        <v>129</v>
      </c>
      <c r="M528" s="243">
        <v>1</v>
      </c>
      <c r="N528" s="243">
        <v>1000000000</v>
      </c>
      <c r="O528" s="356"/>
    </row>
    <row r="529" spans="1:15">
      <c r="A529" s="241">
        <v>6130</v>
      </c>
      <c r="B529" s="356"/>
      <c r="C529" s="356"/>
      <c r="D529" s="356"/>
      <c r="E529" s="381" t="s">
        <v>2012</v>
      </c>
      <c r="F529" s="381"/>
      <c r="G529" s="356"/>
      <c r="H529" s="356"/>
      <c r="I529" s="356"/>
      <c r="J529" s="243"/>
      <c r="K529" s="243" t="s">
        <v>123</v>
      </c>
      <c r="L529" s="243" t="s">
        <v>123</v>
      </c>
      <c r="M529" s="243"/>
      <c r="N529" s="243"/>
      <c r="O529" s="356" t="s">
        <v>124</v>
      </c>
    </row>
    <row r="530" spans="1:15">
      <c r="A530" s="241">
        <v>6140</v>
      </c>
      <c r="B530" s="356"/>
      <c r="C530" s="356"/>
      <c r="D530" s="356"/>
      <c r="E530" s="356"/>
      <c r="F530" s="356" t="s">
        <v>2013</v>
      </c>
      <c r="G530" s="356" t="s">
        <v>2014</v>
      </c>
      <c r="H530" s="356" t="s">
        <v>591</v>
      </c>
      <c r="I530" s="356" t="s">
        <v>174</v>
      </c>
      <c r="J530" s="243">
        <v>1</v>
      </c>
      <c r="K530" s="243" t="s">
        <v>129</v>
      </c>
      <c r="L530" s="243" t="s">
        <v>129</v>
      </c>
      <c r="M530" s="243">
        <v>1</v>
      </c>
      <c r="N530" s="243">
        <v>1000000000</v>
      </c>
      <c r="O530" s="356"/>
    </row>
    <row r="531" spans="1:15">
      <c r="A531" s="241">
        <v>6150</v>
      </c>
      <c r="B531" s="356"/>
      <c r="C531" s="356"/>
      <c r="D531" s="356"/>
      <c r="E531" s="356"/>
      <c r="F531" s="356" t="s">
        <v>2015</v>
      </c>
      <c r="G531" s="356" t="s">
        <v>2016</v>
      </c>
      <c r="H531" s="356" t="s">
        <v>591</v>
      </c>
      <c r="I531" s="356" t="s">
        <v>176</v>
      </c>
      <c r="J531" s="243">
        <v>1</v>
      </c>
      <c r="K531" s="243" t="s">
        <v>129</v>
      </c>
      <c r="L531" s="243" t="s">
        <v>129</v>
      </c>
      <c r="M531" s="243">
        <v>1</v>
      </c>
      <c r="N531" s="243">
        <v>1000000000</v>
      </c>
      <c r="O531" s="356"/>
    </row>
    <row r="532" spans="1:15">
      <c r="A532" s="241">
        <v>6160</v>
      </c>
      <c r="B532" s="356"/>
      <c r="C532" s="356"/>
      <c r="D532" s="356"/>
      <c r="E532" s="356"/>
      <c r="F532" s="356" t="s">
        <v>2017</v>
      </c>
      <c r="G532" s="356" t="s">
        <v>2018</v>
      </c>
      <c r="H532" s="356" t="s">
        <v>591</v>
      </c>
      <c r="I532" s="356" t="s">
        <v>178</v>
      </c>
      <c r="J532" s="243">
        <v>1</v>
      </c>
      <c r="K532" s="243" t="s">
        <v>129</v>
      </c>
      <c r="L532" s="243" t="s">
        <v>129</v>
      </c>
      <c r="M532" s="243">
        <v>1</v>
      </c>
      <c r="N532" s="243">
        <v>1000000000</v>
      </c>
      <c r="O532" s="356"/>
    </row>
    <row r="533" spans="1:15">
      <c r="A533" s="241">
        <v>6170</v>
      </c>
      <c r="B533" s="356"/>
      <c r="C533" s="356"/>
      <c r="D533" s="356"/>
      <c r="E533" s="356"/>
      <c r="F533" s="356" t="s">
        <v>2019</v>
      </c>
      <c r="G533" s="356" t="s">
        <v>2020</v>
      </c>
      <c r="H533" s="356" t="s">
        <v>591</v>
      </c>
      <c r="I533" s="356" t="s">
        <v>180</v>
      </c>
      <c r="J533" s="243">
        <v>1</v>
      </c>
      <c r="K533" s="243" t="s">
        <v>129</v>
      </c>
      <c r="L533" s="243" t="s">
        <v>129</v>
      </c>
      <c r="M533" s="243">
        <v>1</v>
      </c>
      <c r="N533" s="243">
        <v>1000000000</v>
      </c>
      <c r="O533" s="356"/>
    </row>
    <row r="534" spans="1:15">
      <c r="A534" s="241">
        <v>6180</v>
      </c>
      <c r="B534" s="356"/>
      <c r="C534" s="356"/>
      <c r="D534" s="356"/>
      <c r="E534" s="356"/>
      <c r="F534" s="356" t="s">
        <v>2021</v>
      </c>
      <c r="G534" s="356" t="s">
        <v>2022</v>
      </c>
      <c r="H534" s="356" t="s">
        <v>591</v>
      </c>
      <c r="I534" s="356" t="s">
        <v>182</v>
      </c>
      <c r="J534" s="243">
        <v>1</v>
      </c>
      <c r="K534" s="243" t="s">
        <v>129</v>
      </c>
      <c r="L534" s="243" t="s">
        <v>129</v>
      </c>
      <c r="M534" s="243">
        <v>1</v>
      </c>
      <c r="N534" s="243">
        <v>1000000000</v>
      </c>
      <c r="O534" s="356"/>
    </row>
    <row r="535" spans="1:15">
      <c r="A535" s="241">
        <v>6200</v>
      </c>
      <c r="B535" s="356"/>
      <c r="C535" s="356"/>
      <c r="D535" s="356"/>
      <c r="E535" s="356"/>
      <c r="F535" s="356" t="s">
        <v>2023</v>
      </c>
      <c r="G535" s="356" t="s">
        <v>2024</v>
      </c>
      <c r="H535" s="356" t="s">
        <v>591</v>
      </c>
      <c r="I535" s="356" t="s">
        <v>130</v>
      </c>
      <c r="J535" s="243">
        <v>1</v>
      </c>
      <c r="K535" s="243" t="s">
        <v>129</v>
      </c>
      <c r="L535" s="243" t="s">
        <v>129</v>
      </c>
      <c r="M535" s="243">
        <v>1</v>
      </c>
      <c r="N535" s="243">
        <v>1000000000</v>
      </c>
      <c r="O535" s="356"/>
    </row>
    <row r="536" spans="1:15">
      <c r="A536" s="241">
        <v>6210</v>
      </c>
      <c r="B536" s="356"/>
      <c r="C536" s="356"/>
      <c r="D536" s="356"/>
      <c r="E536" s="356"/>
      <c r="F536" s="356" t="s">
        <v>2025</v>
      </c>
      <c r="G536" s="356" t="s">
        <v>2026</v>
      </c>
      <c r="H536" s="356" t="s">
        <v>591</v>
      </c>
      <c r="I536" s="356" t="s">
        <v>132</v>
      </c>
      <c r="J536" s="243">
        <v>1</v>
      </c>
      <c r="K536" s="243" t="s">
        <v>129</v>
      </c>
      <c r="L536" s="243" t="s">
        <v>129</v>
      </c>
      <c r="M536" s="243">
        <v>1</v>
      </c>
      <c r="N536" s="243">
        <v>1000000000</v>
      </c>
      <c r="O536" s="356"/>
    </row>
    <row r="537" spans="1:15">
      <c r="A537" s="241">
        <v>6220</v>
      </c>
      <c r="B537" s="356"/>
      <c r="C537" s="356"/>
      <c r="D537" s="356"/>
      <c r="E537" s="381" t="s">
        <v>2027</v>
      </c>
      <c r="F537" s="381"/>
      <c r="G537" s="356"/>
      <c r="H537" s="356"/>
      <c r="I537" s="356"/>
      <c r="J537" s="243"/>
      <c r="K537" s="243" t="s">
        <v>123</v>
      </c>
      <c r="L537" s="243" t="s">
        <v>123</v>
      </c>
      <c r="M537" s="243"/>
      <c r="N537" s="243"/>
      <c r="O537" s="356" t="s">
        <v>124</v>
      </c>
    </row>
    <row r="538" spans="1:15">
      <c r="A538" s="241">
        <v>6230</v>
      </c>
      <c r="B538" s="356"/>
      <c r="C538" s="356"/>
      <c r="D538" s="356"/>
      <c r="E538" s="356"/>
      <c r="F538" s="356" t="s">
        <v>2028</v>
      </c>
      <c r="G538" s="356" t="s">
        <v>2029</v>
      </c>
      <c r="H538" s="356" t="s">
        <v>591</v>
      </c>
      <c r="I538" s="356" t="s">
        <v>174</v>
      </c>
      <c r="J538" s="243">
        <v>1</v>
      </c>
      <c r="K538" s="243" t="s">
        <v>129</v>
      </c>
      <c r="L538" s="243" t="s">
        <v>129</v>
      </c>
      <c r="M538" s="243">
        <v>1</v>
      </c>
      <c r="N538" s="243">
        <v>1000000000</v>
      </c>
      <c r="O538" s="356"/>
    </row>
    <row r="539" spans="1:15">
      <c r="A539" s="241">
        <v>6240</v>
      </c>
      <c r="B539" s="356"/>
      <c r="C539" s="356"/>
      <c r="D539" s="356"/>
      <c r="E539" s="356"/>
      <c r="F539" s="356" t="s">
        <v>2030</v>
      </c>
      <c r="G539" s="356" t="s">
        <v>2031</v>
      </c>
      <c r="H539" s="356" t="s">
        <v>591</v>
      </c>
      <c r="I539" s="356" t="s">
        <v>176</v>
      </c>
      <c r="J539" s="243">
        <v>1</v>
      </c>
      <c r="K539" s="243" t="s">
        <v>129</v>
      </c>
      <c r="L539" s="243" t="s">
        <v>129</v>
      </c>
      <c r="M539" s="243">
        <v>1</v>
      </c>
      <c r="N539" s="243">
        <v>1000000000</v>
      </c>
      <c r="O539" s="356"/>
    </row>
    <row r="540" spans="1:15">
      <c r="A540" s="241">
        <v>6250</v>
      </c>
      <c r="B540" s="356"/>
      <c r="C540" s="356"/>
      <c r="D540" s="356"/>
      <c r="E540" s="356"/>
      <c r="F540" s="356" t="s">
        <v>2032</v>
      </c>
      <c r="G540" s="356" t="s">
        <v>2033</v>
      </c>
      <c r="H540" s="356" t="s">
        <v>591</v>
      </c>
      <c r="I540" s="356" t="s">
        <v>178</v>
      </c>
      <c r="J540" s="243">
        <v>1</v>
      </c>
      <c r="K540" s="243" t="s">
        <v>129</v>
      </c>
      <c r="L540" s="243" t="s">
        <v>129</v>
      </c>
      <c r="M540" s="243">
        <v>1</v>
      </c>
      <c r="N540" s="243">
        <v>1000000000</v>
      </c>
      <c r="O540" s="356"/>
    </row>
    <row r="541" spans="1:15">
      <c r="A541" s="241">
        <v>6260</v>
      </c>
      <c r="B541" s="356"/>
      <c r="C541" s="356"/>
      <c r="D541" s="356"/>
      <c r="E541" s="356"/>
      <c r="F541" s="356" t="s">
        <v>2034</v>
      </c>
      <c r="G541" s="356" t="s">
        <v>2035</v>
      </c>
      <c r="H541" s="356" t="s">
        <v>591</v>
      </c>
      <c r="I541" s="356" t="s">
        <v>180</v>
      </c>
      <c r="J541" s="243">
        <v>1</v>
      </c>
      <c r="K541" s="243" t="s">
        <v>129</v>
      </c>
      <c r="L541" s="243" t="s">
        <v>129</v>
      </c>
      <c r="M541" s="243">
        <v>1</v>
      </c>
      <c r="N541" s="243">
        <v>1000000000</v>
      </c>
      <c r="O541" s="356"/>
    </row>
    <row r="542" spans="1:15">
      <c r="A542" s="241">
        <v>6270</v>
      </c>
      <c r="B542" s="356"/>
      <c r="C542" s="356"/>
      <c r="D542" s="356"/>
      <c r="E542" s="356"/>
      <c r="F542" s="356" t="s">
        <v>2036</v>
      </c>
      <c r="G542" s="356" t="s">
        <v>2037</v>
      </c>
      <c r="H542" s="356" t="s">
        <v>591</v>
      </c>
      <c r="I542" s="356" t="s">
        <v>182</v>
      </c>
      <c r="J542" s="243">
        <v>1</v>
      </c>
      <c r="K542" s="243" t="s">
        <v>129</v>
      </c>
      <c r="L542" s="243" t="s">
        <v>129</v>
      </c>
      <c r="M542" s="243">
        <v>1</v>
      </c>
      <c r="N542" s="243">
        <v>1000000000</v>
      </c>
      <c r="O542" s="356"/>
    </row>
    <row r="543" spans="1:15">
      <c r="A543" s="241">
        <v>6290</v>
      </c>
      <c r="B543" s="356"/>
      <c r="C543" s="356"/>
      <c r="D543" s="356"/>
      <c r="E543" s="356"/>
      <c r="F543" s="356" t="s">
        <v>2038</v>
      </c>
      <c r="G543" s="356" t="s">
        <v>2039</v>
      </c>
      <c r="H543" s="356" t="s">
        <v>591</v>
      </c>
      <c r="I543" s="356" t="s">
        <v>130</v>
      </c>
      <c r="J543" s="243">
        <v>1</v>
      </c>
      <c r="K543" s="243" t="s">
        <v>129</v>
      </c>
      <c r="L543" s="243" t="s">
        <v>129</v>
      </c>
      <c r="M543" s="243">
        <v>1</v>
      </c>
      <c r="N543" s="243">
        <v>1000000000</v>
      </c>
      <c r="O543" s="356"/>
    </row>
    <row r="544" spans="1:15">
      <c r="A544" s="241">
        <v>6300</v>
      </c>
      <c r="B544" s="356"/>
      <c r="C544" s="356"/>
      <c r="D544" s="356"/>
      <c r="E544" s="356"/>
      <c r="F544" s="356" t="s">
        <v>2040</v>
      </c>
      <c r="G544" s="356" t="s">
        <v>2041</v>
      </c>
      <c r="H544" s="356" t="s">
        <v>591</v>
      </c>
      <c r="I544" s="356" t="s">
        <v>132</v>
      </c>
      <c r="J544" s="243">
        <v>1</v>
      </c>
      <c r="K544" s="243" t="s">
        <v>129</v>
      </c>
      <c r="L544" s="243" t="s">
        <v>129</v>
      </c>
      <c r="M544" s="243">
        <v>1</v>
      </c>
      <c r="N544" s="243">
        <v>1000000000</v>
      </c>
      <c r="O544" s="356"/>
    </row>
    <row r="545" spans="1:15">
      <c r="A545" s="241">
        <v>6310</v>
      </c>
      <c r="B545" s="356"/>
      <c r="C545" s="356"/>
      <c r="D545" s="356"/>
      <c r="E545" s="381" t="s">
        <v>2042</v>
      </c>
      <c r="F545" s="381"/>
      <c r="G545" s="356"/>
      <c r="H545" s="356"/>
      <c r="I545" s="356"/>
      <c r="J545" s="243"/>
      <c r="K545" s="243" t="s">
        <v>123</v>
      </c>
      <c r="L545" s="243" t="s">
        <v>123</v>
      </c>
      <c r="M545" s="243"/>
      <c r="N545" s="243"/>
      <c r="O545" s="356" t="s">
        <v>124</v>
      </c>
    </row>
    <row r="546" spans="1:15">
      <c r="A546" s="241">
        <v>6320</v>
      </c>
      <c r="B546" s="356"/>
      <c r="C546" s="356"/>
      <c r="D546" s="356"/>
      <c r="E546" s="356"/>
      <c r="F546" s="356" t="s">
        <v>2043</v>
      </c>
      <c r="G546" s="356" t="s">
        <v>2044</v>
      </c>
      <c r="H546" s="356" t="s">
        <v>591</v>
      </c>
      <c r="I546" s="356" t="s">
        <v>174</v>
      </c>
      <c r="J546" s="243">
        <v>1</v>
      </c>
      <c r="K546" s="243" t="s">
        <v>129</v>
      </c>
      <c r="L546" s="243" t="s">
        <v>129</v>
      </c>
      <c r="M546" s="243">
        <v>1</v>
      </c>
      <c r="N546" s="243">
        <v>1000000000</v>
      </c>
      <c r="O546" s="356"/>
    </row>
    <row r="547" spans="1:15">
      <c r="A547" s="241">
        <v>6330</v>
      </c>
      <c r="B547" s="356"/>
      <c r="C547" s="356"/>
      <c r="D547" s="356"/>
      <c r="E547" s="356"/>
      <c r="F547" s="356" t="s">
        <v>2045</v>
      </c>
      <c r="G547" s="356" t="s">
        <v>2046</v>
      </c>
      <c r="H547" s="356" t="s">
        <v>591</v>
      </c>
      <c r="I547" s="356" t="s">
        <v>176</v>
      </c>
      <c r="J547" s="243">
        <v>1</v>
      </c>
      <c r="K547" s="243" t="s">
        <v>129</v>
      </c>
      <c r="L547" s="243" t="s">
        <v>129</v>
      </c>
      <c r="M547" s="243">
        <v>1</v>
      </c>
      <c r="N547" s="243">
        <v>1000000000</v>
      </c>
      <c r="O547" s="356"/>
    </row>
    <row r="548" spans="1:15">
      <c r="A548" s="241">
        <v>6340</v>
      </c>
      <c r="B548" s="356"/>
      <c r="C548" s="356"/>
      <c r="D548" s="356"/>
      <c r="E548" s="356"/>
      <c r="F548" s="356" t="s">
        <v>2047</v>
      </c>
      <c r="G548" s="356" t="s">
        <v>2048</v>
      </c>
      <c r="H548" s="356" t="s">
        <v>591</v>
      </c>
      <c r="I548" s="356" t="s">
        <v>178</v>
      </c>
      <c r="J548" s="243">
        <v>1</v>
      </c>
      <c r="K548" s="243" t="s">
        <v>129</v>
      </c>
      <c r="L548" s="243" t="s">
        <v>129</v>
      </c>
      <c r="M548" s="243">
        <v>1</v>
      </c>
      <c r="N548" s="243">
        <v>1000000000</v>
      </c>
      <c r="O548" s="356"/>
    </row>
    <row r="549" spans="1:15">
      <c r="A549" s="241">
        <v>6350</v>
      </c>
      <c r="B549" s="356"/>
      <c r="C549" s="356"/>
      <c r="D549" s="356"/>
      <c r="E549" s="356"/>
      <c r="F549" s="356" t="s">
        <v>2049</v>
      </c>
      <c r="G549" s="356" t="s">
        <v>2050</v>
      </c>
      <c r="H549" s="356" t="s">
        <v>591</v>
      </c>
      <c r="I549" s="356" t="s">
        <v>180</v>
      </c>
      <c r="J549" s="243">
        <v>1</v>
      </c>
      <c r="K549" s="243" t="s">
        <v>129</v>
      </c>
      <c r="L549" s="243" t="s">
        <v>129</v>
      </c>
      <c r="M549" s="243">
        <v>1</v>
      </c>
      <c r="N549" s="243">
        <v>1000000000</v>
      </c>
      <c r="O549" s="356"/>
    </row>
    <row r="550" spans="1:15">
      <c r="A550" s="241">
        <v>6360</v>
      </c>
      <c r="B550" s="356"/>
      <c r="C550" s="356"/>
      <c r="D550" s="356"/>
      <c r="E550" s="356"/>
      <c r="F550" s="356" t="s">
        <v>2051</v>
      </c>
      <c r="G550" s="356" t="s">
        <v>2052</v>
      </c>
      <c r="H550" s="356" t="s">
        <v>591</v>
      </c>
      <c r="I550" s="356" t="s">
        <v>182</v>
      </c>
      <c r="J550" s="243">
        <v>1</v>
      </c>
      <c r="K550" s="243" t="s">
        <v>129</v>
      </c>
      <c r="L550" s="243" t="s">
        <v>129</v>
      </c>
      <c r="M550" s="243">
        <v>1</v>
      </c>
      <c r="N550" s="243">
        <v>1000000000</v>
      </c>
      <c r="O550" s="356"/>
    </row>
    <row r="551" spans="1:15">
      <c r="A551" s="241">
        <v>6380</v>
      </c>
      <c r="B551" s="356"/>
      <c r="C551" s="356"/>
      <c r="D551" s="356"/>
      <c r="E551" s="356"/>
      <c r="F551" s="356" t="s">
        <v>2053</v>
      </c>
      <c r="G551" s="356" t="s">
        <v>2054</v>
      </c>
      <c r="H551" s="356" t="s">
        <v>591</v>
      </c>
      <c r="I551" s="356" t="s">
        <v>130</v>
      </c>
      <c r="J551" s="243">
        <v>1</v>
      </c>
      <c r="K551" s="243" t="s">
        <v>129</v>
      </c>
      <c r="L551" s="243" t="s">
        <v>129</v>
      </c>
      <c r="M551" s="243">
        <v>1</v>
      </c>
      <c r="N551" s="243">
        <v>1000000000</v>
      </c>
      <c r="O551" s="356"/>
    </row>
    <row r="552" spans="1:15">
      <c r="A552" s="241">
        <v>6390</v>
      </c>
      <c r="B552" s="356"/>
      <c r="C552" s="356"/>
      <c r="D552" s="356"/>
      <c r="E552" s="356"/>
      <c r="F552" s="356" t="s">
        <v>2055</v>
      </c>
      <c r="G552" s="356" t="s">
        <v>2056</v>
      </c>
      <c r="H552" s="356" t="s">
        <v>591</v>
      </c>
      <c r="I552" s="356" t="s">
        <v>132</v>
      </c>
      <c r="J552" s="243">
        <v>1</v>
      </c>
      <c r="K552" s="243" t="s">
        <v>129</v>
      </c>
      <c r="L552" s="243" t="s">
        <v>129</v>
      </c>
      <c r="M552" s="243">
        <v>1</v>
      </c>
      <c r="N552" s="243">
        <v>1000000000</v>
      </c>
      <c r="O552" s="356"/>
    </row>
    <row r="553" spans="1:15">
      <c r="A553" s="241">
        <v>6400</v>
      </c>
      <c r="B553" s="356"/>
      <c r="C553" s="356"/>
      <c r="D553" s="356"/>
      <c r="E553" s="381" t="s">
        <v>2057</v>
      </c>
      <c r="F553" s="381"/>
      <c r="G553" s="356"/>
      <c r="H553" s="356"/>
      <c r="I553" s="356"/>
      <c r="J553" s="243"/>
      <c r="K553" s="243" t="s">
        <v>123</v>
      </c>
      <c r="L553" s="243" t="s">
        <v>123</v>
      </c>
      <c r="M553" s="243"/>
      <c r="N553" s="243"/>
      <c r="O553" s="356" t="s">
        <v>124</v>
      </c>
    </row>
    <row r="554" spans="1:15">
      <c r="A554" s="241">
        <v>6410</v>
      </c>
      <c r="B554" s="356"/>
      <c r="C554" s="356"/>
      <c r="D554" s="356"/>
      <c r="E554" s="356"/>
      <c r="F554" s="356" t="s">
        <v>2058</v>
      </c>
      <c r="G554" s="356" t="s">
        <v>2059</v>
      </c>
      <c r="H554" s="356" t="s">
        <v>591</v>
      </c>
      <c r="I554" s="356" t="s">
        <v>174</v>
      </c>
      <c r="J554" s="243">
        <v>1</v>
      </c>
      <c r="K554" s="243" t="s">
        <v>129</v>
      </c>
      <c r="L554" s="243" t="s">
        <v>129</v>
      </c>
      <c r="M554" s="243">
        <v>1</v>
      </c>
      <c r="N554" s="243">
        <v>1000000000</v>
      </c>
      <c r="O554" s="356"/>
    </row>
    <row r="555" spans="1:15">
      <c r="A555" s="241">
        <v>6420</v>
      </c>
      <c r="B555" s="356"/>
      <c r="C555" s="356"/>
      <c r="D555" s="356"/>
      <c r="E555" s="356"/>
      <c r="F555" s="356" t="s">
        <v>2060</v>
      </c>
      <c r="G555" s="356" t="s">
        <v>2061</v>
      </c>
      <c r="H555" s="356" t="s">
        <v>591</v>
      </c>
      <c r="I555" s="356" t="s">
        <v>176</v>
      </c>
      <c r="J555" s="243">
        <v>1</v>
      </c>
      <c r="K555" s="243" t="s">
        <v>129</v>
      </c>
      <c r="L555" s="243" t="s">
        <v>129</v>
      </c>
      <c r="M555" s="243">
        <v>1</v>
      </c>
      <c r="N555" s="243">
        <v>1000000000</v>
      </c>
      <c r="O555" s="356"/>
    </row>
    <row r="556" spans="1:15">
      <c r="A556" s="241">
        <v>6430</v>
      </c>
      <c r="B556" s="356"/>
      <c r="C556" s="356"/>
      <c r="D556" s="356"/>
      <c r="E556" s="356"/>
      <c r="F556" s="356" t="s">
        <v>2062</v>
      </c>
      <c r="G556" s="356" t="s">
        <v>2063</v>
      </c>
      <c r="H556" s="356" t="s">
        <v>591</v>
      </c>
      <c r="I556" s="356" t="s">
        <v>178</v>
      </c>
      <c r="J556" s="243">
        <v>1</v>
      </c>
      <c r="K556" s="243" t="s">
        <v>129</v>
      </c>
      <c r="L556" s="243" t="s">
        <v>129</v>
      </c>
      <c r="M556" s="243">
        <v>1</v>
      </c>
      <c r="N556" s="243">
        <v>1000000000</v>
      </c>
      <c r="O556" s="356"/>
    </row>
    <row r="557" spans="1:15">
      <c r="A557" s="241">
        <v>6440</v>
      </c>
      <c r="B557" s="356"/>
      <c r="C557" s="356"/>
      <c r="D557" s="356"/>
      <c r="E557" s="356"/>
      <c r="F557" s="356" t="s">
        <v>2064</v>
      </c>
      <c r="G557" s="356" t="s">
        <v>2065</v>
      </c>
      <c r="H557" s="356" t="s">
        <v>591</v>
      </c>
      <c r="I557" s="356" t="s">
        <v>180</v>
      </c>
      <c r="J557" s="243">
        <v>1</v>
      </c>
      <c r="K557" s="243" t="s">
        <v>129</v>
      </c>
      <c r="L557" s="243" t="s">
        <v>129</v>
      </c>
      <c r="M557" s="243">
        <v>1</v>
      </c>
      <c r="N557" s="243">
        <v>1000000000</v>
      </c>
      <c r="O557" s="356"/>
    </row>
    <row r="558" spans="1:15">
      <c r="A558" s="241">
        <v>6450</v>
      </c>
      <c r="B558" s="356"/>
      <c r="C558" s="356"/>
      <c r="D558" s="356"/>
      <c r="E558" s="356"/>
      <c r="F558" s="356" t="s">
        <v>2066</v>
      </c>
      <c r="G558" s="356" t="s">
        <v>2067</v>
      </c>
      <c r="H558" s="356" t="s">
        <v>591</v>
      </c>
      <c r="I558" s="356" t="s">
        <v>182</v>
      </c>
      <c r="J558" s="243">
        <v>1</v>
      </c>
      <c r="K558" s="243" t="s">
        <v>129</v>
      </c>
      <c r="L558" s="243" t="s">
        <v>129</v>
      </c>
      <c r="M558" s="243">
        <v>1</v>
      </c>
      <c r="N558" s="243">
        <v>1000000000</v>
      </c>
      <c r="O558" s="356"/>
    </row>
    <row r="559" spans="1:15">
      <c r="A559" s="241">
        <v>6470</v>
      </c>
      <c r="B559" s="356"/>
      <c r="C559" s="356"/>
      <c r="D559" s="356"/>
      <c r="E559" s="356"/>
      <c r="F559" s="356" t="s">
        <v>2068</v>
      </c>
      <c r="G559" s="356" t="s">
        <v>2069</v>
      </c>
      <c r="H559" s="356" t="s">
        <v>591</v>
      </c>
      <c r="I559" s="356" t="s">
        <v>130</v>
      </c>
      <c r="J559" s="243">
        <v>1</v>
      </c>
      <c r="K559" s="243" t="s">
        <v>129</v>
      </c>
      <c r="L559" s="243" t="s">
        <v>129</v>
      </c>
      <c r="M559" s="243">
        <v>1</v>
      </c>
      <c r="N559" s="243">
        <v>1000000000</v>
      </c>
      <c r="O559" s="356"/>
    </row>
    <row r="560" spans="1:15">
      <c r="A560" s="241">
        <v>6480</v>
      </c>
      <c r="B560" s="356"/>
      <c r="C560" s="356"/>
      <c r="D560" s="356"/>
      <c r="E560" s="356"/>
      <c r="F560" s="356" t="s">
        <v>2070</v>
      </c>
      <c r="G560" s="356" t="s">
        <v>2071</v>
      </c>
      <c r="H560" s="356" t="s">
        <v>591</v>
      </c>
      <c r="I560" s="356" t="s">
        <v>132</v>
      </c>
      <c r="J560" s="243">
        <v>1</v>
      </c>
      <c r="K560" s="243" t="s">
        <v>129</v>
      </c>
      <c r="L560" s="243" t="s">
        <v>129</v>
      </c>
      <c r="M560" s="243">
        <v>1</v>
      </c>
      <c r="N560" s="243">
        <v>1000000000</v>
      </c>
      <c r="O560" s="356"/>
    </row>
    <row r="561" spans="1:15">
      <c r="A561" s="241">
        <v>6490</v>
      </c>
      <c r="B561" s="356"/>
      <c r="C561" s="356"/>
      <c r="D561" s="356"/>
      <c r="E561" s="381" t="s">
        <v>2072</v>
      </c>
      <c r="F561" s="381"/>
      <c r="G561" s="356"/>
      <c r="H561" s="356"/>
      <c r="I561" s="356"/>
      <c r="J561" s="243"/>
      <c r="K561" s="243" t="s">
        <v>123</v>
      </c>
      <c r="L561" s="243" t="s">
        <v>123</v>
      </c>
      <c r="M561" s="243"/>
      <c r="N561" s="243"/>
      <c r="O561" s="356" t="s">
        <v>124</v>
      </c>
    </row>
    <row r="562" spans="1:15">
      <c r="A562" s="241">
        <v>6500</v>
      </c>
      <c r="B562" s="356"/>
      <c r="C562" s="356"/>
      <c r="D562" s="356"/>
      <c r="E562" s="356"/>
      <c r="F562" s="356" t="s">
        <v>2073</v>
      </c>
      <c r="G562" s="356" t="s">
        <v>2074</v>
      </c>
      <c r="H562" s="356" t="s">
        <v>591</v>
      </c>
      <c r="I562" s="356" t="s">
        <v>174</v>
      </c>
      <c r="J562" s="243">
        <v>1</v>
      </c>
      <c r="K562" s="243" t="s">
        <v>129</v>
      </c>
      <c r="L562" s="243" t="s">
        <v>129</v>
      </c>
      <c r="M562" s="243">
        <v>1</v>
      </c>
      <c r="N562" s="243">
        <v>1000000000</v>
      </c>
      <c r="O562" s="356"/>
    </row>
    <row r="563" spans="1:15">
      <c r="A563" s="241">
        <v>6510</v>
      </c>
      <c r="B563" s="356"/>
      <c r="C563" s="356"/>
      <c r="D563" s="356"/>
      <c r="E563" s="356"/>
      <c r="F563" s="356" t="s">
        <v>2075</v>
      </c>
      <c r="G563" s="356" t="s">
        <v>2076</v>
      </c>
      <c r="H563" s="356" t="s">
        <v>591</v>
      </c>
      <c r="I563" s="356" t="s">
        <v>176</v>
      </c>
      <c r="J563" s="243">
        <v>1</v>
      </c>
      <c r="K563" s="243" t="s">
        <v>129</v>
      </c>
      <c r="L563" s="243" t="s">
        <v>129</v>
      </c>
      <c r="M563" s="243">
        <v>1</v>
      </c>
      <c r="N563" s="243">
        <v>1000000000</v>
      </c>
      <c r="O563" s="356"/>
    </row>
    <row r="564" spans="1:15">
      <c r="A564" s="241">
        <v>6520</v>
      </c>
      <c r="B564" s="356"/>
      <c r="C564" s="356"/>
      <c r="D564" s="356"/>
      <c r="E564" s="356"/>
      <c r="F564" s="356" t="s">
        <v>2077</v>
      </c>
      <c r="G564" s="356" t="s">
        <v>2078</v>
      </c>
      <c r="H564" s="356" t="s">
        <v>591</v>
      </c>
      <c r="I564" s="356" t="s">
        <v>178</v>
      </c>
      <c r="J564" s="243">
        <v>1</v>
      </c>
      <c r="K564" s="243" t="s">
        <v>129</v>
      </c>
      <c r="L564" s="243" t="s">
        <v>129</v>
      </c>
      <c r="M564" s="243">
        <v>1</v>
      </c>
      <c r="N564" s="243">
        <v>1000000000</v>
      </c>
      <c r="O564" s="356"/>
    </row>
    <row r="565" spans="1:15">
      <c r="A565" s="241">
        <v>6530</v>
      </c>
      <c r="B565" s="356"/>
      <c r="C565" s="356"/>
      <c r="D565" s="356"/>
      <c r="E565" s="356"/>
      <c r="F565" s="356" t="s">
        <v>2079</v>
      </c>
      <c r="G565" s="356" t="s">
        <v>2080</v>
      </c>
      <c r="H565" s="356" t="s">
        <v>591</v>
      </c>
      <c r="I565" s="356" t="s">
        <v>180</v>
      </c>
      <c r="J565" s="243">
        <v>1</v>
      </c>
      <c r="K565" s="243" t="s">
        <v>129</v>
      </c>
      <c r="L565" s="243" t="s">
        <v>129</v>
      </c>
      <c r="M565" s="243">
        <v>1</v>
      </c>
      <c r="N565" s="243">
        <v>1000000000</v>
      </c>
      <c r="O565" s="356"/>
    </row>
    <row r="566" spans="1:15">
      <c r="A566" s="241">
        <v>6540</v>
      </c>
      <c r="B566" s="356"/>
      <c r="C566" s="356"/>
      <c r="D566" s="356"/>
      <c r="E566" s="356"/>
      <c r="F566" s="356" t="s">
        <v>2081</v>
      </c>
      <c r="G566" s="356" t="s">
        <v>2082</v>
      </c>
      <c r="H566" s="356" t="s">
        <v>591</v>
      </c>
      <c r="I566" s="356" t="s">
        <v>182</v>
      </c>
      <c r="J566" s="243">
        <v>1</v>
      </c>
      <c r="K566" s="243" t="s">
        <v>129</v>
      </c>
      <c r="L566" s="243" t="s">
        <v>129</v>
      </c>
      <c r="M566" s="243">
        <v>1</v>
      </c>
      <c r="N566" s="243">
        <v>1000000000</v>
      </c>
      <c r="O566" s="356"/>
    </row>
    <row r="567" spans="1:15">
      <c r="A567" s="241">
        <v>6560</v>
      </c>
      <c r="B567" s="356"/>
      <c r="C567" s="356"/>
      <c r="D567" s="356"/>
      <c r="E567" s="356"/>
      <c r="F567" s="356" t="s">
        <v>2083</v>
      </c>
      <c r="G567" s="356" t="s">
        <v>2084</v>
      </c>
      <c r="H567" s="356" t="s">
        <v>591</v>
      </c>
      <c r="I567" s="356" t="s">
        <v>130</v>
      </c>
      <c r="J567" s="243">
        <v>1</v>
      </c>
      <c r="K567" s="243" t="s">
        <v>129</v>
      </c>
      <c r="L567" s="243" t="s">
        <v>129</v>
      </c>
      <c r="M567" s="243">
        <v>1</v>
      </c>
      <c r="N567" s="243">
        <v>1000000000</v>
      </c>
      <c r="O567" s="356"/>
    </row>
    <row r="568" spans="1:15">
      <c r="A568" s="241">
        <v>6570</v>
      </c>
      <c r="B568" s="356"/>
      <c r="C568" s="356"/>
      <c r="D568" s="356"/>
      <c r="E568" s="356"/>
      <c r="F568" s="356" t="s">
        <v>2085</v>
      </c>
      <c r="G568" s="356" t="s">
        <v>2086</v>
      </c>
      <c r="H568" s="356" t="s">
        <v>591</v>
      </c>
      <c r="I568" s="356" t="s">
        <v>132</v>
      </c>
      <c r="J568" s="243">
        <v>1</v>
      </c>
      <c r="K568" s="243" t="s">
        <v>129</v>
      </c>
      <c r="L568" s="243" t="s">
        <v>129</v>
      </c>
      <c r="M568" s="243">
        <v>1</v>
      </c>
      <c r="N568" s="243">
        <v>1000000000</v>
      </c>
      <c r="O568" s="356"/>
    </row>
    <row r="569" spans="1:15">
      <c r="A569" s="241">
        <v>6580</v>
      </c>
      <c r="B569" s="356"/>
      <c r="C569" s="356"/>
      <c r="D569" s="356"/>
      <c r="E569" s="381" t="s">
        <v>2087</v>
      </c>
      <c r="F569" s="381"/>
      <c r="G569" s="356"/>
      <c r="H569" s="356"/>
      <c r="I569" s="356"/>
      <c r="J569" s="243"/>
      <c r="K569" s="243" t="s">
        <v>123</v>
      </c>
      <c r="L569" s="243" t="s">
        <v>123</v>
      </c>
      <c r="M569" s="243"/>
      <c r="N569" s="243"/>
      <c r="O569" s="356" t="s">
        <v>124</v>
      </c>
    </row>
    <row r="570" spans="1:15">
      <c r="A570" s="241">
        <v>6590</v>
      </c>
      <c r="B570" s="356"/>
      <c r="C570" s="356"/>
      <c r="D570" s="356"/>
      <c r="E570" s="356"/>
      <c r="F570" s="356" t="s">
        <v>2088</v>
      </c>
      <c r="G570" s="356" t="s">
        <v>2089</v>
      </c>
      <c r="H570" s="356" t="s">
        <v>591</v>
      </c>
      <c r="I570" s="356" t="s">
        <v>174</v>
      </c>
      <c r="J570" s="243">
        <v>1</v>
      </c>
      <c r="K570" s="243" t="s">
        <v>129</v>
      </c>
      <c r="L570" s="243" t="s">
        <v>129</v>
      </c>
      <c r="M570" s="243">
        <v>1</v>
      </c>
      <c r="N570" s="243">
        <v>1000000000</v>
      </c>
      <c r="O570" s="356"/>
    </row>
    <row r="571" spans="1:15">
      <c r="A571" s="241">
        <v>6600</v>
      </c>
      <c r="B571" s="356"/>
      <c r="C571" s="356"/>
      <c r="D571" s="356"/>
      <c r="E571" s="356"/>
      <c r="F571" s="356" t="s">
        <v>2090</v>
      </c>
      <c r="G571" s="356" t="s">
        <v>2091</v>
      </c>
      <c r="H571" s="356" t="s">
        <v>591</v>
      </c>
      <c r="I571" s="356" t="s">
        <v>176</v>
      </c>
      <c r="J571" s="243">
        <v>1</v>
      </c>
      <c r="K571" s="243" t="s">
        <v>129</v>
      </c>
      <c r="L571" s="243" t="s">
        <v>129</v>
      </c>
      <c r="M571" s="243">
        <v>1</v>
      </c>
      <c r="N571" s="243">
        <v>1000000000</v>
      </c>
      <c r="O571" s="356"/>
    </row>
    <row r="572" spans="1:15">
      <c r="A572" s="241">
        <v>6610</v>
      </c>
      <c r="B572" s="356"/>
      <c r="C572" s="356"/>
      <c r="D572" s="356"/>
      <c r="E572" s="356"/>
      <c r="F572" s="356" t="s">
        <v>2092</v>
      </c>
      <c r="G572" s="356" t="s">
        <v>2093</v>
      </c>
      <c r="H572" s="356" t="s">
        <v>591</v>
      </c>
      <c r="I572" s="356" t="s">
        <v>178</v>
      </c>
      <c r="J572" s="243">
        <v>1</v>
      </c>
      <c r="K572" s="243" t="s">
        <v>129</v>
      </c>
      <c r="L572" s="243" t="s">
        <v>129</v>
      </c>
      <c r="M572" s="243">
        <v>1</v>
      </c>
      <c r="N572" s="243">
        <v>1000000000</v>
      </c>
      <c r="O572" s="356"/>
    </row>
    <row r="573" spans="1:15">
      <c r="A573" s="241">
        <v>6620</v>
      </c>
      <c r="B573" s="356"/>
      <c r="C573" s="356"/>
      <c r="D573" s="356"/>
      <c r="E573" s="356"/>
      <c r="F573" s="356" t="s">
        <v>2094</v>
      </c>
      <c r="G573" s="356" t="s">
        <v>2095</v>
      </c>
      <c r="H573" s="356" t="s">
        <v>591</v>
      </c>
      <c r="I573" s="356" t="s">
        <v>180</v>
      </c>
      <c r="J573" s="243">
        <v>1</v>
      </c>
      <c r="K573" s="243" t="s">
        <v>129</v>
      </c>
      <c r="L573" s="243" t="s">
        <v>129</v>
      </c>
      <c r="M573" s="243">
        <v>1</v>
      </c>
      <c r="N573" s="243">
        <v>1000000000</v>
      </c>
      <c r="O573" s="356"/>
    </row>
    <row r="574" spans="1:15">
      <c r="A574" s="241">
        <v>6630</v>
      </c>
      <c r="B574" s="356"/>
      <c r="C574" s="356"/>
      <c r="D574" s="356"/>
      <c r="E574" s="356"/>
      <c r="F574" s="356" t="s">
        <v>2096</v>
      </c>
      <c r="G574" s="356" t="s">
        <v>2097</v>
      </c>
      <c r="H574" s="356" t="s">
        <v>591</v>
      </c>
      <c r="I574" s="356" t="s">
        <v>182</v>
      </c>
      <c r="J574" s="243">
        <v>1</v>
      </c>
      <c r="K574" s="243" t="s">
        <v>129</v>
      </c>
      <c r="L574" s="243" t="s">
        <v>129</v>
      </c>
      <c r="M574" s="243">
        <v>1</v>
      </c>
      <c r="N574" s="243">
        <v>1000000000</v>
      </c>
      <c r="O574" s="356"/>
    </row>
    <row r="575" spans="1:15">
      <c r="A575" s="241">
        <v>6650</v>
      </c>
      <c r="B575" s="356"/>
      <c r="C575" s="356"/>
      <c r="D575" s="356"/>
      <c r="E575" s="356"/>
      <c r="F575" s="356" t="s">
        <v>2098</v>
      </c>
      <c r="G575" s="356" t="s">
        <v>2099</v>
      </c>
      <c r="H575" s="356" t="s">
        <v>591</v>
      </c>
      <c r="I575" s="356" t="s">
        <v>130</v>
      </c>
      <c r="J575" s="243">
        <v>1</v>
      </c>
      <c r="K575" s="243" t="s">
        <v>129</v>
      </c>
      <c r="L575" s="243" t="s">
        <v>129</v>
      </c>
      <c r="M575" s="243">
        <v>1</v>
      </c>
      <c r="N575" s="243">
        <v>1000000000</v>
      </c>
      <c r="O575" s="356"/>
    </row>
    <row r="576" spans="1:15">
      <c r="A576" s="241">
        <v>6660</v>
      </c>
      <c r="B576" s="356"/>
      <c r="C576" s="356"/>
      <c r="D576" s="356"/>
      <c r="E576" s="356"/>
      <c r="F576" s="356" t="s">
        <v>2100</v>
      </c>
      <c r="G576" s="356" t="s">
        <v>2101</v>
      </c>
      <c r="H576" s="356" t="s">
        <v>591</v>
      </c>
      <c r="I576" s="356" t="s">
        <v>132</v>
      </c>
      <c r="J576" s="243">
        <v>1</v>
      </c>
      <c r="K576" s="243" t="s">
        <v>129</v>
      </c>
      <c r="L576" s="243" t="s">
        <v>129</v>
      </c>
      <c r="M576" s="243">
        <v>1</v>
      </c>
      <c r="N576" s="243">
        <v>1000000000</v>
      </c>
      <c r="O576" s="356"/>
    </row>
    <row r="577" spans="1:15">
      <c r="A577" s="241">
        <v>6670</v>
      </c>
      <c r="B577" s="356"/>
      <c r="C577" s="356"/>
      <c r="D577" s="356"/>
      <c r="E577" s="381" t="s">
        <v>2102</v>
      </c>
      <c r="F577" s="381"/>
      <c r="G577" s="356"/>
      <c r="H577" s="356"/>
      <c r="I577" s="356"/>
      <c r="J577" s="243"/>
      <c r="K577" s="243" t="s">
        <v>123</v>
      </c>
      <c r="L577" s="243" t="s">
        <v>123</v>
      </c>
      <c r="M577" s="243"/>
      <c r="N577" s="243"/>
      <c r="O577" s="356" t="s">
        <v>124</v>
      </c>
    </row>
    <row r="578" spans="1:15">
      <c r="A578" s="241">
        <v>6680</v>
      </c>
      <c r="B578" s="356"/>
      <c r="C578" s="356"/>
      <c r="D578" s="356"/>
      <c r="E578" s="356"/>
      <c r="F578" s="356" t="s">
        <v>2103</v>
      </c>
      <c r="G578" s="356" t="s">
        <v>2104</v>
      </c>
      <c r="H578" s="356" t="s">
        <v>591</v>
      </c>
      <c r="I578" s="356" t="s">
        <v>174</v>
      </c>
      <c r="J578" s="243">
        <v>1</v>
      </c>
      <c r="K578" s="243" t="s">
        <v>129</v>
      </c>
      <c r="L578" s="243" t="s">
        <v>129</v>
      </c>
      <c r="M578" s="243">
        <v>1</v>
      </c>
      <c r="N578" s="243">
        <v>1000000000</v>
      </c>
      <c r="O578" s="356"/>
    </row>
    <row r="579" spans="1:15">
      <c r="A579" s="241">
        <v>6690</v>
      </c>
      <c r="B579" s="356"/>
      <c r="C579" s="356"/>
      <c r="D579" s="356"/>
      <c r="E579" s="356"/>
      <c r="F579" s="356" t="s">
        <v>2105</v>
      </c>
      <c r="G579" s="356" t="s">
        <v>2106</v>
      </c>
      <c r="H579" s="356" t="s">
        <v>591</v>
      </c>
      <c r="I579" s="356" t="s">
        <v>176</v>
      </c>
      <c r="J579" s="243">
        <v>1</v>
      </c>
      <c r="K579" s="243" t="s">
        <v>129</v>
      </c>
      <c r="L579" s="243" t="s">
        <v>129</v>
      </c>
      <c r="M579" s="243">
        <v>1</v>
      </c>
      <c r="N579" s="243">
        <v>1000000000</v>
      </c>
      <c r="O579" s="356"/>
    </row>
    <row r="580" spans="1:15">
      <c r="A580" s="241">
        <v>6700</v>
      </c>
      <c r="B580" s="356"/>
      <c r="C580" s="356"/>
      <c r="D580" s="356"/>
      <c r="E580" s="356"/>
      <c r="F580" s="356" t="s">
        <v>2107</v>
      </c>
      <c r="G580" s="356" t="s">
        <v>2108</v>
      </c>
      <c r="H580" s="356" t="s">
        <v>591</v>
      </c>
      <c r="I580" s="356" t="s">
        <v>178</v>
      </c>
      <c r="J580" s="243">
        <v>1</v>
      </c>
      <c r="K580" s="243" t="s">
        <v>129</v>
      </c>
      <c r="L580" s="243" t="s">
        <v>129</v>
      </c>
      <c r="M580" s="243">
        <v>1</v>
      </c>
      <c r="N580" s="243">
        <v>1000000000</v>
      </c>
      <c r="O580" s="356"/>
    </row>
    <row r="581" spans="1:15">
      <c r="A581" s="241">
        <v>6710</v>
      </c>
      <c r="B581" s="356"/>
      <c r="C581" s="356"/>
      <c r="D581" s="356"/>
      <c r="E581" s="356"/>
      <c r="F581" s="356" t="s">
        <v>2109</v>
      </c>
      <c r="G581" s="356" t="s">
        <v>2110</v>
      </c>
      <c r="H581" s="356" t="s">
        <v>591</v>
      </c>
      <c r="I581" s="356" t="s">
        <v>180</v>
      </c>
      <c r="J581" s="243">
        <v>1</v>
      </c>
      <c r="K581" s="243" t="s">
        <v>129</v>
      </c>
      <c r="L581" s="243" t="s">
        <v>129</v>
      </c>
      <c r="M581" s="243">
        <v>1</v>
      </c>
      <c r="N581" s="243">
        <v>1000000000</v>
      </c>
      <c r="O581" s="356"/>
    </row>
    <row r="582" spans="1:15">
      <c r="A582" s="241">
        <v>6720</v>
      </c>
      <c r="B582" s="356"/>
      <c r="C582" s="356"/>
      <c r="D582" s="356"/>
      <c r="E582" s="356"/>
      <c r="F582" s="356" t="s">
        <v>2111</v>
      </c>
      <c r="G582" s="356" t="s">
        <v>2112</v>
      </c>
      <c r="H582" s="356" t="s">
        <v>591</v>
      </c>
      <c r="I582" s="356" t="s">
        <v>182</v>
      </c>
      <c r="J582" s="243">
        <v>1</v>
      </c>
      <c r="K582" s="243" t="s">
        <v>129</v>
      </c>
      <c r="L582" s="243" t="s">
        <v>129</v>
      </c>
      <c r="M582" s="243">
        <v>1</v>
      </c>
      <c r="N582" s="243">
        <v>1000000000</v>
      </c>
      <c r="O582" s="356"/>
    </row>
    <row r="583" spans="1:15">
      <c r="A583" s="241">
        <v>6740</v>
      </c>
      <c r="B583" s="356"/>
      <c r="C583" s="356"/>
      <c r="D583" s="356"/>
      <c r="E583" s="356"/>
      <c r="F583" s="356" t="s">
        <v>2113</v>
      </c>
      <c r="G583" s="356" t="s">
        <v>2114</v>
      </c>
      <c r="H583" s="356" t="s">
        <v>591</v>
      </c>
      <c r="I583" s="356" t="s">
        <v>130</v>
      </c>
      <c r="J583" s="243">
        <v>1</v>
      </c>
      <c r="K583" s="243" t="s">
        <v>129</v>
      </c>
      <c r="L583" s="243" t="s">
        <v>129</v>
      </c>
      <c r="M583" s="243">
        <v>1</v>
      </c>
      <c r="N583" s="243">
        <v>1000000000</v>
      </c>
      <c r="O583" s="356"/>
    </row>
    <row r="584" spans="1:15">
      <c r="A584" s="241">
        <v>6750</v>
      </c>
      <c r="B584" s="356"/>
      <c r="C584" s="356"/>
      <c r="D584" s="356"/>
      <c r="E584" s="356"/>
      <c r="F584" s="356" t="s">
        <v>2115</v>
      </c>
      <c r="G584" s="356" t="s">
        <v>2116</v>
      </c>
      <c r="H584" s="356" t="s">
        <v>591</v>
      </c>
      <c r="I584" s="356" t="s">
        <v>132</v>
      </c>
      <c r="J584" s="243">
        <v>1</v>
      </c>
      <c r="K584" s="243" t="s">
        <v>129</v>
      </c>
      <c r="L584" s="243" t="s">
        <v>129</v>
      </c>
      <c r="M584" s="243">
        <v>1</v>
      </c>
      <c r="N584" s="243">
        <v>1000000000</v>
      </c>
      <c r="O584" s="356"/>
    </row>
    <row r="585" spans="1:15">
      <c r="A585" s="241">
        <v>6760</v>
      </c>
      <c r="B585" s="356"/>
      <c r="C585" s="356"/>
      <c r="D585" s="356"/>
      <c r="E585" s="381" t="s">
        <v>2117</v>
      </c>
      <c r="F585" s="381"/>
      <c r="G585" s="356"/>
      <c r="H585" s="356"/>
      <c r="I585" s="356"/>
      <c r="J585" s="243"/>
      <c r="K585" s="243" t="s">
        <v>123</v>
      </c>
      <c r="L585" s="243" t="s">
        <v>123</v>
      </c>
      <c r="M585" s="243"/>
      <c r="N585" s="243"/>
      <c r="O585" s="356" t="s">
        <v>124</v>
      </c>
    </row>
    <row r="586" spans="1:15">
      <c r="A586" s="241">
        <v>6770</v>
      </c>
      <c r="B586" s="356"/>
      <c r="C586" s="356"/>
      <c r="D586" s="356"/>
      <c r="E586" s="356"/>
      <c r="F586" s="356" t="s">
        <v>2118</v>
      </c>
      <c r="G586" s="356" t="s">
        <v>2119</v>
      </c>
      <c r="H586" s="356" t="s">
        <v>591</v>
      </c>
      <c r="I586" s="356" t="s">
        <v>174</v>
      </c>
      <c r="J586" s="243">
        <v>1</v>
      </c>
      <c r="K586" s="243" t="s">
        <v>129</v>
      </c>
      <c r="L586" s="243" t="s">
        <v>129</v>
      </c>
      <c r="M586" s="243">
        <v>1</v>
      </c>
      <c r="N586" s="243">
        <v>1000000000</v>
      </c>
      <c r="O586" s="356"/>
    </row>
    <row r="587" spans="1:15">
      <c r="A587" s="241">
        <v>6780</v>
      </c>
      <c r="B587" s="356"/>
      <c r="C587" s="356"/>
      <c r="D587" s="356"/>
      <c r="E587" s="356"/>
      <c r="F587" s="356" t="s">
        <v>2120</v>
      </c>
      <c r="G587" s="356" t="s">
        <v>2121</v>
      </c>
      <c r="H587" s="356" t="s">
        <v>591</v>
      </c>
      <c r="I587" s="356" t="s">
        <v>176</v>
      </c>
      <c r="J587" s="243">
        <v>1</v>
      </c>
      <c r="K587" s="243" t="s">
        <v>129</v>
      </c>
      <c r="L587" s="243" t="s">
        <v>129</v>
      </c>
      <c r="M587" s="243">
        <v>1</v>
      </c>
      <c r="N587" s="243">
        <v>1000000000</v>
      </c>
      <c r="O587" s="356"/>
    </row>
    <row r="588" spans="1:15">
      <c r="A588" s="241">
        <v>6790</v>
      </c>
      <c r="B588" s="356"/>
      <c r="C588" s="356"/>
      <c r="D588" s="356"/>
      <c r="E588" s="356"/>
      <c r="F588" s="356" t="s">
        <v>2122</v>
      </c>
      <c r="G588" s="356" t="s">
        <v>2123</v>
      </c>
      <c r="H588" s="356" t="s">
        <v>591</v>
      </c>
      <c r="I588" s="356" t="s">
        <v>178</v>
      </c>
      <c r="J588" s="243">
        <v>1</v>
      </c>
      <c r="K588" s="243" t="s">
        <v>129</v>
      </c>
      <c r="L588" s="243" t="s">
        <v>129</v>
      </c>
      <c r="M588" s="243">
        <v>1</v>
      </c>
      <c r="N588" s="243">
        <v>1000000000</v>
      </c>
      <c r="O588" s="356"/>
    </row>
    <row r="589" spans="1:15">
      <c r="A589" s="241">
        <v>6800</v>
      </c>
      <c r="B589" s="356"/>
      <c r="C589" s="356"/>
      <c r="D589" s="356"/>
      <c r="E589" s="356"/>
      <c r="F589" s="356" t="s">
        <v>2124</v>
      </c>
      <c r="G589" s="356" t="s">
        <v>2125</v>
      </c>
      <c r="H589" s="356" t="s">
        <v>591</v>
      </c>
      <c r="I589" s="356" t="s">
        <v>180</v>
      </c>
      <c r="J589" s="243">
        <v>1</v>
      </c>
      <c r="K589" s="243" t="s">
        <v>129</v>
      </c>
      <c r="L589" s="243" t="s">
        <v>129</v>
      </c>
      <c r="M589" s="243">
        <v>1</v>
      </c>
      <c r="N589" s="243">
        <v>1000000000</v>
      </c>
      <c r="O589" s="356"/>
    </row>
    <row r="590" spans="1:15">
      <c r="A590" s="241">
        <v>6810</v>
      </c>
      <c r="B590" s="356"/>
      <c r="C590" s="356"/>
      <c r="D590" s="356"/>
      <c r="E590" s="356"/>
      <c r="F590" s="356" t="s">
        <v>2126</v>
      </c>
      <c r="G590" s="356" t="s">
        <v>2127</v>
      </c>
      <c r="H590" s="356" t="s">
        <v>591</v>
      </c>
      <c r="I590" s="356" t="s">
        <v>182</v>
      </c>
      <c r="J590" s="243">
        <v>1</v>
      </c>
      <c r="K590" s="243" t="s">
        <v>129</v>
      </c>
      <c r="L590" s="243" t="s">
        <v>129</v>
      </c>
      <c r="M590" s="243">
        <v>1</v>
      </c>
      <c r="N590" s="243">
        <v>1000000000</v>
      </c>
      <c r="O590" s="356"/>
    </row>
    <row r="591" spans="1:15">
      <c r="A591" s="241">
        <v>6830</v>
      </c>
      <c r="B591" s="356"/>
      <c r="C591" s="356"/>
      <c r="D591" s="356"/>
      <c r="E591" s="356"/>
      <c r="F591" s="356" t="s">
        <v>2128</v>
      </c>
      <c r="G591" s="356" t="s">
        <v>2129</v>
      </c>
      <c r="H591" s="356" t="s">
        <v>591</v>
      </c>
      <c r="I591" s="356" t="s">
        <v>130</v>
      </c>
      <c r="J591" s="243">
        <v>1</v>
      </c>
      <c r="K591" s="243" t="s">
        <v>129</v>
      </c>
      <c r="L591" s="243" t="s">
        <v>129</v>
      </c>
      <c r="M591" s="243">
        <v>1</v>
      </c>
      <c r="N591" s="243">
        <v>1000000000</v>
      </c>
      <c r="O591" s="356"/>
    </row>
    <row r="592" spans="1:15">
      <c r="A592" s="241">
        <v>6840</v>
      </c>
      <c r="B592" s="356"/>
      <c r="C592" s="356"/>
      <c r="D592" s="356"/>
      <c r="E592" s="356"/>
      <c r="F592" s="356" t="s">
        <v>2130</v>
      </c>
      <c r="G592" s="356" t="s">
        <v>2131</v>
      </c>
      <c r="H592" s="356" t="s">
        <v>591</v>
      </c>
      <c r="I592" s="356" t="s">
        <v>132</v>
      </c>
      <c r="J592" s="243">
        <v>1</v>
      </c>
      <c r="K592" s="243" t="s">
        <v>129</v>
      </c>
      <c r="L592" s="243" t="s">
        <v>129</v>
      </c>
      <c r="M592" s="243">
        <v>1</v>
      </c>
      <c r="N592" s="243">
        <v>1000000000</v>
      </c>
      <c r="O592" s="356"/>
    </row>
    <row r="593" spans="1:15">
      <c r="A593" s="241">
        <v>6850</v>
      </c>
      <c r="B593" s="356"/>
      <c r="C593" s="356"/>
      <c r="D593" s="356"/>
      <c r="E593" s="381" t="s">
        <v>2132</v>
      </c>
      <c r="F593" s="381"/>
      <c r="G593" s="356"/>
      <c r="H593" s="356"/>
      <c r="I593" s="356"/>
      <c r="J593" s="243"/>
      <c r="K593" s="243" t="s">
        <v>123</v>
      </c>
      <c r="L593" s="243" t="s">
        <v>123</v>
      </c>
      <c r="M593" s="243"/>
      <c r="N593" s="243"/>
      <c r="O593" s="356" t="s">
        <v>124</v>
      </c>
    </row>
    <row r="594" spans="1:15">
      <c r="A594" s="241">
        <v>6860</v>
      </c>
      <c r="B594" s="356"/>
      <c r="C594" s="356"/>
      <c r="D594" s="356"/>
      <c r="E594" s="356"/>
      <c r="F594" s="356" t="s">
        <v>2133</v>
      </c>
      <c r="G594" s="356" t="s">
        <v>2134</v>
      </c>
      <c r="H594" s="356" t="s">
        <v>591</v>
      </c>
      <c r="I594" s="356" t="s">
        <v>174</v>
      </c>
      <c r="J594" s="243">
        <v>1</v>
      </c>
      <c r="K594" s="243" t="s">
        <v>129</v>
      </c>
      <c r="L594" s="243" t="s">
        <v>129</v>
      </c>
      <c r="M594" s="243">
        <v>1</v>
      </c>
      <c r="N594" s="243">
        <v>1000000000</v>
      </c>
      <c r="O594" s="356"/>
    </row>
    <row r="595" spans="1:15">
      <c r="A595" s="241">
        <v>6870</v>
      </c>
      <c r="B595" s="356"/>
      <c r="C595" s="356"/>
      <c r="D595" s="356"/>
      <c r="E595" s="356"/>
      <c r="F595" s="356" t="s">
        <v>2135</v>
      </c>
      <c r="G595" s="356" t="s">
        <v>2136</v>
      </c>
      <c r="H595" s="356" t="s">
        <v>591</v>
      </c>
      <c r="I595" s="356" t="s">
        <v>176</v>
      </c>
      <c r="J595" s="243">
        <v>1</v>
      </c>
      <c r="K595" s="243" t="s">
        <v>129</v>
      </c>
      <c r="L595" s="243" t="s">
        <v>129</v>
      </c>
      <c r="M595" s="243">
        <v>1</v>
      </c>
      <c r="N595" s="243">
        <v>1000000000</v>
      </c>
      <c r="O595" s="356"/>
    </row>
    <row r="596" spans="1:15">
      <c r="A596" s="241">
        <v>6880</v>
      </c>
      <c r="B596" s="356"/>
      <c r="C596" s="356"/>
      <c r="D596" s="356"/>
      <c r="E596" s="356"/>
      <c r="F596" s="356" t="s">
        <v>2137</v>
      </c>
      <c r="G596" s="356" t="s">
        <v>2138</v>
      </c>
      <c r="H596" s="356" t="s">
        <v>591</v>
      </c>
      <c r="I596" s="356" t="s">
        <v>178</v>
      </c>
      <c r="J596" s="243">
        <v>1</v>
      </c>
      <c r="K596" s="243" t="s">
        <v>129</v>
      </c>
      <c r="L596" s="243" t="s">
        <v>129</v>
      </c>
      <c r="M596" s="243">
        <v>1</v>
      </c>
      <c r="N596" s="243">
        <v>1000000000</v>
      </c>
      <c r="O596" s="356"/>
    </row>
    <row r="597" spans="1:15">
      <c r="A597" s="241">
        <v>6890</v>
      </c>
      <c r="B597" s="356"/>
      <c r="C597" s="356"/>
      <c r="D597" s="356"/>
      <c r="E597" s="356"/>
      <c r="F597" s="356" t="s">
        <v>2139</v>
      </c>
      <c r="G597" s="356" t="s">
        <v>2140</v>
      </c>
      <c r="H597" s="356" t="s">
        <v>591</v>
      </c>
      <c r="I597" s="356" t="s">
        <v>180</v>
      </c>
      <c r="J597" s="243">
        <v>1</v>
      </c>
      <c r="K597" s="243" t="s">
        <v>129</v>
      </c>
      <c r="L597" s="243" t="s">
        <v>129</v>
      </c>
      <c r="M597" s="243">
        <v>1</v>
      </c>
      <c r="N597" s="243">
        <v>1000000000</v>
      </c>
      <c r="O597" s="356"/>
    </row>
    <row r="598" spans="1:15">
      <c r="A598" s="241">
        <v>6900</v>
      </c>
      <c r="B598" s="356"/>
      <c r="C598" s="356"/>
      <c r="D598" s="356"/>
      <c r="E598" s="356"/>
      <c r="F598" s="356" t="s">
        <v>2141</v>
      </c>
      <c r="G598" s="356" t="s">
        <v>2142</v>
      </c>
      <c r="H598" s="356" t="s">
        <v>591</v>
      </c>
      <c r="I598" s="356" t="s">
        <v>182</v>
      </c>
      <c r="J598" s="243">
        <v>1</v>
      </c>
      <c r="K598" s="243" t="s">
        <v>129</v>
      </c>
      <c r="L598" s="243" t="s">
        <v>129</v>
      </c>
      <c r="M598" s="243">
        <v>1</v>
      </c>
      <c r="N598" s="243">
        <v>1000000000</v>
      </c>
      <c r="O598" s="356"/>
    </row>
    <row r="599" spans="1:15">
      <c r="A599" s="241">
        <v>6920</v>
      </c>
      <c r="B599" s="356"/>
      <c r="C599" s="356"/>
      <c r="D599" s="356"/>
      <c r="E599" s="356"/>
      <c r="F599" s="356" t="s">
        <v>2143</v>
      </c>
      <c r="G599" s="356" t="s">
        <v>2144</v>
      </c>
      <c r="H599" s="356" t="s">
        <v>591</v>
      </c>
      <c r="I599" s="356" t="s">
        <v>130</v>
      </c>
      <c r="J599" s="243">
        <v>1</v>
      </c>
      <c r="K599" s="243" t="s">
        <v>129</v>
      </c>
      <c r="L599" s="243" t="s">
        <v>129</v>
      </c>
      <c r="M599" s="243">
        <v>1</v>
      </c>
      <c r="N599" s="243">
        <v>1000000000</v>
      </c>
      <c r="O599" s="356"/>
    </row>
    <row r="600" spans="1:15">
      <c r="A600" s="241">
        <v>6930</v>
      </c>
      <c r="B600" s="356"/>
      <c r="C600" s="356"/>
      <c r="D600" s="356"/>
      <c r="E600" s="356"/>
      <c r="F600" s="356" t="s">
        <v>2145</v>
      </c>
      <c r="G600" s="356" t="s">
        <v>2146</v>
      </c>
      <c r="H600" s="356" t="s">
        <v>591</v>
      </c>
      <c r="I600" s="356" t="s">
        <v>132</v>
      </c>
      <c r="J600" s="243">
        <v>1</v>
      </c>
      <c r="K600" s="243" t="s">
        <v>129</v>
      </c>
      <c r="L600" s="243" t="s">
        <v>129</v>
      </c>
      <c r="M600" s="243">
        <v>1</v>
      </c>
      <c r="N600" s="243">
        <v>1000000000</v>
      </c>
      <c r="O600" s="356"/>
    </row>
    <row r="601" spans="1:15">
      <c r="A601" s="241">
        <v>6940</v>
      </c>
      <c r="B601" s="356"/>
      <c r="C601" s="356"/>
      <c r="D601" s="356"/>
      <c r="E601" s="381" t="s">
        <v>2147</v>
      </c>
      <c r="F601" s="381"/>
      <c r="G601" s="356"/>
      <c r="H601" s="356"/>
      <c r="I601" s="356"/>
      <c r="J601" s="243"/>
      <c r="K601" s="243" t="s">
        <v>123</v>
      </c>
      <c r="L601" s="243" t="s">
        <v>123</v>
      </c>
      <c r="M601" s="243"/>
      <c r="N601" s="243"/>
      <c r="O601" s="356" t="s">
        <v>124</v>
      </c>
    </row>
    <row r="602" spans="1:15">
      <c r="A602" s="241">
        <v>6950</v>
      </c>
      <c r="B602" s="356"/>
      <c r="C602" s="356"/>
      <c r="D602" s="356"/>
      <c r="E602" s="356"/>
      <c r="F602" s="356" t="s">
        <v>2148</v>
      </c>
      <c r="G602" s="356" t="s">
        <v>2149</v>
      </c>
      <c r="H602" s="356" t="s">
        <v>591</v>
      </c>
      <c r="I602" s="356" t="s">
        <v>174</v>
      </c>
      <c r="J602" s="243">
        <v>1</v>
      </c>
      <c r="K602" s="243" t="s">
        <v>129</v>
      </c>
      <c r="L602" s="243" t="s">
        <v>129</v>
      </c>
      <c r="M602" s="243">
        <v>1</v>
      </c>
      <c r="N602" s="243">
        <v>1000000000</v>
      </c>
      <c r="O602" s="356"/>
    </row>
    <row r="603" spans="1:15">
      <c r="A603" s="241">
        <v>6960</v>
      </c>
      <c r="B603" s="356"/>
      <c r="C603" s="356"/>
      <c r="D603" s="356"/>
      <c r="E603" s="356"/>
      <c r="F603" s="356" t="s">
        <v>2150</v>
      </c>
      <c r="G603" s="356" t="s">
        <v>2151</v>
      </c>
      <c r="H603" s="356" t="s">
        <v>591</v>
      </c>
      <c r="I603" s="356" t="s">
        <v>176</v>
      </c>
      <c r="J603" s="243">
        <v>1</v>
      </c>
      <c r="K603" s="243" t="s">
        <v>129</v>
      </c>
      <c r="L603" s="243" t="s">
        <v>129</v>
      </c>
      <c r="M603" s="243">
        <v>1</v>
      </c>
      <c r="N603" s="243">
        <v>1000000000</v>
      </c>
      <c r="O603" s="356"/>
    </row>
    <row r="604" spans="1:15">
      <c r="A604" s="241">
        <v>6970</v>
      </c>
      <c r="B604" s="356"/>
      <c r="C604" s="356"/>
      <c r="D604" s="356"/>
      <c r="E604" s="356"/>
      <c r="F604" s="356" t="s">
        <v>2152</v>
      </c>
      <c r="G604" s="356" t="s">
        <v>2153</v>
      </c>
      <c r="H604" s="356" t="s">
        <v>591</v>
      </c>
      <c r="I604" s="356" t="s">
        <v>178</v>
      </c>
      <c r="J604" s="243">
        <v>1</v>
      </c>
      <c r="K604" s="243" t="s">
        <v>129</v>
      </c>
      <c r="L604" s="243" t="s">
        <v>129</v>
      </c>
      <c r="M604" s="243">
        <v>1</v>
      </c>
      <c r="N604" s="243">
        <v>1000000000</v>
      </c>
      <c r="O604" s="356"/>
    </row>
    <row r="605" spans="1:15">
      <c r="A605" s="241">
        <v>6980</v>
      </c>
      <c r="B605" s="356"/>
      <c r="C605" s="356"/>
      <c r="D605" s="356"/>
      <c r="E605" s="356"/>
      <c r="F605" s="356" t="s">
        <v>2154</v>
      </c>
      <c r="G605" s="356" t="s">
        <v>2155</v>
      </c>
      <c r="H605" s="356" t="s">
        <v>591</v>
      </c>
      <c r="I605" s="356" t="s">
        <v>180</v>
      </c>
      <c r="J605" s="243">
        <v>1</v>
      </c>
      <c r="K605" s="243" t="s">
        <v>129</v>
      </c>
      <c r="L605" s="243" t="s">
        <v>129</v>
      </c>
      <c r="M605" s="243">
        <v>1</v>
      </c>
      <c r="N605" s="243">
        <v>1000000000</v>
      </c>
      <c r="O605" s="356"/>
    </row>
    <row r="606" spans="1:15">
      <c r="A606" s="241">
        <v>6990</v>
      </c>
      <c r="B606" s="356"/>
      <c r="C606" s="356"/>
      <c r="D606" s="356"/>
      <c r="E606" s="356"/>
      <c r="F606" s="356" t="s">
        <v>2156</v>
      </c>
      <c r="G606" s="356" t="s">
        <v>2157</v>
      </c>
      <c r="H606" s="356" t="s">
        <v>591</v>
      </c>
      <c r="I606" s="356" t="s">
        <v>182</v>
      </c>
      <c r="J606" s="243">
        <v>1</v>
      </c>
      <c r="K606" s="243" t="s">
        <v>129</v>
      </c>
      <c r="L606" s="243" t="s">
        <v>129</v>
      </c>
      <c r="M606" s="243">
        <v>1</v>
      </c>
      <c r="N606" s="243">
        <v>1000000000</v>
      </c>
      <c r="O606" s="356"/>
    </row>
    <row r="607" spans="1:15">
      <c r="A607" s="241">
        <v>7010</v>
      </c>
      <c r="B607" s="356"/>
      <c r="C607" s="356"/>
      <c r="D607" s="356"/>
      <c r="E607" s="356"/>
      <c r="F607" s="356" t="s">
        <v>2158</v>
      </c>
      <c r="G607" s="356" t="s">
        <v>2159</v>
      </c>
      <c r="H607" s="356" t="s">
        <v>591</v>
      </c>
      <c r="I607" s="356" t="s">
        <v>130</v>
      </c>
      <c r="J607" s="243">
        <v>1</v>
      </c>
      <c r="K607" s="243" t="s">
        <v>129</v>
      </c>
      <c r="L607" s="243" t="s">
        <v>129</v>
      </c>
      <c r="M607" s="243">
        <v>1</v>
      </c>
      <c r="N607" s="243">
        <v>1000000000</v>
      </c>
      <c r="O607" s="356"/>
    </row>
    <row r="608" spans="1:15">
      <c r="A608" s="241">
        <v>7020</v>
      </c>
      <c r="B608" s="356"/>
      <c r="C608" s="356"/>
      <c r="D608" s="356"/>
      <c r="E608" s="356"/>
      <c r="F608" s="356" t="s">
        <v>2160</v>
      </c>
      <c r="G608" s="356" t="s">
        <v>2161</v>
      </c>
      <c r="H608" s="356" t="s">
        <v>591</v>
      </c>
      <c r="I608" s="356" t="s">
        <v>132</v>
      </c>
      <c r="J608" s="243">
        <v>1</v>
      </c>
      <c r="K608" s="243" t="s">
        <v>129</v>
      </c>
      <c r="L608" s="243" t="s">
        <v>129</v>
      </c>
      <c r="M608" s="243">
        <v>1</v>
      </c>
      <c r="N608" s="243">
        <v>1000000000</v>
      </c>
      <c r="O608" s="356"/>
    </row>
    <row r="609" spans="1:15">
      <c r="A609" s="241">
        <v>7030</v>
      </c>
      <c r="B609" s="356"/>
      <c r="C609" s="356"/>
      <c r="D609" s="356"/>
      <c r="E609" s="381" t="s">
        <v>2162</v>
      </c>
      <c r="F609" s="381"/>
      <c r="G609" s="356"/>
      <c r="H609" s="356"/>
      <c r="I609" s="356"/>
      <c r="J609" s="243"/>
      <c r="K609" s="243" t="s">
        <v>123</v>
      </c>
      <c r="L609" s="243" t="s">
        <v>123</v>
      </c>
      <c r="M609" s="243"/>
      <c r="N609" s="243"/>
      <c r="O609" s="356" t="s">
        <v>124</v>
      </c>
    </row>
    <row r="610" spans="1:15">
      <c r="A610" s="241">
        <v>7040</v>
      </c>
      <c r="B610" s="356"/>
      <c r="C610" s="356"/>
      <c r="D610" s="356"/>
      <c r="E610" s="356"/>
      <c r="F610" s="356" t="s">
        <v>2163</v>
      </c>
      <c r="G610" s="356" t="s">
        <v>2164</v>
      </c>
      <c r="H610" s="356" t="s">
        <v>591</v>
      </c>
      <c r="I610" s="356" t="s">
        <v>174</v>
      </c>
      <c r="J610" s="243">
        <v>1</v>
      </c>
      <c r="K610" s="243" t="s">
        <v>129</v>
      </c>
      <c r="L610" s="243" t="s">
        <v>129</v>
      </c>
      <c r="M610" s="243">
        <v>1</v>
      </c>
      <c r="N610" s="243">
        <v>1000000000</v>
      </c>
      <c r="O610" s="356"/>
    </row>
    <row r="611" spans="1:15">
      <c r="A611" s="241">
        <v>7050</v>
      </c>
      <c r="B611" s="356"/>
      <c r="C611" s="356"/>
      <c r="D611" s="356"/>
      <c r="E611" s="356"/>
      <c r="F611" s="356" t="s">
        <v>2165</v>
      </c>
      <c r="G611" s="356" t="s">
        <v>2166</v>
      </c>
      <c r="H611" s="356" t="s">
        <v>591</v>
      </c>
      <c r="I611" s="356" t="s">
        <v>176</v>
      </c>
      <c r="J611" s="243">
        <v>1</v>
      </c>
      <c r="K611" s="243" t="s">
        <v>129</v>
      </c>
      <c r="L611" s="243" t="s">
        <v>129</v>
      </c>
      <c r="M611" s="243">
        <v>1</v>
      </c>
      <c r="N611" s="243">
        <v>1000000000</v>
      </c>
      <c r="O611" s="356"/>
    </row>
    <row r="612" spans="1:15">
      <c r="A612" s="241">
        <v>7060</v>
      </c>
      <c r="B612" s="356"/>
      <c r="C612" s="356"/>
      <c r="D612" s="356"/>
      <c r="E612" s="356"/>
      <c r="F612" s="356" t="s">
        <v>2167</v>
      </c>
      <c r="G612" s="356" t="s">
        <v>2168</v>
      </c>
      <c r="H612" s="356" t="s">
        <v>591</v>
      </c>
      <c r="I612" s="356" t="s">
        <v>178</v>
      </c>
      <c r="J612" s="243">
        <v>1</v>
      </c>
      <c r="K612" s="243" t="s">
        <v>129</v>
      </c>
      <c r="L612" s="243" t="s">
        <v>129</v>
      </c>
      <c r="M612" s="243">
        <v>1</v>
      </c>
      <c r="N612" s="243">
        <v>1000000000</v>
      </c>
      <c r="O612" s="356"/>
    </row>
    <row r="613" spans="1:15">
      <c r="A613" s="241">
        <v>7070</v>
      </c>
      <c r="B613" s="356"/>
      <c r="C613" s="356"/>
      <c r="D613" s="356"/>
      <c r="E613" s="356"/>
      <c r="F613" s="356" t="s">
        <v>2169</v>
      </c>
      <c r="G613" s="356" t="s">
        <v>2170</v>
      </c>
      <c r="H613" s="356" t="s">
        <v>591</v>
      </c>
      <c r="I613" s="356" t="s">
        <v>180</v>
      </c>
      <c r="J613" s="243">
        <v>1</v>
      </c>
      <c r="K613" s="243" t="s">
        <v>129</v>
      </c>
      <c r="L613" s="243" t="s">
        <v>129</v>
      </c>
      <c r="M613" s="243">
        <v>1</v>
      </c>
      <c r="N613" s="243">
        <v>1000000000</v>
      </c>
      <c r="O613" s="356"/>
    </row>
    <row r="614" spans="1:15">
      <c r="A614" s="241">
        <v>7080</v>
      </c>
      <c r="B614" s="356"/>
      <c r="C614" s="356"/>
      <c r="D614" s="356"/>
      <c r="E614" s="356"/>
      <c r="F614" s="356" t="s">
        <v>2171</v>
      </c>
      <c r="G614" s="356" t="s">
        <v>2172</v>
      </c>
      <c r="H614" s="356" t="s">
        <v>591</v>
      </c>
      <c r="I614" s="356" t="s">
        <v>182</v>
      </c>
      <c r="J614" s="243">
        <v>1</v>
      </c>
      <c r="K614" s="243" t="s">
        <v>129</v>
      </c>
      <c r="L614" s="243" t="s">
        <v>129</v>
      </c>
      <c r="M614" s="243">
        <v>1</v>
      </c>
      <c r="N614" s="243">
        <v>1000000000</v>
      </c>
      <c r="O614" s="356"/>
    </row>
    <row r="615" spans="1:15">
      <c r="A615" s="241">
        <v>7100</v>
      </c>
      <c r="B615" s="356"/>
      <c r="C615" s="356"/>
      <c r="D615" s="356"/>
      <c r="E615" s="356"/>
      <c r="F615" s="356" t="s">
        <v>2173</v>
      </c>
      <c r="G615" s="356" t="s">
        <v>2174</v>
      </c>
      <c r="H615" s="356" t="s">
        <v>591</v>
      </c>
      <c r="I615" s="356" t="s">
        <v>130</v>
      </c>
      <c r="J615" s="243">
        <v>1</v>
      </c>
      <c r="K615" s="243" t="s">
        <v>129</v>
      </c>
      <c r="L615" s="243" t="s">
        <v>129</v>
      </c>
      <c r="M615" s="243">
        <v>1</v>
      </c>
      <c r="N615" s="243">
        <v>1000000000</v>
      </c>
      <c r="O615" s="356"/>
    </row>
    <row r="616" spans="1:15">
      <c r="A616" s="241">
        <v>7110</v>
      </c>
      <c r="B616" s="356"/>
      <c r="C616" s="356"/>
      <c r="D616" s="356"/>
      <c r="E616" s="356"/>
      <c r="F616" s="356" t="s">
        <v>2175</v>
      </c>
      <c r="G616" s="356" t="s">
        <v>2176</v>
      </c>
      <c r="H616" s="356" t="s">
        <v>591</v>
      </c>
      <c r="I616" s="356" t="s">
        <v>132</v>
      </c>
      <c r="J616" s="243">
        <v>1</v>
      </c>
      <c r="K616" s="243" t="s">
        <v>129</v>
      </c>
      <c r="L616" s="243" t="s">
        <v>129</v>
      </c>
      <c r="M616" s="243">
        <v>1</v>
      </c>
      <c r="N616" s="243">
        <v>1000000000</v>
      </c>
      <c r="O616" s="356"/>
    </row>
    <row r="617" spans="1:15">
      <c r="A617" s="241">
        <v>7120</v>
      </c>
      <c r="B617" s="356"/>
      <c r="C617" s="356"/>
      <c r="D617" s="381" t="s">
        <v>313</v>
      </c>
      <c r="E617" s="381"/>
      <c r="F617" s="381"/>
      <c r="G617" s="356"/>
      <c r="H617" s="356"/>
      <c r="I617" s="356"/>
      <c r="J617" s="243">
        <v>1</v>
      </c>
      <c r="K617" s="243" t="s">
        <v>129</v>
      </c>
      <c r="L617" s="243" t="s">
        <v>129</v>
      </c>
      <c r="M617" s="243">
        <v>1</v>
      </c>
      <c r="N617" s="243">
        <v>1000000000</v>
      </c>
      <c r="O617" s="356"/>
    </row>
    <row r="618" spans="1:15">
      <c r="A618" s="241">
        <v>7130</v>
      </c>
      <c r="B618" s="356"/>
      <c r="C618" s="356"/>
      <c r="D618" s="356"/>
      <c r="E618" s="381" t="s">
        <v>2177</v>
      </c>
      <c r="F618" s="381"/>
      <c r="G618" s="356" t="s">
        <v>2178</v>
      </c>
      <c r="H618" s="356" t="s">
        <v>313</v>
      </c>
      <c r="I618" s="356" t="s">
        <v>307</v>
      </c>
      <c r="J618" s="243">
        <v>1</v>
      </c>
      <c r="K618" s="243" t="s">
        <v>129</v>
      </c>
      <c r="L618" s="243" t="s">
        <v>129</v>
      </c>
      <c r="M618" s="243">
        <v>1</v>
      </c>
      <c r="N618" s="243">
        <v>1000000000</v>
      </c>
      <c r="O618" s="356"/>
    </row>
    <row r="619" spans="1:15">
      <c r="A619" s="241">
        <v>7140</v>
      </c>
      <c r="B619" s="356"/>
      <c r="C619" s="356"/>
      <c r="D619" s="356"/>
      <c r="E619" s="381" t="s">
        <v>2179</v>
      </c>
      <c r="F619" s="381"/>
      <c r="G619" s="356" t="s">
        <v>2180</v>
      </c>
      <c r="H619" s="356" t="s">
        <v>313</v>
      </c>
      <c r="I619" s="356" t="s">
        <v>310</v>
      </c>
      <c r="J619" s="243">
        <v>1</v>
      </c>
      <c r="K619" s="243" t="s">
        <v>129</v>
      </c>
      <c r="L619" s="243" t="s">
        <v>129</v>
      </c>
      <c r="M619" s="243">
        <v>1</v>
      </c>
      <c r="N619" s="243">
        <v>1000000000</v>
      </c>
      <c r="O619" s="356"/>
    </row>
    <row r="620" spans="1:15">
      <c r="A620" s="241">
        <v>7150</v>
      </c>
      <c r="B620" s="356"/>
      <c r="C620" s="356"/>
      <c r="D620" s="356"/>
      <c r="E620" s="381" t="s">
        <v>2181</v>
      </c>
      <c r="F620" s="381"/>
      <c r="G620" s="356" t="s">
        <v>2182</v>
      </c>
      <c r="H620" s="356" t="s">
        <v>313</v>
      </c>
      <c r="I620" s="356" t="s">
        <v>130</v>
      </c>
      <c r="J620" s="243">
        <v>1</v>
      </c>
      <c r="K620" s="243" t="s">
        <v>129</v>
      </c>
      <c r="L620" s="243" t="s">
        <v>129</v>
      </c>
      <c r="M620" s="243">
        <v>1</v>
      </c>
      <c r="N620" s="243">
        <v>1000000000</v>
      </c>
      <c r="O620" s="356"/>
    </row>
    <row r="621" spans="1:15">
      <c r="A621" s="241">
        <v>7160</v>
      </c>
      <c r="B621" s="356"/>
      <c r="C621" s="356"/>
      <c r="D621" s="356"/>
      <c r="E621" s="381" t="s">
        <v>2183</v>
      </c>
      <c r="F621" s="381"/>
      <c r="G621" s="356" t="s">
        <v>2184</v>
      </c>
      <c r="H621" s="356" t="s">
        <v>313</v>
      </c>
      <c r="I621" s="356" t="s">
        <v>132</v>
      </c>
      <c r="J621" s="243">
        <v>1</v>
      </c>
      <c r="K621" s="243" t="s">
        <v>129</v>
      </c>
      <c r="L621" s="243" t="s">
        <v>129</v>
      </c>
      <c r="M621" s="243">
        <v>1</v>
      </c>
      <c r="N621" s="243">
        <v>1000000000</v>
      </c>
      <c r="O621" s="356"/>
    </row>
    <row r="622" spans="1:15">
      <c r="A622" s="241">
        <v>7220</v>
      </c>
      <c r="B622" s="356"/>
      <c r="C622" s="381" t="s">
        <v>2185</v>
      </c>
      <c r="D622" s="381"/>
      <c r="E622" s="381"/>
      <c r="F622" s="381"/>
      <c r="G622" s="356"/>
      <c r="H622" s="356"/>
      <c r="I622" s="356"/>
      <c r="J622" s="243"/>
      <c r="K622" s="243" t="s">
        <v>123</v>
      </c>
      <c r="L622" s="243" t="s">
        <v>123</v>
      </c>
      <c r="M622" s="243"/>
      <c r="N622" s="243"/>
      <c r="O622" s="356" t="s">
        <v>124</v>
      </c>
    </row>
    <row r="623" spans="1:15">
      <c r="A623" s="241">
        <v>7230</v>
      </c>
      <c r="B623" s="356"/>
      <c r="C623" s="356"/>
      <c r="D623" s="381" t="s">
        <v>591</v>
      </c>
      <c r="E623" s="381"/>
      <c r="F623" s="381"/>
      <c r="G623" s="356"/>
      <c r="H623" s="356"/>
      <c r="I623" s="356"/>
      <c r="J623" s="243"/>
      <c r="K623" s="243" t="s">
        <v>123</v>
      </c>
      <c r="L623" s="243" t="s">
        <v>123</v>
      </c>
      <c r="M623" s="243"/>
      <c r="N623" s="243"/>
      <c r="O623" s="356"/>
    </row>
    <row r="624" spans="1:15">
      <c r="A624" s="241">
        <v>7240</v>
      </c>
      <c r="B624" s="356"/>
      <c r="C624" s="356"/>
      <c r="D624" s="356"/>
      <c r="E624" s="381" t="s">
        <v>2186</v>
      </c>
      <c r="F624" s="381"/>
      <c r="G624" s="356"/>
      <c r="H624" s="356"/>
      <c r="I624" s="356"/>
      <c r="J624" s="243"/>
      <c r="K624" s="243" t="s">
        <v>123</v>
      </c>
      <c r="L624" s="243" t="s">
        <v>123</v>
      </c>
      <c r="M624" s="243"/>
      <c r="N624" s="243"/>
      <c r="O624" s="356" t="s">
        <v>124</v>
      </c>
    </row>
    <row r="625" spans="1:15">
      <c r="A625" s="241">
        <v>7250</v>
      </c>
      <c r="B625" s="356"/>
      <c r="C625" s="356"/>
      <c r="D625" s="356"/>
      <c r="E625" s="356"/>
      <c r="F625" s="356" t="s">
        <v>2187</v>
      </c>
      <c r="G625" s="356" t="s">
        <v>2188</v>
      </c>
      <c r="H625" s="356" t="s">
        <v>591</v>
      </c>
      <c r="I625" s="356" t="s">
        <v>174</v>
      </c>
      <c r="J625" s="243">
        <v>1</v>
      </c>
      <c r="K625" s="243" t="s">
        <v>129</v>
      </c>
      <c r="L625" s="243" t="s">
        <v>129</v>
      </c>
      <c r="M625" s="243">
        <v>1</v>
      </c>
      <c r="N625" s="243">
        <v>1000000000</v>
      </c>
      <c r="O625" s="356"/>
    </row>
    <row r="626" spans="1:15">
      <c r="A626" s="241">
        <v>7260</v>
      </c>
      <c r="B626" s="356"/>
      <c r="C626" s="356"/>
      <c r="D626" s="356"/>
      <c r="E626" s="356"/>
      <c r="F626" s="356" t="s">
        <v>2189</v>
      </c>
      <c r="G626" s="356" t="s">
        <v>2190</v>
      </c>
      <c r="H626" s="356" t="s">
        <v>591</v>
      </c>
      <c r="I626" s="356" t="s">
        <v>176</v>
      </c>
      <c r="J626" s="243">
        <v>1</v>
      </c>
      <c r="K626" s="243" t="s">
        <v>129</v>
      </c>
      <c r="L626" s="243" t="s">
        <v>129</v>
      </c>
      <c r="M626" s="243">
        <v>1</v>
      </c>
      <c r="N626" s="243">
        <v>1000000000</v>
      </c>
      <c r="O626" s="356"/>
    </row>
    <row r="627" spans="1:15">
      <c r="A627" s="241">
        <v>7270</v>
      </c>
      <c r="B627" s="356"/>
      <c r="C627" s="356"/>
      <c r="D627" s="356"/>
      <c r="E627" s="356"/>
      <c r="F627" s="356" t="s">
        <v>2191</v>
      </c>
      <c r="G627" s="356" t="s">
        <v>2192</v>
      </c>
      <c r="H627" s="356" t="s">
        <v>591</v>
      </c>
      <c r="I627" s="356" t="s">
        <v>178</v>
      </c>
      <c r="J627" s="243">
        <v>1</v>
      </c>
      <c r="K627" s="243" t="s">
        <v>129</v>
      </c>
      <c r="L627" s="243" t="s">
        <v>129</v>
      </c>
      <c r="M627" s="243">
        <v>1</v>
      </c>
      <c r="N627" s="243">
        <v>1000000000</v>
      </c>
      <c r="O627" s="356"/>
    </row>
    <row r="628" spans="1:15">
      <c r="A628" s="241">
        <v>7280</v>
      </c>
      <c r="B628" s="356"/>
      <c r="C628" s="356"/>
      <c r="D628" s="356"/>
      <c r="E628" s="356"/>
      <c r="F628" s="356" t="s">
        <v>2193</v>
      </c>
      <c r="G628" s="356" t="s">
        <v>2194</v>
      </c>
      <c r="H628" s="356" t="s">
        <v>591</v>
      </c>
      <c r="I628" s="356" t="s">
        <v>180</v>
      </c>
      <c r="J628" s="243">
        <v>1</v>
      </c>
      <c r="K628" s="243" t="s">
        <v>129</v>
      </c>
      <c r="L628" s="243" t="s">
        <v>129</v>
      </c>
      <c r="M628" s="243">
        <v>1</v>
      </c>
      <c r="N628" s="243">
        <v>1000000000</v>
      </c>
      <c r="O628" s="356"/>
    </row>
    <row r="629" spans="1:15">
      <c r="A629" s="241">
        <v>7290</v>
      </c>
      <c r="B629" s="356"/>
      <c r="C629" s="356"/>
      <c r="D629" s="356"/>
      <c r="E629" s="356"/>
      <c r="F629" s="356" t="s">
        <v>2195</v>
      </c>
      <c r="G629" s="356" t="s">
        <v>2196</v>
      </c>
      <c r="H629" s="356" t="s">
        <v>591</v>
      </c>
      <c r="I629" s="356" t="s">
        <v>182</v>
      </c>
      <c r="J629" s="243">
        <v>1</v>
      </c>
      <c r="K629" s="243" t="s">
        <v>129</v>
      </c>
      <c r="L629" s="243" t="s">
        <v>129</v>
      </c>
      <c r="M629" s="243">
        <v>1</v>
      </c>
      <c r="N629" s="243">
        <v>1000000000</v>
      </c>
      <c r="O629" s="356"/>
    </row>
    <row r="630" spans="1:15">
      <c r="A630" s="241">
        <v>7310</v>
      </c>
      <c r="B630" s="356"/>
      <c r="C630" s="356"/>
      <c r="D630" s="356"/>
      <c r="E630" s="356"/>
      <c r="F630" s="356" t="s">
        <v>2197</v>
      </c>
      <c r="G630" s="356" t="s">
        <v>2198</v>
      </c>
      <c r="H630" s="356" t="s">
        <v>591</v>
      </c>
      <c r="I630" s="356" t="s">
        <v>130</v>
      </c>
      <c r="J630" s="243">
        <v>1</v>
      </c>
      <c r="K630" s="243" t="s">
        <v>129</v>
      </c>
      <c r="L630" s="243" t="s">
        <v>129</v>
      </c>
      <c r="M630" s="243">
        <v>1</v>
      </c>
      <c r="N630" s="243">
        <v>1000000000</v>
      </c>
      <c r="O630" s="356"/>
    </row>
    <row r="631" spans="1:15">
      <c r="A631" s="241">
        <v>7320</v>
      </c>
      <c r="B631" s="356"/>
      <c r="C631" s="356"/>
      <c r="D631" s="356"/>
      <c r="E631" s="356"/>
      <c r="F631" s="356" t="s">
        <v>2199</v>
      </c>
      <c r="G631" s="356" t="s">
        <v>2200</v>
      </c>
      <c r="H631" s="356" t="s">
        <v>591</v>
      </c>
      <c r="I631" s="356" t="s">
        <v>132</v>
      </c>
      <c r="J631" s="243">
        <v>1</v>
      </c>
      <c r="K631" s="243" t="s">
        <v>129</v>
      </c>
      <c r="L631" s="243" t="s">
        <v>129</v>
      </c>
      <c r="M631" s="243">
        <v>1</v>
      </c>
      <c r="N631" s="243">
        <v>1000000000</v>
      </c>
      <c r="O631" s="356"/>
    </row>
    <row r="632" spans="1:15">
      <c r="A632" s="241">
        <v>7330</v>
      </c>
      <c r="B632" s="356"/>
      <c r="C632" s="356"/>
      <c r="D632" s="356"/>
      <c r="E632" s="381" t="s">
        <v>2201</v>
      </c>
      <c r="F632" s="381"/>
      <c r="G632" s="356"/>
      <c r="H632" s="356"/>
      <c r="I632" s="356"/>
      <c r="J632" s="243"/>
      <c r="K632" s="243" t="s">
        <v>123</v>
      </c>
      <c r="L632" s="243" t="s">
        <v>123</v>
      </c>
      <c r="M632" s="243"/>
      <c r="N632" s="243"/>
      <c r="O632" s="356" t="s">
        <v>124</v>
      </c>
    </row>
    <row r="633" spans="1:15">
      <c r="A633" s="241">
        <v>7340</v>
      </c>
      <c r="B633" s="356"/>
      <c r="C633" s="356"/>
      <c r="D633" s="356"/>
      <c r="E633" s="356"/>
      <c r="F633" s="356" t="s">
        <v>2202</v>
      </c>
      <c r="G633" s="356" t="s">
        <v>2203</v>
      </c>
      <c r="H633" s="356" t="s">
        <v>591</v>
      </c>
      <c r="I633" s="356" t="s">
        <v>174</v>
      </c>
      <c r="J633" s="243">
        <v>1</v>
      </c>
      <c r="K633" s="243" t="s">
        <v>129</v>
      </c>
      <c r="L633" s="243" t="s">
        <v>129</v>
      </c>
      <c r="M633" s="243">
        <v>1</v>
      </c>
      <c r="N633" s="243">
        <v>1000000000</v>
      </c>
      <c r="O633" s="356"/>
    </row>
    <row r="634" spans="1:15">
      <c r="A634" s="241">
        <v>7350</v>
      </c>
      <c r="B634" s="356"/>
      <c r="C634" s="356"/>
      <c r="D634" s="356"/>
      <c r="E634" s="356"/>
      <c r="F634" s="356" t="s">
        <v>2204</v>
      </c>
      <c r="G634" s="356" t="s">
        <v>2205</v>
      </c>
      <c r="H634" s="356" t="s">
        <v>591</v>
      </c>
      <c r="I634" s="356" t="s">
        <v>176</v>
      </c>
      <c r="J634" s="243">
        <v>1</v>
      </c>
      <c r="K634" s="243" t="s">
        <v>129</v>
      </c>
      <c r="L634" s="243" t="s">
        <v>129</v>
      </c>
      <c r="M634" s="243">
        <v>1</v>
      </c>
      <c r="N634" s="243">
        <v>1000000000</v>
      </c>
      <c r="O634" s="356"/>
    </row>
    <row r="635" spans="1:15">
      <c r="A635" s="241">
        <v>7360</v>
      </c>
      <c r="B635" s="356"/>
      <c r="C635" s="356"/>
      <c r="D635" s="356"/>
      <c r="E635" s="356"/>
      <c r="F635" s="356" t="s">
        <v>2206</v>
      </c>
      <c r="G635" s="356" t="s">
        <v>2207</v>
      </c>
      <c r="H635" s="356" t="s">
        <v>591</v>
      </c>
      <c r="I635" s="356" t="s">
        <v>178</v>
      </c>
      <c r="J635" s="243">
        <v>1</v>
      </c>
      <c r="K635" s="243" t="s">
        <v>129</v>
      </c>
      <c r="L635" s="243" t="s">
        <v>129</v>
      </c>
      <c r="M635" s="243">
        <v>1</v>
      </c>
      <c r="N635" s="243">
        <v>1000000000</v>
      </c>
      <c r="O635" s="356"/>
    </row>
    <row r="636" spans="1:15">
      <c r="A636" s="241">
        <v>7370</v>
      </c>
      <c r="B636" s="356"/>
      <c r="C636" s="356"/>
      <c r="D636" s="356"/>
      <c r="E636" s="356"/>
      <c r="F636" s="356" t="s">
        <v>2208</v>
      </c>
      <c r="G636" s="356" t="s">
        <v>2209</v>
      </c>
      <c r="H636" s="356" t="s">
        <v>591</v>
      </c>
      <c r="I636" s="356" t="s">
        <v>180</v>
      </c>
      <c r="J636" s="243">
        <v>1</v>
      </c>
      <c r="K636" s="243" t="s">
        <v>129</v>
      </c>
      <c r="L636" s="243" t="s">
        <v>129</v>
      </c>
      <c r="M636" s="243">
        <v>1</v>
      </c>
      <c r="N636" s="243">
        <v>1000000000</v>
      </c>
      <c r="O636" s="356"/>
    </row>
    <row r="637" spans="1:15">
      <c r="A637" s="241">
        <v>7380</v>
      </c>
      <c r="B637" s="356"/>
      <c r="C637" s="356"/>
      <c r="D637" s="356"/>
      <c r="E637" s="356"/>
      <c r="F637" s="356" t="s">
        <v>2210</v>
      </c>
      <c r="G637" s="356" t="s">
        <v>2211</v>
      </c>
      <c r="H637" s="356" t="s">
        <v>591</v>
      </c>
      <c r="I637" s="356" t="s">
        <v>182</v>
      </c>
      <c r="J637" s="243">
        <v>1</v>
      </c>
      <c r="K637" s="243" t="s">
        <v>129</v>
      </c>
      <c r="L637" s="243" t="s">
        <v>129</v>
      </c>
      <c r="M637" s="243">
        <v>1</v>
      </c>
      <c r="N637" s="243">
        <v>1000000000</v>
      </c>
      <c r="O637" s="356"/>
    </row>
    <row r="638" spans="1:15">
      <c r="A638" s="241">
        <v>7400</v>
      </c>
      <c r="B638" s="356"/>
      <c r="C638" s="356"/>
      <c r="D638" s="356"/>
      <c r="E638" s="356"/>
      <c r="F638" s="356" t="s">
        <v>2212</v>
      </c>
      <c r="G638" s="356" t="s">
        <v>2213</v>
      </c>
      <c r="H638" s="356" t="s">
        <v>591</v>
      </c>
      <c r="I638" s="356" t="s">
        <v>130</v>
      </c>
      <c r="J638" s="243">
        <v>1</v>
      </c>
      <c r="K638" s="243" t="s">
        <v>129</v>
      </c>
      <c r="L638" s="243" t="s">
        <v>129</v>
      </c>
      <c r="M638" s="243">
        <v>1</v>
      </c>
      <c r="N638" s="243">
        <v>1000000000</v>
      </c>
      <c r="O638" s="356"/>
    </row>
    <row r="639" spans="1:15">
      <c r="A639" s="241">
        <v>7410</v>
      </c>
      <c r="B639" s="356"/>
      <c r="C639" s="356"/>
      <c r="D639" s="356"/>
      <c r="E639" s="356"/>
      <c r="F639" s="356" t="s">
        <v>2214</v>
      </c>
      <c r="G639" s="356" t="s">
        <v>2215</v>
      </c>
      <c r="H639" s="356" t="s">
        <v>591</v>
      </c>
      <c r="I639" s="356" t="s">
        <v>132</v>
      </c>
      <c r="J639" s="243">
        <v>1</v>
      </c>
      <c r="K639" s="243" t="s">
        <v>129</v>
      </c>
      <c r="L639" s="243" t="s">
        <v>129</v>
      </c>
      <c r="M639" s="243">
        <v>1</v>
      </c>
      <c r="N639" s="243">
        <v>1000000000</v>
      </c>
      <c r="O639" s="356"/>
    </row>
    <row r="640" spans="1:15">
      <c r="A640" s="241">
        <v>7420</v>
      </c>
      <c r="B640" s="356"/>
      <c r="C640" s="356"/>
      <c r="D640" s="356"/>
      <c r="E640" s="381" t="s">
        <v>2216</v>
      </c>
      <c r="F640" s="381"/>
      <c r="G640" s="356"/>
      <c r="H640" s="356"/>
      <c r="I640" s="356"/>
      <c r="J640" s="243"/>
      <c r="K640" s="243" t="s">
        <v>123</v>
      </c>
      <c r="L640" s="243" t="s">
        <v>123</v>
      </c>
      <c r="M640" s="243"/>
      <c r="N640" s="243"/>
      <c r="O640" s="356" t="s">
        <v>124</v>
      </c>
    </row>
    <row r="641" spans="1:15">
      <c r="A641" s="241">
        <v>7430</v>
      </c>
      <c r="B641" s="356"/>
      <c r="C641" s="356"/>
      <c r="D641" s="356"/>
      <c r="E641" s="356"/>
      <c r="F641" s="356" t="s">
        <v>2217</v>
      </c>
      <c r="G641" s="356" t="s">
        <v>2218</v>
      </c>
      <c r="H641" s="356" t="s">
        <v>591</v>
      </c>
      <c r="I641" s="356" t="s">
        <v>174</v>
      </c>
      <c r="J641" s="243">
        <v>1</v>
      </c>
      <c r="K641" s="243" t="s">
        <v>129</v>
      </c>
      <c r="L641" s="243" t="s">
        <v>129</v>
      </c>
      <c r="M641" s="243">
        <v>1</v>
      </c>
      <c r="N641" s="243">
        <v>1000000000</v>
      </c>
      <c r="O641" s="356"/>
    </row>
    <row r="642" spans="1:15">
      <c r="A642" s="241">
        <v>7440</v>
      </c>
      <c r="B642" s="356"/>
      <c r="C642" s="356"/>
      <c r="D642" s="356"/>
      <c r="E642" s="356"/>
      <c r="F642" s="356" t="s">
        <v>2219</v>
      </c>
      <c r="G642" s="356" t="s">
        <v>2220</v>
      </c>
      <c r="H642" s="356" t="s">
        <v>591</v>
      </c>
      <c r="I642" s="356" t="s">
        <v>176</v>
      </c>
      <c r="J642" s="243">
        <v>1</v>
      </c>
      <c r="K642" s="243" t="s">
        <v>129</v>
      </c>
      <c r="L642" s="243" t="s">
        <v>129</v>
      </c>
      <c r="M642" s="243">
        <v>1</v>
      </c>
      <c r="N642" s="243">
        <v>1000000000</v>
      </c>
      <c r="O642" s="356"/>
    </row>
    <row r="643" spans="1:15">
      <c r="A643" s="241">
        <v>7450</v>
      </c>
      <c r="B643" s="356"/>
      <c r="C643" s="356"/>
      <c r="D643" s="356"/>
      <c r="E643" s="356"/>
      <c r="F643" s="356" t="s">
        <v>2221</v>
      </c>
      <c r="G643" s="356" t="s">
        <v>2222</v>
      </c>
      <c r="H643" s="356" t="s">
        <v>591</v>
      </c>
      <c r="I643" s="356" t="s">
        <v>178</v>
      </c>
      <c r="J643" s="243">
        <v>1</v>
      </c>
      <c r="K643" s="243" t="s">
        <v>129</v>
      </c>
      <c r="L643" s="243" t="s">
        <v>129</v>
      </c>
      <c r="M643" s="243">
        <v>1</v>
      </c>
      <c r="N643" s="243">
        <v>1000000000</v>
      </c>
      <c r="O643" s="356"/>
    </row>
    <row r="644" spans="1:15">
      <c r="A644" s="241">
        <v>7460</v>
      </c>
      <c r="B644" s="356"/>
      <c r="C644" s="356"/>
      <c r="D644" s="356"/>
      <c r="E644" s="356"/>
      <c r="F644" s="356" t="s">
        <v>2223</v>
      </c>
      <c r="G644" s="356" t="s">
        <v>2224</v>
      </c>
      <c r="H644" s="356" t="s">
        <v>591</v>
      </c>
      <c r="I644" s="356" t="s">
        <v>180</v>
      </c>
      <c r="J644" s="243">
        <v>1</v>
      </c>
      <c r="K644" s="243" t="s">
        <v>129</v>
      </c>
      <c r="L644" s="243" t="s">
        <v>129</v>
      </c>
      <c r="M644" s="243">
        <v>1</v>
      </c>
      <c r="N644" s="243">
        <v>1000000000</v>
      </c>
      <c r="O644" s="356"/>
    </row>
    <row r="645" spans="1:15">
      <c r="A645" s="241">
        <v>7470</v>
      </c>
      <c r="B645" s="356"/>
      <c r="C645" s="356"/>
      <c r="D645" s="356"/>
      <c r="E645" s="356"/>
      <c r="F645" s="356" t="s">
        <v>2225</v>
      </c>
      <c r="G645" s="356" t="s">
        <v>2226</v>
      </c>
      <c r="H645" s="356" t="s">
        <v>591</v>
      </c>
      <c r="I645" s="356" t="s">
        <v>182</v>
      </c>
      <c r="J645" s="243">
        <v>1</v>
      </c>
      <c r="K645" s="243" t="s">
        <v>129</v>
      </c>
      <c r="L645" s="243" t="s">
        <v>129</v>
      </c>
      <c r="M645" s="243">
        <v>1</v>
      </c>
      <c r="N645" s="243">
        <v>1000000000</v>
      </c>
      <c r="O645" s="356"/>
    </row>
    <row r="646" spans="1:15">
      <c r="A646" s="241">
        <v>7490</v>
      </c>
      <c r="B646" s="356"/>
      <c r="C646" s="356"/>
      <c r="D646" s="356"/>
      <c r="E646" s="356"/>
      <c r="F646" s="356" t="s">
        <v>2227</v>
      </c>
      <c r="G646" s="356" t="s">
        <v>2228</v>
      </c>
      <c r="H646" s="356" t="s">
        <v>591</v>
      </c>
      <c r="I646" s="356" t="s">
        <v>130</v>
      </c>
      <c r="J646" s="243">
        <v>1</v>
      </c>
      <c r="K646" s="243" t="s">
        <v>129</v>
      </c>
      <c r="L646" s="243" t="s">
        <v>129</v>
      </c>
      <c r="M646" s="243">
        <v>1</v>
      </c>
      <c r="N646" s="243">
        <v>1000000000</v>
      </c>
      <c r="O646" s="356"/>
    </row>
    <row r="647" spans="1:15">
      <c r="A647" s="241">
        <v>7500</v>
      </c>
      <c r="B647" s="356"/>
      <c r="C647" s="356"/>
      <c r="D647" s="356"/>
      <c r="E647" s="356"/>
      <c r="F647" s="356" t="s">
        <v>2229</v>
      </c>
      <c r="G647" s="356" t="s">
        <v>2230</v>
      </c>
      <c r="H647" s="356" t="s">
        <v>591</v>
      </c>
      <c r="I647" s="356" t="s">
        <v>132</v>
      </c>
      <c r="J647" s="243">
        <v>1</v>
      </c>
      <c r="K647" s="243" t="s">
        <v>129</v>
      </c>
      <c r="L647" s="243" t="s">
        <v>129</v>
      </c>
      <c r="M647" s="243">
        <v>1</v>
      </c>
      <c r="N647" s="243">
        <v>1000000000</v>
      </c>
      <c r="O647" s="356"/>
    </row>
    <row r="648" spans="1:15">
      <c r="A648" s="241">
        <v>7510</v>
      </c>
      <c r="B648" s="356"/>
      <c r="C648" s="356"/>
      <c r="D648" s="356"/>
      <c r="E648" s="381" t="s">
        <v>2231</v>
      </c>
      <c r="F648" s="381"/>
      <c r="G648" s="356"/>
      <c r="H648" s="356"/>
      <c r="I648" s="356"/>
      <c r="J648" s="243"/>
      <c r="K648" s="243" t="s">
        <v>123</v>
      </c>
      <c r="L648" s="243" t="s">
        <v>123</v>
      </c>
      <c r="M648" s="243"/>
      <c r="N648" s="243"/>
      <c r="O648" s="356" t="s">
        <v>124</v>
      </c>
    </row>
    <row r="649" spans="1:15">
      <c r="A649" s="241">
        <v>7520</v>
      </c>
      <c r="B649" s="356"/>
      <c r="C649" s="356"/>
      <c r="D649" s="356"/>
      <c r="E649" s="356"/>
      <c r="F649" s="356" t="s">
        <v>2232</v>
      </c>
      <c r="G649" s="356" t="s">
        <v>2233</v>
      </c>
      <c r="H649" s="356" t="s">
        <v>591</v>
      </c>
      <c r="I649" s="356" t="s">
        <v>174</v>
      </c>
      <c r="J649" s="243">
        <v>1</v>
      </c>
      <c r="K649" s="243" t="s">
        <v>129</v>
      </c>
      <c r="L649" s="243" t="s">
        <v>129</v>
      </c>
      <c r="M649" s="243">
        <v>1</v>
      </c>
      <c r="N649" s="243">
        <v>1000000000</v>
      </c>
      <c r="O649" s="356"/>
    </row>
    <row r="650" spans="1:15">
      <c r="A650" s="241">
        <v>7530</v>
      </c>
      <c r="B650" s="356"/>
      <c r="C650" s="356"/>
      <c r="D650" s="356"/>
      <c r="E650" s="356"/>
      <c r="F650" s="356" t="s">
        <v>2234</v>
      </c>
      <c r="G650" s="356" t="s">
        <v>2235</v>
      </c>
      <c r="H650" s="356" t="s">
        <v>591</v>
      </c>
      <c r="I650" s="356" t="s">
        <v>176</v>
      </c>
      <c r="J650" s="243">
        <v>1</v>
      </c>
      <c r="K650" s="243" t="s">
        <v>129</v>
      </c>
      <c r="L650" s="243" t="s">
        <v>129</v>
      </c>
      <c r="M650" s="243">
        <v>1</v>
      </c>
      <c r="N650" s="243">
        <v>1000000000</v>
      </c>
      <c r="O650" s="356"/>
    </row>
    <row r="651" spans="1:15">
      <c r="A651" s="241">
        <v>7540</v>
      </c>
      <c r="B651" s="356"/>
      <c r="C651" s="356"/>
      <c r="D651" s="356"/>
      <c r="E651" s="356"/>
      <c r="F651" s="356" t="s">
        <v>2236</v>
      </c>
      <c r="G651" s="356" t="s">
        <v>2237</v>
      </c>
      <c r="H651" s="356" t="s">
        <v>591</v>
      </c>
      <c r="I651" s="356" t="s">
        <v>178</v>
      </c>
      <c r="J651" s="243">
        <v>1</v>
      </c>
      <c r="K651" s="243" t="s">
        <v>129</v>
      </c>
      <c r="L651" s="243" t="s">
        <v>129</v>
      </c>
      <c r="M651" s="243">
        <v>1</v>
      </c>
      <c r="N651" s="243">
        <v>1000000000</v>
      </c>
      <c r="O651" s="356"/>
    </row>
    <row r="652" spans="1:15">
      <c r="A652" s="241">
        <v>7550</v>
      </c>
      <c r="B652" s="356"/>
      <c r="C652" s="356"/>
      <c r="D652" s="356"/>
      <c r="E652" s="356"/>
      <c r="F652" s="356" t="s">
        <v>2238</v>
      </c>
      <c r="G652" s="356" t="s">
        <v>2239</v>
      </c>
      <c r="H652" s="356" t="s">
        <v>591</v>
      </c>
      <c r="I652" s="356" t="s">
        <v>180</v>
      </c>
      <c r="J652" s="243">
        <v>1</v>
      </c>
      <c r="K652" s="243" t="s">
        <v>129</v>
      </c>
      <c r="L652" s="243" t="s">
        <v>129</v>
      </c>
      <c r="M652" s="243">
        <v>1</v>
      </c>
      <c r="N652" s="243">
        <v>1000000000</v>
      </c>
      <c r="O652" s="356"/>
    </row>
    <row r="653" spans="1:15">
      <c r="A653" s="241">
        <v>7560</v>
      </c>
      <c r="B653" s="356"/>
      <c r="C653" s="356"/>
      <c r="D653" s="356"/>
      <c r="E653" s="356"/>
      <c r="F653" s="356" t="s">
        <v>2240</v>
      </c>
      <c r="G653" s="356" t="s">
        <v>2241</v>
      </c>
      <c r="H653" s="356" t="s">
        <v>591</v>
      </c>
      <c r="I653" s="356" t="s">
        <v>182</v>
      </c>
      <c r="J653" s="243">
        <v>1</v>
      </c>
      <c r="K653" s="243" t="s">
        <v>129</v>
      </c>
      <c r="L653" s="243" t="s">
        <v>129</v>
      </c>
      <c r="M653" s="243">
        <v>1</v>
      </c>
      <c r="N653" s="243">
        <v>1000000000</v>
      </c>
      <c r="O653" s="356"/>
    </row>
    <row r="654" spans="1:15">
      <c r="A654" s="241">
        <v>7580</v>
      </c>
      <c r="B654" s="356"/>
      <c r="C654" s="356"/>
      <c r="D654" s="356"/>
      <c r="E654" s="356"/>
      <c r="F654" s="356" t="s">
        <v>2242</v>
      </c>
      <c r="G654" s="356" t="s">
        <v>2243</v>
      </c>
      <c r="H654" s="356" t="s">
        <v>591</v>
      </c>
      <c r="I654" s="356" t="s">
        <v>130</v>
      </c>
      <c r="J654" s="243">
        <v>1</v>
      </c>
      <c r="K654" s="243" t="s">
        <v>129</v>
      </c>
      <c r="L654" s="243" t="s">
        <v>129</v>
      </c>
      <c r="M654" s="243">
        <v>1</v>
      </c>
      <c r="N654" s="243">
        <v>1000000000</v>
      </c>
      <c r="O654" s="356"/>
    </row>
    <row r="655" spans="1:15">
      <c r="A655" s="241">
        <v>7590</v>
      </c>
      <c r="B655" s="356"/>
      <c r="C655" s="356"/>
      <c r="D655" s="356"/>
      <c r="E655" s="356"/>
      <c r="F655" s="356" t="s">
        <v>2244</v>
      </c>
      <c r="G655" s="356" t="s">
        <v>2245</v>
      </c>
      <c r="H655" s="356" t="s">
        <v>591</v>
      </c>
      <c r="I655" s="356" t="s">
        <v>132</v>
      </c>
      <c r="J655" s="243">
        <v>1</v>
      </c>
      <c r="K655" s="243" t="s">
        <v>129</v>
      </c>
      <c r="L655" s="243" t="s">
        <v>129</v>
      </c>
      <c r="M655" s="243">
        <v>1</v>
      </c>
      <c r="N655" s="243">
        <v>1000000000</v>
      </c>
      <c r="O655" s="356"/>
    </row>
    <row r="656" spans="1:15">
      <c r="A656" s="241">
        <v>7600</v>
      </c>
      <c r="B656" s="356"/>
      <c r="C656" s="356"/>
      <c r="D656" s="356"/>
      <c r="E656" s="381" t="s">
        <v>2246</v>
      </c>
      <c r="F656" s="381"/>
      <c r="G656" s="356"/>
      <c r="H656" s="356"/>
      <c r="I656" s="356"/>
      <c r="J656" s="243"/>
      <c r="K656" s="243" t="s">
        <v>123</v>
      </c>
      <c r="L656" s="243" t="s">
        <v>123</v>
      </c>
      <c r="M656" s="243"/>
      <c r="N656" s="243"/>
      <c r="O656" s="356" t="s">
        <v>124</v>
      </c>
    </row>
    <row r="657" spans="1:15">
      <c r="A657" s="241">
        <v>7610</v>
      </c>
      <c r="B657" s="356"/>
      <c r="C657" s="356"/>
      <c r="D657" s="356"/>
      <c r="E657" s="356"/>
      <c r="F657" s="356" t="s">
        <v>2247</v>
      </c>
      <c r="G657" s="356" t="s">
        <v>2248</v>
      </c>
      <c r="H657" s="356" t="s">
        <v>591</v>
      </c>
      <c r="I657" s="356" t="s">
        <v>174</v>
      </c>
      <c r="J657" s="243">
        <v>1</v>
      </c>
      <c r="K657" s="243" t="s">
        <v>129</v>
      </c>
      <c r="L657" s="243" t="s">
        <v>129</v>
      </c>
      <c r="M657" s="243">
        <v>1</v>
      </c>
      <c r="N657" s="243">
        <v>1000000000</v>
      </c>
      <c r="O657" s="356"/>
    </row>
    <row r="658" spans="1:15">
      <c r="A658" s="241">
        <v>7620</v>
      </c>
      <c r="B658" s="356"/>
      <c r="C658" s="356"/>
      <c r="D658" s="356"/>
      <c r="E658" s="356"/>
      <c r="F658" s="356" t="s">
        <v>2249</v>
      </c>
      <c r="G658" s="356" t="s">
        <v>2250</v>
      </c>
      <c r="H658" s="356" t="s">
        <v>591</v>
      </c>
      <c r="I658" s="356" t="s">
        <v>176</v>
      </c>
      <c r="J658" s="243">
        <v>1</v>
      </c>
      <c r="K658" s="243" t="s">
        <v>129</v>
      </c>
      <c r="L658" s="243" t="s">
        <v>129</v>
      </c>
      <c r="M658" s="243">
        <v>1</v>
      </c>
      <c r="N658" s="243">
        <v>1000000000</v>
      </c>
      <c r="O658" s="356"/>
    </row>
    <row r="659" spans="1:15">
      <c r="A659" s="241">
        <v>7630</v>
      </c>
      <c r="B659" s="356"/>
      <c r="C659" s="356"/>
      <c r="D659" s="356"/>
      <c r="E659" s="356"/>
      <c r="F659" s="356" t="s">
        <v>2251</v>
      </c>
      <c r="G659" s="356" t="s">
        <v>2252</v>
      </c>
      <c r="H659" s="356" t="s">
        <v>591</v>
      </c>
      <c r="I659" s="356" t="s">
        <v>178</v>
      </c>
      <c r="J659" s="243">
        <v>1</v>
      </c>
      <c r="K659" s="243" t="s">
        <v>129</v>
      </c>
      <c r="L659" s="243" t="s">
        <v>129</v>
      </c>
      <c r="M659" s="243">
        <v>1</v>
      </c>
      <c r="N659" s="243">
        <v>1000000000</v>
      </c>
      <c r="O659" s="356"/>
    </row>
    <row r="660" spans="1:15">
      <c r="A660" s="241">
        <v>7640</v>
      </c>
      <c r="B660" s="356"/>
      <c r="C660" s="356"/>
      <c r="D660" s="356"/>
      <c r="E660" s="356"/>
      <c r="F660" s="356" t="s">
        <v>2253</v>
      </c>
      <c r="G660" s="356" t="s">
        <v>2254</v>
      </c>
      <c r="H660" s="356" t="s">
        <v>591</v>
      </c>
      <c r="I660" s="356" t="s">
        <v>180</v>
      </c>
      <c r="J660" s="243">
        <v>1</v>
      </c>
      <c r="K660" s="243" t="s">
        <v>129</v>
      </c>
      <c r="L660" s="243" t="s">
        <v>129</v>
      </c>
      <c r="M660" s="243">
        <v>1</v>
      </c>
      <c r="N660" s="243">
        <v>1000000000</v>
      </c>
      <c r="O660" s="356"/>
    </row>
    <row r="661" spans="1:15">
      <c r="A661" s="241">
        <v>7650</v>
      </c>
      <c r="B661" s="356"/>
      <c r="C661" s="356"/>
      <c r="D661" s="356"/>
      <c r="E661" s="356"/>
      <c r="F661" s="356" t="s">
        <v>2255</v>
      </c>
      <c r="G661" s="356" t="s">
        <v>2256</v>
      </c>
      <c r="H661" s="356" t="s">
        <v>591</v>
      </c>
      <c r="I661" s="356" t="s">
        <v>182</v>
      </c>
      <c r="J661" s="243">
        <v>1</v>
      </c>
      <c r="K661" s="243" t="s">
        <v>129</v>
      </c>
      <c r="L661" s="243" t="s">
        <v>129</v>
      </c>
      <c r="M661" s="243">
        <v>1</v>
      </c>
      <c r="N661" s="243">
        <v>1000000000</v>
      </c>
      <c r="O661" s="356"/>
    </row>
    <row r="662" spans="1:15">
      <c r="A662" s="241">
        <v>7670</v>
      </c>
      <c r="B662" s="356"/>
      <c r="C662" s="356"/>
      <c r="D662" s="356"/>
      <c r="E662" s="356"/>
      <c r="F662" s="356" t="s">
        <v>2257</v>
      </c>
      <c r="G662" s="356" t="s">
        <v>2258</v>
      </c>
      <c r="H662" s="356" t="s">
        <v>591</v>
      </c>
      <c r="I662" s="356" t="s">
        <v>130</v>
      </c>
      <c r="J662" s="243">
        <v>1</v>
      </c>
      <c r="K662" s="243" t="s">
        <v>129</v>
      </c>
      <c r="L662" s="243" t="s">
        <v>129</v>
      </c>
      <c r="M662" s="243">
        <v>1</v>
      </c>
      <c r="N662" s="243">
        <v>1000000000</v>
      </c>
      <c r="O662" s="356"/>
    </row>
    <row r="663" spans="1:15">
      <c r="A663" s="241">
        <v>7680</v>
      </c>
      <c r="B663" s="356"/>
      <c r="C663" s="356"/>
      <c r="D663" s="356"/>
      <c r="E663" s="356"/>
      <c r="F663" s="356" t="s">
        <v>2259</v>
      </c>
      <c r="G663" s="356" t="s">
        <v>2260</v>
      </c>
      <c r="H663" s="356" t="s">
        <v>591</v>
      </c>
      <c r="I663" s="356" t="s">
        <v>132</v>
      </c>
      <c r="J663" s="243">
        <v>1</v>
      </c>
      <c r="K663" s="243" t="s">
        <v>129</v>
      </c>
      <c r="L663" s="243" t="s">
        <v>129</v>
      </c>
      <c r="M663" s="243">
        <v>1</v>
      </c>
      <c r="N663" s="243">
        <v>1000000000</v>
      </c>
      <c r="O663" s="356"/>
    </row>
    <row r="664" spans="1:15">
      <c r="A664" s="241">
        <v>7690</v>
      </c>
      <c r="B664" s="356"/>
      <c r="C664" s="356"/>
      <c r="D664" s="356"/>
      <c r="E664" s="381" t="s">
        <v>2261</v>
      </c>
      <c r="F664" s="381"/>
      <c r="G664" s="356"/>
      <c r="H664" s="356"/>
      <c r="I664" s="356"/>
      <c r="J664" s="243"/>
      <c r="K664" s="243" t="s">
        <v>123</v>
      </c>
      <c r="L664" s="243" t="s">
        <v>123</v>
      </c>
      <c r="M664" s="243"/>
      <c r="N664" s="243"/>
      <c r="O664" s="356" t="s">
        <v>124</v>
      </c>
    </row>
    <row r="665" spans="1:15">
      <c r="A665" s="241">
        <v>7700</v>
      </c>
      <c r="B665" s="356"/>
      <c r="C665" s="356"/>
      <c r="D665" s="356"/>
      <c r="E665" s="356"/>
      <c r="F665" s="356" t="s">
        <v>2262</v>
      </c>
      <c r="G665" s="356" t="s">
        <v>2263</v>
      </c>
      <c r="H665" s="356" t="s">
        <v>591</v>
      </c>
      <c r="I665" s="356" t="s">
        <v>174</v>
      </c>
      <c r="J665" s="243">
        <v>1</v>
      </c>
      <c r="K665" s="243" t="s">
        <v>129</v>
      </c>
      <c r="L665" s="243" t="s">
        <v>129</v>
      </c>
      <c r="M665" s="243">
        <v>1</v>
      </c>
      <c r="N665" s="243">
        <v>1000000000</v>
      </c>
      <c r="O665" s="356"/>
    </row>
    <row r="666" spans="1:15">
      <c r="A666" s="241">
        <v>7710</v>
      </c>
      <c r="B666" s="356"/>
      <c r="C666" s="356"/>
      <c r="D666" s="356"/>
      <c r="E666" s="356"/>
      <c r="F666" s="356" t="s">
        <v>2264</v>
      </c>
      <c r="G666" s="356" t="s">
        <v>2265</v>
      </c>
      <c r="H666" s="356" t="s">
        <v>591</v>
      </c>
      <c r="I666" s="356" t="s">
        <v>176</v>
      </c>
      <c r="J666" s="243">
        <v>1</v>
      </c>
      <c r="K666" s="243" t="s">
        <v>129</v>
      </c>
      <c r="L666" s="243" t="s">
        <v>129</v>
      </c>
      <c r="M666" s="243">
        <v>1</v>
      </c>
      <c r="N666" s="243">
        <v>1000000000</v>
      </c>
      <c r="O666" s="356"/>
    </row>
    <row r="667" spans="1:15">
      <c r="A667" s="241">
        <v>7720</v>
      </c>
      <c r="B667" s="356"/>
      <c r="C667" s="356"/>
      <c r="D667" s="356"/>
      <c r="E667" s="356"/>
      <c r="F667" s="356" t="s">
        <v>2266</v>
      </c>
      <c r="G667" s="356" t="s">
        <v>2267</v>
      </c>
      <c r="H667" s="356" t="s">
        <v>591</v>
      </c>
      <c r="I667" s="356" t="s">
        <v>178</v>
      </c>
      <c r="J667" s="243">
        <v>1</v>
      </c>
      <c r="K667" s="243" t="s">
        <v>129</v>
      </c>
      <c r="L667" s="243" t="s">
        <v>129</v>
      </c>
      <c r="M667" s="243">
        <v>1</v>
      </c>
      <c r="N667" s="243">
        <v>1000000000</v>
      </c>
      <c r="O667" s="356"/>
    </row>
    <row r="668" spans="1:15">
      <c r="A668" s="241">
        <v>7730</v>
      </c>
      <c r="B668" s="356"/>
      <c r="C668" s="356"/>
      <c r="D668" s="356"/>
      <c r="E668" s="356"/>
      <c r="F668" s="356" t="s">
        <v>2268</v>
      </c>
      <c r="G668" s="356" t="s">
        <v>2269</v>
      </c>
      <c r="H668" s="356" t="s">
        <v>591</v>
      </c>
      <c r="I668" s="356" t="s">
        <v>180</v>
      </c>
      <c r="J668" s="243">
        <v>1</v>
      </c>
      <c r="K668" s="243" t="s">
        <v>129</v>
      </c>
      <c r="L668" s="243" t="s">
        <v>129</v>
      </c>
      <c r="M668" s="243">
        <v>1</v>
      </c>
      <c r="N668" s="243">
        <v>1000000000</v>
      </c>
      <c r="O668" s="356"/>
    </row>
    <row r="669" spans="1:15">
      <c r="A669" s="241">
        <v>7740</v>
      </c>
      <c r="B669" s="356"/>
      <c r="C669" s="356"/>
      <c r="D669" s="356"/>
      <c r="E669" s="356"/>
      <c r="F669" s="356" t="s">
        <v>2270</v>
      </c>
      <c r="G669" s="356" t="s">
        <v>2271</v>
      </c>
      <c r="H669" s="356" t="s">
        <v>591</v>
      </c>
      <c r="I669" s="356" t="s">
        <v>182</v>
      </c>
      <c r="J669" s="243">
        <v>1</v>
      </c>
      <c r="K669" s="243" t="s">
        <v>129</v>
      </c>
      <c r="L669" s="243" t="s">
        <v>129</v>
      </c>
      <c r="M669" s="243">
        <v>1</v>
      </c>
      <c r="N669" s="243">
        <v>1000000000</v>
      </c>
      <c r="O669" s="356"/>
    </row>
    <row r="670" spans="1:15">
      <c r="A670" s="241">
        <v>7760</v>
      </c>
      <c r="B670" s="356"/>
      <c r="C670" s="356"/>
      <c r="D670" s="356"/>
      <c r="E670" s="356"/>
      <c r="F670" s="356" t="s">
        <v>2272</v>
      </c>
      <c r="G670" s="356" t="s">
        <v>2273</v>
      </c>
      <c r="H670" s="356" t="s">
        <v>591</v>
      </c>
      <c r="I670" s="356" t="s">
        <v>130</v>
      </c>
      <c r="J670" s="243">
        <v>1</v>
      </c>
      <c r="K670" s="243" t="s">
        <v>129</v>
      </c>
      <c r="L670" s="243" t="s">
        <v>129</v>
      </c>
      <c r="M670" s="243">
        <v>1</v>
      </c>
      <c r="N670" s="243">
        <v>1000000000</v>
      </c>
      <c r="O670" s="356"/>
    </row>
    <row r="671" spans="1:15">
      <c r="A671" s="241">
        <v>7770</v>
      </c>
      <c r="B671" s="356"/>
      <c r="C671" s="356"/>
      <c r="D671" s="356"/>
      <c r="E671" s="356"/>
      <c r="F671" s="356" t="s">
        <v>2274</v>
      </c>
      <c r="G671" s="356" t="s">
        <v>2275</v>
      </c>
      <c r="H671" s="356" t="s">
        <v>591</v>
      </c>
      <c r="I671" s="356" t="s">
        <v>132</v>
      </c>
      <c r="J671" s="243">
        <v>1</v>
      </c>
      <c r="K671" s="243" t="s">
        <v>129</v>
      </c>
      <c r="L671" s="243" t="s">
        <v>129</v>
      </c>
      <c r="M671" s="243">
        <v>1</v>
      </c>
      <c r="N671" s="243">
        <v>1000000000</v>
      </c>
      <c r="O671" s="356"/>
    </row>
    <row r="672" spans="1:15">
      <c r="A672" s="241">
        <v>7780</v>
      </c>
      <c r="B672" s="356"/>
      <c r="C672" s="356"/>
      <c r="D672" s="356"/>
      <c r="E672" s="381" t="s">
        <v>2276</v>
      </c>
      <c r="F672" s="381"/>
      <c r="G672" s="356"/>
      <c r="H672" s="356"/>
      <c r="I672" s="356"/>
      <c r="J672" s="243"/>
      <c r="K672" s="243" t="s">
        <v>123</v>
      </c>
      <c r="L672" s="243" t="s">
        <v>123</v>
      </c>
      <c r="M672" s="243"/>
      <c r="N672" s="243"/>
      <c r="O672" s="356" t="s">
        <v>124</v>
      </c>
    </row>
    <row r="673" spans="1:15">
      <c r="A673" s="241">
        <v>7790</v>
      </c>
      <c r="B673" s="356"/>
      <c r="C673" s="356"/>
      <c r="D673" s="356"/>
      <c r="E673" s="356"/>
      <c r="F673" s="356" t="s">
        <v>2277</v>
      </c>
      <c r="G673" s="356" t="s">
        <v>2278</v>
      </c>
      <c r="H673" s="356" t="s">
        <v>591</v>
      </c>
      <c r="I673" s="356" t="s">
        <v>174</v>
      </c>
      <c r="J673" s="243">
        <v>1</v>
      </c>
      <c r="K673" s="243" t="s">
        <v>129</v>
      </c>
      <c r="L673" s="243" t="s">
        <v>129</v>
      </c>
      <c r="M673" s="243">
        <v>1</v>
      </c>
      <c r="N673" s="243">
        <v>1000000000</v>
      </c>
      <c r="O673" s="356"/>
    </row>
    <row r="674" spans="1:15">
      <c r="A674" s="241">
        <v>7800</v>
      </c>
      <c r="B674" s="356"/>
      <c r="C674" s="356"/>
      <c r="D674" s="356"/>
      <c r="E674" s="356"/>
      <c r="F674" s="356" t="s">
        <v>2279</v>
      </c>
      <c r="G674" s="356" t="s">
        <v>2280</v>
      </c>
      <c r="H674" s="356" t="s">
        <v>591</v>
      </c>
      <c r="I674" s="356" t="s">
        <v>176</v>
      </c>
      <c r="J674" s="243">
        <v>1</v>
      </c>
      <c r="K674" s="243" t="s">
        <v>129</v>
      </c>
      <c r="L674" s="243" t="s">
        <v>129</v>
      </c>
      <c r="M674" s="243">
        <v>1</v>
      </c>
      <c r="N674" s="243">
        <v>1000000000</v>
      </c>
      <c r="O674" s="356"/>
    </row>
    <row r="675" spans="1:15">
      <c r="A675" s="241">
        <v>7810</v>
      </c>
      <c r="B675" s="356"/>
      <c r="C675" s="356"/>
      <c r="D675" s="356"/>
      <c r="E675" s="356"/>
      <c r="F675" s="356" t="s">
        <v>2281</v>
      </c>
      <c r="G675" s="356" t="s">
        <v>2282</v>
      </c>
      <c r="H675" s="356" t="s">
        <v>591</v>
      </c>
      <c r="I675" s="356" t="s">
        <v>178</v>
      </c>
      <c r="J675" s="243">
        <v>1</v>
      </c>
      <c r="K675" s="243" t="s">
        <v>129</v>
      </c>
      <c r="L675" s="243" t="s">
        <v>129</v>
      </c>
      <c r="M675" s="243">
        <v>1</v>
      </c>
      <c r="N675" s="243">
        <v>1000000000</v>
      </c>
      <c r="O675" s="356"/>
    </row>
    <row r="676" spans="1:15">
      <c r="A676" s="241">
        <v>7820</v>
      </c>
      <c r="B676" s="356"/>
      <c r="C676" s="356"/>
      <c r="D676" s="356"/>
      <c r="E676" s="356"/>
      <c r="F676" s="356" t="s">
        <v>2283</v>
      </c>
      <c r="G676" s="356" t="s">
        <v>2284</v>
      </c>
      <c r="H676" s="356" t="s">
        <v>591</v>
      </c>
      <c r="I676" s="356" t="s">
        <v>180</v>
      </c>
      <c r="J676" s="243">
        <v>1</v>
      </c>
      <c r="K676" s="243" t="s">
        <v>129</v>
      </c>
      <c r="L676" s="243" t="s">
        <v>129</v>
      </c>
      <c r="M676" s="243">
        <v>1</v>
      </c>
      <c r="N676" s="243">
        <v>1000000000</v>
      </c>
      <c r="O676" s="356"/>
    </row>
    <row r="677" spans="1:15">
      <c r="A677" s="241">
        <v>7830</v>
      </c>
      <c r="B677" s="356"/>
      <c r="C677" s="356"/>
      <c r="D677" s="356"/>
      <c r="E677" s="356"/>
      <c r="F677" s="356" t="s">
        <v>2285</v>
      </c>
      <c r="G677" s="356" t="s">
        <v>2286</v>
      </c>
      <c r="H677" s="356" t="s">
        <v>591</v>
      </c>
      <c r="I677" s="356" t="s">
        <v>182</v>
      </c>
      <c r="J677" s="243">
        <v>1</v>
      </c>
      <c r="K677" s="243" t="s">
        <v>129</v>
      </c>
      <c r="L677" s="243" t="s">
        <v>129</v>
      </c>
      <c r="M677" s="243">
        <v>1</v>
      </c>
      <c r="N677" s="243">
        <v>1000000000</v>
      </c>
      <c r="O677" s="356"/>
    </row>
    <row r="678" spans="1:15">
      <c r="A678" s="241">
        <v>7850</v>
      </c>
      <c r="B678" s="356"/>
      <c r="C678" s="356"/>
      <c r="D678" s="356"/>
      <c r="E678" s="356"/>
      <c r="F678" s="356" t="s">
        <v>2287</v>
      </c>
      <c r="G678" s="356" t="s">
        <v>2288</v>
      </c>
      <c r="H678" s="356" t="s">
        <v>591</v>
      </c>
      <c r="I678" s="356" t="s">
        <v>130</v>
      </c>
      <c r="J678" s="243">
        <v>1</v>
      </c>
      <c r="K678" s="243" t="s">
        <v>129</v>
      </c>
      <c r="L678" s="243" t="s">
        <v>129</v>
      </c>
      <c r="M678" s="243">
        <v>1</v>
      </c>
      <c r="N678" s="243">
        <v>1000000000</v>
      </c>
      <c r="O678" s="356"/>
    </row>
    <row r="679" spans="1:15">
      <c r="A679" s="241">
        <v>7870</v>
      </c>
      <c r="B679" s="356"/>
      <c r="C679" s="356"/>
      <c r="D679" s="356"/>
      <c r="E679" s="381" t="s">
        <v>2289</v>
      </c>
      <c r="F679" s="381"/>
      <c r="G679" s="356"/>
      <c r="H679" s="356"/>
      <c r="I679" s="356"/>
      <c r="J679" s="243"/>
      <c r="K679" s="243" t="s">
        <v>123</v>
      </c>
      <c r="L679" s="243" t="s">
        <v>123</v>
      </c>
      <c r="M679" s="243"/>
      <c r="N679" s="243"/>
      <c r="O679" s="356" t="s">
        <v>124</v>
      </c>
    </row>
    <row r="680" spans="1:15">
      <c r="A680" s="241">
        <v>7880</v>
      </c>
      <c r="B680" s="356"/>
      <c r="C680" s="356"/>
      <c r="D680" s="356"/>
      <c r="E680" s="356"/>
      <c r="F680" s="356" t="s">
        <v>2290</v>
      </c>
      <c r="G680" s="356" t="s">
        <v>2291</v>
      </c>
      <c r="H680" s="356" t="s">
        <v>591</v>
      </c>
      <c r="I680" s="356" t="s">
        <v>174</v>
      </c>
      <c r="J680" s="243">
        <v>1</v>
      </c>
      <c r="K680" s="243" t="s">
        <v>129</v>
      </c>
      <c r="L680" s="243" t="s">
        <v>129</v>
      </c>
      <c r="M680" s="243">
        <v>1</v>
      </c>
      <c r="N680" s="243">
        <v>1000000000</v>
      </c>
      <c r="O680" s="356"/>
    </row>
    <row r="681" spans="1:15">
      <c r="A681" s="241">
        <v>7890</v>
      </c>
      <c r="B681" s="356"/>
      <c r="C681" s="356"/>
      <c r="D681" s="356"/>
      <c r="E681" s="356"/>
      <c r="F681" s="356" t="s">
        <v>2292</v>
      </c>
      <c r="G681" s="356" t="s">
        <v>2293</v>
      </c>
      <c r="H681" s="356" t="s">
        <v>591</v>
      </c>
      <c r="I681" s="356" t="s">
        <v>176</v>
      </c>
      <c r="J681" s="243">
        <v>1</v>
      </c>
      <c r="K681" s="243" t="s">
        <v>129</v>
      </c>
      <c r="L681" s="243" t="s">
        <v>129</v>
      </c>
      <c r="M681" s="243">
        <v>1</v>
      </c>
      <c r="N681" s="243">
        <v>1000000000</v>
      </c>
      <c r="O681" s="356"/>
    </row>
    <row r="682" spans="1:15">
      <c r="A682" s="241">
        <v>7900</v>
      </c>
      <c r="B682" s="356"/>
      <c r="C682" s="356"/>
      <c r="D682" s="356"/>
      <c r="E682" s="356"/>
      <c r="F682" s="356" t="s">
        <v>2294</v>
      </c>
      <c r="G682" s="356" t="s">
        <v>2295</v>
      </c>
      <c r="H682" s="356" t="s">
        <v>591</v>
      </c>
      <c r="I682" s="356" t="s">
        <v>178</v>
      </c>
      <c r="J682" s="243">
        <v>1</v>
      </c>
      <c r="K682" s="243" t="s">
        <v>129</v>
      </c>
      <c r="L682" s="243" t="s">
        <v>129</v>
      </c>
      <c r="M682" s="243">
        <v>1</v>
      </c>
      <c r="N682" s="243">
        <v>1000000000</v>
      </c>
      <c r="O682" s="356"/>
    </row>
    <row r="683" spans="1:15">
      <c r="A683" s="241">
        <v>7910</v>
      </c>
      <c r="B683" s="356"/>
      <c r="C683" s="356"/>
      <c r="D683" s="356"/>
      <c r="E683" s="356"/>
      <c r="F683" s="356" t="s">
        <v>2296</v>
      </c>
      <c r="G683" s="356" t="s">
        <v>2297</v>
      </c>
      <c r="H683" s="356" t="s">
        <v>591</v>
      </c>
      <c r="I683" s="356" t="s">
        <v>180</v>
      </c>
      <c r="J683" s="243">
        <v>1</v>
      </c>
      <c r="K683" s="243" t="s">
        <v>129</v>
      </c>
      <c r="L683" s="243" t="s">
        <v>129</v>
      </c>
      <c r="M683" s="243">
        <v>1</v>
      </c>
      <c r="N683" s="243">
        <v>1000000000</v>
      </c>
      <c r="O683" s="356"/>
    </row>
    <row r="684" spans="1:15">
      <c r="A684" s="241">
        <v>7920</v>
      </c>
      <c r="B684" s="356"/>
      <c r="C684" s="356"/>
      <c r="D684" s="356"/>
      <c r="E684" s="356"/>
      <c r="F684" s="356" t="s">
        <v>2298</v>
      </c>
      <c r="G684" s="356" t="s">
        <v>2299</v>
      </c>
      <c r="H684" s="356" t="s">
        <v>591</v>
      </c>
      <c r="I684" s="356" t="s">
        <v>182</v>
      </c>
      <c r="J684" s="243">
        <v>1</v>
      </c>
      <c r="K684" s="243" t="s">
        <v>129</v>
      </c>
      <c r="L684" s="243" t="s">
        <v>129</v>
      </c>
      <c r="M684" s="243">
        <v>1</v>
      </c>
      <c r="N684" s="243">
        <v>1000000000</v>
      </c>
      <c r="O684" s="356"/>
    </row>
    <row r="685" spans="1:15">
      <c r="A685" s="241">
        <v>7940</v>
      </c>
      <c r="B685" s="356"/>
      <c r="C685" s="356"/>
      <c r="D685" s="356"/>
      <c r="E685" s="356"/>
      <c r="F685" s="356" t="s">
        <v>2300</v>
      </c>
      <c r="G685" s="356" t="s">
        <v>2301</v>
      </c>
      <c r="H685" s="356" t="s">
        <v>591</v>
      </c>
      <c r="I685" s="356" t="s">
        <v>130</v>
      </c>
      <c r="J685" s="243">
        <v>1</v>
      </c>
      <c r="K685" s="243" t="s">
        <v>129</v>
      </c>
      <c r="L685" s="243" t="s">
        <v>129</v>
      </c>
      <c r="M685" s="243">
        <v>1</v>
      </c>
      <c r="N685" s="243">
        <v>1000000000</v>
      </c>
      <c r="O685" s="356"/>
    </row>
    <row r="686" spans="1:15">
      <c r="A686" s="241">
        <v>7950</v>
      </c>
      <c r="B686" s="356"/>
      <c r="C686" s="356"/>
      <c r="D686" s="356"/>
      <c r="E686" s="356"/>
      <c r="F686" s="356" t="s">
        <v>2302</v>
      </c>
      <c r="G686" s="356" t="s">
        <v>2303</v>
      </c>
      <c r="H686" s="356" t="s">
        <v>591</v>
      </c>
      <c r="I686" s="356" t="s">
        <v>132</v>
      </c>
      <c r="J686" s="243">
        <v>1</v>
      </c>
      <c r="K686" s="243" t="s">
        <v>129</v>
      </c>
      <c r="L686" s="243" t="s">
        <v>129</v>
      </c>
      <c r="M686" s="243">
        <v>1</v>
      </c>
      <c r="N686" s="243">
        <v>1000000000</v>
      </c>
      <c r="O686" s="356"/>
    </row>
    <row r="687" spans="1:15">
      <c r="A687" s="241">
        <v>7960</v>
      </c>
      <c r="B687" s="356"/>
      <c r="C687" s="356"/>
      <c r="D687" s="356"/>
      <c r="E687" s="381" t="s">
        <v>2304</v>
      </c>
      <c r="F687" s="381"/>
      <c r="G687" s="356"/>
      <c r="H687" s="356"/>
      <c r="I687" s="356"/>
      <c r="J687" s="243"/>
      <c r="K687" s="243" t="s">
        <v>123</v>
      </c>
      <c r="L687" s="243" t="s">
        <v>123</v>
      </c>
      <c r="M687" s="243"/>
      <c r="N687" s="243"/>
      <c r="O687" s="356" t="s">
        <v>124</v>
      </c>
    </row>
    <row r="688" spans="1:15">
      <c r="A688" s="241">
        <v>7970</v>
      </c>
      <c r="B688" s="356"/>
      <c r="C688" s="356"/>
      <c r="D688" s="356"/>
      <c r="E688" s="356"/>
      <c r="F688" s="356" t="s">
        <v>2305</v>
      </c>
      <c r="G688" s="356" t="s">
        <v>2306</v>
      </c>
      <c r="H688" s="356" t="s">
        <v>591</v>
      </c>
      <c r="I688" s="356" t="s">
        <v>174</v>
      </c>
      <c r="J688" s="243">
        <v>1</v>
      </c>
      <c r="K688" s="243" t="s">
        <v>129</v>
      </c>
      <c r="L688" s="243" t="s">
        <v>129</v>
      </c>
      <c r="M688" s="243">
        <v>1</v>
      </c>
      <c r="N688" s="243">
        <v>1000000000</v>
      </c>
      <c r="O688" s="356"/>
    </row>
    <row r="689" spans="1:15">
      <c r="A689" s="241">
        <v>7980</v>
      </c>
      <c r="B689" s="356"/>
      <c r="C689" s="356"/>
      <c r="D689" s="356"/>
      <c r="E689" s="356"/>
      <c r="F689" s="356" t="s">
        <v>2307</v>
      </c>
      <c r="G689" s="356" t="s">
        <v>2308</v>
      </c>
      <c r="H689" s="356" t="s">
        <v>591</v>
      </c>
      <c r="I689" s="356" t="s">
        <v>176</v>
      </c>
      <c r="J689" s="243">
        <v>1</v>
      </c>
      <c r="K689" s="243" t="s">
        <v>129</v>
      </c>
      <c r="L689" s="243" t="s">
        <v>129</v>
      </c>
      <c r="M689" s="243">
        <v>1</v>
      </c>
      <c r="N689" s="243">
        <v>1000000000</v>
      </c>
      <c r="O689" s="356"/>
    </row>
    <row r="690" spans="1:15">
      <c r="A690" s="241">
        <v>7990</v>
      </c>
      <c r="B690" s="356"/>
      <c r="C690" s="356"/>
      <c r="D690" s="356"/>
      <c r="E690" s="356"/>
      <c r="F690" s="356" t="s">
        <v>2309</v>
      </c>
      <c r="G690" s="356" t="s">
        <v>2310</v>
      </c>
      <c r="H690" s="356" t="s">
        <v>591</v>
      </c>
      <c r="I690" s="356" t="s">
        <v>178</v>
      </c>
      <c r="J690" s="243">
        <v>1</v>
      </c>
      <c r="K690" s="243" t="s">
        <v>129</v>
      </c>
      <c r="L690" s="243" t="s">
        <v>129</v>
      </c>
      <c r="M690" s="243">
        <v>1</v>
      </c>
      <c r="N690" s="243">
        <v>1000000000</v>
      </c>
      <c r="O690" s="356"/>
    </row>
    <row r="691" spans="1:15">
      <c r="A691" s="241">
        <v>8000</v>
      </c>
      <c r="B691" s="356"/>
      <c r="C691" s="356"/>
      <c r="D691" s="356"/>
      <c r="E691" s="356"/>
      <c r="F691" s="356" t="s">
        <v>2311</v>
      </c>
      <c r="G691" s="356" t="s">
        <v>2312</v>
      </c>
      <c r="H691" s="356" t="s">
        <v>591</v>
      </c>
      <c r="I691" s="356" t="s">
        <v>180</v>
      </c>
      <c r="J691" s="243">
        <v>1</v>
      </c>
      <c r="K691" s="243" t="s">
        <v>129</v>
      </c>
      <c r="L691" s="243" t="s">
        <v>129</v>
      </c>
      <c r="M691" s="243">
        <v>1</v>
      </c>
      <c r="N691" s="243">
        <v>1000000000</v>
      </c>
      <c r="O691" s="356"/>
    </row>
    <row r="692" spans="1:15">
      <c r="A692" s="241">
        <v>8010</v>
      </c>
      <c r="B692" s="356"/>
      <c r="C692" s="356"/>
      <c r="D692" s="356"/>
      <c r="E692" s="356"/>
      <c r="F692" s="356" t="s">
        <v>2313</v>
      </c>
      <c r="G692" s="356" t="s">
        <v>2314</v>
      </c>
      <c r="H692" s="356" t="s">
        <v>591</v>
      </c>
      <c r="I692" s="356" t="s">
        <v>182</v>
      </c>
      <c r="J692" s="243">
        <v>1</v>
      </c>
      <c r="K692" s="243" t="s">
        <v>129</v>
      </c>
      <c r="L692" s="243" t="s">
        <v>129</v>
      </c>
      <c r="M692" s="243">
        <v>1</v>
      </c>
      <c r="N692" s="243">
        <v>1000000000</v>
      </c>
      <c r="O692" s="356"/>
    </row>
    <row r="693" spans="1:15">
      <c r="A693" s="241">
        <v>8030</v>
      </c>
      <c r="B693" s="356"/>
      <c r="C693" s="356"/>
      <c r="D693" s="356"/>
      <c r="E693" s="356"/>
      <c r="F693" s="356" t="s">
        <v>2315</v>
      </c>
      <c r="G693" s="356" t="s">
        <v>2316</v>
      </c>
      <c r="H693" s="356" t="s">
        <v>591</v>
      </c>
      <c r="I693" s="356" t="s">
        <v>130</v>
      </c>
      <c r="J693" s="243">
        <v>1</v>
      </c>
      <c r="K693" s="243" t="s">
        <v>129</v>
      </c>
      <c r="L693" s="243" t="s">
        <v>129</v>
      </c>
      <c r="M693" s="243">
        <v>1</v>
      </c>
      <c r="N693" s="243">
        <v>1000000000</v>
      </c>
      <c r="O693" s="356"/>
    </row>
    <row r="694" spans="1:15">
      <c r="A694" s="241">
        <v>8040</v>
      </c>
      <c r="B694" s="356"/>
      <c r="C694" s="356"/>
      <c r="D694" s="356"/>
      <c r="E694" s="356"/>
      <c r="F694" s="356" t="s">
        <v>2317</v>
      </c>
      <c r="G694" s="356" t="s">
        <v>2318</v>
      </c>
      <c r="H694" s="356" t="s">
        <v>591</v>
      </c>
      <c r="I694" s="356" t="s">
        <v>132</v>
      </c>
      <c r="J694" s="243">
        <v>1</v>
      </c>
      <c r="K694" s="243" t="s">
        <v>129</v>
      </c>
      <c r="L694" s="243" t="s">
        <v>129</v>
      </c>
      <c r="M694" s="243">
        <v>1</v>
      </c>
      <c r="N694" s="243">
        <v>1000000000</v>
      </c>
      <c r="O694" s="356"/>
    </row>
    <row r="695" spans="1:15">
      <c r="A695" s="241">
        <v>8050</v>
      </c>
      <c r="B695" s="356"/>
      <c r="C695" s="356"/>
      <c r="D695" s="356"/>
      <c r="E695" s="381" t="s">
        <v>2319</v>
      </c>
      <c r="F695" s="381"/>
      <c r="G695" s="356"/>
      <c r="H695" s="356"/>
      <c r="I695" s="356"/>
      <c r="J695" s="243"/>
      <c r="K695" s="243" t="s">
        <v>123</v>
      </c>
      <c r="L695" s="243" t="s">
        <v>123</v>
      </c>
      <c r="M695" s="243"/>
      <c r="N695" s="243"/>
      <c r="O695" s="356" t="s">
        <v>124</v>
      </c>
    </row>
    <row r="696" spans="1:15">
      <c r="A696" s="241">
        <v>8060</v>
      </c>
      <c r="B696" s="356"/>
      <c r="C696" s="356"/>
      <c r="D696" s="356"/>
      <c r="E696" s="356"/>
      <c r="F696" s="356" t="s">
        <v>2320</v>
      </c>
      <c r="G696" s="356" t="s">
        <v>2321</v>
      </c>
      <c r="H696" s="356" t="s">
        <v>591</v>
      </c>
      <c r="I696" s="356" t="s">
        <v>174</v>
      </c>
      <c r="J696" s="243">
        <v>1</v>
      </c>
      <c r="K696" s="243" t="s">
        <v>129</v>
      </c>
      <c r="L696" s="243" t="s">
        <v>129</v>
      </c>
      <c r="M696" s="243">
        <v>1</v>
      </c>
      <c r="N696" s="243">
        <v>1000000000</v>
      </c>
      <c r="O696" s="356"/>
    </row>
    <row r="697" spans="1:15">
      <c r="A697" s="241">
        <v>8070</v>
      </c>
      <c r="B697" s="356"/>
      <c r="C697" s="356"/>
      <c r="D697" s="356"/>
      <c r="E697" s="356"/>
      <c r="F697" s="356" t="s">
        <v>2322</v>
      </c>
      <c r="G697" s="356" t="s">
        <v>2323</v>
      </c>
      <c r="H697" s="356" t="s">
        <v>591</v>
      </c>
      <c r="I697" s="356" t="s">
        <v>176</v>
      </c>
      <c r="J697" s="243">
        <v>1</v>
      </c>
      <c r="K697" s="243" t="s">
        <v>129</v>
      </c>
      <c r="L697" s="243" t="s">
        <v>129</v>
      </c>
      <c r="M697" s="243">
        <v>1</v>
      </c>
      <c r="N697" s="243">
        <v>1000000000</v>
      </c>
      <c r="O697" s="356"/>
    </row>
    <row r="698" spans="1:15">
      <c r="A698" s="241">
        <v>8080</v>
      </c>
      <c r="B698" s="356"/>
      <c r="C698" s="356"/>
      <c r="D698" s="356"/>
      <c r="E698" s="356"/>
      <c r="F698" s="356" t="s">
        <v>2324</v>
      </c>
      <c r="G698" s="356" t="s">
        <v>2325</v>
      </c>
      <c r="H698" s="356" t="s">
        <v>591</v>
      </c>
      <c r="I698" s="356" t="s">
        <v>178</v>
      </c>
      <c r="J698" s="243">
        <v>1</v>
      </c>
      <c r="K698" s="243" t="s">
        <v>129</v>
      </c>
      <c r="L698" s="243" t="s">
        <v>129</v>
      </c>
      <c r="M698" s="243">
        <v>1</v>
      </c>
      <c r="N698" s="243">
        <v>1000000000</v>
      </c>
      <c r="O698" s="356"/>
    </row>
    <row r="699" spans="1:15">
      <c r="A699" s="241">
        <v>8090</v>
      </c>
      <c r="B699" s="356"/>
      <c r="C699" s="356"/>
      <c r="D699" s="356"/>
      <c r="E699" s="356"/>
      <c r="F699" s="356" t="s">
        <v>2326</v>
      </c>
      <c r="G699" s="356" t="s">
        <v>2327</v>
      </c>
      <c r="H699" s="356" t="s">
        <v>591</v>
      </c>
      <c r="I699" s="356" t="s">
        <v>180</v>
      </c>
      <c r="J699" s="243">
        <v>1</v>
      </c>
      <c r="K699" s="243" t="s">
        <v>129</v>
      </c>
      <c r="L699" s="243" t="s">
        <v>129</v>
      </c>
      <c r="M699" s="243">
        <v>1</v>
      </c>
      <c r="N699" s="243">
        <v>1000000000</v>
      </c>
      <c r="O699" s="356"/>
    </row>
    <row r="700" spans="1:15">
      <c r="A700" s="241">
        <v>8100</v>
      </c>
      <c r="B700" s="356"/>
      <c r="C700" s="356"/>
      <c r="D700" s="356"/>
      <c r="E700" s="356"/>
      <c r="F700" s="356" t="s">
        <v>2328</v>
      </c>
      <c r="G700" s="356" t="s">
        <v>2329</v>
      </c>
      <c r="H700" s="356" t="s">
        <v>591</v>
      </c>
      <c r="I700" s="356" t="s">
        <v>182</v>
      </c>
      <c r="J700" s="243">
        <v>1</v>
      </c>
      <c r="K700" s="243" t="s">
        <v>129</v>
      </c>
      <c r="L700" s="243" t="s">
        <v>129</v>
      </c>
      <c r="M700" s="243">
        <v>1</v>
      </c>
      <c r="N700" s="243">
        <v>1000000000</v>
      </c>
      <c r="O700" s="356"/>
    </row>
    <row r="701" spans="1:15">
      <c r="A701" s="241">
        <v>8120</v>
      </c>
      <c r="B701" s="356"/>
      <c r="C701" s="356"/>
      <c r="D701" s="356"/>
      <c r="E701" s="356"/>
      <c r="F701" s="356" t="s">
        <v>2330</v>
      </c>
      <c r="G701" s="356" t="s">
        <v>2331</v>
      </c>
      <c r="H701" s="356" t="s">
        <v>591</v>
      </c>
      <c r="I701" s="356" t="s">
        <v>130</v>
      </c>
      <c r="J701" s="243">
        <v>1</v>
      </c>
      <c r="K701" s="243" t="s">
        <v>129</v>
      </c>
      <c r="L701" s="243" t="s">
        <v>129</v>
      </c>
      <c r="M701" s="243">
        <v>1</v>
      </c>
      <c r="N701" s="243">
        <v>1000000000</v>
      </c>
      <c r="O701" s="356"/>
    </row>
    <row r="702" spans="1:15">
      <c r="A702" s="241">
        <v>8130</v>
      </c>
      <c r="B702" s="356"/>
      <c r="C702" s="356"/>
      <c r="D702" s="356"/>
      <c r="E702" s="356"/>
      <c r="F702" s="356" t="s">
        <v>2332</v>
      </c>
      <c r="G702" s="356" t="s">
        <v>2333</v>
      </c>
      <c r="H702" s="356" t="s">
        <v>591</v>
      </c>
      <c r="I702" s="356" t="s">
        <v>132</v>
      </c>
      <c r="J702" s="243">
        <v>1</v>
      </c>
      <c r="K702" s="243" t="s">
        <v>129</v>
      </c>
      <c r="L702" s="243" t="s">
        <v>129</v>
      </c>
      <c r="M702" s="243">
        <v>1</v>
      </c>
      <c r="N702" s="243">
        <v>1000000000</v>
      </c>
      <c r="O702" s="356"/>
    </row>
    <row r="703" spans="1:15">
      <c r="A703" s="241">
        <v>8140</v>
      </c>
      <c r="B703" s="356"/>
      <c r="C703" s="356"/>
      <c r="D703" s="356"/>
      <c r="E703" s="381" t="s">
        <v>2334</v>
      </c>
      <c r="F703" s="381"/>
      <c r="G703" s="356"/>
      <c r="H703" s="356"/>
      <c r="I703" s="356"/>
      <c r="J703" s="243"/>
      <c r="K703" s="243" t="s">
        <v>123</v>
      </c>
      <c r="L703" s="243" t="s">
        <v>123</v>
      </c>
      <c r="M703" s="243"/>
      <c r="N703" s="243"/>
      <c r="O703" s="356" t="s">
        <v>124</v>
      </c>
    </row>
    <row r="704" spans="1:15">
      <c r="A704" s="241">
        <v>8150</v>
      </c>
      <c r="B704" s="356"/>
      <c r="C704" s="356"/>
      <c r="D704" s="356"/>
      <c r="E704" s="356"/>
      <c r="F704" s="356" t="s">
        <v>2335</v>
      </c>
      <c r="G704" s="356" t="s">
        <v>2336</v>
      </c>
      <c r="H704" s="356" t="s">
        <v>591</v>
      </c>
      <c r="I704" s="356" t="s">
        <v>174</v>
      </c>
      <c r="J704" s="243">
        <v>1</v>
      </c>
      <c r="K704" s="243" t="s">
        <v>129</v>
      </c>
      <c r="L704" s="243" t="s">
        <v>129</v>
      </c>
      <c r="M704" s="243">
        <v>1</v>
      </c>
      <c r="N704" s="243">
        <v>1000000000</v>
      </c>
      <c r="O704" s="356"/>
    </row>
    <row r="705" spans="1:15">
      <c r="A705" s="241">
        <v>8160</v>
      </c>
      <c r="B705" s="356"/>
      <c r="C705" s="356"/>
      <c r="D705" s="356"/>
      <c r="E705" s="356"/>
      <c r="F705" s="356" t="s">
        <v>2337</v>
      </c>
      <c r="G705" s="356" t="s">
        <v>2338</v>
      </c>
      <c r="H705" s="356" t="s">
        <v>591</v>
      </c>
      <c r="I705" s="356" t="s">
        <v>176</v>
      </c>
      <c r="J705" s="243">
        <v>1</v>
      </c>
      <c r="K705" s="243" t="s">
        <v>129</v>
      </c>
      <c r="L705" s="243" t="s">
        <v>129</v>
      </c>
      <c r="M705" s="243">
        <v>1</v>
      </c>
      <c r="N705" s="243">
        <v>1000000000</v>
      </c>
      <c r="O705" s="356"/>
    </row>
    <row r="706" spans="1:15">
      <c r="A706" s="241">
        <v>8170</v>
      </c>
      <c r="B706" s="356"/>
      <c r="C706" s="356"/>
      <c r="D706" s="356"/>
      <c r="E706" s="356"/>
      <c r="F706" s="356" t="s">
        <v>2339</v>
      </c>
      <c r="G706" s="356" t="s">
        <v>2340</v>
      </c>
      <c r="H706" s="356" t="s">
        <v>591</v>
      </c>
      <c r="I706" s="356" t="s">
        <v>178</v>
      </c>
      <c r="J706" s="243">
        <v>1</v>
      </c>
      <c r="K706" s="243" t="s">
        <v>129</v>
      </c>
      <c r="L706" s="243" t="s">
        <v>129</v>
      </c>
      <c r="M706" s="243">
        <v>1</v>
      </c>
      <c r="N706" s="243">
        <v>1000000000</v>
      </c>
      <c r="O706" s="356"/>
    </row>
    <row r="707" spans="1:15">
      <c r="A707" s="241">
        <v>8180</v>
      </c>
      <c r="B707" s="356"/>
      <c r="C707" s="356"/>
      <c r="D707" s="356"/>
      <c r="E707" s="356"/>
      <c r="F707" s="356" t="s">
        <v>2341</v>
      </c>
      <c r="G707" s="356" t="s">
        <v>2342</v>
      </c>
      <c r="H707" s="356" t="s">
        <v>591</v>
      </c>
      <c r="I707" s="356" t="s">
        <v>180</v>
      </c>
      <c r="J707" s="243">
        <v>1</v>
      </c>
      <c r="K707" s="243" t="s">
        <v>129</v>
      </c>
      <c r="L707" s="243" t="s">
        <v>129</v>
      </c>
      <c r="M707" s="243">
        <v>1</v>
      </c>
      <c r="N707" s="243">
        <v>1000000000</v>
      </c>
      <c r="O707" s="356"/>
    </row>
    <row r="708" spans="1:15">
      <c r="A708" s="241">
        <v>8190</v>
      </c>
      <c r="B708" s="356"/>
      <c r="C708" s="356"/>
      <c r="D708" s="356"/>
      <c r="E708" s="356"/>
      <c r="F708" s="356" t="s">
        <v>2343</v>
      </c>
      <c r="G708" s="356" t="s">
        <v>2344</v>
      </c>
      <c r="H708" s="356" t="s">
        <v>591</v>
      </c>
      <c r="I708" s="356" t="s">
        <v>182</v>
      </c>
      <c r="J708" s="243">
        <v>1</v>
      </c>
      <c r="K708" s="243" t="s">
        <v>129</v>
      </c>
      <c r="L708" s="243" t="s">
        <v>129</v>
      </c>
      <c r="M708" s="243">
        <v>1</v>
      </c>
      <c r="N708" s="243">
        <v>1000000000</v>
      </c>
      <c r="O708" s="356"/>
    </row>
    <row r="709" spans="1:15">
      <c r="A709" s="241">
        <v>8210</v>
      </c>
      <c r="B709" s="356"/>
      <c r="C709" s="356"/>
      <c r="D709" s="356"/>
      <c r="E709" s="356"/>
      <c r="F709" s="356" t="s">
        <v>2345</v>
      </c>
      <c r="G709" s="356" t="s">
        <v>2346</v>
      </c>
      <c r="H709" s="356" t="s">
        <v>591</v>
      </c>
      <c r="I709" s="356" t="s">
        <v>130</v>
      </c>
      <c r="J709" s="243">
        <v>1</v>
      </c>
      <c r="K709" s="243" t="s">
        <v>129</v>
      </c>
      <c r="L709" s="243" t="s">
        <v>129</v>
      </c>
      <c r="M709" s="243">
        <v>1</v>
      </c>
      <c r="N709" s="243">
        <v>1000000000</v>
      </c>
      <c r="O709" s="356"/>
    </row>
    <row r="710" spans="1:15">
      <c r="A710" s="241">
        <v>8220</v>
      </c>
      <c r="B710" s="356"/>
      <c r="C710" s="356"/>
      <c r="D710" s="356"/>
      <c r="E710" s="356"/>
      <c r="F710" s="356" t="s">
        <v>2347</v>
      </c>
      <c r="G710" s="356" t="s">
        <v>2348</v>
      </c>
      <c r="H710" s="356" t="s">
        <v>591</v>
      </c>
      <c r="I710" s="356" t="s">
        <v>132</v>
      </c>
      <c r="J710" s="243">
        <v>1</v>
      </c>
      <c r="K710" s="243" t="s">
        <v>129</v>
      </c>
      <c r="L710" s="243" t="s">
        <v>129</v>
      </c>
      <c r="M710" s="243">
        <v>1</v>
      </c>
      <c r="N710" s="243">
        <v>1000000000</v>
      </c>
      <c r="O710" s="356"/>
    </row>
    <row r="711" spans="1:15">
      <c r="A711" s="241">
        <v>8230</v>
      </c>
      <c r="B711" s="356"/>
      <c r="C711" s="356"/>
      <c r="D711" s="356"/>
      <c r="E711" s="381" t="s">
        <v>2349</v>
      </c>
      <c r="F711" s="381"/>
      <c r="G711" s="356"/>
      <c r="H711" s="356"/>
      <c r="I711" s="356"/>
      <c r="J711" s="243"/>
      <c r="K711" s="243" t="s">
        <v>123</v>
      </c>
      <c r="L711" s="243" t="s">
        <v>123</v>
      </c>
      <c r="M711" s="243"/>
      <c r="N711" s="243"/>
      <c r="O711" s="356" t="s">
        <v>124</v>
      </c>
    </row>
    <row r="712" spans="1:15">
      <c r="A712" s="241">
        <v>8240</v>
      </c>
      <c r="B712" s="356"/>
      <c r="C712" s="356"/>
      <c r="D712" s="356"/>
      <c r="E712" s="356"/>
      <c r="F712" s="356" t="s">
        <v>2350</v>
      </c>
      <c r="G712" s="356" t="s">
        <v>2351</v>
      </c>
      <c r="H712" s="356" t="s">
        <v>591</v>
      </c>
      <c r="I712" s="356" t="s">
        <v>174</v>
      </c>
      <c r="J712" s="243">
        <v>1</v>
      </c>
      <c r="K712" s="243" t="s">
        <v>129</v>
      </c>
      <c r="L712" s="243" t="s">
        <v>129</v>
      </c>
      <c r="M712" s="243">
        <v>1</v>
      </c>
      <c r="N712" s="243">
        <v>1000000000</v>
      </c>
      <c r="O712" s="356"/>
    </row>
    <row r="713" spans="1:15">
      <c r="A713" s="241">
        <v>8250</v>
      </c>
      <c r="B713" s="356"/>
      <c r="C713" s="356"/>
      <c r="D713" s="356"/>
      <c r="E713" s="356"/>
      <c r="F713" s="356" t="s">
        <v>2352</v>
      </c>
      <c r="G713" s="356" t="s">
        <v>2353</v>
      </c>
      <c r="H713" s="356" t="s">
        <v>591</v>
      </c>
      <c r="I713" s="356" t="s">
        <v>176</v>
      </c>
      <c r="J713" s="243">
        <v>1</v>
      </c>
      <c r="K713" s="243" t="s">
        <v>129</v>
      </c>
      <c r="L713" s="243" t="s">
        <v>129</v>
      </c>
      <c r="M713" s="243">
        <v>1</v>
      </c>
      <c r="N713" s="243">
        <v>1000000000</v>
      </c>
      <c r="O713" s="356"/>
    </row>
    <row r="714" spans="1:15">
      <c r="A714" s="241">
        <v>8260</v>
      </c>
      <c r="B714" s="356"/>
      <c r="C714" s="356"/>
      <c r="D714" s="356"/>
      <c r="E714" s="356"/>
      <c r="F714" s="356" t="s">
        <v>2354</v>
      </c>
      <c r="G714" s="356" t="s">
        <v>2355</v>
      </c>
      <c r="H714" s="356" t="s">
        <v>591</v>
      </c>
      <c r="I714" s="356" t="s">
        <v>178</v>
      </c>
      <c r="J714" s="243">
        <v>1</v>
      </c>
      <c r="K714" s="243" t="s">
        <v>129</v>
      </c>
      <c r="L714" s="243" t="s">
        <v>129</v>
      </c>
      <c r="M714" s="243">
        <v>1</v>
      </c>
      <c r="N714" s="243">
        <v>1000000000</v>
      </c>
      <c r="O714" s="356"/>
    </row>
    <row r="715" spans="1:15">
      <c r="A715" s="241">
        <v>8270</v>
      </c>
      <c r="B715" s="356"/>
      <c r="C715" s="356"/>
      <c r="D715" s="356"/>
      <c r="E715" s="356"/>
      <c r="F715" s="356" t="s">
        <v>2356</v>
      </c>
      <c r="G715" s="356" t="s">
        <v>2357</v>
      </c>
      <c r="H715" s="356" t="s">
        <v>591</v>
      </c>
      <c r="I715" s="356" t="s">
        <v>180</v>
      </c>
      <c r="J715" s="243">
        <v>1</v>
      </c>
      <c r="K715" s="243" t="s">
        <v>129</v>
      </c>
      <c r="L715" s="243" t="s">
        <v>129</v>
      </c>
      <c r="M715" s="243">
        <v>1</v>
      </c>
      <c r="N715" s="243">
        <v>1000000000</v>
      </c>
      <c r="O715" s="356"/>
    </row>
    <row r="716" spans="1:15">
      <c r="A716" s="241">
        <v>8280</v>
      </c>
      <c r="B716" s="356"/>
      <c r="C716" s="356"/>
      <c r="D716" s="356"/>
      <c r="E716" s="356"/>
      <c r="F716" s="356" t="s">
        <v>2358</v>
      </c>
      <c r="G716" s="356" t="s">
        <v>2359</v>
      </c>
      <c r="H716" s="356" t="s">
        <v>591</v>
      </c>
      <c r="I716" s="356" t="s">
        <v>182</v>
      </c>
      <c r="J716" s="243">
        <v>1</v>
      </c>
      <c r="K716" s="243" t="s">
        <v>129</v>
      </c>
      <c r="L716" s="243" t="s">
        <v>129</v>
      </c>
      <c r="M716" s="243">
        <v>1</v>
      </c>
      <c r="N716" s="243">
        <v>1000000000</v>
      </c>
      <c r="O716" s="356"/>
    </row>
    <row r="717" spans="1:15">
      <c r="A717" s="241">
        <v>8300</v>
      </c>
      <c r="B717" s="356"/>
      <c r="C717" s="356"/>
      <c r="D717" s="356"/>
      <c r="E717" s="356"/>
      <c r="F717" s="356" t="s">
        <v>2360</v>
      </c>
      <c r="G717" s="356" t="s">
        <v>2361</v>
      </c>
      <c r="H717" s="356" t="s">
        <v>591</v>
      </c>
      <c r="I717" s="356" t="s">
        <v>130</v>
      </c>
      <c r="J717" s="243">
        <v>1</v>
      </c>
      <c r="K717" s="243" t="s">
        <v>129</v>
      </c>
      <c r="L717" s="243" t="s">
        <v>129</v>
      </c>
      <c r="M717" s="243">
        <v>1</v>
      </c>
      <c r="N717" s="243">
        <v>1000000000</v>
      </c>
      <c r="O717" s="356"/>
    </row>
    <row r="718" spans="1:15">
      <c r="A718" s="241">
        <v>8310</v>
      </c>
      <c r="B718" s="356"/>
      <c r="C718" s="356"/>
      <c r="D718" s="356"/>
      <c r="E718" s="356"/>
      <c r="F718" s="356" t="s">
        <v>2362</v>
      </c>
      <c r="G718" s="356" t="s">
        <v>2363</v>
      </c>
      <c r="H718" s="356" t="s">
        <v>591</v>
      </c>
      <c r="I718" s="356" t="s">
        <v>132</v>
      </c>
      <c r="J718" s="243">
        <v>1</v>
      </c>
      <c r="K718" s="243" t="s">
        <v>129</v>
      </c>
      <c r="L718" s="243" t="s">
        <v>129</v>
      </c>
      <c r="M718" s="243">
        <v>1</v>
      </c>
      <c r="N718" s="243">
        <v>1000000000</v>
      </c>
      <c r="O718" s="356"/>
    </row>
    <row r="719" spans="1:15">
      <c r="A719" s="241">
        <v>8320</v>
      </c>
      <c r="B719" s="356"/>
      <c r="C719" s="356"/>
      <c r="D719" s="381" t="s">
        <v>313</v>
      </c>
      <c r="E719" s="381"/>
      <c r="F719" s="381"/>
      <c r="G719" s="356"/>
      <c r="H719" s="356"/>
      <c r="I719" s="356"/>
      <c r="J719" s="243">
        <v>1</v>
      </c>
      <c r="K719" s="243" t="s">
        <v>129</v>
      </c>
      <c r="L719" s="243" t="s">
        <v>129</v>
      </c>
      <c r="M719" s="243">
        <v>1</v>
      </c>
      <c r="N719" s="243">
        <v>1000000000</v>
      </c>
      <c r="O719" s="356"/>
    </row>
    <row r="720" spans="1:15">
      <c r="A720" s="241">
        <v>8330</v>
      </c>
      <c r="B720" s="356"/>
      <c r="C720" s="356"/>
      <c r="D720" s="356"/>
      <c r="E720" s="381" t="s">
        <v>2364</v>
      </c>
      <c r="F720" s="381"/>
      <c r="G720" s="356" t="s">
        <v>2365</v>
      </c>
      <c r="H720" s="356" t="s">
        <v>313</v>
      </c>
      <c r="I720" s="356" t="s">
        <v>307</v>
      </c>
      <c r="J720" s="243">
        <v>1</v>
      </c>
      <c r="K720" s="243" t="s">
        <v>129</v>
      </c>
      <c r="L720" s="243" t="s">
        <v>129</v>
      </c>
      <c r="M720" s="243">
        <v>1</v>
      </c>
      <c r="N720" s="243">
        <v>1000000000</v>
      </c>
      <c r="O720" s="356"/>
    </row>
    <row r="721" spans="1:15">
      <c r="A721" s="241">
        <v>8340</v>
      </c>
      <c r="B721" s="356"/>
      <c r="C721" s="356"/>
      <c r="D721" s="356"/>
      <c r="E721" s="381" t="s">
        <v>2366</v>
      </c>
      <c r="F721" s="381"/>
      <c r="G721" s="356" t="s">
        <v>2367</v>
      </c>
      <c r="H721" s="356" t="s">
        <v>313</v>
      </c>
      <c r="I721" s="356" t="s">
        <v>310</v>
      </c>
      <c r="J721" s="243">
        <v>1</v>
      </c>
      <c r="K721" s="243" t="s">
        <v>129</v>
      </c>
      <c r="L721" s="243" t="s">
        <v>129</v>
      </c>
      <c r="M721" s="243">
        <v>1</v>
      </c>
      <c r="N721" s="243">
        <v>1000000000</v>
      </c>
      <c r="O721" s="356"/>
    </row>
    <row r="722" spans="1:15">
      <c r="A722" s="241">
        <v>8350</v>
      </c>
      <c r="B722" s="356"/>
      <c r="C722" s="356"/>
      <c r="D722" s="356"/>
      <c r="E722" s="381" t="s">
        <v>2368</v>
      </c>
      <c r="F722" s="381"/>
      <c r="G722" s="356" t="s">
        <v>2369</v>
      </c>
      <c r="H722" s="356" t="s">
        <v>313</v>
      </c>
      <c r="I722" s="356" t="s">
        <v>130</v>
      </c>
      <c r="J722" s="243">
        <v>1</v>
      </c>
      <c r="K722" s="243" t="s">
        <v>129</v>
      </c>
      <c r="L722" s="243" t="s">
        <v>129</v>
      </c>
      <c r="M722" s="243">
        <v>1</v>
      </c>
      <c r="N722" s="243">
        <v>1000000000</v>
      </c>
      <c r="O722" s="356"/>
    </row>
    <row r="723" spans="1:15">
      <c r="A723" s="241">
        <v>8360</v>
      </c>
      <c r="B723" s="356"/>
      <c r="C723" s="356"/>
      <c r="D723" s="356"/>
      <c r="E723" s="381" t="s">
        <v>2370</v>
      </c>
      <c r="F723" s="381"/>
      <c r="G723" s="356" t="s">
        <v>2371</v>
      </c>
      <c r="H723" s="356" t="s">
        <v>313</v>
      </c>
      <c r="I723" s="356" t="s">
        <v>132</v>
      </c>
      <c r="J723" s="243">
        <v>1</v>
      </c>
      <c r="K723" s="243" t="s">
        <v>129</v>
      </c>
      <c r="L723" s="243" t="s">
        <v>129</v>
      </c>
      <c r="M723" s="243">
        <v>1</v>
      </c>
      <c r="N723" s="243">
        <v>1000000000</v>
      </c>
      <c r="O723" s="356"/>
    </row>
    <row r="724" spans="1:15">
      <c r="A724" s="241">
        <v>8420</v>
      </c>
      <c r="B724" s="356"/>
      <c r="C724" s="381" t="s">
        <v>2372</v>
      </c>
      <c r="D724" s="381"/>
      <c r="E724" s="381"/>
      <c r="F724" s="381"/>
      <c r="G724" s="356"/>
      <c r="H724" s="356"/>
      <c r="I724" s="356"/>
      <c r="J724" s="243"/>
      <c r="K724" s="243" t="s">
        <v>123</v>
      </c>
      <c r="L724" s="243" t="s">
        <v>123</v>
      </c>
      <c r="M724" s="243"/>
      <c r="N724" s="243"/>
      <c r="O724" s="356" t="s">
        <v>124</v>
      </c>
    </row>
    <row r="725" spans="1:15">
      <c r="A725" s="241">
        <v>8430</v>
      </c>
      <c r="B725" s="356"/>
      <c r="C725" s="356"/>
      <c r="D725" s="381" t="s">
        <v>591</v>
      </c>
      <c r="E725" s="381"/>
      <c r="F725" s="381"/>
      <c r="G725" s="356"/>
      <c r="H725" s="356"/>
      <c r="I725" s="356"/>
      <c r="J725" s="243"/>
      <c r="K725" s="243" t="s">
        <v>123</v>
      </c>
      <c r="L725" s="243" t="s">
        <v>123</v>
      </c>
      <c r="M725" s="243"/>
      <c r="N725" s="243"/>
      <c r="O725" s="356"/>
    </row>
    <row r="726" spans="1:15">
      <c r="A726" s="241">
        <v>8440</v>
      </c>
      <c r="B726" s="356"/>
      <c r="C726" s="356"/>
      <c r="D726" s="356"/>
      <c r="E726" s="381" t="s">
        <v>2373</v>
      </c>
      <c r="F726" s="381"/>
      <c r="G726" s="356"/>
      <c r="H726" s="356"/>
      <c r="I726" s="356"/>
      <c r="J726" s="243"/>
      <c r="K726" s="243" t="s">
        <v>123</v>
      </c>
      <c r="L726" s="243" t="s">
        <v>123</v>
      </c>
      <c r="M726" s="243"/>
      <c r="N726" s="243"/>
      <c r="O726" s="356" t="s">
        <v>124</v>
      </c>
    </row>
    <row r="727" spans="1:15">
      <c r="A727" s="241">
        <v>8450</v>
      </c>
      <c r="B727" s="356"/>
      <c r="C727" s="356"/>
      <c r="D727" s="356"/>
      <c r="E727" s="356"/>
      <c r="F727" s="356" t="s">
        <v>2374</v>
      </c>
      <c r="G727" s="356" t="s">
        <v>2375</v>
      </c>
      <c r="H727" s="356" t="s">
        <v>591</v>
      </c>
      <c r="I727" s="356" t="s">
        <v>174</v>
      </c>
      <c r="J727" s="243">
        <v>1</v>
      </c>
      <c r="K727" s="243" t="s">
        <v>129</v>
      </c>
      <c r="L727" s="243" t="s">
        <v>129</v>
      </c>
      <c r="M727" s="243">
        <v>1</v>
      </c>
      <c r="N727" s="243">
        <v>1000000000</v>
      </c>
      <c r="O727" s="356"/>
    </row>
    <row r="728" spans="1:15">
      <c r="A728" s="241">
        <v>8460</v>
      </c>
      <c r="B728" s="356"/>
      <c r="C728" s="356"/>
      <c r="D728" s="356"/>
      <c r="E728" s="356"/>
      <c r="F728" s="356" t="s">
        <v>2376</v>
      </c>
      <c r="G728" s="356" t="s">
        <v>2377</v>
      </c>
      <c r="H728" s="356" t="s">
        <v>591</v>
      </c>
      <c r="I728" s="356" t="s">
        <v>176</v>
      </c>
      <c r="J728" s="243">
        <v>1</v>
      </c>
      <c r="K728" s="243" t="s">
        <v>129</v>
      </c>
      <c r="L728" s="243" t="s">
        <v>129</v>
      </c>
      <c r="M728" s="243">
        <v>1</v>
      </c>
      <c r="N728" s="243">
        <v>1000000000</v>
      </c>
      <c r="O728" s="356"/>
    </row>
    <row r="729" spans="1:15">
      <c r="A729" s="241">
        <v>8470</v>
      </c>
      <c r="B729" s="356"/>
      <c r="C729" s="356"/>
      <c r="D729" s="356"/>
      <c r="E729" s="356"/>
      <c r="F729" s="356" t="s">
        <v>2378</v>
      </c>
      <c r="G729" s="356" t="s">
        <v>2379</v>
      </c>
      <c r="H729" s="356" t="s">
        <v>591</v>
      </c>
      <c r="I729" s="356" t="s">
        <v>178</v>
      </c>
      <c r="J729" s="243">
        <v>1</v>
      </c>
      <c r="K729" s="243" t="s">
        <v>129</v>
      </c>
      <c r="L729" s="243" t="s">
        <v>129</v>
      </c>
      <c r="M729" s="243">
        <v>1</v>
      </c>
      <c r="N729" s="243">
        <v>1000000000</v>
      </c>
      <c r="O729" s="356"/>
    </row>
    <row r="730" spans="1:15">
      <c r="A730" s="241">
        <v>8480</v>
      </c>
      <c r="B730" s="356"/>
      <c r="C730" s="356"/>
      <c r="D730" s="356"/>
      <c r="E730" s="356"/>
      <c r="F730" s="356" t="s">
        <v>2380</v>
      </c>
      <c r="G730" s="356" t="s">
        <v>2381</v>
      </c>
      <c r="H730" s="356" t="s">
        <v>591</v>
      </c>
      <c r="I730" s="356" t="s">
        <v>180</v>
      </c>
      <c r="J730" s="243">
        <v>1</v>
      </c>
      <c r="K730" s="243" t="s">
        <v>129</v>
      </c>
      <c r="L730" s="243" t="s">
        <v>129</v>
      </c>
      <c r="M730" s="243">
        <v>1</v>
      </c>
      <c r="N730" s="243">
        <v>1000000000</v>
      </c>
      <c r="O730" s="356"/>
    </row>
    <row r="731" spans="1:15">
      <c r="A731" s="241">
        <v>8490</v>
      </c>
      <c r="B731" s="356"/>
      <c r="C731" s="356"/>
      <c r="D731" s="356"/>
      <c r="E731" s="356"/>
      <c r="F731" s="356" t="s">
        <v>2382</v>
      </c>
      <c r="G731" s="356" t="s">
        <v>2383</v>
      </c>
      <c r="H731" s="356" t="s">
        <v>591</v>
      </c>
      <c r="I731" s="356" t="s">
        <v>182</v>
      </c>
      <c r="J731" s="243">
        <v>1</v>
      </c>
      <c r="K731" s="243" t="s">
        <v>129</v>
      </c>
      <c r="L731" s="243" t="s">
        <v>129</v>
      </c>
      <c r="M731" s="243">
        <v>1</v>
      </c>
      <c r="N731" s="243">
        <v>1000000000</v>
      </c>
      <c r="O731" s="356"/>
    </row>
    <row r="732" spans="1:15">
      <c r="A732" s="241">
        <v>8510</v>
      </c>
      <c r="B732" s="356"/>
      <c r="C732" s="356"/>
      <c r="D732" s="356"/>
      <c r="E732" s="356"/>
      <c r="F732" s="356" t="s">
        <v>2384</v>
      </c>
      <c r="G732" s="356" t="s">
        <v>2385</v>
      </c>
      <c r="H732" s="356" t="s">
        <v>591</v>
      </c>
      <c r="I732" s="356" t="s">
        <v>130</v>
      </c>
      <c r="J732" s="243">
        <v>1</v>
      </c>
      <c r="K732" s="243" t="s">
        <v>129</v>
      </c>
      <c r="L732" s="243" t="s">
        <v>129</v>
      </c>
      <c r="M732" s="243">
        <v>1</v>
      </c>
      <c r="N732" s="243">
        <v>1000000000</v>
      </c>
      <c r="O732" s="356"/>
    </row>
    <row r="733" spans="1:15">
      <c r="A733" s="241">
        <v>8520</v>
      </c>
      <c r="B733" s="356"/>
      <c r="C733" s="356"/>
      <c r="D733" s="356"/>
      <c r="E733" s="356"/>
      <c r="F733" s="356" t="s">
        <v>2386</v>
      </c>
      <c r="G733" s="356" t="s">
        <v>2387</v>
      </c>
      <c r="H733" s="356" t="s">
        <v>591</v>
      </c>
      <c r="I733" s="356" t="s">
        <v>132</v>
      </c>
      <c r="J733" s="243">
        <v>1</v>
      </c>
      <c r="K733" s="243" t="s">
        <v>129</v>
      </c>
      <c r="L733" s="243" t="s">
        <v>129</v>
      </c>
      <c r="M733" s="243">
        <v>1</v>
      </c>
      <c r="N733" s="243">
        <v>1000000000</v>
      </c>
      <c r="O733" s="356"/>
    </row>
    <row r="734" spans="1:15">
      <c r="A734" s="241">
        <v>8530</v>
      </c>
      <c r="B734" s="356"/>
      <c r="C734" s="356"/>
      <c r="D734" s="356"/>
      <c r="E734" s="381" t="s">
        <v>2388</v>
      </c>
      <c r="F734" s="381"/>
      <c r="G734" s="356"/>
      <c r="H734" s="356"/>
      <c r="I734" s="356"/>
      <c r="J734" s="243"/>
      <c r="K734" s="243" t="s">
        <v>123</v>
      </c>
      <c r="L734" s="243" t="s">
        <v>123</v>
      </c>
      <c r="M734" s="243"/>
      <c r="N734" s="243"/>
      <c r="O734" s="356" t="s">
        <v>124</v>
      </c>
    </row>
    <row r="735" spans="1:15">
      <c r="A735" s="241">
        <v>8540</v>
      </c>
      <c r="B735" s="356"/>
      <c r="C735" s="356"/>
      <c r="D735" s="356"/>
      <c r="E735" s="356"/>
      <c r="F735" s="356" t="s">
        <v>2389</v>
      </c>
      <c r="G735" s="356" t="s">
        <v>2390</v>
      </c>
      <c r="H735" s="356" t="s">
        <v>591</v>
      </c>
      <c r="I735" s="356" t="s">
        <v>174</v>
      </c>
      <c r="J735" s="243">
        <v>1</v>
      </c>
      <c r="K735" s="243" t="s">
        <v>129</v>
      </c>
      <c r="L735" s="243" t="s">
        <v>129</v>
      </c>
      <c r="M735" s="243">
        <v>1</v>
      </c>
      <c r="N735" s="243">
        <v>1000000000</v>
      </c>
      <c r="O735" s="356"/>
    </row>
    <row r="736" spans="1:15">
      <c r="A736" s="241">
        <v>8550</v>
      </c>
      <c r="B736" s="356"/>
      <c r="C736" s="356"/>
      <c r="D736" s="356"/>
      <c r="E736" s="356"/>
      <c r="F736" s="356" t="s">
        <v>2391</v>
      </c>
      <c r="G736" s="356" t="s">
        <v>2392</v>
      </c>
      <c r="H736" s="356" t="s">
        <v>591</v>
      </c>
      <c r="I736" s="356" t="s">
        <v>176</v>
      </c>
      <c r="J736" s="243">
        <v>1</v>
      </c>
      <c r="K736" s="243" t="s">
        <v>129</v>
      </c>
      <c r="L736" s="243" t="s">
        <v>129</v>
      </c>
      <c r="M736" s="243">
        <v>1</v>
      </c>
      <c r="N736" s="243">
        <v>1000000000</v>
      </c>
      <c r="O736" s="356"/>
    </row>
    <row r="737" spans="1:15">
      <c r="A737" s="241">
        <v>8560</v>
      </c>
      <c r="B737" s="356"/>
      <c r="C737" s="356"/>
      <c r="D737" s="356"/>
      <c r="E737" s="356"/>
      <c r="F737" s="356" t="s">
        <v>2393</v>
      </c>
      <c r="G737" s="356" t="s">
        <v>2394</v>
      </c>
      <c r="H737" s="356" t="s">
        <v>591</v>
      </c>
      <c r="I737" s="356" t="s">
        <v>178</v>
      </c>
      <c r="J737" s="243">
        <v>1</v>
      </c>
      <c r="K737" s="243" t="s">
        <v>129</v>
      </c>
      <c r="L737" s="243" t="s">
        <v>129</v>
      </c>
      <c r="M737" s="243">
        <v>1</v>
      </c>
      <c r="N737" s="243">
        <v>1000000000</v>
      </c>
      <c r="O737" s="356"/>
    </row>
    <row r="738" spans="1:15">
      <c r="A738" s="241">
        <v>8570</v>
      </c>
      <c r="B738" s="356"/>
      <c r="C738" s="356"/>
      <c r="D738" s="356"/>
      <c r="E738" s="356"/>
      <c r="F738" s="356" t="s">
        <v>2395</v>
      </c>
      <c r="G738" s="356" t="s">
        <v>2396</v>
      </c>
      <c r="H738" s="356" t="s">
        <v>591</v>
      </c>
      <c r="I738" s="356" t="s">
        <v>180</v>
      </c>
      <c r="J738" s="243">
        <v>1</v>
      </c>
      <c r="K738" s="243" t="s">
        <v>129</v>
      </c>
      <c r="L738" s="243" t="s">
        <v>129</v>
      </c>
      <c r="M738" s="243">
        <v>1</v>
      </c>
      <c r="N738" s="243">
        <v>1000000000</v>
      </c>
      <c r="O738" s="356"/>
    </row>
    <row r="739" spans="1:15">
      <c r="A739" s="241">
        <v>8580</v>
      </c>
      <c r="B739" s="356"/>
      <c r="C739" s="356"/>
      <c r="D739" s="356"/>
      <c r="E739" s="356"/>
      <c r="F739" s="356" t="s">
        <v>2397</v>
      </c>
      <c r="G739" s="356" t="s">
        <v>2398</v>
      </c>
      <c r="H739" s="356" t="s">
        <v>591</v>
      </c>
      <c r="I739" s="356" t="s">
        <v>182</v>
      </c>
      <c r="J739" s="243">
        <v>1</v>
      </c>
      <c r="K739" s="243" t="s">
        <v>129</v>
      </c>
      <c r="L739" s="243" t="s">
        <v>129</v>
      </c>
      <c r="M739" s="243">
        <v>1</v>
      </c>
      <c r="N739" s="243">
        <v>1000000000</v>
      </c>
      <c r="O739" s="356"/>
    </row>
    <row r="740" spans="1:15">
      <c r="A740" s="241">
        <v>8600</v>
      </c>
      <c r="B740" s="356"/>
      <c r="C740" s="356"/>
      <c r="D740" s="356"/>
      <c r="E740" s="356"/>
      <c r="F740" s="356" t="s">
        <v>2399</v>
      </c>
      <c r="G740" s="356" t="s">
        <v>2400</v>
      </c>
      <c r="H740" s="356" t="s">
        <v>591</v>
      </c>
      <c r="I740" s="356" t="s">
        <v>130</v>
      </c>
      <c r="J740" s="243">
        <v>1</v>
      </c>
      <c r="K740" s="243" t="s">
        <v>129</v>
      </c>
      <c r="L740" s="243" t="s">
        <v>129</v>
      </c>
      <c r="M740" s="243">
        <v>1</v>
      </c>
      <c r="N740" s="243">
        <v>1000000000</v>
      </c>
      <c r="O740" s="356"/>
    </row>
    <row r="741" spans="1:15">
      <c r="A741" s="241">
        <v>8610</v>
      </c>
      <c r="B741" s="356"/>
      <c r="C741" s="356"/>
      <c r="D741" s="356"/>
      <c r="E741" s="356"/>
      <c r="F741" s="356" t="s">
        <v>2401</v>
      </c>
      <c r="G741" s="356" t="s">
        <v>2402</v>
      </c>
      <c r="H741" s="356" t="s">
        <v>591</v>
      </c>
      <c r="I741" s="356" t="s">
        <v>132</v>
      </c>
      <c r="J741" s="243">
        <v>1</v>
      </c>
      <c r="K741" s="243" t="s">
        <v>129</v>
      </c>
      <c r="L741" s="243" t="s">
        <v>129</v>
      </c>
      <c r="M741" s="243">
        <v>1</v>
      </c>
      <c r="N741" s="243">
        <v>1000000000</v>
      </c>
      <c r="O741" s="356"/>
    </row>
    <row r="742" spans="1:15">
      <c r="A742" s="241">
        <v>8620</v>
      </c>
      <c r="B742" s="356"/>
      <c r="C742" s="356"/>
      <c r="D742" s="356"/>
      <c r="E742" s="381" t="s">
        <v>2403</v>
      </c>
      <c r="F742" s="381"/>
      <c r="G742" s="356"/>
      <c r="H742" s="356"/>
      <c r="I742" s="356"/>
      <c r="J742" s="243"/>
      <c r="K742" s="243" t="s">
        <v>123</v>
      </c>
      <c r="L742" s="243" t="s">
        <v>123</v>
      </c>
      <c r="M742" s="243"/>
      <c r="N742" s="243"/>
      <c r="O742" s="356" t="s">
        <v>124</v>
      </c>
    </row>
    <row r="743" spans="1:15">
      <c r="A743" s="241">
        <v>8630</v>
      </c>
      <c r="B743" s="356"/>
      <c r="C743" s="356"/>
      <c r="D743" s="356"/>
      <c r="E743" s="356"/>
      <c r="F743" s="356" t="s">
        <v>2404</v>
      </c>
      <c r="G743" s="356" t="s">
        <v>2405</v>
      </c>
      <c r="H743" s="356" t="s">
        <v>591</v>
      </c>
      <c r="I743" s="356" t="s">
        <v>174</v>
      </c>
      <c r="J743" s="243">
        <v>1</v>
      </c>
      <c r="K743" s="243" t="s">
        <v>129</v>
      </c>
      <c r="L743" s="243" t="s">
        <v>129</v>
      </c>
      <c r="M743" s="243">
        <v>1</v>
      </c>
      <c r="N743" s="243">
        <v>1000000000</v>
      </c>
      <c r="O743" s="356"/>
    </row>
    <row r="744" spans="1:15">
      <c r="A744" s="241">
        <v>8640</v>
      </c>
      <c r="B744" s="356"/>
      <c r="C744" s="356"/>
      <c r="D744" s="356"/>
      <c r="E744" s="356"/>
      <c r="F744" s="356" t="s">
        <v>2406</v>
      </c>
      <c r="G744" s="356" t="s">
        <v>2407</v>
      </c>
      <c r="H744" s="356" t="s">
        <v>591</v>
      </c>
      <c r="I744" s="356" t="s">
        <v>176</v>
      </c>
      <c r="J744" s="243">
        <v>1</v>
      </c>
      <c r="K744" s="243" t="s">
        <v>129</v>
      </c>
      <c r="L744" s="243" t="s">
        <v>129</v>
      </c>
      <c r="M744" s="243">
        <v>1</v>
      </c>
      <c r="N744" s="243">
        <v>1000000000</v>
      </c>
      <c r="O744" s="356"/>
    </row>
    <row r="745" spans="1:15">
      <c r="A745" s="241">
        <v>8650</v>
      </c>
      <c r="B745" s="356"/>
      <c r="C745" s="356"/>
      <c r="D745" s="356"/>
      <c r="E745" s="356"/>
      <c r="F745" s="356" t="s">
        <v>2408</v>
      </c>
      <c r="G745" s="356" t="s">
        <v>2409</v>
      </c>
      <c r="H745" s="356" t="s">
        <v>591</v>
      </c>
      <c r="I745" s="356" t="s">
        <v>178</v>
      </c>
      <c r="J745" s="243">
        <v>1</v>
      </c>
      <c r="K745" s="243" t="s">
        <v>129</v>
      </c>
      <c r="L745" s="243" t="s">
        <v>129</v>
      </c>
      <c r="M745" s="243">
        <v>1</v>
      </c>
      <c r="N745" s="243">
        <v>1000000000</v>
      </c>
      <c r="O745" s="356"/>
    </row>
    <row r="746" spans="1:15">
      <c r="A746" s="241">
        <v>8660</v>
      </c>
      <c r="B746" s="356"/>
      <c r="C746" s="356"/>
      <c r="D746" s="356"/>
      <c r="E746" s="356"/>
      <c r="F746" s="356" t="s">
        <v>2410</v>
      </c>
      <c r="G746" s="356" t="s">
        <v>2411</v>
      </c>
      <c r="H746" s="356" t="s">
        <v>591</v>
      </c>
      <c r="I746" s="356" t="s">
        <v>180</v>
      </c>
      <c r="J746" s="243">
        <v>1</v>
      </c>
      <c r="K746" s="243" t="s">
        <v>129</v>
      </c>
      <c r="L746" s="243" t="s">
        <v>129</v>
      </c>
      <c r="M746" s="243">
        <v>1</v>
      </c>
      <c r="N746" s="243">
        <v>1000000000</v>
      </c>
      <c r="O746" s="356"/>
    </row>
    <row r="747" spans="1:15">
      <c r="A747" s="241">
        <v>8670</v>
      </c>
      <c r="B747" s="356"/>
      <c r="C747" s="356"/>
      <c r="D747" s="356"/>
      <c r="E747" s="356"/>
      <c r="F747" s="356" t="s">
        <v>2412</v>
      </c>
      <c r="G747" s="356" t="s">
        <v>2413</v>
      </c>
      <c r="H747" s="356" t="s">
        <v>591</v>
      </c>
      <c r="I747" s="356" t="s">
        <v>182</v>
      </c>
      <c r="J747" s="243">
        <v>1</v>
      </c>
      <c r="K747" s="243" t="s">
        <v>129</v>
      </c>
      <c r="L747" s="243" t="s">
        <v>129</v>
      </c>
      <c r="M747" s="243">
        <v>1</v>
      </c>
      <c r="N747" s="243">
        <v>1000000000</v>
      </c>
      <c r="O747" s="356"/>
    </row>
    <row r="748" spans="1:15">
      <c r="A748" s="241">
        <v>8690</v>
      </c>
      <c r="B748" s="356"/>
      <c r="C748" s="356"/>
      <c r="D748" s="356"/>
      <c r="E748" s="356"/>
      <c r="F748" s="356" t="s">
        <v>2414</v>
      </c>
      <c r="G748" s="356" t="s">
        <v>2415</v>
      </c>
      <c r="H748" s="356" t="s">
        <v>591</v>
      </c>
      <c r="I748" s="356" t="s">
        <v>130</v>
      </c>
      <c r="J748" s="243">
        <v>1</v>
      </c>
      <c r="K748" s="243" t="s">
        <v>129</v>
      </c>
      <c r="L748" s="243" t="s">
        <v>129</v>
      </c>
      <c r="M748" s="243">
        <v>1</v>
      </c>
      <c r="N748" s="243">
        <v>1000000000</v>
      </c>
      <c r="O748" s="356"/>
    </row>
    <row r="749" spans="1:15">
      <c r="A749" s="241">
        <v>8700</v>
      </c>
      <c r="B749" s="356"/>
      <c r="C749" s="356"/>
      <c r="D749" s="356"/>
      <c r="E749" s="356"/>
      <c r="F749" s="356" t="s">
        <v>2416</v>
      </c>
      <c r="G749" s="356" t="s">
        <v>2417</v>
      </c>
      <c r="H749" s="356" t="s">
        <v>591</v>
      </c>
      <c r="I749" s="356" t="s">
        <v>132</v>
      </c>
      <c r="J749" s="243">
        <v>1</v>
      </c>
      <c r="K749" s="243" t="s">
        <v>129</v>
      </c>
      <c r="L749" s="243" t="s">
        <v>129</v>
      </c>
      <c r="M749" s="243">
        <v>1</v>
      </c>
      <c r="N749" s="243">
        <v>1000000000</v>
      </c>
      <c r="O749" s="356"/>
    </row>
    <row r="750" spans="1:15">
      <c r="A750" s="241">
        <v>8710</v>
      </c>
      <c r="B750" s="356"/>
      <c r="C750" s="356"/>
      <c r="D750" s="356"/>
      <c r="E750" s="381" t="s">
        <v>2418</v>
      </c>
      <c r="F750" s="381"/>
      <c r="G750" s="356"/>
      <c r="H750" s="356"/>
      <c r="I750" s="356"/>
      <c r="J750" s="243"/>
      <c r="K750" s="243" t="s">
        <v>123</v>
      </c>
      <c r="L750" s="243" t="s">
        <v>123</v>
      </c>
      <c r="M750" s="243"/>
      <c r="N750" s="243"/>
      <c r="O750" s="356" t="s">
        <v>124</v>
      </c>
    </row>
    <row r="751" spans="1:15">
      <c r="A751" s="241">
        <v>8720</v>
      </c>
      <c r="B751" s="356"/>
      <c r="C751" s="356"/>
      <c r="D751" s="356"/>
      <c r="E751" s="356"/>
      <c r="F751" s="356" t="s">
        <v>2419</v>
      </c>
      <c r="G751" s="356" t="s">
        <v>2420</v>
      </c>
      <c r="H751" s="356" t="s">
        <v>591</v>
      </c>
      <c r="I751" s="356" t="s">
        <v>174</v>
      </c>
      <c r="J751" s="243">
        <v>1</v>
      </c>
      <c r="K751" s="243" t="s">
        <v>129</v>
      </c>
      <c r="L751" s="243" t="s">
        <v>129</v>
      </c>
      <c r="M751" s="243">
        <v>1</v>
      </c>
      <c r="N751" s="243">
        <v>1000000000</v>
      </c>
      <c r="O751" s="356"/>
    </row>
    <row r="752" spans="1:15">
      <c r="A752" s="241">
        <v>8730</v>
      </c>
      <c r="B752" s="356"/>
      <c r="C752" s="356"/>
      <c r="D752" s="356"/>
      <c r="E752" s="356"/>
      <c r="F752" s="356" t="s">
        <v>2421</v>
      </c>
      <c r="G752" s="356" t="s">
        <v>2422</v>
      </c>
      <c r="H752" s="356" t="s">
        <v>591</v>
      </c>
      <c r="I752" s="356" t="s">
        <v>176</v>
      </c>
      <c r="J752" s="243">
        <v>1</v>
      </c>
      <c r="K752" s="243" t="s">
        <v>129</v>
      </c>
      <c r="L752" s="243" t="s">
        <v>129</v>
      </c>
      <c r="M752" s="243">
        <v>1</v>
      </c>
      <c r="N752" s="243">
        <v>1000000000</v>
      </c>
      <c r="O752" s="356"/>
    </row>
    <row r="753" spans="1:15">
      <c r="A753" s="241">
        <v>8740</v>
      </c>
      <c r="B753" s="356"/>
      <c r="C753" s="356"/>
      <c r="D753" s="356"/>
      <c r="E753" s="356"/>
      <c r="F753" s="356" t="s">
        <v>2423</v>
      </c>
      <c r="G753" s="356" t="s">
        <v>2424</v>
      </c>
      <c r="H753" s="356" t="s">
        <v>591</v>
      </c>
      <c r="I753" s="356" t="s">
        <v>178</v>
      </c>
      <c r="J753" s="243">
        <v>1</v>
      </c>
      <c r="K753" s="243" t="s">
        <v>129</v>
      </c>
      <c r="L753" s="243" t="s">
        <v>129</v>
      </c>
      <c r="M753" s="243">
        <v>1</v>
      </c>
      <c r="N753" s="243">
        <v>1000000000</v>
      </c>
      <c r="O753" s="356"/>
    </row>
    <row r="754" spans="1:15">
      <c r="A754" s="241">
        <v>8750</v>
      </c>
      <c r="B754" s="356"/>
      <c r="C754" s="356"/>
      <c r="D754" s="356"/>
      <c r="E754" s="356"/>
      <c r="F754" s="356" t="s">
        <v>2425</v>
      </c>
      <c r="G754" s="356" t="s">
        <v>2426</v>
      </c>
      <c r="H754" s="356" t="s">
        <v>591</v>
      </c>
      <c r="I754" s="356" t="s">
        <v>180</v>
      </c>
      <c r="J754" s="243">
        <v>1</v>
      </c>
      <c r="K754" s="243" t="s">
        <v>129</v>
      </c>
      <c r="L754" s="243" t="s">
        <v>129</v>
      </c>
      <c r="M754" s="243">
        <v>1</v>
      </c>
      <c r="N754" s="243">
        <v>1000000000</v>
      </c>
      <c r="O754" s="356"/>
    </row>
    <row r="755" spans="1:15">
      <c r="A755" s="241">
        <v>8760</v>
      </c>
      <c r="B755" s="356"/>
      <c r="C755" s="356"/>
      <c r="D755" s="356"/>
      <c r="E755" s="356"/>
      <c r="F755" s="356" t="s">
        <v>2427</v>
      </c>
      <c r="G755" s="356" t="s">
        <v>2428</v>
      </c>
      <c r="H755" s="356" t="s">
        <v>591</v>
      </c>
      <c r="I755" s="356" t="s">
        <v>182</v>
      </c>
      <c r="J755" s="243">
        <v>1</v>
      </c>
      <c r="K755" s="243" t="s">
        <v>129</v>
      </c>
      <c r="L755" s="243" t="s">
        <v>129</v>
      </c>
      <c r="M755" s="243">
        <v>1</v>
      </c>
      <c r="N755" s="243">
        <v>1000000000</v>
      </c>
      <c r="O755" s="356"/>
    </row>
    <row r="756" spans="1:15">
      <c r="A756" s="241">
        <v>8780</v>
      </c>
      <c r="B756" s="356"/>
      <c r="C756" s="356"/>
      <c r="D756" s="356"/>
      <c r="E756" s="356"/>
      <c r="F756" s="356" t="s">
        <v>2429</v>
      </c>
      <c r="G756" s="356" t="s">
        <v>2430</v>
      </c>
      <c r="H756" s="356" t="s">
        <v>591</v>
      </c>
      <c r="I756" s="356" t="s">
        <v>130</v>
      </c>
      <c r="J756" s="243">
        <v>1</v>
      </c>
      <c r="K756" s="243" t="s">
        <v>129</v>
      </c>
      <c r="L756" s="243" t="s">
        <v>129</v>
      </c>
      <c r="M756" s="243">
        <v>1</v>
      </c>
      <c r="N756" s="243">
        <v>1000000000</v>
      </c>
      <c r="O756" s="356"/>
    </row>
    <row r="757" spans="1:15">
      <c r="A757" s="241">
        <v>8790</v>
      </c>
      <c r="B757" s="356"/>
      <c r="C757" s="356"/>
      <c r="D757" s="356"/>
      <c r="E757" s="356"/>
      <c r="F757" s="356" t="s">
        <v>2431</v>
      </c>
      <c r="G757" s="356" t="s">
        <v>2432</v>
      </c>
      <c r="H757" s="356" t="s">
        <v>591</v>
      </c>
      <c r="I757" s="356" t="s">
        <v>132</v>
      </c>
      <c r="J757" s="243">
        <v>1</v>
      </c>
      <c r="K757" s="243" t="s">
        <v>129</v>
      </c>
      <c r="L757" s="243" t="s">
        <v>129</v>
      </c>
      <c r="M757" s="243">
        <v>1</v>
      </c>
      <c r="N757" s="243">
        <v>1000000000</v>
      </c>
      <c r="O757" s="356"/>
    </row>
    <row r="758" spans="1:15">
      <c r="A758" s="241">
        <v>8800</v>
      </c>
      <c r="B758" s="356"/>
      <c r="C758" s="356"/>
      <c r="D758" s="356"/>
      <c r="E758" s="381" t="s">
        <v>2433</v>
      </c>
      <c r="F758" s="381"/>
      <c r="G758" s="356"/>
      <c r="H758" s="356"/>
      <c r="I758" s="356"/>
      <c r="J758" s="243"/>
      <c r="K758" s="243" t="s">
        <v>123</v>
      </c>
      <c r="L758" s="243" t="s">
        <v>123</v>
      </c>
      <c r="M758" s="243"/>
      <c r="N758" s="243"/>
      <c r="O758" s="356" t="s">
        <v>124</v>
      </c>
    </row>
    <row r="759" spans="1:15">
      <c r="A759" s="241">
        <v>8810</v>
      </c>
      <c r="B759" s="356"/>
      <c r="C759" s="356"/>
      <c r="D759" s="356"/>
      <c r="E759" s="356"/>
      <c r="F759" s="356" t="s">
        <v>2434</v>
      </c>
      <c r="G759" s="356" t="s">
        <v>2435</v>
      </c>
      <c r="H759" s="356" t="s">
        <v>591</v>
      </c>
      <c r="I759" s="356" t="s">
        <v>174</v>
      </c>
      <c r="J759" s="243">
        <v>1</v>
      </c>
      <c r="K759" s="243" t="s">
        <v>129</v>
      </c>
      <c r="L759" s="243" t="s">
        <v>129</v>
      </c>
      <c r="M759" s="243">
        <v>1</v>
      </c>
      <c r="N759" s="243">
        <v>1000000000</v>
      </c>
      <c r="O759" s="356"/>
    </row>
    <row r="760" spans="1:15">
      <c r="A760" s="241">
        <v>8820</v>
      </c>
      <c r="B760" s="356"/>
      <c r="C760" s="356"/>
      <c r="D760" s="356"/>
      <c r="E760" s="356"/>
      <c r="F760" s="356" t="s">
        <v>2436</v>
      </c>
      <c r="G760" s="356" t="s">
        <v>2437</v>
      </c>
      <c r="H760" s="356" t="s">
        <v>591</v>
      </c>
      <c r="I760" s="356" t="s">
        <v>176</v>
      </c>
      <c r="J760" s="243">
        <v>1</v>
      </c>
      <c r="K760" s="243" t="s">
        <v>129</v>
      </c>
      <c r="L760" s="243" t="s">
        <v>129</v>
      </c>
      <c r="M760" s="243">
        <v>1</v>
      </c>
      <c r="N760" s="243">
        <v>1000000000</v>
      </c>
      <c r="O760" s="356"/>
    </row>
    <row r="761" spans="1:15">
      <c r="A761" s="241">
        <v>8830</v>
      </c>
      <c r="B761" s="356"/>
      <c r="C761" s="356"/>
      <c r="D761" s="356"/>
      <c r="E761" s="356"/>
      <c r="F761" s="356" t="s">
        <v>2438</v>
      </c>
      <c r="G761" s="356" t="s">
        <v>2439</v>
      </c>
      <c r="H761" s="356" t="s">
        <v>591</v>
      </c>
      <c r="I761" s="356" t="s">
        <v>178</v>
      </c>
      <c r="J761" s="243">
        <v>1</v>
      </c>
      <c r="K761" s="243" t="s">
        <v>129</v>
      </c>
      <c r="L761" s="243" t="s">
        <v>129</v>
      </c>
      <c r="M761" s="243">
        <v>1</v>
      </c>
      <c r="N761" s="243">
        <v>1000000000</v>
      </c>
      <c r="O761" s="356"/>
    </row>
    <row r="762" spans="1:15">
      <c r="A762" s="241">
        <v>8840</v>
      </c>
      <c r="B762" s="356"/>
      <c r="C762" s="356"/>
      <c r="D762" s="356"/>
      <c r="E762" s="356"/>
      <c r="F762" s="356" t="s">
        <v>2440</v>
      </c>
      <c r="G762" s="356" t="s">
        <v>2441</v>
      </c>
      <c r="H762" s="356" t="s">
        <v>591</v>
      </c>
      <c r="I762" s="356" t="s">
        <v>180</v>
      </c>
      <c r="J762" s="243">
        <v>1</v>
      </c>
      <c r="K762" s="243" t="s">
        <v>129</v>
      </c>
      <c r="L762" s="243" t="s">
        <v>129</v>
      </c>
      <c r="M762" s="243">
        <v>1</v>
      </c>
      <c r="N762" s="243">
        <v>1000000000</v>
      </c>
      <c r="O762" s="356"/>
    </row>
    <row r="763" spans="1:15">
      <c r="A763" s="241">
        <v>8850</v>
      </c>
      <c r="B763" s="356"/>
      <c r="C763" s="356"/>
      <c r="D763" s="356"/>
      <c r="E763" s="356"/>
      <c r="F763" s="356" t="s">
        <v>2442</v>
      </c>
      <c r="G763" s="356" t="s">
        <v>2443</v>
      </c>
      <c r="H763" s="356" t="s">
        <v>591</v>
      </c>
      <c r="I763" s="356" t="s">
        <v>182</v>
      </c>
      <c r="J763" s="243">
        <v>1</v>
      </c>
      <c r="K763" s="243" t="s">
        <v>129</v>
      </c>
      <c r="L763" s="243" t="s">
        <v>129</v>
      </c>
      <c r="M763" s="243">
        <v>1</v>
      </c>
      <c r="N763" s="243">
        <v>1000000000</v>
      </c>
      <c r="O763" s="356"/>
    </row>
    <row r="764" spans="1:15">
      <c r="A764" s="241">
        <v>8870</v>
      </c>
      <c r="B764" s="356"/>
      <c r="C764" s="356"/>
      <c r="D764" s="356"/>
      <c r="E764" s="356"/>
      <c r="F764" s="356" t="s">
        <v>2444</v>
      </c>
      <c r="G764" s="356" t="s">
        <v>2445</v>
      </c>
      <c r="H764" s="356" t="s">
        <v>591</v>
      </c>
      <c r="I764" s="356" t="s">
        <v>130</v>
      </c>
      <c r="J764" s="243">
        <v>1</v>
      </c>
      <c r="K764" s="243" t="s">
        <v>129</v>
      </c>
      <c r="L764" s="243" t="s">
        <v>129</v>
      </c>
      <c r="M764" s="243">
        <v>1</v>
      </c>
      <c r="N764" s="243">
        <v>1000000000</v>
      </c>
      <c r="O764" s="356"/>
    </row>
    <row r="765" spans="1:15">
      <c r="A765" s="241">
        <v>8880</v>
      </c>
      <c r="B765" s="356"/>
      <c r="C765" s="356"/>
      <c r="D765" s="356"/>
      <c r="E765" s="356"/>
      <c r="F765" s="356" t="s">
        <v>2446</v>
      </c>
      <c r="G765" s="356" t="s">
        <v>2447</v>
      </c>
      <c r="H765" s="356" t="s">
        <v>591</v>
      </c>
      <c r="I765" s="356" t="s">
        <v>132</v>
      </c>
      <c r="J765" s="243">
        <v>1</v>
      </c>
      <c r="K765" s="243" t="s">
        <v>129</v>
      </c>
      <c r="L765" s="243" t="s">
        <v>129</v>
      </c>
      <c r="M765" s="243">
        <v>1</v>
      </c>
      <c r="N765" s="243">
        <v>1000000000</v>
      </c>
      <c r="O765" s="356"/>
    </row>
    <row r="766" spans="1:15">
      <c r="A766" s="241">
        <v>8890</v>
      </c>
      <c r="B766" s="356"/>
      <c r="C766" s="356"/>
      <c r="D766" s="356"/>
      <c r="E766" s="381" t="s">
        <v>2448</v>
      </c>
      <c r="F766" s="381"/>
      <c r="G766" s="356"/>
      <c r="H766" s="356"/>
      <c r="I766" s="356"/>
      <c r="J766" s="243"/>
      <c r="K766" s="243" t="s">
        <v>123</v>
      </c>
      <c r="L766" s="243" t="s">
        <v>123</v>
      </c>
      <c r="M766" s="243"/>
      <c r="N766" s="243"/>
      <c r="O766" s="356" t="s">
        <v>124</v>
      </c>
    </row>
    <row r="767" spans="1:15">
      <c r="A767" s="241">
        <v>8900</v>
      </c>
      <c r="B767" s="356"/>
      <c r="C767" s="356"/>
      <c r="D767" s="356"/>
      <c r="E767" s="356"/>
      <c r="F767" s="356" t="s">
        <v>2449</v>
      </c>
      <c r="G767" s="356" t="s">
        <v>2450</v>
      </c>
      <c r="H767" s="356" t="s">
        <v>591</v>
      </c>
      <c r="I767" s="356" t="s">
        <v>174</v>
      </c>
      <c r="J767" s="243">
        <v>1</v>
      </c>
      <c r="K767" s="243" t="s">
        <v>129</v>
      </c>
      <c r="L767" s="243" t="s">
        <v>129</v>
      </c>
      <c r="M767" s="243">
        <v>1</v>
      </c>
      <c r="N767" s="243">
        <v>1000000000</v>
      </c>
      <c r="O767" s="356"/>
    </row>
    <row r="768" spans="1:15">
      <c r="A768" s="241">
        <v>8910</v>
      </c>
      <c r="B768" s="356"/>
      <c r="C768" s="356"/>
      <c r="D768" s="356"/>
      <c r="E768" s="356"/>
      <c r="F768" s="356" t="s">
        <v>2451</v>
      </c>
      <c r="G768" s="356" t="s">
        <v>2452</v>
      </c>
      <c r="H768" s="356" t="s">
        <v>591</v>
      </c>
      <c r="I768" s="356" t="s">
        <v>176</v>
      </c>
      <c r="J768" s="243">
        <v>1</v>
      </c>
      <c r="K768" s="243" t="s">
        <v>129</v>
      </c>
      <c r="L768" s="243" t="s">
        <v>129</v>
      </c>
      <c r="M768" s="243">
        <v>1</v>
      </c>
      <c r="N768" s="243">
        <v>1000000000</v>
      </c>
      <c r="O768" s="356"/>
    </row>
    <row r="769" spans="1:15">
      <c r="A769" s="241">
        <v>8920</v>
      </c>
      <c r="B769" s="356"/>
      <c r="C769" s="356"/>
      <c r="D769" s="356"/>
      <c r="E769" s="356"/>
      <c r="F769" s="356" t="s">
        <v>2453</v>
      </c>
      <c r="G769" s="356" t="s">
        <v>2454</v>
      </c>
      <c r="H769" s="356" t="s">
        <v>591</v>
      </c>
      <c r="I769" s="356" t="s">
        <v>178</v>
      </c>
      <c r="J769" s="243">
        <v>1</v>
      </c>
      <c r="K769" s="243" t="s">
        <v>129</v>
      </c>
      <c r="L769" s="243" t="s">
        <v>129</v>
      </c>
      <c r="M769" s="243">
        <v>1</v>
      </c>
      <c r="N769" s="243">
        <v>1000000000</v>
      </c>
      <c r="O769" s="356"/>
    </row>
    <row r="770" spans="1:15">
      <c r="A770" s="241">
        <v>8930</v>
      </c>
      <c r="B770" s="356"/>
      <c r="C770" s="356"/>
      <c r="D770" s="356"/>
      <c r="E770" s="356"/>
      <c r="F770" s="356" t="s">
        <v>2455</v>
      </c>
      <c r="G770" s="356" t="s">
        <v>2456</v>
      </c>
      <c r="H770" s="356" t="s">
        <v>591</v>
      </c>
      <c r="I770" s="356" t="s">
        <v>180</v>
      </c>
      <c r="J770" s="243">
        <v>1</v>
      </c>
      <c r="K770" s="243" t="s">
        <v>129</v>
      </c>
      <c r="L770" s="243" t="s">
        <v>129</v>
      </c>
      <c r="M770" s="243">
        <v>1</v>
      </c>
      <c r="N770" s="243">
        <v>1000000000</v>
      </c>
      <c r="O770" s="356"/>
    </row>
    <row r="771" spans="1:15">
      <c r="A771" s="241">
        <v>8940</v>
      </c>
      <c r="B771" s="356"/>
      <c r="C771" s="356"/>
      <c r="D771" s="356"/>
      <c r="E771" s="356"/>
      <c r="F771" s="356" t="s">
        <v>2457</v>
      </c>
      <c r="G771" s="356" t="s">
        <v>2458</v>
      </c>
      <c r="H771" s="356" t="s">
        <v>591</v>
      </c>
      <c r="I771" s="356" t="s">
        <v>182</v>
      </c>
      <c r="J771" s="243">
        <v>1</v>
      </c>
      <c r="K771" s="243" t="s">
        <v>129</v>
      </c>
      <c r="L771" s="243" t="s">
        <v>129</v>
      </c>
      <c r="M771" s="243">
        <v>1</v>
      </c>
      <c r="N771" s="243">
        <v>1000000000</v>
      </c>
      <c r="O771" s="356"/>
    </row>
    <row r="772" spans="1:15">
      <c r="A772" s="241">
        <v>8960</v>
      </c>
      <c r="B772" s="356"/>
      <c r="C772" s="356"/>
      <c r="D772" s="356"/>
      <c r="E772" s="356"/>
      <c r="F772" s="356" t="s">
        <v>2459</v>
      </c>
      <c r="G772" s="356" t="s">
        <v>2460</v>
      </c>
      <c r="H772" s="356" t="s">
        <v>591</v>
      </c>
      <c r="I772" s="356" t="s">
        <v>130</v>
      </c>
      <c r="J772" s="243">
        <v>1</v>
      </c>
      <c r="K772" s="243" t="s">
        <v>129</v>
      </c>
      <c r="L772" s="243" t="s">
        <v>129</v>
      </c>
      <c r="M772" s="243">
        <v>1</v>
      </c>
      <c r="N772" s="243">
        <v>1000000000</v>
      </c>
      <c r="O772" s="356"/>
    </row>
    <row r="773" spans="1:15">
      <c r="A773" s="241">
        <v>8970</v>
      </c>
      <c r="B773" s="356"/>
      <c r="C773" s="356"/>
      <c r="D773" s="356"/>
      <c r="E773" s="356"/>
      <c r="F773" s="356" t="s">
        <v>2461</v>
      </c>
      <c r="G773" s="356" t="s">
        <v>2462</v>
      </c>
      <c r="H773" s="356" t="s">
        <v>591</v>
      </c>
      <c r="I773" s="356" t="s">
        <v>132</v>
      </c>
      <c r="J773" s="243">
        <v>1</v>
      </c>
      <c r="K773" s="243" t="s">
        <v>129</v>
      </c>
      <c r="L773" s="243" t="s">
        <v>129</v>
      </c>
      <c r="M773" s="243">
        <v>1</v>
      </c>
      <c r="N773" s="243">
        <v>1000000000</v>
      </c>
      <c r="O773" s="356"/>
    </row>
    <row r="774" spans="1:15">
      <c r="A774" s="241">
        <v>8980</v>
      </c>
      <c r="B774" s="356"/>
      <c r="C774" s="356"/>
      <c r="D774" s="356"/>
      <c r="E774" s="381" t="s">
        <v>2463</v>
      </c>
      <c r="F774" s="381"/>
      <c r="G774" s="356"/>
      <c r="H774" s="356"/>
      <c r="I774" s="356"/>
      <c r="J774" s="243"/>
      <c r="K774" s="243" t="s">
        <v>123</v>
      </c>
      <c r="L774" s="243" t="s">
        <v>123</v>
      </c>
      <c r="M774" s="243"/>
      <c r="N774" s="243"/>
      <c r="O774" s="356" t="s">
        <v>124</v>
      </c>
    </row>
    <row r="775" spans="1:15">
      <c r="A775" s="241">
        <v>8990</v>
      </c>
      <c r="B775" s="356"/>
      <c r="C775" s="356"/>
      <c r="D775" s="356"/>
      <c r="E775" s="356"/>
      <c r="F775" s="356" t="s">
        <v>2464</v>
      </c>
      <c r="G775" s="356" t="s">
        <v>2465</v>
      </c>
      <c r="H775" s="356" t="s">
        <v>591</v>
      </c>
      <c r="I775" s="356" t="s">
        <v>174</v>
      </c>
      <c r="J775" s="243">
        <v>1</v>
      </c>
      <c r="K775" s="243" t="s">
        <v>129</v>
      </c>
      <c r="L775" s="243" t="s">
        <v>129</v>
      </c>
      <c r="M775" s="243">
        <v>1</v>
      </c>
      <c r="N775" s="243">
        <v>1000000000</v>
      </c>
      <c r="O775" s="356"/>
    </row>
    <row r="776" spans="1:15">
      <c r="A776" s="241">
        <v>9000</v>
      </c>
      <c r="B776" s="356"/>
      <c r="C776" s="356"/>
      <c r="D776" s="356"/>
      <c r="E776" s="356"/>
      <c r="F776" s="356" t="s">
        <v>2466</v>
      </c>
      <c r="G776" s="356" t="s">
        <v>2467</v>
      </c>
      <c r="H776" s="356" t="s">
        <v>591</v>
      </c>
      <c r="I776" s="356" t="s">
        <v>176</v>
      </c>
      <c r="J776" s="243">
        <v>1</v>
      </c>
      <c r="K776" s="243" t="s">
        <v>129</v>
      </c>
      <c r="L776" s="243" t="s">
        <v>129</v>
      </c>
      <c r="M776" s="243">
        <v>1</v>
      </c>
      <c r="N776" s="243">
        <v>1000000000</v>
      </c>
      <c r="O776" s="356"/>
    </row>
    <row r="777" spans="1:15">
      <c r="A777" s="241">
        <v>9010</v>
      </c>
      <c r="B777" s="356"/>
      <c r="C777" s="356"/>
      <c r="D777" s="356"/>
      <c r="E777" s="356"/>
      <c r="F777" s="356" t="s">
        <v>2468</v>
      </c>
      <c r="G777" s="356" t="s">
        <v>2469</v>
      </c>
      <c r="H777" s="356" t="s">
        <v>591</v>
      </c>
      <c r="I777" s="356" t="s">
        <v>178</v>
      </c>
      <c r="J777" s="243">
        <v>1</v>
      </c>
      <c r="K777" s="243" t="s">
        <v>129</v>
      </c>
      <c r="L777" s="243" t="s">
        <v>129</v>
      </c>
      <c r="M777" s="243">
        <v>1</v>
      </c>
      <c r="N777" s="243">
        <v>1000000000</v>
      </c>
      <c r="O777" s="356"/>
    </row>
    <row r="778" spans="1:15">
      <c r="A778" s="241">
        <v>9020</v>
      </c>
      <c r="B778" s="356"/>
      <c r="C778" s="356"/>
      <c r="D778" s="356"/>
      <c r="E778" s="356"/>
      <c r="F778" s="356" t="s">
        <v>2470</v>
      </c>
      <c r="G778" s="356" t="s">
        <v>2471</v>
      </c>
      <c r="H778" s="356" t="s">
        <v>591</v>
      </c>
      <c r="I778" s="356" t="s">
        <v>180</v>
      </c>
      <c r="J778" s="243">
        <v>1</v>
      </c>
      <c r="K778" s="243" t="s">
        <v>129</v>
      </c>
      <c r="L778" s="243" t="s">
        <v>129</v>
      </c>
      <c r="M778" s="243">
        <v>1</v>
      </c>
      <c r="N778" s="243">
        <v>1000000000</v>
      </c>
      <c r="O778" s="356"/>
    </row>
    <row r="779" spans="1:15">
      <c r="A779" s="241">
        <v>9030</v>
      </c>
      <c r="B779" s="356"/>
      <c r="C779" s="356"/>
      <c r="D779" s="356"/>
      <c r="E779" s="356"/>
      <c r="F779" s="356" t="s">
        <v>2472</v>
      </c>
      <c r="G779" s="356" t="s">
        <v>2473</v>
      </c>
      <c r="H779" s="356" t="s">
        <v>591</v>
      </c>
      <c r="I779" s="356" t="s">
        <v>182</v>
      </c>
      <c r="J779" s="243">
        <v>1</v>
      </c>
      <c r="K779" s="243" t="s">
        <v>129</v>
      </c>
      <c r="L779" s="243" t="s">
        <v>129</v>
      </c>
      <c r="M779" s="243">
        <v>1</v>
      </c>
      <c r="N779" s="243">
        <v>1000000000</v>
      </c>
      <c r="O779" s="356"/>
    </row>
    <row r="780" spans="1:15">
      <c r="A780" s="241">
        <v>9050</v>
      </c>
      <c r="B780" s="356"/>
      <c r="C780" s="356"/>
      <c r="D780" s="356"/>
      <c r="E780" s="356"/>
      <c r="F780" s="356" t="s">
        <v>2474</v>
      </c>
      <c r="G780" s="356" t="s">
        <v>2475</v>
      </c>
      <c r="H780" s="356" t="s">
        <v>591</v>
      </c>
      <c r="I780" s="356" t="s">
        <v>130</v>
      </c>
      <c r="J780" s="243">
        <v>1</v>
      </c>
      <c r="K780" s="243" t="s">
        <v>129</v>
      </c>
      <c r="L780" s="243" t="s">
        <v>129</v>
      </c>
      <c r="M780" s="243">
        <v>1</v>
      </c>
      <c r="N780" s="243">
        <v>1000000000</v>
      </c>
      <c r="O780" s="356"/>
    </row>
    <row r="781" spans="1:15">
      <c r="A781" s="241">
        <v>9060</v>
      </c>
      <c r="B781" s="356"/>
      <c r="C781" s="356"/>
      <c r="D781" s="356"/>
      <c r="E781" s="356"/>
      <c r="F781" s="356" t="s">
        <v>2476</v>
      </c>
      <c r="G781" s="356" t="s">
        <v>2477</v>
      </c>
      <c r="H781" s="356" t="s">
        <v>591</v>
      </c>
      <c r="I781" s="356" t="s">
        <v>132</v>
      </c>
      <c r="J781" s="243">
        <v>1</v>
      </c>
      <c r="K781" s="243" t="s">
        <v>129</v>
      </c>
      <c r="L781" s="243" t="s">
        <v>129</v>
      </c>
      <c r="M781" s="243">
        <v>1</v>
      </c>
      <c r="N781" s="243">
        <v>1000000000</v>
      </c>
      <c r="O781" s="356"/>
    </row>
    <row r="782" spans="1:15">
      <c r="A782" s="241">
        <v>9070</v>
      </c>
      <c r="B782" s="356"/>
      <c r="C782" s="356"/>
      <c r="D782" s="356"/>
      <c r="E782" s="381" t="s">
        <v>2478</v>
      </c>
      <c r="F782" s="381"/>
      <c r="G782" s="356"/>
      <c r="H782" s="356"/>
      <c r="I782" s="356"/>
      <c r="J782" s="243"/>
      <c r="K782" s="243" t="s">
        <v>123</v>
      </c>
      <c r="L782" s="243" t="s">
        <v>123</v>
      </c>
      <c r="M782" s="243"/>
      <c r="N782" s="243"/>
      <c r="O782" s="356" t="s">
        <v>124</v>
      </c>
    </row>
    <row r="783" spans="1:15">
      <c r="A783" s="241">
        <v>9080</v>
      </c>
      <c r="B783" s="356"/>
      <c r="C783" s="356"/>
      <c r="D783" s="356"/>
      <c r="E783" s="356"/>
      <c r="F783" s="356" t="s">
        <v>2479</v>
      </c>
      <c r="G783" s="356" t="s">
        <v>2480</v>
      </c>
      <c r="H783" s="356" t="s">
        <v>591</v>
      </c>
      <c r="I783" s="356" t="s">
        <v>174</v>
      </c>
      <c r="J783" s="243">
        <v>1</v>
      </c>
      <c r="K783" s="243" t="s">
        <v>129</v>
      </c>
      <c r="L783" s="243" t="s">
        <v>129</v>
      </c>
      <c r="M783" s="243">
        <v>1</v>
      </c>
      <c r="N783" s="243">
        <v>1000000000</v>
      </c>
      <c r="O783" s="356"/>
    </row>
    <row r="784" spans="1:15">
      <c r="A784" s="241">
        <v>9090</v>
      </c>
      <c r="B784" s="356"/>
      <c r="C784" s="356"/>
      <c r="D784" s="356"/>
      <c r="E784" s="356"/>
      <c r="F784" s="356" t="s">
        <v>2481</v>
      </c>
      <c r="G784" s="356" t="s">
        <v>2482</v>
      </c>
      <c r="H784" s="356" t="s">
        <v>591</v>
      </c>
      <c r="I784" s="356" t="s">
        <v>176</v>
      </c>
      <c r="J784" s="243">
        <v>1</v>
      </c>
      <c r="K784" s="243" t="s">
        <v>129</v>
      </c>
      <c r="L784" s="243" t="s">
        <v>129</v>
      </c>
      <c r="M784" s="243">
        <v>1</v>
      </c>
      <c r="N784" s="243">
        <v>1000000000</v>
      </c>
      <c r="O784" s="356"/>
    </row>
    <row r="785" spans="1:15">
      <c r="A785" s="241">
        <v>9100</v>
      </c>
      <c r="B785" s="356"/>
      <c r="C785" s="356"/>
      <c r="D785" s="356"/>
      <c r="E785" s="356"/>
      <c r="F785" s="356" t="s">
        <v>2483</v>
      </c>
      <c r="G785" s="356" t="s">
        <v>2484</v>
      </c>
      <c r="H785" s="356" t="s">
        <v>591</v>
      </c>
      <c r="I785" s="356" t="s">
        <v>178</v>
      </c>
      <c r="J785" s="243">
        <v>1</v>
      </c>
      <c r="K785" s="243" t="s">
        <v>129</v>
      </c>
      <c r="L785" s="243" t="s">
        <v>129</v>
      </c>
      <c r="M785" s="243">
        <v>1</v>
      </c>
      <c r="N785" s="243">
        <v>1000000000</v>
      </c>
      <c r="O785" s="356"/>
    </row>
    <row r="786" spans="1:15">
      <c r="A786" s="241">
        <v>9110</v>
      </c>
      <c r="B786" s="356"/>
      <c r="C786" s="356"/>
      <c r="D786" s="356"/>
      <c r="E786" s="356"/>
      <c r="F786" s="356" t="s">
        <v>2485</v>
      </c>
      <c r="G786" s="356" t="s">
        <v>2486</v>
      </c>
      <c r="H786" s="356" t="s">
        <v>591</v>
      </c>
      <c r="I786" s="356" t="s">
        <v>180</v>
      </c>
      <c r="J786" s="243">
        <v>1</v>
      </c>
      <c r="K786" s="243" t="s">
        <v>129</v>
      </c>
      <c r="L786" s="243" t="s">
        <v>129</v>
      </c>
      <c r="M786" s="243">
        <v>1</v>
      </c>
      <c r="N786" s="243">
        <v>1000000000</v>
      </c>
      <c r="O786" s="356"/>
    </row>
    <row r="787" spans="1:15">
      <c r="A787" s="241">
        <v>9120</v>
      </c>
      <c r="B787" s="356"/>
      <c r="C787" s="356"/>
      <c r="D787" s="356"/>
      <c r="E787" s="356"/>
      <c r="F787" s="356" t="s">
        <v>2487</v>
      </c>
      <c r="G787" s="356" t="s">
        <v>2488</v>
      </c>
      <c r="H787" s="356" t="s">
        <v>591</v>
      </c>
      <c r="I787" s="356" t="s">
        <v>182</v>
      </c>
      <c r="J787" s="243">
        <v>1</v>
      </c>
      <c r="K787" s="243" t="s">
        <v>129</v>
      </c>
      <c r="L787" s="243" t="s">
        <v>129</v>
      </c>
      <c r="M787" s="243">
        <v>1</v>
      </c>
      <c r="N787" s="243">
        <v>1000000000</v>
      </c>
      <c r="O787" s="356"/>
    </row>
    <row r="788" spans="1:15">
      <c r="A788" s="241">
        <v>9140</v>
      </c>
      <c r="B788" s="356"/>
      <c r="C788" s="356"/>
      <c r="D788" s="356"/>
      <c r="E788" s="356"/>
      <c r="F788" s="356" t="s">
        <v>2489</v>
      </c>
      <c r="G788" s="356" t="s">
        <v>2490</v>
      </c>
      <c r="H788" s="356" t="s">
        <v>591</v>
      </c>
      <c r="I788" s="356" t="s">
        <v>130</v>
      </c>
      <c r="J788" s="243">
        <v>1</v>
      </c>
      <c r="K788" s="243" t="s">
        <v>129</v>
      </c>
      <c r="L788" s="243" t="s">
        <v>129</v>
      </c>
      <c r="M788" s="243">
        <v>1</v>
      </c>
      <c r="N788" s="243">
        <v>1000000000</v>
      </c>
      <c r="O788" s="356"/>
    </row>
    <row r="789" spans="1:15">
      <c r="A789" s="241">
        <v>9150</v>
      </c>
      <c r="B789" s="356"/>
      <c r="C789" s="356"/>
      <c r="D789" s="356"/>
      <c r="E789" s="356"/>
      <c r="F789" s="356" t="s">
        <v>2491</v>
      </c>
      <c r="G789" s="356" t="s">
        <v>2492</v>
      </c>
      <c r="H789" s="356" t="s">
        <v>591</v>
      </c>
      <c r="I789" s="356" t="s">
        <v>132</v>
      </c>
      <c r="J789" s="243">
        <v>1</v>
      </c>
      <c r="K789" s="243" t="s">
        <v>129</v>
      </c>
      <c r="L789" s="243" t="s">
        <v>129</v>
      </c>
      <c r="M789" s="243">
        <v>1</v>
      </c>
      <c r="N789" s="243">
        <v>1000000000</v>
      </c>
      <c r="O789" s="356"/>
    </row>
    <row r="790" spans="1:15">
      <c r="A790" s="241">
        <v>9160</v>
      </c>
      <c r="B790" s="356"/>
      <c r="C790" s="356"/>
      <c r="D790" s="356"/>
      <c r="E790" s="381" t="s">
        <v>2493</v>
      </c>
      <c r="F790" s="381"/>
      <c r="G790" s="356"/>
      <c r="H790" s="356"/>
      <c r="I790" s="356"/>
      <c r="J790" s="243"/>
      <c r="K790" s="243" t="s">
        <v>123</v>
      </c>
      <c r="L790" s="243" t="s">
        <v>123</v>
      </c>
      <c r="M790" s="243"/>
      <c r="N790" s="243"/>
      <c r="O790" s="356" t="s">
        <v>124</v>
      </c>
    </row>
    <row r="791" spans="1:15">
      <c r="A791" s="241">
        <v>9170</v>
      </c>
      <c r="B791" s="356"/>
      <c r="C791" s="356"/>
      <c r="D791" s="356"/>
      <c r="E791" s="356"/>
      <c r="F791" s="356" t="s">
        <v>2494</v>
      </c>
      <c r="G791" s="356" t="s">
        <v>2495</v>
      </c>
      <c r="H791" s="356" t="s">
        <v>591</v>
      </c>
      <c r="I791" s="356" t="s">
        <v>174</v>
      </c>
      <c r="J791" s="243">
        <v>1</v>
      </c>
      <c r="K791" s="243" t="s">
        <v>129</v>
      </c>
      <c r="L791" s="243" t="s">
        <v>129</v>
      </c>
      <c r="M791" s="243">
        <v>1</v>
      </c>
      <c r="N791" s="243">
        <v>1000000000</v>
      </c>
      <c r="O791" s="356"/>
    </row>
    <row r="792" spans="1:15">
      <c r="A792" s="241">
        <v>9180</v>
      </c>
      <c r="B792" s="356"/>
      <c r="C792" s="356"/>
      <c r="D792" s="356"/>
      <c r="E792" s="356"/>
      <c r="F792" s="356" t="s">
        <v>2496</v>
      </c>
      <c r="G792" s="356" t="s">
        <v>2497</v>
      </c>
      <c r="H792" s="356" t="s">
        <v>591</v>
      </c>
      <c r="I792" s="356" t="s">
        <v>176</v>
      </c>
      <c r="J792" s="243">
        <v>1</v>
      </c>
      <c r="K792" s="243" t="s">
        <v>129</v>
      </c>
      <c r="L792" s="243" t="s">
        <v>129</v>
      </c>
      <c r="M792" s="243">
        <v>1</v>
      </c>
      <c r="N792" s="243">
        <v>1000000000</v>
      </c>
      <c r="O792" s="356"/>
    </row>
    <row r="793" spans="1:15">
      <c r="A793" s="241">
        <v>9190</v>
      </c>
      <c r="B793" s="356"/>
      <c r="C793" s="356"/>
      <c r="D793" s="356"/>
      <c r="E793" s="356"/>
      <c r="F793" s="356" t="s">
        <v>2498</v>
      </c>
      <c r="G793" s="356" t="s">
        <v>2499</v>
      </c>
      <c r="H793" s="356" t="s">
        <v>591</v>
      </c>
      <c r="I793" s="356" t="s">
        <v>178</v>
      </c>
      <c r="J793" s="243">
        <v>1</v>
      </c>
      <c r="K793" s="243" t="s">
        <v>129</v>
      </c>
      <c r="L793" s="243" t="s">
        <v>129</v>
      </c>
      <c r="M793" s="243">
        <v>1</v>
      </c>
      <c r="N793" s="243">
        <v>1000000000</v>
      </c>
      <c r="O793" s="356"/>
    </row>
    <row r="794" spans="1:15">
      <c r="A794" s="241">
        <v>9200</v>
      </c>
      <c r="B794" s="356"/>
      <c r="C794" s="356"/>
      <c r="D794" s="356"/>
      <c r="E794" s="356"/>
      <c r="F794" s="356" t="s">
        <v>2500</v>
      </c>
      <c r="G794" s="356" t="s">
        <v>2501</v>
      </c>
      <c r="H794" s="356" t="s">
        <v>591</v>
      </c>
      <c r="I794" s="356" t="s">
        <v>180</v>
      </c>
      <c r="J794" s="243">
        <v>1</v>
      </c>
      <c r="K794" s="243" t="s">
        <v>129</v>
      </c>
      <c r="L794" s="243" t="s">
        <v>129</v>
      </c>
      <c r="M794" s="243">
        <v>1</v>
      </c>
      <c r="N794" s="243">
        <v>1000000000</v>
      </c>
      <c r="O794" s="356"/>
    </row>
    <row r="795" spans="1:15">
      <c r="A795" s="241">
        <v>9210</v>
      </c>
      <c r="B795" s="356"/>
      <c r="C795" s="356"/>
      <c r="D795" s="356"/>
      <c r="E795" s="356"/>
      <c r="F795" s="356" t="s">
        <v>2502</v>
      </c>
      <c r="G795" s="356" t="s">
        <v>2503</v>
      </c>
      <c r="H795" s="356" t="s">
        <v>591</v>
      </c>
      <c r="I795" s="356" t="s">
        <v>182</v>
      </c>
      <c r="J795" s="243">
        <v>1</v>
      </c>
      <c r="K795" s="243" t="s">
        <v>129</v>
      </c>
      <c r="L795" s="243" t="s">
        <v>129</v>
      </c>
      <c r="M795" s="243">
        <v>1</v>
      </c>
      <c r="N795" s="243">
        <v>1000000000</v>
      </c>
      <c r="O795" s="356"/>
    </row>
    <row r="796" spans="1:15">
      <c r="A796" s="241">
        <v>9230</v>
      </c>
      <c r="B796" s="356"/>
      <c r="C796" s="356"/>
      <c r="D796" s="356"/>
      <c r="E796" s="356"/>
      <c r="F796" s="356" t="s">
        <v>2504</v>
      </c>
      <c r="G796" s="356" t="s">
        <v>2505</v>
      </c>
      <c r="H796" s="356" t="s">
        <v>591</v>
      </c>
      <c r="I796" s="356" t="s">
        <v>130</v>
      </c>
      <c r="J796" s="243">
        <v>1</v>
      </c>
      <c r="K796" s="243" t="s">
        <v>129</v>
      </c>
      <c r="L796" s="243" t="s">
        <v>129</v>
      </c>
      <c r="M796" s="243">
        <v>1</v>
      </c>
      <c r="N796" s="243">
        <v>1000000000</v>
      </c>
      <c r="O796" s="356"/>
    </row>
    <row r="797" spans="1:15">
      <c r="A797" s="241">
        <v>9240</v>
      </c>
      <c r="B797" s="356"/>
      <c r="C797" s="356"/>
      <c r="D797" s="356"/>
      <c r="E797" s="356"/>
      <c r="F797" s="356" t="s">
        <v>2506</v>
      </c>
      <c r="G797" s="356" t="s">
        <v>2507</v>
      </c>
      <c r="H797" s="356" t="s">
        <v>591</v>
      </c>
      <c r="I797" s="356" t="s">
        <v>132</v>
      </c>
      <c r="J797" s="243">
        <v>1</v>
      </c>
      <c r="K797" s="243" t="s">
        <v>129</v>
      </c>
      <c r="L797" s="243" t="s">
        <v>129</v>
      </c>
      <c r="M797" s="243">
        <v>1</v>
      </c>
      <c r="N797" s="243">
        <v>1000000000</v>
      </c>
      <c r="O797" s="356"/>
    </row>
    <row r="798" spans="1:15">
      <c r="A798" s="241">
        <v>9250</v>
      </c>
      <c r="B798" s="356"/>
      <c r="C798" s="356"/>
      <c r="D798" s="356"/>
      <c r="E798" s="381" t="s">
        <v>2508</v>
      </c>
      <c r="F798" s="381"/>
      <c r="G798" s="356"/>
      <c r="H798" s="356"/>
      <c r="I798" s="356"/>
      <c r="J798" s="243"/>
      <c r="K798" s="243" t="s">
        <v>123</v>
      </c>
      <c r="L798" s="243" t="s">
        <v>123</v>
      </c>
      <c r="M798" s="243"/>
      <c r="N798" s="243"/>
      <c r="O798" s="356" t="s">
        <v>124</v>
      </c>
    </row>
    <row r="799" spans="1:15">
      <c r="A799" s="241">
        <v>9260</v>
      </c>
      <c r="B799" s="356"/>
      <c r="C799" s="356"/>
      <c r="D799" s="356"/>
      <c r="E799" s="356"/>
      <c r="F799" s="356" t="s">
        <v>2509</v>
      </c>
      <c r="G799" s="356" t="s">
        <v>2510</v>
      </c>
      <c r="H799" s="356" t="s">
        <v>591</v>
      </c>
      <c r="I799" s="356" t="s">
        <v>174</v>
      </c>
      <c r="J799" s="243">
        <v>1</v>
      </c>
      <c r="K799" s="243" t="s">
        <v>129</v>
      </c>
      <c r="L799" s="243" t="s">
        <v>129</v>
      </c>
      <c r="M799" s="243">
        <v>1</v>
      </c>
      <c r="N799" s="243">
        <v>1000000000</v>
      </c>
      <c r="O799" s="356"/>
    </row>
    <row r="800" spans="1:15">
      <c r="A800" s="241">
        <v>9270</v>
      </c>
      <c r="B800" s="356"/>
      <c r="C800" s="356"/>
      <c r="D800" s="356"/>
      <c r="E800" s="356"/>
      <c r="F800" s="356" t="s">
        <v>2511</v>
      </c>
      <c r="G800" s="356" t="s">
        <v>2512</v>
      </c>
      <c r="H800" s="356" t="s">
        <v>591</v>
      </c>
      <c r="I800" s="356" t="s">
        <v>176</v>
      </c>
      <c r="J800" s="243">
        <v>1</v>
      </c>
      <c r="K800" s="243" t="s">
        <v>129</v>
      </c>
      <c r="L800" s="243" t="s">
        <v>129</v>
      </c>
      <c r="M800" s="243">
        <v>1</v>
      </c>
      <c r="N800" s="243">
        <v>1000000000</v>
      </c>
      <c r="O800" s="356"/>
    </row>
    <row r="801" spans="1:15">
      <c r="A801" s="241">
        <v>9280</v>
      </c>
      <c r="B801" s="356"/>
      <c r="C801" s="356"/>
      <c r="D801" s="356"/>
      <c r="E801" s="356"/>
      <c r="F801" s="356" t="s">
        <v>2513</v>
      </c>
      <c r="G801" s="356" t="s">
        <v>2514</v>
      </c>
      <c r="H801" s="356" t="s">
        <v>591</v>
      </c>
      <c r="I801" s="356" t="s">
        <v>178</v>
      </c>
      <c r="J801" s="243">
        <v>1</v>
      </c>
      <c r="K801" s="243" t="s">
        <v>129</v>
      </c>
      <c r="L801" s="243" t="s">
        <v>129</v>
      </c>
      <c r="M801" s="243">
        <v>1</v>
      </c>
      <c r="N801" s="243">
        <v>1000000000</v>
      </c>
      <c r="O801" s="356"/>
    </row>
    <row r="802" spans="1:15">
      <c r="A802" s="241">
        <v>9290</v>
      </c>
      <c r="B802" s="356"/>
      <c r="C802" s="356"/>
      <c r="D802" s="356"/>
      <c r="E802" s="356"/>
      <c r="F802" s="356" t="s">
        <v>2515</v>
      </c>
      <c r="G802" s="356" t="s">
        <v>2516</v>
      </c>
      <c r="H802" s="356" t="s">
        <v>591</v>
      </c>
      <c r="I802" s="356" t="s">
        <v>180</v>
      </c>
      <c r="J802" s="243">
        <v>1</v>
      </c>
      <c r="K802" s="243" t="s">
        <v>129</v>
      </c>
      <c r="L802" s="243" t="s">
        <v>129</v>
      </c>
      <c r="M802" s="243">
        <v>1</v>
      </c>
      <c r="N802" s="243">
        <v>1000000000</v>
      </c>
      <c r="O802" s="356"/>
    </row>
    <row r="803" spans="1:15">
      <c r="A803" s="241">
        <v>9300</v>
      </c>
      <c r="B803" s="356"/>
      <c r="C803" s="356"/>
      <c r="D803" s="356"/>
      <c r="E803" s="356"/>
      <c r="F803" s="356" t="s">
        <v>2517</v>
      </c>
      <c r="G803" s="356" t="s">
        <v>2518</v>
      </c>
      <c r="H803" s="356" t="s">
        <v>591</v>
      </c>
      <c r="I803" s="356" t="s">
        <v>182</v>
      </c>
      <c r="J803" s="243">
        <v>1</v>
      </c>
      <c r="K803" s="243" t="s">
        <v>129</v>
      </c>
      <c r="L803" s="243" t="s">
        <v>129</v>
      </c>
      <c r="M803" s="243">
        <v>1</v>
      </c>
      <c r="N803" s="243">
        <v>1000000000</v>
      </c>
      <c r="O803" s="356"/>
    </row>
    <row r="804" spans="1:15">
      <c r="A804" s="241">
        <v>9320</v>
      </c>
      <c r="B804" s="356"/>
      <c r="C804" s="356"/>
      <c r="D804" s="356"/>
      <c r="E804" s="356"/>
      <c r="F804" s="356" t="s">
        <v>2519</v>
      </c>
      <c r="G804" s="356" t="s">
        <v>2520</v>
      </c>
      <c r="H804" s="356" t="s">
        <v>591</v>
      </c>
      <c r="I804" s="356" t="s">
        <v>130</v>
      </c>
      <c r="J804" s="243">
        <v>1</v>
      </c>
      <c r="K804" s="243" t="s">
        <v>129</v>
      </c>
      <c r="L804" s="243" t="s">
        <v>129</v>
      </c>
      <c r="M804" s="243">
        <v>1</v>
      </c>
      <c r="N804" s="243">
        <v>1000000000</v>
      </c>
      <c r="O804" s="356"/>
    </row>
    <row r="805" spans="1:15">
      <c r="A805" s="241">
        <v>9330</v>
      </c>
      <c r="B805" s="356"/>
      <c r="C805" s="356"/>
      <c r="D805" s="356"/>
      <c r="E805" s="356"/>
      <c r="F805" s="356" t="s">
        <v>2521</v>
      </c>
      <c r="G805" s="356" t="s">
        <v>2522</v>
      </c>
      <c r="H805" s="356" t="s">
        <v>591</v>
      </c>
      <c r="I805" s="356" t="s">
        <v>132</v>
      </c>
      <c r="J805" s="243">
        <v>1</v>
      </c>
      <c r="K805" s="243" t="s">
        <v>129</v>
      </c>
      <c r="L805" s="243" t="s">
        <v>129</v>
      </c>
      <c r="M805" s="243">
        <v>1</v>
      </c>
      <c r="N805" s="243">
        <v>1000000000</v>
      </c>
      <c r="O805" s="356"/>
    </row>
    <row r="806" spans="1:15">
      <c r="A806" s="241">
        <v>9340</v>
      </c>
      <c r="B806" s="356"/>
      <c r="C806" s="356"/>
      <c r="D806" s="356"/>
      <c r="E806" s="381" t="s">
        <v>2523</v>
      </c>
      <c r="F806" s="381"/>
      <c r="G806" s="356"/>
      <c r="H806" s="356"/>
      <c r="I806" s="356"/>
      <c r="J806" s="243"/>
      <c r="K806" s="243" t="s">
        <v>123</v>
      </c>
      <c r="L806" s="243" t="s">
        <v>123</v>
      </c>
      <c r="M806" s="243"/>
      <c r="N806" s="243"/>
      <c r="O806" s="356" t="s">
        <v>124</v>
      </c>
    </row>
    <row r="807" spans="1:15">
      <c r="A807" s="241">
        <v>9350</v>
      </c>
      <c r="B807" s="356"/>
      <c r="C807" s="356"/>
      <c r="D807" s="356"/>
      <c r="E807" s="356"/>
      <c r="F807" s="356" t="s">
        <v>2524</v>
      </c>
      <c r="G807" s="356" t="s">
        <v>2525</v>
      </c>
      <c r="H807" s="356" t="s">
        <v>591</v>
      </c>
      <c r="I807" s="356" t="s">
        <v>174</v>
      </c>
      <c r="J807" s="243">
        <v>1</v>
      </c>
      <c r="K807" s="243" t="s">
        <v>129</v>
      </c>
      <c r="L807" s="243" t="s">
        <v>129</v>
      </c>
      <c r="M807" s="243">
        <v>1</v>
      </c>
      <c r="N807" s="243">
        <v>1000000000</v>
      </c>
      <c r="O807" s="356"/>
    </row>
    <row r="808" spans="1:15">
      <c r="A808" s="241">
        <v>9360</v>
      </c>
      <c r="B808" s="356"/>
      <c r="C808" s="356"/>
      <c r="D808" s="356"/>
      <c r="E808" s="356"/>
      <c r="F808" s="356" t="s">
        <v>2526</v>
      </c>
      <c r="G808" s="356" t="s">
        <v>2527</v>
      </c>
      <c r="H808" s="356" t="s">
        <v>591</v>
      </c>
      <c r="I808" s="356" t="s">
        <v>176</v>
      </c>
      <c r="J808" s="243">
        <v>1</v>
      </c>
      <c r="K808" s="243" t="s">
        <v>129</v>
      </c>
      <c r="L808" s="243" t="s">
        <v>129</v>
      </c>
      <c r="M808" s="243">
        <v>1</v>
      </c>
      <c r="N808" s="243">
        <v>1000000000</v>
      </c>
      <c r="O808" s="356"/>
    </row>
    <row r="809" spans="1:15">
      <c r="A809" s="241">
        <v>9370</v>
      </c>
      <c r="B809" s="356"/>
      <c r="C809" s="356"/>
      <c r="D809" s="356"/>
      <c r="E809" s="356"/>
      <c r="F809" s="356" t="s">
        <v>2528</v>
      </c>
      <c r="G809" s="356" t="s">
        <v>2529</v>
      </c>
      <c r="H809" s="356" t="s">
        <v>591</v>
      </c>
      <c r="I809" s="356" t="s">
        <v>178</v>
      </c>
      <c r="J809" s="243">
        <v>1</v>
      </c>
      <c r="K809" s="243" t="s">
        <v>129</v>
      </c>
      <c r="L809" s="243" t="s">
        <v>129</v>
      </c>
      <c r="M809" s="243">
        <v>1</v>
      </c>
      <c r="N809" s="243">
        <v>1000000000</v>
      </c>
      <c r="O809" s="356"/>
    </row>
    <row r="810" spans="1:15">
      <c r="A810" s="241">
        <v>9380</v>
      </c>
      <c r="B810" s="356"/>
      <c r="C810" s="356"/>
      <c r="D810" s="356"/>
      <c r="E810" s="356"/>
      <c r="F810" s="356" t="s">
        <v>2530</v>
      </c>
      <c r="G810" s="356" t="s">
        <v>2531</v>
      </c>
      <c r="H810" s="356" t="s">
        <v>591</v>
      </c>
      <c r="I810" s="356" t="s">
        <v>180</v>
      </c>
      <c r="J810" s="243">
        <v>1</v>
      </c>
      <c r="K810" s="243" t="s">
        <v>129</v>
      </c>
      <c r="L810" s="243" t="s">
        <v>129</v>
      </c>
      <c r="M810" s="243">
        <v>1</v>
      </c>
      <c r="N810" s="243">
        <v>1000000000</v>
      </c>
      <c r="O810" s="356"/>
    </row>
    <row r="811" spans="1:15">
      <c r="A811" s="241">
        <v>9390</v>
      </c>
      <c r="B811" s="356"/>
      <c r="C811" s="356"/>
      <c r="D811" s="356"/>
      <c r="E811" s="356"/>
      <c r="F811" s="356" t="s">
        <v>2532</v>
      </c>
      <c r="G811" s="356" t="s">
        <v>2533</v>
      </c>
      <c r="H811" s="356" t="s">
        <v>591</v>
      </c>
      <c r="I811" s="356" t="s">
        <v>182</v>
      </c>
      <c r="J811" s="243">
        <v>1</v>
      </c>
      <c r="K811" s="243" t="s">
        <v>129</v>
      </c>
      <c r="L811" s="243" t="s">
        <v>129</v>
      </c>
      <c r="M811" s="243">
        <v>1</v>
      </c>
      <c r="N811" s="243">
        <v>1000000000</v>
      </c>
      <c r="O811" s="356"/>
    </row>
    <row r="812" spans="1:15">
      <c r="A812" s="241">
        <v>9410</v>
      </c>
      <c r="B812" s="356"/>
      <c r="C812" s="356"/>
      <c r="D812" s="356"/>
      <c r="E812" s="356"/>
      <c r="F812" s="356" t="s">
        <v>2534</v>
      </c>
      <c r="G812" s="356" t="s">
        <v>2535</v>
      </c>
      <c r="H812" s="356" t="s">
        <v>591</v>
      </c>
      <c r="I812" s="356" t="s">
        <v>130</v>
      </c>
      <c r="J812" s="243">
        <v>1</v>
      </c>
      <c r="K812" s="243" t="s">
        <v>129</v>
      </c>
      <c r="L812" s="243" t="s">
        <v>129</v>
      </c>
      <c r="M812" s="243">
        <v>1</v>
      </c>
      <c r="N812" s="243">
        <v>1000000000</v>
      </c>
      <c r="O812" s="356"/>
    </row>
    <row r="813" spans="1:15">
      <c r="A813" s="241">
        <v>9420</v>
      </c>
      <c r="B813" s="356"/>
      <c r="C813" s="356"/>
      <c r="D813" s="356"/>
      <c r="E813" s="356"/>
      <c r="F813" s="356" t="s">
        <v>2536</v>
      </c>
      <c r="G813" s="356" t="s">
        <v>2537</v>
      </c>
      <c r="H813" s="356" t="s">
        <v>591</v>
      </c>
      <c r="I813" s="356" t="s">
        <v>132</v>
      </c>
      <c r="J813" s="243">
        <v>1</v>
      </c>
      <c r="K813" s="243" t="s">
        <v>129</v>
      </c>
      <c r="L813" s="243" t="s">
        <v>129</v>
      </c>
      <c r="M813" s="243">
        <v>1</v>
      </c>
      <c r="N813" s="243">
        <v>1000000000</v>
      </c>
      <c r="O813" s="356"/>
    </row>
    <row r="814" spans="1:15">
      <c r="A814" s="241">
        <v>9430</v>
      </c>
      <c r="B814" s="356"/>
      <c r="C814" s="356"/>
      <c r="D814" s="356"/>
      <c r="E814" s="381" t="s">
        <v>2538</v>
      </c>
      <c r="F814" s="381"/>
      <c r="G814" s="356"/>
      <c r="H814" s="356"/>
      <c r="I814" s="356"/>
      <c r="J814" s="243"/>
      <c r="K814" s="243" t="s">
        <v>123</v>
      </c>
      <c r="L814" s="243" t="s">
        <v>123</v>
      </c>
      <c r="M814" s="243"/>
      <c r="N814" s="243"/>
      <c r="O814" s="356" t="s">
        <v>124</v>
      </c>
    </row>
    <row r="815" spans="1:15">
      <c r="A815" s="241">
        <v>9440</v>
      </c>
      <c r="B815" s="356"/>
      <c r="C815" s="356"/>
      <c r="D815" s="356"/>
      <c r="E815" s="356"/>
      <c r="F815" s="356" t="s">
        <v>2539</v>
      </c>
      <c r="G815" s="356" t="s">
        <v>2540</v>
      </c>
      <c r="H815" s="356" t="s">
        <v>591</v>
      </c>
      <c r="I815" s="356" t="s">
        <v>174</v>
      </c>
      <c r="J815" s="243">
        <v>1</v>
      </c>
      <c r="K815" s="243" t="s">
        <v>129</v>
      </c>
      <c r="L815" s="243" t="s">
        <v>129</v>
      </c>
      <c r="M815" s="243">
        <v>1</v>
      </c>
      <c r="N815" s="243">
        <v>1000000000</v>
      </c>
      <c r="O815" s="356"/>
    </row>
    <row r="816" spans="1:15">
      <c r="A816" s="241">
        <v>9450</v>
      </c>
      <c r="B816" s="356"/>
      <c r="C816" s="356"/>
      <c r="D816" s="356"/>
      <c r="E816" s="356"/>
      <c r="F816" s="356" t="s">
        <v>2541</v>
      </c>
      <c r="G816" s="356" t="s">
        <v>2542</v>
      </c>
      <c r="H816" s="356" t="s">
        <v>591</v>
      </c>
      <c r="I816" s="356" t="s">
        <v>176</v>
      </c>
      <c r="J816" s="243">
        <v>1</v>
      </c>
      <c r="K816" s="243" t="s">
        <v>129</v>
      </c>
      <c r="L816" s="243" t="s">
        <v>129</v>
      </c>
      <c r="M816" s="243">
        <v>1</v>
      </c>
      <c r="N816" s="243">
        <v>1000000000</v>
      </c>
      <c r="O816" s="356"/>
    </row>
    <row r="817" spans="1:15">
      <c r="A817" s="241">
        <v>9460</v>
      </c>
      <c r="B817" s="356"/>
      <c r="C817" s="356"/>
      <c r="D817" s="356"/>
      <c r="E817" s="356"/>
      <c r="F817" s="356" t="s">
        <v>2543</v>
      </c>
      <c r="G817" s="356" t="s">
        <v>2544</v>
      </c>
      <c r="H817" s="356" t="s">
        <v>591</v>
      </c>
      <c r="I817" s="356" t="s">
        <v>178</v>
      </c>
      <c r="J817" s="243">
        <v>1</v>
      </c>
      <c r="K817" s="243" t="s">
        <v>129</v>
      </c>
      <c r="L817" s="243" t="s">
        <v>129</v>
      </c>
      <c r="M817" s="243">
        <v>1</v>
      </c>
      <c r="N817" s="243">
        <v>1000000000</v>
      </c>
      <c r="O817" s="356"/>
    </row>
    <row r="818" spans="1:15">
      <c r="A818" s="241">
        <v>9470</v>
      </c>
      <c r="B818" s="356"/>
      <c r="C818" s="356"/>
      <c r="D818" s="356"/>
      <c r="E818" s="356"/>
      <c r="F818" s="356" t="s">
        <v>2545</v>
      </c>
      <c r="G818" s="356" t="s">
        <v>2546</v>
      </c>
      <c r="H818" s="356" t="s">
        <v>591</v>
      </c>
      <c r="I818" s="356" t="s">
        <v>180</v>
      </c>
      <c r="J818" s="243">
        <v>1</v>
      </c>
      <c r="K818" s="243" t="s">
        <v>129</v>
      </c>
      <c r="L818" s="243" t="s">
        <v>129</v>
      </c>
      <c r="M818" s="243">
        <v>1</v>
      </c>
      <c r="N818" s="243">
        <v>1000000000</v>
      </c>
      <c r="O818" s="356"/>
    </row>
    <row r="819" spans="1:15">
      <c r="A819" s="241">
        <v>9480</v>
      </c>
      <c r="B819" s="356"/>
      <c r="C819" s="356"/>
      <c r="D819" s="356"/>
      <c r="E819" s="356"/>
      <c r="F819" s="356" t="s">
        <v>2547</v>
      </c>
      <c r="G819" s="356" t="s">
        <v>2548</v>
      </c>
      <c r="H819" s="356" t="s">
        <v>591</v>
      </c>
      <c r="I819" s="356" t="s">
        <v>182</v>
      </c>
      <c r="J819" s="243">
        <v>1</v>
      </c>
      <c r="K819" s="243" t="s">
        <v>129</v>
      </c>
      <c r="L819" s="243" t="s">
        <v>129</v>
      </c>
      <c r="M819" s="243">
        <v>1</v>
      </c>
      <c r="N819" s="243">
        <v>1000000000</v>
      </c>
      <c r="O819" s="356"/>
    </row>
    <row r="820" spans="1:15">
      <c r="A820" s="241">
        <v>9500</v>
      </c>
      <c r="B820" s="356"/>
      <c r="C820" s="356"/>
      <c r="D820" s="356"/>
      <c r="E820" s="356"/>
      <c r="F820" s="356" t="s">
        <v>2549</v>
      </c>
      <c r="G820" s="356" t="s">
        <v>2550</v>
      </c>
      <c r="H820" s="356" t="s">
        <v>591</v>
      </c>
      <c r="I820" s="356" t="s">
        <v>130</v>
      </c>
      <c r="J820" s="243">
        <v>1</v>
      </c>
      <c r="K820" s="243" t="s">
        <v>129</v>
      </c>
      <c r="L820" s="243" t="s">
        <v>129</v>
      </c>
      <c r="M820" s="243">
        <v>1</v>
      </c>
      <c r="N820" s="243">
        <v>1000000000</v>
      </c>
      <c r="O820" s="356"/>
    </row>
    <row r="821" spans="1:15">
      <c r="A821" s="241">
        <v>9510</v>
      </c>
      <c r="B821" s="356"/>
      <c r="C821" s="356"/>
      <c r="D821" s="356"/>
      <c r="E821" s="356"/>
      <c r="F821" s="356" t="s">
        <v>2551</v>
      </c>
      <c r="G821" s="356" t="s">
        <v>2552</v>
      </c>
      <c r="H821" s="356" t="s">
        <v>591</v>
      </c>
      <c r="I821" s="356" t="s">
        <v>132</v>
      </c>
      <c r="J821" s="243">
        <v>1</v>
      </c>
      <c r="K821" s="243" t="s">
        <v>129</v>
      </c>
      <c r="L821" s="243" t="s">
        <v>129</v>
      </c>
      <c r="M821" s="243">
        <v>1</v>
      </c>
      <c r="N821" s="243">
        <v>1000000000</v>
      </c>
      <c r="O821" s="356"/>
    </row>
    <row r="822" spans="1:15">
      <c r="A822" s="241">
        <v>9520</v>
      </c>
      <c r="B822" s="356"/>
      <c r="C822" s="356"/>
      <c r="D822" s="381" t="s">
        <v>313</v>
      </c>
      <c r="E822" s="381"/>
      <c r="F822" s="381"/>
      <c r="G822" s="356"/>
      <c r="H822" s="356"/>
      <c r="I822" s="356"/>
      <c r="J822" s="243">
        <v>1</v>
      </c>
      <c r="K822" s="243" t="s">
        <v>129</v>
      </c>
      <c r="L822" s="243" t="s">
        <v>129</v>
      </c>
      <c r="M822" s="243">
        <v>1</v>
      </c>
      <c r="N822" s="243">
        <v>1000000000</v>
      </c>
      <c r="O822" s="356"/>
    </row>
    <row r="823" spans="1:15">
      <c r="A823" s="241">
        <v>9530</v>
      </c>
      <c r="B823" s="356"/>
      <c r="C823" s="356"/>
      <c r="D823" s="356"/>
      <c r="E823" s="381" t="s">
        <v>2553</v>
      </c>
      <c r="F823" s="381"/>
      <c r="G823" s="356" t="s">
        <v>2554</v>
      </c>
      <c r="H823" s="356" t="s">
        <v>313</v>
      </c>
      <c r="I823" s="356" t="s">
        <v>307</v>
      </c>
      <c r="J823" s="243">
        <v>1</v>
      </c>
      <c r="K823" s="243" t="s">
        <v>129</v>
      </c>
      <c r="L823" s="243" t="s">
        <v>129</v>
      </c>
      <c r="M823" s="243">
        <v>1</v>
      </c>
      <c r="N823" s="243">
        <v>1000000000</v>
      </c>
      <c r="O823" s="356"/>
    </row>
    <row r="824" spans="1:15">
      <c r="A824" s="241">
        <v>9540</v>
      </c>
      <c r="B824" s="356"/>
      <c r="C824" s="356"/>
      <c r="D824" s="356"/>
      <c r="E824" s="381" t="s">
        <v>2555</v>
      </c>
      <c r="F824" s="381"/>
      <c r="G824" s="356" t="s">
        <v>2556</v>
      </c>
      <c r="H824" s="356" t="s">
        <v>313</v>
      </c>
      <c r="I824" s="356" t="s">
        <v>310</v>
      </c>
      <c r="J824" s="243">
        <v>1</v>
      </c>
      <c r="K824" s="243" t="s">
        <v>129</v>
      </c>
      <c r="L824" s="243" t="s">
        <v>129</v>
      </c>
      <c r="M824" s="243">
        <v>1</v>
      </c>
      <c r="N824" s="243">
        <v>1000000000</v>
      </c>
      <c r="O824" s="356"/>
    </row>
    <row r="825" spans="1:15">
      <c r="A825" s="241">
        <v>9550</v>
      </c>
      <c r="B825" s="356"/>
      <c r="C825" s="356"/>
      <c r="D825" s="356"/>
      <c r="E825" s="381" t="s">
        <v>2557</v>
      </c>
      <c r="F825" s="381"/>
      <c r="G825" s="356" t="s">
        <v>2558</v>
      </c>
      <c r="H825" s="356" t="s">
        <v>313</v>
      </c>
      <c r="I825" s="356" t="s">
        <v>130</v>
      </c>
      <c r="J825" s="243">
        <v>1</v>
      </c>
      <c r="K825" s="243" t="s">
        <v>129</v>
      </c>
      <c r="L825" s="243" t="s">
        <v>129</v>
      </c>
      <c r="M825" s="243">
        <v>1</v>
      </c>
      <c r="N825" s="243">
        <v>1000000000</v>
      </c>
      <c r="O825" s="356"/>
    </row>
    <row r="826" spans="1:15">
      <c r="A826" s="241">
        <v>9560</v>
      </c>
      <c r="B826" s="356"/>
      <c r="C826" s="356"/>
      <c r="D826" s="356"/>
      <c r="E826" s="381" t="s">
        <v>2559</v>
      </c>
      <c r="F826" s="381"/>
      <c r="G826" s="356" t="s">
        <v>2560</v>
      </c>
      <c r="H826" s="356" t="s">
        <v>313</v>
      </c>
      <c r="I826" s="356" t="s">
        <v>132</v>
      </c>
      <c r="J826" s="243">
        <v>1</v>
      </c>
      <c r="K826" s="243" t="s">
        <v>129</v>
      </c>
      <c r="L826" s="243" t="s">
        <v>129</v>
      </c>
      <c r="M826" s="243">
        <v>1</v>
      </c>
      <c r="N826" s="243">
        <v>1000000000</v>
      </c>
      <c r="O826" s="356"/>
    </row>
    <row r="827" spans="1:15">
      <c r="A827" s="241">
        <v>9620</v>
      </c>
      <c r="B827" s="356"/>
      <c r="C827" s="381" t="s">
        <v>2561</v>
      </c>
      <c r="D827" s="381"/>
      <c r="E827" s="381"/>
      <c r="F827" s="381"/>
      <c r="G827" s="356"/>
      <c r="H827" s="356"/>
      <c r="I827" s="356"/>
      <c r="J827" s="243"/>
      <c r="K827" s="243" t="s">
        <v>123</v>
      </c>
      <c r="L827" s="243" t="s">
        <v>123</v>
      </c>
      <c r="M827" s="243"/>
      <c r="N827" s="243"/>
      <c r="O827" s="356" t="s">
        <v>124</v>
      </c>
    </row>
    <row r="828" spans="1:15">
      <c r="A828" s="241">
        <v>9630</v>
      </c>
      <c r="B828" s="356"/>
      <c r="C828" s="356"/>
      <c r="D828" s="381" t="s">
        <v>591</v>
      </c>
      <c r="E828" s="381"/>
      <c r="F828" s="381"/>
      <c r="G828" s="356"/>
      <c r="H828" s="356"/>
      <c r="I828" s="356"/>
      <c r="J828" s="243"/>
      <c r="K828" s="243" t="s">
        <v>123</v>
      </c>
      <c r="L828" s="243" t="s">
        <v>123</v>
      </c>
      <c r="M828" s="243"/>
      <c r="N828" s="243"/>
      <c r="O828" s="356"/>
    </row>
    <row r="829" spans="1:15">
      <c r="A829" s="241">
        <v>9640</v>
      </c>
      <c r="B829" s="356"/>
      <c r="C829" s="356"/>
      <c r="D829" s="356"/>
      <c r="E829" s="381" t="s">
        <v>2562</v>
      </c>
      <c r="F829" s="381"/>
      <c r="G829" s="356"/>
      <c r="H829" s="356"/>
      <c r="I829" s="356"/>
      <c r="J829" s="243"/>
      <c r="K829" s="243" t="s">
        <v>123</v>
      </c>
      <c r="L829" s="243" t="s">
        <v>123</v>
      </c>
      <c r="M829" s="243"/>
      <c r="N829" s="243"/>
      <c r="O829" s="356" t="s">
        <v>124</v>
      </c>
    </row>
    <row r="830" spans="1:15">
      <c r="A830" s="241">
        <v>9650</v>
      </c>
      <c r="B830" s="356"/>
      <c r="C830" s="356"/>
      <c r="D830" s="356"/>
      <c r="E830" s="356"/>
      <c r="F830" s="356" t="s">
        <v>2563</v>
      </c>
      <c r="G830" s="356" t="s">
        <v>2564</v>
      </c>
      <c r="H830" s="356" t="s">
        <v>591</v>
      </c>
      <c r="I830" s="356" t="s">
        <v>174</v>
      </c>
      <c r="J830" s="243">
        <v>1</v>
      </c>
      <c r="K830" s="243" t="s">
        <v>129</v>
      </c>
      <c r="L830" s="243" t="s">
        <v>129</v>
      </c>
      <c r="M830" s="243">
        <v>1</v>
      </c>
      <c r="N830" s="243">
        <v>1000000000</v>
      </c>
      <c r="O830" s="356"/>
    </row>
    <row r="831" spans="1:15">
      <c r="A831" s="241">
        <v>9660</v>
      </c>
      <c r="B831" s="356"/>
      <c r="C831" s="356"/>
      <c r="D831" s="356"/>
      <c r="E831" s="356"/>
      <c r="F831" s="356" t="s">
        <v>2565</v>
      </c>
      <c r="G831" s="356" t="s">
        <v>2566</v>
      </c>
      <c r="H831" s="356" t="s">
        <v>591</v>
      </c>
      <c r="I831" s="356" t="s">
        <v>176</v>
      </c>
      <c r="J831" s="243">
        <v>1</v>
      </c>
      <c r="K831" s="243" t="s">
        <v>129</v>
      </c>
      <c r="L831" s="243" t="s">
        <v>129</v>
      </c>
      <c r="M831" s="243">
        <v>1</v>
      </c>
      <c r="N831" s="243">
        <v>1000000000</v>
      </c>
      <c r="O831" s="356"/>
    </row>
    <row r="832" spans="1:15">
      <c r="A832" s="241">
        <v>9670</v>
      </c>
      <c r="B832" s="356"/>
      <c r="C832" s="356"/>
      <c r="D832" s="356"/>
      <c r="E832" s="356"/>
      <c r="F832" s="356" t="s">
        <v>2567</v>
      </c>
      <c r="G832" s="356" t="s">
        <v>2568</v>
      </c>
      <c r="H832" s="356" t="s">
        <v>591</v>
      </c>
      <c r="I832" s="356" t="s">
        <v>178</v>
      </c>
      <c r="J832" s="243">
        <v>1</v>
      </c>
      <c r="K832" s="243" t="s">
        <v>129</v>
      </c>
      <c r="L832" s="243" t="s">
        <v>129</v>
      </c>
      <c r="M832" s="243">
        <v>1</v>
      </c>
      <c r="N832" s="243">
        <v>1000000000</v>
      </c>
      <c r="O832" s="356"/>
    </row>
    <row r="833" spans="1:15">
      <c r="A833" s="241">
        <v>9680</v>
      </c>
      <c r="B833" s="356"/>
      <c r="C833" s="356"/>
      <c r="D833" s="356"/>
      <c r="E833" s="356"/>
      <c r="F833" s="356" t="s">
        <v>2569</v>
      </c>
      <c r="G833" s="356" t="s">
        <v>2570</v>
      </c>
      <c r="H833" s="356" t="s">
        <v>591</v>
      </c>
      <c r="I833" s="356" t="s">
        <v>180</v>
      </c>
      <c r="J833" s="243">
        <v>1</v>
      </c>
      <c r="K833" s="243" t="s">
        <v>129</v>
      </c>
      <c r="L833" s="243" t="s">
        <v>129</v>
      </c>
      <c r="M833" s="243">
        <v>1</v>
      </c>
      <c r="N833" s="243">
        <v>1000000000</v>
      </c>
      <c r="O833" s="356"/>
    </row>
    <row r="834" spans="1:15">
      <c r="A834" s="241">
        <v>9690</v>
      </c>
      <c r="B834" s="356"/>
      <c r="C834" s="356"/>
      <c r="D834" s="356"/>
      <c r="E834" s="356"/>
      <c r="F834" s="356" t="s">
        <v>2571</v>
      </c>
      <c r="G834" s="356" t="s">
        <v>2572</v>
      </c>
      <c r="H834" s="356" t="s">
        <v>591</v>
      </c>
      <c r="I834" s="356" t="s">
        <v>182</v>
      </c>
      <c r="J834" s="243">
        <v>1</v>
      </c>
      <c r="K834" s="243" t="s">
        <v>129</v>
      </c>
      <c r="L834" s="243" t="s">
        <v>129</v>
      </c>
      <c r="M834" s="243">
        <v>1</v>
      </c>
      <c r="N834" s="243">
        <v>1000000000</v>
      </c>
      <c r="O834" s="356"/>
    </row>
    <row r="835" spans="1:15">
      <c r="A835" s="241">
        <v>9710</v>
      </c>
      <c r="B835" s="356"/>
      <c r="C835" s="356"/>
      <c r="D835" s="356"/>
      <c r="E835" s="356"/>
      <c r="F835" s="356" t="s">
        <v>2573</v>
      </c>
      <c r="G835" s="356" t="s">
        <v>2574</v>
      </c>
      <c r="H835" s="356" t="s">
        <v>591</v>
      </c>
      <c r="I835" s="356" t="s">
        <v>130</v>
      </c>
      <c r="J835" s="243">
        <v>1</v>
      </c>
      <c r="K835" s="243" t="s">
        <v>129</v>
      </c>
      <c r="L835" s="243" t="s">
        <v>129</v>
      </c>
      <c r="M835" s="243">
        <v>1</v>
      </c>
      <c r="N835" s="243">
        <v>1000000000</v>
      </c>
      <c r="O835" s="356"/>
    </row>
    <row r="836" spans="1:15">
      <c r="A836" s="241">
        <v>9720</v>
      </c>
      <c r="B836" s="356"/>
      <c r="C836" s="356"/>
      <c r="D836" s="356"/>
      <c r="E836" s="356"/>
      <c r="F836" s="356" t="s">
        <v>2575</v>
      </c>
      <c r="G836" s="356" t="s">
        <v>2576</v>
      </c>
      <c r="H836" s="356" t="s">
        <v>591</v>
      </c>
      <c r="I836" s="356" t="s">
        <v>132</v>
      </c>
      <c r="J836" s="243">
        <v>1</v>
      </c>
      <c r="K836" s="243" t="s">
        <v>129</v>
      </c>
      <c r="L836" s="243" t="s">
        <v>129</v>
      </c>
      <c r="M836" s="243">
        <v>1</v>
      </c>
      <c r="N836" s="243">
        <v>1000000000</v>
      </c>
      <c r="O836" s="356"/>
    </row>
    <row r="837" spans="1:15">
      <c r="A837" s="241">
        <v>9730</v>
      </c>
      <c r="B837" s="356"/>
      <c r="C837" s="356"/>
      <c r="D837" s="356"/>
      <c r="E837" s="381" t="s">
        <v>2577</v>
      </c>
      <c r="F837" s="381"/>
      <c r="G837" s="356"/>
      <c r="H837" s="356"/>
      <c r="I837" s="356"/>
      <c r="J837" s="243"/>
      <c r="K837" s="243" t="s">
        <v>123</v>
      </c>
      <c r="L837" s="243" t="s">
        <v>123</v>
      </c>
      <c r="M837" s="243"/>
      <c r="N837" s="243"/>
      <c r="O837" s="356" t="s">
        <v>124</v>
      </c>
    </row>
    <row r="838" spans="1:15">
      <c r="A838" s="241">
        <v>9740</v>
      </c>
      <c r="B838" s="356"/>
      <c r="C838" s="356"/>
      <c r="D838" s="356"/>
      <c r="E838" s="356"/>
      <c r="F838" s="356" t="s">
        <v>2578</v>
      </c>
      <c r="G838" s="356" t="s">
        <v>2579</v>
      </c>
      <c r="H838" s="356" t="s">
        <v>591</v>
      </c>
      <c r="I838" s="356" t="s">
        <v>174</v>
      </c>
      <c r="J838" s="243">
        <v>1</v>
      </c>
      <c r="K838" s="243" t="s">
        <v>129</v>
      </c>
      <c r="L838" s="243" t="s">
        <v>129</v>
      </c>
      <c r="M838" s="243">
        <v>1</v>
      </c>
      <c r="N838" s="243">
        <v>1000000000</v>
      </c>
      <c r="O838" s="356"/>
    </row>
    <row r="839" spans="1:15">
      <c r="A839" s="241">
        <v>9750</v>
      </c>
      <c r="B839" s="356"/>
      <c r="C839" s="356"/>
      <c r="D839" s="356"/>
      <c r="E839" s="356"/>
      <c r="F839" s="356" t="s">
        <v>2580</v>
      </c>
      <c r="G839" s="356" t="s">
        <v>2581</v>
      </c>
      <c r="H839" s="356" t="s">
        <v>591</v>
      </c>
      <c r="I839" s="356" t="s">
        <v>176</v>
      </c>
      <c r="J839" s="243">
        <v>1</v>
      </c>
      <c r="K839" s="243" t="s">
        <v>129</v>
      </c>
      <c r="L839" s="243" t="s">
        <v>129</v>
      </c>
      <c r="M839" s="243">
        <v>1</v>
      </c>
      <c r="N839" s="243">
        <v>1000000000</v>
      </c>
      <c r="O839" s="356"/>
    </row>
    <row r="840" spans="1:15">
      <c r="A840" s="241">
        <v>9760</v>
      </c>
      <c r="B840" s="356"/>
      <c r="C840" s="356"/>
      <c r="D840" s="356"/>
      <c r="E840" s="356"/>
      <c r="F840" s="356" t="s">
        <v>2582</v>
      </c>
      <c r="G840" s="356" t="s">
        <v>2583</v>
      </c>
      <c r="H840" s="356" t="s">
        <v>591</v>
      </c>
      <c r="I840" s="356" t="s">
        <v>178</v>
      </c>
      <c r="J840" s="243">
        <v>1</v>
      </c>
      <c r="K840" s="243" t="s">
        <v>129</v>
      </c>
      <c r="L840" s="243" t="s">
        <v>129</v>
      </c>
      <c r="M840" s="243">
        <v>1</v>
      </c>
      <c r="N840" s="243">
        <v>1000000000</v>
      </c>
      <c r="O840" s="356"/>
    </row>
    <row r="841" spans="1:15">
      <c r="A841" s="241">
        <v>9770</v>
      </c>
      <c r="B841" s="356"/>
      <c r="C841" s="356"/>
      <c r="D841" s="356"/>
      <c r="E841" s="356"/>
      <c r="F841" s="356" t="s">
        <v>2584</v>
      </c>
      <c r="G841" s="356" t="s">
        <v>2585</v>
      </c>
      <c r="H841" s="356" t="s">
        <v>591</v>
      </c>
      <c r="I841" s="356" t="s">
        <v>180</v>
      </c>
      <c r="J841" s="243">
        <v>1</v>
      </c>
      <c r="K841" s="243" t="s">
        <v>129</v>
      </c>
      <c r="L841" s="243" t="s">
        <v>129</v>
      </c>
      <c r="M841" s="243">
        <v>1</v>
      </c>
      <c r="N841" s="243">
        <v>1000000000</v>
      </c>
      <c r="O841" s="356"/>
    </row>
    <row r="842" spans="1:15">
      <c r="A842" s="241">
        <v>9780</v>
      </c>
      <c r="B842" s="356"/>
      <c r="C842" s="356"/>
      <c r="D842" s="356"/>
      <c r="E842" s="356"/>
      <c r="F842" s="356" t="s">
        <v>2586</v>
      </c>
      <c r="G842" s="356" t="s">
        <v>2587</v>
      </c>
      <c r="H842" s="356" t="s">
        <v>591</v>
      </c>
      <c r="I842" s="356" t="s">
        <v>182</v>
      </c>
      <c r="J842" s="243">
        <v>1</v>
      </c>
      <c r="K842" s="243" t="s">
        <v>129</v>
      </c>
      <c r="L842" s="243" t="s">
        <v>129</v>
      </c>
      <c r="M842" s="243">
        <v>1</v>
      </c>
      <c r="N842" s="243">
        <v>1000000000</v>
      </c>
      <c r="O842" s="356"/>
    </row>
    <row r="843" spans="1:15">
      <c r="A843" s="241">
        <v>9800</v>
      </c>
      <c r="B843" s="356"/>
      <c r="C843" s="356"/>
      <c r="D843" s="356"/>
      <c r="E843" s="356"/>
      <c r="F843" s="356" t="s">
        <v>2588</v>
      </c>
      <c r="G843" s="356" t="s">
        <v>2589</v>
      </c>
      <c r="H843" s="356" t="s">
        <v>591</v>
      </c>
      <c r="I843" s="356" t="s">
        <v>130</v>
      </c>
      <c r="J843" s="243">
        <v>1</v>
      </c>
      <c r="K843" s="243" t="s">
        <v>129</v>
      </c>
      <c r="L843" s="243" t="s">
        <v>129</v>
      </c>
      <c r="M843" s="243">
        <v>1</v>
      </c>
      <c r="N843" s="243">
        <v>1000000000</v>
      </c>
      <c r="O843" s="356"/>
    </row>
    <row r="844" spans="1:15">
      <c r="A844" s="241">
        <v>9810</v>
      </c>
      <c r="B844" s="356"/>
      <c r="C844" s="356"/>
      <c r="D844" s="356"/>
      <c r="E844" s="356"/>
      <c r="F844" s="356" t="s">
        <v>2590</v>
      </c>
      <c r="G844" s="356" t="s">
        <v>2591</v>
      </c>
      <c r="H844" s="356" t="s">
        <v>591</v>
      </c>
      <c r="I844" s="356" t="s">
        <v>132</v>
      </c>
      <c r="J844" s="243">
        <v>1</v>
      </c>
      <c r="K844" s="243" t="s">
        <v>129</v>
      </c>
      <c r="L844" s="243" t="s">
        <v>129</v>
      </c>
      <c r="M844" s="243">
        <v>1</v>
      </c>
      <c r="N844" s="243">
        <v>1000000000</v>
      </c>
      <c r="O844" s="356"/>
    </row>
    <row r="845" spans="1:15">
      <c r="A845" s="241">
        <v>9820</v>
      </c>
      <c r="B845" s="356"/>
      <c r="C845" s="356"/>
      <c r="D845" s="356"/>
      <c r="E845" s="381" t="s">
        <v>2592</v>
      </c>
      <c r="F845" s="381"/>
      <c r="G845" s="356"/>
      <c r="H845" s="356"/>
      <c r="I845" s="356"/>
      <c r="J845" s="243"/>
      <c r="K845" s="243" t="s">
        <v>123</v>
      </c>
      <c r="L845" s="243" t="s">
        <v>123</v>
      </c>
      <c r="M845" s="243"/>
      <c r="N845" s="243"/>
      <c r="O845" s="356" t="s">
        <v>124</v>
      </c>
    </row>
    <row r="846" spans="1:15">
      <c r="A846" s="241">
        <v>9830</v>
      </c>
      <c r="B846" s="356"/>
      <c r="C846" s="356"/>
      <c r="D846" s="356"/>
      <c r="E846" s="356"/>
      <c r="F846" s="356" t="s">
        <v>2593</v>
      </c>
      <c r="G846" s="356" t="s">
        <v>2594</v>
      </c>
      <c r="H846" s="356" t="s">
        <v>591</v>
      </c>
      <c r="I846" s="356" t="s">
        <v>174</v>
      </c>
      <c r="J846" s="243">
        <v>1</v>
      </c>
      <c r="K846" s="243" t="s">
        <v>129</v>
      </c>
      <c r="L846" s="243" t="s">
        <v>129</v>
      </c>
      <c r="M846" s="243">
        <v>1</v>
      </c>
      <c r="N846" s="243">
        <v>1000000000</v>
      </c>
      <c r="O846" s="356"/>
    </row>
    <row r="847" spans="1:15">
      <c r="A847" s="241">
        <v>9840</v>
      </c>
      <c r="B847" s="356"/>
      <c r="C847" s="356"/>
      <c r="D847" s="356"/>
      <c r="E847" s="356"/>
      <c r="F847" s="356" t="s">
        <v>2595</v>
      </c>
      <c r="G847" s="356" t="s">
        <v>2596</v>
      </c>
      <c r="H847" s="356" t="s">
        <v>591</v>
      </c>
      <c r="I847" s="356" t="s">
        <v>176</v>
      </c>
      <c r="J847" s="243">
        <v>1</v>
      </c>
      <c r="K847" s="243" t="s">
        <v>129</v>
      </c>
      <c r="L847" s="243" t="s">
        <v>129</v>
      </c>
      <c r="M847" s="243">
        <v>1</v>
      </c>
      <c r="N847" s="243">
        <v>1000000000</v>
      </c>
      <c r="O847" s="356"/>
    </row>
    <row r="848" spans="1:15">
      <c r="A848" s="241">
        <v>9850</v>
      </c>
      <c r="B848" s="356"/>
      <c r="C848" s="356"/>
      <c r="D848" s="356"/>
      <c r="E848" s="356"/>
      <c r="F848" s="356" t="s">
        <v>2597</v>
      </c>
      <c r="G848" s="356" t="s">
        <v>2598</v>
      </c>
      <c r="H848" s="356" t="s">
        <v>591</v>
      </c>
      <c r="I848" s="356" t="s">
        <v>178</v>
      </c>
      <c r="J848" s="243">
        <v>1</v>
      </c>
      <c r="K848" s="243" t="s">
        <v>129</v>
      </c>
      <c r="L848" s="243" t="s">
        <v>129</v>
      </c>
      <c r="M848" s="243">
        <v>1</v>
      </c>
      <c r="N848" s="243">
        <v>1000000000</v>
      </c>
      <c r="O848" s="356"/>
    </row>
    <row r="849" spans="1:15">
      <c r="A849" s="241">
        <v>9860</v>
      </c>
      <c r="B849" s="356"/>
      <c r="C849" s="356"/>
      <c r="D849" s="356"/>
      <c r="E849" s="356"/>
      <c r="F849" s="356" t="s">
        <v>2599</v>
      </c>
      <c r="G849" s="356" t="s">
        <v>2600</v>
      </c>
      <c r="H849" s="356" t="s">
        <v>591</v>
      </c>
      <c r="I849" s="356" t="s">
        <v>180</v>
      </c>
      <c r="J849" s="243">
        <v>1</v>
      </c>
      <c r="K849" s="243" t="s">
        <v>129</v>
      </c>
      <c r="L849" s="243" t="s">
        <v>129</v>
      </c>
      <c r="M849" s="243">
        <v>1</v>
      </c>
      <c r="N849" s="243">
        <v>1000000000</v>
      </c>
      <c r="O849" s="356"/>
    </row>
    <row r="850" spans="1:15">
      <c r="A850" s="241">
        <v>9870</v>
      </c>
      <c r="B850" s="356"/>
      <c r="C850" s="356"/>
      <c r="D850" s="356"/>
      <c r="E850" s="356"/>
      <c r="F850" s="356" t="s">
        <v>2601</v>
      </c>
      <c r="G850" s="356" t="s">
        <v>2602</v>
      </c>
      <c r="H850" s="356" t="s">
        <v>591</v>
      </c>
      <c r="I850" s="356" t="s">
        <v>182</v>
      </c>
      <c r="J850" s="243">
        <v>1</v>
      </c>
      <c r="K850" s="243" t="s">
        <v>129</v>
      </c>
      <c r="L850" s="243" t="s">
        <v>129</v>
      </c>
      <c r="M850" s="243">
        <v>1</v>
      </c>
      <c r="N850" s="243">
        <v>1000000000</v>
      </c>
      <c r="O850" s="356"/>
    </row>
    <row r="851" spans="1:15">
      <c r="A851" s="241">
        <v>9890</v>
      </c>
      <c r="B851" s="356"/>
      <c r="C851" s="356"/>
      <c r="D851" s="356"/>
      <c r="E851" s="356"/>
      <c r="F851" s="356" t="s">
        <v>2603</v>
      </c>
      <c r="G851" s="356" t="s">
        <v>2604</v>
      </c>
      <c r="H851" s="356" t="s">
        <v>591</v>
      </c>
      <c r="I851" s="356" t="s">
        <v>130</v>
      </c>
      <c r="J851" s="243">
        <v>1</v>
      </c>
      <c r="K851" s="243" t="s">
        <v>129</v>
      </c>
      <c r="L851" s="243" t="s">
        <v>129</v>
      </c>
      <c r="M851" s="243">
        <v>1</v>
      </c>
      <c r="N851" s="243">
        <v>1000000000</v>
      </c>
      <c r="O851" s="356"/>
    </row>
    <row r="852" spans="1:15">
      <c r="A852" s="241">
        <v>9900</v>
      </c>
      <c r="B852" s="356"/>
      <c r="C852" s="356"/>
      <c r="D852" s="356"/>
      <c r="E852" s="356"/>
      <c r="F852" s="356" t="s">
        <v>2605</v>
      </c>
      <c r="G852" s="356" t="s">
        <v>2606</v>
      </c>
      <c r="H852" s="356" t="s">
        <v>591</v>
      </c>
      <c r="I852" s="356" t="s">
        <v>132</v>
      </c>
      <c r="J852" s="243">
        <v>1</v>
      </c>
      <c r="K852" s="243" t="s">
        <v>129</v>
      </c>
      <c r="L852" s="243" t="s">
        <v>129</v>
      </c>
      <c r="M852" s="243">
        <v>1</v>
      </c>
      <c r="N852" s="243">
        <v>1000000000</v>
      </c>
      <c r="O852" s="356"/>
    </row>
    <row r="853" spans="1:15">
      <c r="A853" s="241">
        <v>9910</v>
      </c>
      <c r="B853" s="356"/>
      <c r="C853" s="356"/>
      <c r="D853" s="356"/>
      <c r="E853" s="381" t="s">
        <v>2607</v>
      </c>
      <c r="F853" s="381"/>
      <c r="G853" s="356"/>
      <c r="H853" s="356"/>
      <c r="I853" s="356"/>
      <c r="J853" s="243"/>
      <c r="K853" s="243" t="s">
        <v>123</v>
      </c>
      <c r="L853" s="243" t="s">
        <v>123</v>
      </c>
      <c r="M853" s="243"/>
      <c r="N853" s="243"/>
      <c r="O853" s="356" t="s">
        <v>124</v>
      </c>
    </row>
    <row r="854" spans="1:15">
      <c r="A854" s="241">
        <v>9920</v>
      </c>
      <c r="B854" s="356"/>
      <c r="C854" s="356"/>
      <c r="D854" s="356"/>
      <c r="E854" s="356"/>
      <c r="F854" s="356" t="s">
        <v>2608</v>
      </c>
      <c r="G854" s="356" t="s">
        <v>2609</v>
      </c>
      <c r="H854" s="356" t="s">
        <v>591</v>
      </c>
      <c r="I854" s="356" t="s">
        <v>174</v>
      </c>
      <c r="J854" s="243">
        <v>1</v>
      </c>
      <c r="K854" s="243" t="s">
        <v>129</v>
      </c>
      <c r="L854" s="243" t="s">
        <v>129</v>
      </c>
      <c r="M854" s="243">
        <v>1</v>
      </c>
      <c r="N854" s="243">
        <v>1000000000</v>
      </c>
      <c r="O854" s="356"/>
    </row>
    <row r="855" spans="1:15">
      <c r="A855" s="241">
        <v>9930</v>
      </c>
      <c r="B855" s="356"/>
      <c r="C855" s="356"/>
      <c r="D855" s="356"/>
      <c r="E855" s="356"/>
      <c r="F855" s="356" t="s">
        <v>2610</v>
      </c>
      <c r="G855" s="356" t="s">
        <v>2611</v>
      </c>
      <c r="H855" s="356" t="s">
        <v>591</v>
      </c>
      <c r="I855" s="356" t="s">
        <v>176</v>
      </c>
      <c r="J855" s="243">
        <v>1</v>
      </c>
      <c r="K855" s="243" t="s">
        <v>129</v>
      </c>
      <c r="L855" s="243" t="s">
        <v>129</v>
      </c>
      <c r="M855" s="243">
        <v>1</v>
      </c>
      <c r="N855" s="243">
        <v>1000000000</v>
      </c>
      <c r="O855" s="356"/>
    </row>
    <row r="856" spans="1:15">
      <c r="A856" s="241">
        <v>9940</v>
      </c>
      <c r="B856" s="356"/>
      <c r="C856" s="356"/>
      <c r="D856" s="356"/>
      <c r="E856" s="356"/>
      <c r="F856" s="356" t="s">
        <v>2612</v>
      </c>
      <c r="G856" s="356" t="s">
        <v>2613</v>
      </c>
      <c r="H856" s="356" t="s">
        <v>591</v>
      </c>
      <c r="I856" s="356" t="s">
        <v>178</v>
      </c>
      <c r="J856" s="243">
        <v>1</v>
      </c>
      <c r="K856" s="243" t="s">
        <v>129</v>
      </c>
      <c r="L856" s="243" t="s">
        <v>129</v>
      </c>
      <c r="M856" s="243">
        <v>1</v>
      </c>
      <c r="N856" s="243">
        <v>1000000000</v>
      </c>
      <c r="O856" s="356"/>
    </row>
    <row r="857" spans="1:15">
      <c r="A857" s="241">
        <v>9950</v>
      </c>
      <c r="B857" s="356"/>
      <c r="C857" s="356"/>
      <c r="D857" s="356"/>
      <c r="E857" s="356"/>
      <c r="F857" s="356" t="s">
        <v>2614</v>
      </c>
      <c r="G857" s="356" t="s">
        <v>2615</v>
      </c>
      <c r="H857" s="356" t="s">
        <v>591</v>
      </c>
      <c r="I857" s="356" t="s">
        <v>180</v>
      </c>
      <c r="J857" s="243">
        <v>1</v>
      </c>
      <c r="K857" s="243" t="s">
        <v>129</v>
      </c>
      <c r="L857" s="243" t="s">
        <v>129</v>
      </c>
      <c r="M857" s="243">
        <v>1</v>
      </c>
      <c r="N857" s="243">
        <v>1000000000</v>
      </c>
      <c r="O857" s="356"/>
    </row>
    <row r="858" spans="1:15">
      <c r="A858" s="241">
        <v>9960</v>
      </c>
      <c r="B858" s="356"/>
      <c r="C858" s="356"/>
      <c r="D858" s="356"/>
      <c r="E858" s="356"/>
      <c r="F858" s="356" t="s">
        <v>2616</v>
      </c>
      <c r="G858" s="356" t="s">
        <v>2617</v>
      </c>
      <c r="H858" s="356" t="s">
        <v>591</v>
      </c>
      <c r="I858" s="356" t="s">
        <v>182</v>
      </c>
      <c r="J858" s="243">
        <v>1</v>
      </c>
      <c r="K858" s="243" t="s">
        <v>129</v>
      </c>
      <c r="L858" s="243" t="s">
        <v>129</v>
      </c>
      <c r="M858" s="243">
        <v>1</v>
      </c>
      <c r="N858" s="243">
        <v>1000000000</v>
      </c>
      <c r="O858" s="356"/>
    </row>
    <row r="859" spans="1:15">
      <c r="A859" s="241">
        <v>9980</v>
      </c>
      <c r="B859" s="356"/>
      <c r="C859" s="356"/>
      <c r="D859" s="356"/>
      <c r="E859" s="356"/>
      <c r="F859" s="356" t="s">
        <v>2618</v>
      </c>
      <c r="G859" s="356" t="s">
        <v>2619</v>
      </c>
      <c r="H859" s="356" t="s">
        <v>591</v>
      </c>
      <c r="I859" s="356" t="s">
        <v>130</v>
      </c>
      <c r="J859" s="243">
        <v>1</v>
      </c>
      <c r="K859" s="243" t="s">
        <v>129</v>
      </c>
      <c r="L859" s="243" t="s">
        <v>129</v>
      </c>
      <c r="M859" s="243">
        <v>1</v>
      </c>
      <c r="N859" s="243">
        <v>1000000000</v>
      </c>
      <c r="O859" s="356"/>
    </row>
    <row r="860" spans="1:15">
      <c r="A860" s="241">
        <v>9990</v>
      </c>
      <c r="B860" s="356"/>
      <c r="C860" s="356"/>
      <c r="D860" s="356"/>
      <c r="E860" s="356"/>
      <c r="F860" s="356" t="s">
        <v>2620</v>
      </c>
      <c r="G860" s="356" t="s">
        <v>2621</v>
      </c>
      <c r="H860" s="356" t="s">
        <v>591</v>
      </c>
      <c r="I860" s="356" t="s">
        <v>132</v>
      </c>
      <c r="J860" s="243">
        <v>1</v>
      </c>
      <c r="K860" s="243" t="s">
        <v>129</v>
      </c>
      <c r="L860" s="243" t="s">
        <v>129</v>
      </c>
      <c r="M860" s="243">
        <v>1</v>
      </c>
      <c r="N860" s="243">
        <v>1000000000</v>
      </c>
      <c r="O860" s="356"/>
    </row>
    <row r="861" spans="1:15">
      <c r="A861" s="241">
        <v>10000</v>
      </c>
      <c r="B861" s="356"/>
      <c r="C861" s="356"/>
      <c r="D861" s="356"/>
      <c r="E861" s="381" t="s">
        <v>2622</v>
      </c>
      <c r="F861" s="381"/>
      <c r="G861" s="356"/>
      <c r="H861" s="356"/>
      <c r="I861" s="356"/>
      <c r="J861" s="243"/>
      <c r="K861" s="243" t="s">
        <v>123</v>
      </c>
      <c r="L861" s="243" t="s">
        <v>123</v>
      </c>
      <c r="M861" s="243"/>
      <c r="N861" s="243"/>
      <c r="O861" s="356" t="s">
        <v>124</v>
      </c>
    </row>
    <row r="862" spans="1:15">
      <c r="A862" s="241">
        <v>10010</v>
      </c>
      <c r="B862" s="356"/>
      <c r="C862" s="356"/>
      <c r="D862" s="356"/>
      <c r="E862" s="356"/>
      <c r="F862" s="356" t="s">
        <v>2623</v>
      </c>
      <c r="G862" s="356" t="s">
        <v>2624</v>
      </c>
      <c r="H862" s="356" t="s">
        <v>591</v>
      </c>
      <c r="I862" s="356" t="s">
        <v>174</v>
      </c>
      <c r="J862" s="243">
        <v>1</v>
      </c>
      <c r="K862" s="243" t="s">
        <v>129</v>
      </c>
      <c r="L862" s="243" t="s">
        <v>129</v>
      </c>
      <c r="M862" s="243">
        <v>1</v>
      </c>
      <c r="N862" s="243">
        <v>1000000000</v>
      </c>
      <c r="O862" s="356"/>
    </row>
    <row r="863" spans="1:15">
      <c r="A863" s="241">
        <v>10020</v>
      </c>
      <c r="B863" s="356"/>
      <c r="C863" s="356"/>
      <c r="D863" s="356"/>
      <c r="E863" s="356"/>
      <c r="F863" s="356" t="s">
        <v>2625</v>
      </c>
      <c r="G863" s="356" t="s">
        <v>2626</v>
      </c>
      <c r="H863" s="356" t="s">
        <v>591</v>
      </c>
      <c r="I863" s="356" t="s">
        <v>176</v>
      </c>
      <c r="J863" s="243">
        <v>1</v>
      </c>
      <c r="K863" s="243" t="s">
        <v>129</v>
      </c>
      <c r="L863" s="243" t="s">
        <v>129</v>
      </c>
      <c r="M863" s="243">
        <v>1</v>
      </c>
      <c r="N863" s="243">
        <v>1000000000</v>
      </c>
      <c r="O863" s="356"/>
    </row>
    <row r="864" spans="1:15">
      <c r="A864" s="241">
        <v>10030</v>
      </c>
      <c r="B864" s="356"/>
      <c r="C864" s="356"/>
      <c r="D864" s="356"/>
      <c r="E864" s="356"/>
      <c r="F864" s="356" t="s">
        <v>2627</v>
      </c>
      <c r="G864" s="356" t="s">
        <v>2628</v>
      </c>
      <c r="H864" s="356" t="s">
        <v>591</v>
      </c>
      <c r="I864" s="356" t="s">
        <v>178</v>
      </c>
      <c r="J864" s="243">
        <v>1</v>
      </c>
      <c r="K864" s="243" t="s">
        <v>129</v>
      </c>
      <c r="L864" s="243" t="s">
        <v>129</v>
      </c>
      <c r="M864" s="243">
        <v>1</v>
      </c>
      <c r="N864" s="243">
        <v>1000000000</v>
      </c>
      <c r="O864" s="356"/>
    </row>
    <row r="865" spans="1:15">
      <c r="A865" s="241">
        <v>10040</v>
      </c>
      <c r="B865" s="356"/>
      <c r="C865" s="356"/>
      <c r="D865" s="356"/>
      <c r="E865" s="356"/>
      <c r="F865" s="356" t="s">
        <v>2629</v>
      </c>
      <c r="G865" s="356" t="s">
        <v>2630</v>
      </c>
      <c r="H865" s="356" t="s">
        <v>591</v>
      </c>
      <c r="I865" s="356" t="s">
        <v>180</v>
      </c>
      <c r="J865" s="243">
        <v>1</v>
      </c>
      <c r="K865" s="243" t="s">
        <v>129</v>
      </c>
      <c r="L865" s="243" t="s">
        <v>129</v>
      </c>
      <c r="M865" s="243">
        <v>1</v>
      </c>
      <c r="N865" s="243">
        <v>1000000000</v>
      </c>
      <c r="O865" s="356"/>
    </row>
    <row r="866" spans="1:15">
      <c r="A866" s="241">
        <v>10050</v>
      </c>
      <c r="B866" s="356"/>
      <c r="C866" s="356"/>
      <c r="D866" s="356"/>
      <c r="E866" s="356"/>
      <c r="F866" s="356" t="s">
        <v>2631</v>
      </c>
      <c r="G866" s="356" t="s">
        <v>2632</v>
      </c>
      <c r="H866" s="356" t="s">
        <v>591</v>
      </c>
      <c r="I866" s="356" t="s">
        <v>182</v>
      </c>
      <c r="J866" s="243">
        <v>1</v>
      </c>
      <c r="K866" s="243" t="s">
        <v>129</v>
      </c>
      <c r="L866" s="243" t="s">
        <v>129</v>
      </c>
      <c r="M866" s="243">
        <v>1</v>
      </c>
      <c r="N866" s="243">
        <v>1000000000</v>
      </c>
      <c r="O866" s="356"/>
    </row>
    <row r="867" spans="1:15">
      <c r="A867" s="241">
        <v>10070</v>
      </c>
      <c r="B867" s="356"/>
      <c r="C867" s="356"/>
      <c r="D867" s="356"/>
      <c r="E867" s="356"/>
      <c r="F867" s="356" t="s">
        <v>2633</v>
      </c>
      <c r="G867" s="356" t="s">
        <v>2634</v>
      </c>
      <c r="H867" s="356" t="s">
        <v>591</v>
      </c>
      <c r="I867" s="356" t="s">
        <v>130</v>
      </c>
      <c r="J867" s="243">
        <v>1</v>
      </c>
      <c r="K867" s="243" t="s">
        <v>129</v>
      </c>
      <c r="L867" s="243" t="s">
        <v>129</v>
      </c>
      <c r="M867" s="243">
        <v>1</v>
      </c>
      <c r="N867" s="243">
        <v>1000000000</v>
      </c>
      <c r="O867" s="356"/>
    </row>
    <row r="868" spans="1:15">
      <c r="A868" s="241">
        <v>10080</v>
      </c>
      <c r="B868" s="356"/>
      <c r="C868" s="356"/>
      <c r="D868" s="356"/>
      <c r="E868" s="356"/>
      <c r="F868" s="356" t="s">
        <v>2635</v>
      </c>
      <c r="G868" s="356" t="s">
        <v>2636</v>
      </c>
      <c r="H868" s="356" t="s">
        <v>591</v>
      </c>
      <c r="I868" s="356" t="s">
        <v>132</v>
      </c>
      <c r="J868" s="243">
        <v>1</v>
      </c>
      <c r="K868" s="243" t="s">
        <v>129</v>
      </c>
      <c r="L868" s="243" t="s">
        <v>129</v>
      </c>
      <c r="M868" s="243">
        <v>1</v>
      </c>
      <c r="N868" s="243">
        <v>1000000000</v>
      </c>
      <c r="O868" s="356"/>
    </row>
    <row r="869" spans="1:15">
      <c r="A869" s="241">
        <v>10090</v>
      </c>
      <c r="B869" s="356"/>
      <c r="C869" s="356"/>
      <c r="D869" s="356"/>
      <c r="E869" s="381" t="s">
        <v>2637</v>
      </c>
      <c r="F869" s="381"/>
      <c r="G869" s="356"/>
      <c r="H869" s="356"/>
      <c r="I869" s="356"/>
      <c r="J869" s="243"/>
      <c r="K869" s="243" t="s">
        <v>123</v>
      </c>
      <c r="L869" s="243" t="s">
        <v>123</v>
      </c>
      <c r="M869" s="243"/>
      <c r="N869" s="243"/>
      <c r="O869" s="356" t="s">
        <v>124</v>
      </c>
    </row>
    <row r="870" spans="1:15">
      <c r="A870" s="241">
        <v>10100</v>
      </c>
      <c r="B870" s="356"/>
      <c r="C870" s="356"/>
      <c r="D870" s="356"/>
      <c r="E870" s="356"/>
      <c r="F870" s="356" t="s">
        <v>2638</v>
      </c>
      <c r="G870" s="356" t="s">
        <v>2639</v>
      </c>
      <c r="H870" s="356" t="s">
        <v>591</v>
      </c>
      <c r="I870" s="356" t="s">
        <v>174</v>
      </c>
      <c r="J870" s="243">
        <v>1</v>
      </c>
      <c r="K870" s="243" t="s">
        <v>129</v>
      </c>
      <c r="L870" s="243" t="s">
        <v>129</v>
      </c>
      <c r="M870" s="243">
        <v>1</v>
      </c>
      <c r="N870" s="243">
        <v>1000000000</v>
      </c>
      <c r="O870" s="356"/>
    </row>
    <row r="871" spans="1:15">
      <c r="A871" s="241">
        <v>10110</v>
      </c>
      <c r="B871" s="356"/>
      <c r="C871" s="356"/>
      <c r="D871" s="356"/>
      <c r="E871" s="356"/>
      <c r="F871" s="356" t="s">
        <v>2640</v>
      </c>
      <c r="G871" s="356" t="s">
        <v>2641</v>
      </c>
      <c r="H871" s="356" t="s">
        <v>591</v>
      </c>
      <c r="I871" s="356" t="s">
        <v>176</v>
      </c>
      <c r="J871" s="243">
        <v>1</v>
      </c>
      <c r="K871" s="243" t="s">
        <v>129</v>
      </c>
      <c r="L871" s="243" t="s">
        <v>129</v>
      </c>
      <c r="M871" s="243">
        <v>1</v>
      </c>
      <c r="N871" s="243">
        <v>1000000000</v>
      </c>
      <c r="O871" s="356"/>
    </row>
    <row r="872" spans="1:15">
      <c r="A872" s="241">
        <v>10120</v>
      </c>
      <c r="B872" s="356"/>
      <c r="C872" s="356"/>
      <c r="D872" s="356"/>
      <c r="E872" s="356"/>
      <c r="F872" s="356" t="s">
        <v>2642</v>
      </c>
      <c r="G872" s="356" t="s">
        <v>2643</v>
      </c>
      <c r="H872" s="356" t="s">
        <v>591</v>
      </c>
      <c r="I872" s="356" t="s">
        <v>178</v>
      </c>
      <c r="J872" s="243">
        <v>1</v>
      </c>
      <c r="K872" s="243" t="s">
        <v>129</v>
      </c>
      <c r="L872" s="243" t="s">
        <v>129</v>
      </c>
      <c r="M872" s="243">
        <v>1</v>
      </c>
      <c r="N872" s="243">
        <v>1000000000</v>
      </c>
      <c r="O872" s="356"/>
    </row>
    <row r="873" spans="1:15">
      <c r="A873" s="241">
        <v>10130</v>
      </c>
      <c r="B873" s="356"/>
      <c r="C873" s="356"/>
      <c r="D873" s="356"/>
      <c r="E873" s="356"/>
      <c r="F873" s="356" t="s">
        <v>2644</v>
      </c>
      <c r="G873" s="356" t="s">
        <v>2645</v>
      </c>
      <c r="H873" s="356" t="s">
        <v>591</v>
      </c>
      <c r="I873" s="356" t="s">
        <v>180</v>
      </c>
      <c r="J873" s="243">
        <v>1</v>
      </c>
      <c r="K873" s="243" t="s">
        <v>129</v>
      </c>
      <c r="L873" s="243" t="s">
        <v>129</v>
      </c>
      <c r="M873" s="243">
        <v>1</v>
      </c>
      <c r="N873" s="243">
        <v>1000000000</v>
      </c>
      <c r="O873" s="356"/>
    </row>
    <row r="874" spans="1:15">
      <c r="A874" s="241">
        <v>10140</v>
      </c>
      <c r="B874" s="356"/>
      <c r="C874" s="356"/>
      <c r="D874" s="356"/>
      <c r="E874" s="356"/>
      <c r="F874" s="356" t="s">
        <v>2646</v>
      </c>
      <c r="G874" s="356" t="s">
        <v>2647</v>
      </c>
      <c r="H874" s="356" t="s">
        <v>591</v>
      </c>
      <c r="I874" s="356" t="s">
        <v>182</v>
      </c>
      <c r="J874" s="243">
        <v>1</v>
      </c>
      <c r="K874" s="243" t="s">
        <v>129</v>
      </c>
      <c r="L874" s="243" t="s">
        <v>129</v>
      </c>
      <c r="M874" s="243">
        <v>1</v>
      </c>
      <c r="N874" s="243">
        <v>1000000000</v>
      </c>
      <c r="O874" s="356"/>
    </row>
    <row r="875" spans="1:15">
      <c r="A875" s="241">
        <v>10160</v>
      </c>
      <c r="B875" s="356"/>
      <c r="C875" s="356"/>
      <c r="D875" s="356"/>
      <c r="E875" s="356"/>
      <c r="F875" s="356" t="s">
        <v>2648</v>
      </c>
      <c r="G875" s="356" t="s">
        <v>2649</v>
      </c>
      <c r="H875" s="356" t="s">
        <v>591</v>
      </c>
      <c r="I875" s="356" t="s">
        <v>130</v>
      </c>
      <c r="J875" s="243">
        <v>1</v>
      </c>
      <c r="K875" s="243" t="s">
        <v>129</v>
      </c>
      <c r="L875" s="243" t="s">
        <v>129</v>
      </c>
      <c r="M875" s="243">
        <v>1</v>
      </c>
      <c r="N875" s="243">
        <v>1000000000</v>
      </c>
      <c r="O875" s="356"/>
    </row>
    <row r="876" spans="1:15">
      <c r="A876" s="241">
        <v>10170</v>
      </c>
      <c r="B876" s="356"/>
      <c r="C876" s="356"/>
      <c r="D876" s="356"/>
      <c r="E876" s="356"/>
      <c r="F876" s="356" t="s">
        <v>2650</v>
      </c>
      <c r="G876" s="356" t="s">
        <v>2651</v>
      </c>
      <c r="H876" s="356" t="s">
        <v>591</v>
      </c>
      <c r="I876" s="356" t="s">
        <v>132</v>
      </c>
      <c r="J876" s="243">
        <v>1</v>
      </c>
      <c r="K876" s="243" t="s">
        <v>129</v>
      </c>
      <c r="L876" s="243" t="s">
        <v>129</v>
      </c>
      <c r="M876" s="243">
        <v>1</v>
      </c>
      <c r="N876" s="243">
        <v>1000000000</v>
      </c>
      <c r="O876" s="356"/>
    </row>
    <row r="877" spans="1:15">
      <c r="A877" s="241">
        <v>10180</v>
      </c>
      <c r="B877" s="356"/>
      <c r="C877" s="356"/>
      <c r="D877" s="356"/>
      <c r="E877" s="381" t="s">
        <v>2652</v>
      </c>
      <c r="F877" s="381"/>
      <c r="G877" s="356"/>
      <c r="H877" s="356"/>
      <c r="I877" s="356"/>
      <c r="J877" s="243"/>
      <c r="K877" s="243" t="s">
        <v>123</v>
      </c>
      <c r="L877" s="243" t="s">
        <v>123</v>
      </c>
      <c r="M877" s="243"/>
      <c r="N877" s="243"/>
      <c r="O877" s="356" t="s">
        <v>124</v>
      </c>
    </row>
    <row r="878" spans="1:15">
      <c r="A878" s="241">
        <v>10190</v>
      </c>
      <c r="B878" s="356"/>
      <c r="C878" s="356"/>
      <c r="D878" s="356"/>
      <c r="E878" s="356"/>
      <c r="F878" s="356" t="s">
        <v>2653</v>
      </c>
      <c r="G878" s="356" t="s">
        <v>2654</v>
      </c>
      <c r="H878" s="356" t="s">
        <v>591</v>
      </c>
      <c r="I878" s="356" t="s">
        <v>174</v>
      </c>
      <c r="J878" s="243">
        <v>1</v>
      </c>
      <c r="K878" s="243" t="s">
        <v>129</v>
      </c>
      <c r="L878" s="243" t="s">
        <v>129</v>
      </c>
      <c r="M878" s="243">
        <v>1</v>
      </c>
      <c r="N878" s="243">
        <v>1000000000</v>
      </c>
      <c r="O878" s="356"/>
    </row>
    <row r="879" spans="1:15">
      <c r="A879" s="241">
        <v>10200</v>
      </c>
      <c r="B879" s="356"/>
      <c r="C879" s="356"/>
      <c r="D879" s="356"/>
      <c r="E879" s="356"/>
      <c r="F879" s="356" t="s">
        <v>2655</v>
      </c>
      <c r="G879" s="356" t="s">
        <v>2656</v>
      </c>
      <c r="H879" s="356" t="s">
        <v>591</v>
      </c>
      <c r="I879" s="356" t="s">
        <v>176</v>
      </c>
      <c r="J879" s="243">
        <v>1</v>
      </c>
      <c r="K879" s="243" t="s">
        <v>129</v>
      </c>
      <c r="L879" s="243" t="s">
        <v>129</v>
      </c>
      <c r="M879" s="243">
        <v>1</v>
      </c>
      <c r="N879" s="243">
        <v>1000000000</v>
      </c>
      <c r="O879" s="356"/>
    </row>
    <row r="880" spans="1:15">
      <c r="A880" s="241">
        <v>10210</v>
      </c>
      <c r="B880" s="356"/>
      <c r="C880" s="356"/>
      <c r="D880" s="356"/>
      <c r="E880" s="356"/>
      <c r="F880" s="356" t="s">
        <v>2657</v>
      </c>
      <c r="G880" s="356" t="s">
        <v>2658</v>
      </c>
      <c r="H880" s="356" t="s">
        <v>591</v>
      </c>
      <c r="I880" s="356" t="s">
        <v>178</v>
      </c>
      <c r="J880" s="243">
        <v>1</v>
      </c>
      <c r="K880" s="243" t="s">
        <v>129</v>
      </c>
      <c r="L880" s="243" t="s">
        <v>129</v>
      </c>
      <c r="M880" s="243">
        <v>1</v>
      </c>
      <c r="N880" s="243">
        <v>1000000000</v>
      </c>
      <c r="O880" s="356"/>
    </row>
    <row r="881" spans="1:15">
      <c r="A881" s="241">
        <v>10220</v>
      </c>
      <c r="B881" s="356"/>
      <c r="C881" s="356"/>
      <c r="D881" s="356"/>
      <c r="E881" s="356"/>
      <c r="F881" s="356" t="s">
        <v>2659</v>
      </c>
      <c r="G881" s="356" t="s">
        <v>2660</v>
      </c>
      <c r="H881" s="356" t="s">
        <v>591</v>
      </c>
      <c r="I881" s="356" t="s">
        <v>180</v>
      </c>
      <c r="J881" s="243">
        <v>1</v>
      </c>
      <c r="K881" s="243" t="s">
        <v>129</v>
      </c>
      <c r="L881" s="243" t="s">
        <v>129</v>
      </c>
      <c r="M881" s="243">
        <v>1</v>
      </c>
      <c r="N881" s="243">
        <v>1000000000</v>
      </c>
      <c r="O881" s="356"/>
    </row>
    <row r="882" spans="1:15">
      <c r="A882" s="241">
        <v>10230</v>
      </c>
      <c r="B882" s="356"/>
      <c r="C882" s="356"/>
      <c r="D882" s="356"/>
      <c r="E882" s="356"/>
      <c r="F882" s="356" t="s">
        <v>2661</v>
      </c>
      <c r="G882" s="356" t="s">
        <v>2662</v>
      </c>
      <c r="H882" s="356" t="s">
        <v>591</v>
      </c>
      <c r="I882" s="356" t="s">
        <v>182</v>
      </c>
      <c r="J882" s="243">
        <v>1</v>
      </c>
      <c r="K882" s="243" t="s">
        <v>129</v>
      </c>
      <c r="L882" s="243" t="s">
        <v>129</v>
      </c>
      <c r="M882" s="243">
        <v>1</v>
      </c>
      <c r="N882" s="243">
        <v>1000000000</v>
      </c>
      <c r="O882" s="356"/>
    </row>
    <row r="883" spans="1:15">
      <c r="A883" s="241">
        <v>10250</v>
      </c>
      <c r="B883" s="356"/>
      <c r="C883" s="356"/>
      <c r="D883" s="356"/>
      <c r="E883" s="356"/>
      <c r="F883" s="356" t="s">
        <v>2663</v>
      </c>
      <c r="G883" s="356" t="s">
        <v>2664</v>
      </c>
      <c r="H883" s="356" t="s">
        <v>591</v>
      </c>
      <c r="I883" s="356" t="s">
        <v>130</v>
      </c>
      <c r="J883" s="243">
        <v>1</v>
      </c>
      <c r="K883" s="243" t="s">
        <v>129</v>
      </c>
      <c r="L883" s="243" t="s">
        <v>129</v>
      </c>
      <c r="M883" s="243">
        <v>1</v>
      </c>
      <c r="N883" s="243">
        <v>1000000000</v>
      </c>
      <c r="O883" s="356"/>
    </row>
    <row r="884" spans="1:15">
      <c r="A884" s="241">
        <v>10260</v>
      </c>
      <c r="B884" s="356"/>
      <c r="C884" s="356"/>
      <c r="D884" s="356"/>
      <c r="E884" s="356"/>
      <c r="F884" s="356" t="s">
        <v>2665</v>
      </c>
      <c r="G884" s="356" t="s">
        <v>2666</v>
      </c>
      <c r="H884" s="356" t="s">
        <v>591</v>
      </c>
      <c r="I884" s="356" t="s">
        <v>132</v>
      </c>
      <c r="J884" s="243">
        <v>1</v>
      </c>
      <c r="K884" s="243" t="s">
        <v>129</v>
      </c>
      <c r="L884" s="243" t="s">
        <v>129</v>
      </c>
      <c r="M884" s="243">
        <v>1</v>
      </c>
      <c r="N884" s="243">
        <v>1000000000</v>
      </c>
      <c r="O884" s="356"/>
    </row>
    <row r="885" spans="1:15">
      <c r="A885" s="241">
        <v>10270</v>
      </c>
      <c r="B885" s="356"/>
      <c r="C885" s="356"/>
      <c r="D885" s="356"/>
      <c r="E885" s="381" t="s">
        <v>2667</v>
      </c>
      <c r="F885" s="381"/>
      <c r="G885" s="356"/>
      <c r="H885" s="356"/>
      <c r="I885" s="356"/>
      <c r="J885" s="243"/>
      <c r="K885" s="243" t="s">
        <v>123</v>
      </c>
      <c r="L885" s="243" t="s">
        <v>123</v>
      </c>
      <c r="M885" s="243"/>
      <c r="N885" s="243"/>
      <c r="O885" s="356" t="s">
        <v>124</v>
      </c>
    </row>
    <row r="886" spans="1:15">
      <c r="A886" s="241">
        <v>10280</v>
      </c>
      <c r="B886" s="356"/>
      <c r="C886" s="356"/>
      <c r="D886" s="356"/>
      <c r="E886" s="356"/>
      <c r="F886" s="356" t="s">
        <v>2668</v>
      </c>
      <c r="G886" s="356" t="s">
        <v>2669</v>
      </c>
      <c r="H886" s="356" t="s">
        <v>591</v>
      </c>
      <c r="I886" s="356" t="s">
        <v>174</v>
      </c>
      <c r="J886" s="243">
        <v>1</v>
      </c>
      <c r="K886" s="243" t="s">
        <v>129</v>
      </c>
      <c r="L886" s="243" t="s">
        <v>129</v>
      </c>
      <c r="M886" s="243">
        <v>1</v>
      </c>
      <c r="N886" s="243">
        <v>1000000000</v>
      </c>
      <c r="O886" s="356"/>
    </row>
    <row r="887" spans="1:15">
      <c r="A887" s="241">
        <v>10290</v>
      </c>
      <c r="B887" s="356"/>
      <c r="C887" s="356"/>
      <c r="D887" s="356"/>
      <c r="E887" s="356"/>
      <c r="F887" s="356" t="s">
        <v>2670</v>
      </c>
      <c r="G887" s="356" t="s">
        <v>2671</v>
      </c>
      <c r="H887" s="356" t="s">
        <v>591</v>
      </c>
      <c r="I887" s="356" t="s">
        <v>176</v>
      </c>
      <c r="J887" s="243">
        <v>1</v>
      </c>
      <c r="K887" s="243" t="s">
        <v>129</v>
      </c>
      <c r="L887" s="243" t="s">
        <v>129</v>
      </c>
      <c r="M887" s="243">
        <v>1</v>
      </c>
      <c r="N887" s="243">
        <v>1000000000</v>
      </c>
      <c r="O887" s="356"/>
    </row>
    <row r="888" spans="1:15">
      <c r="A888" s="241">
        <v>10300</v>
      </c>
      <c r="B888" s="356"/>
      <c r="C888" s="356"/>
      <c r="D888" s="356"/>
      <c r="E888" s="356"/>
      <c r="F888" s="356" t="s">
        <v>2672</v>
      </c>
      <c r="G888" s="356" t="s">
        <v>2673</v>
      </c>
      <c r="H888" s="356" t="s">
        <v>591</v>
      </c>
      <c r="I888" s="356" t="s">
        <v>178</v>
      </c>
      <c r="J888" s="243">
        <v>1</v>
      </c>
      <c r="K888" s="243" t="s">
        <v>129</v>
      </c>
      <c r="L888" s="243" t="s">
        <v>129</v>
      </c>
      <c r="M888" s="243">
        <v>1</v>
      </c>
      <c r="N888" s="243">
        <v>1000000000</v>
      </c>
      <c r="O888" s="356"/>
    </row>
    <row r="889" spans="1:15">
      <c r="A889" s="241">
        <v>10310</v>
      </c>
      <c r="B889" s="356"/>
      <c r="C889" s="356"/>
      <c r="D889" s="356"/>
      <c r="E889" s="356"/>
      <c r="F889" s="356" t="s">
        <v>2674</v>
      </c>
      <c r="G889" s="356" t="s">
        <v>2675</v>
      </c>
      <c r="H889" s="356" t="s">
        <v>591</v>
      </c>
      <c r="I889" s="356" t="s">
        <v>180</v>
      </c>
      <c r="J889" s="243">
        <v>1</v>
      </c>
      <c r="K889" s="243" t="s">
        <v>129</v>
      </c>
      <c r="L889" s="243" t="s">
        <v>129</v>
      </c>
      <c r="M889" s="243">
        <v>1</v>
      </c>
      <c r="N889" s="243">
        <v>1000000000</v>
      </c>
      <c r="O889" s="356"/>
    </row>
    <row r="890" spans="1:15">
      <c r="A890" s="241">
        <v>10320</v>
      </c>
      <c r="B890" s="356"/>
      <c r="C890" s="356"/>
      <c r="D890" s="356"/>
      <c r="E890" s="356"/>
      <c r="F890" s="356" t="s">
        <v>2676</v>
      </c>
      <c r="G890" s="356" t="s">
        <v>2677</v>
      </c>
      <c r="H890" s="356" t="s">
        <v>591</v>
      </c>
      <c r="I890" s="356" t="s">
        <v>182</v>
      </c>
      <c r="J890" s="243">
        <v>1</v>
      </c>
      <c r="K890" s="243" t="s">
        <v>129</v>
      </c>
      <c r="L890" s="243" t="s">
        <v>129</v>
      </c>
      <c r="M890" s="243">
        <v>1</v>
      </c>
      <c r="N890" s="243">
        <v>1000000000</v>
      </c>
      <c r="O890" s="356"/>
    </row>
    <row r="891" spans="1:15">
      <c r="A891" s="241">
        <v>10340</v>
      </c>
      <c r="B891" s="356"/>
      <c r="C891" s="356"/>
      <c r="D891" s="356"/>
      <c r="E891" s="356"/>
      <c r="F891" s="356" t="s">
        <v>2678</v>
      </c>
      <c r="G891" s="356" t="s">
        <v>2679</v>
      </c>
      <c r="H891" s="356" t="s">
        <v>591</v>
      </c>
      <c r="I891" s="356" t="s">
        <v>130</v>
      </c>
      <c r="J891" s="243">
        <v>1</v>
      </c>
      <c r="K891" s="243" t="s">
        <v>129</v>
      </c>
      <c r="L891" s="243" t="s">
        <v>129</v>
      </c>
      <c r="M891" s="243">
        <v>1</v>
      </c>
      <c r="N891" s="243">
        <v>1000000000</v>
      </c>
      <c r="O891" s="356"/>
    </row>
    <row r="892" spans="1:15">
      <c r="A892" s="241">
        <v>10350</v>
      </c>
      <c r="B892" s="356"/>
      <c r="C892" s="356"/>
      <c r="D892" s="356"/>
      <c r="E892" s="356"/>
      <c r="F892" s="356" t="s">
        <v>2680</v>
      </c>
      <c r="G892" s="356" t="s">
        <v>2681</v>
      </c>
      <c r="H892" s="356" t="s">
        <v>591</v>
      </c>
      <c r="I892" s="356" t="s">
        <v>132</v>
      </c>
      <c r="J892" s="243">
        <v>1</v>
      </c>
      <c r="K892" s="243" t="s">
        <v>129</v>
      </c>
      <c r="L892" s="243" t="s">
        <v>129</v>
      </c>
      <c r="M892" s="243">
        <v>1</v>
      </c>
      <c r="N892" s="243">
        <v>1000000000</v>
      </c>
      <c r="O892" s="356"/>
    </row>
    <row r="893" spans="1:15">
      <c r="A893" s="241">
        <v>10360</v>
      </c>
      <c r="B893" s="356"/>
      <c r="C893" s="356"/>
      <c r="D893" s="356"/>
      <c r="E893" s="381" t="s">
        <v>2682</v>
      </c>
      <c r="F893" s="381"/>
      <c r="G893" s="356"/>
      <c r="H893" s="356"/>
      <c r="I893" s="356"/>
      <c r="J893" s="243"/>
      <c r="K893" s="243" t="s">
        <v>123</v>
      </c>
      <c r="L893" s="243" t="s">
        <v>123</v>
      </c>
      <c r="M893" s="243"/>
      <c r="N893" s="243"/>
      <c r="O893" s="356" t="s">
        <v>124</v>
      </c>
    </row>
    <row r="894" spans="1:15">
      <c r="A894" s="241">
        <v>10370</v>
      </c>
      <c r="B894" s="356"/>
      <c r="C894" s="356"/>
      <c r="D894" s="356"/>
      <c r="E894" s="356"/>
      <c r="F894" s="356" t="s">
        <v>2683</v>
      </c>
      <c r="G894" s="356" t="s">
        <v>2684</v>
      </c>
      <c r="H894" s="356" t="s">
        <v>591</v>
      </c>
      <c r="I894" s="356" t="s">
        <v>174</v>
      </c>
      <c r="J894" s="243">
        <v>1</v>
      </c>
      <c r="K894" s="243" t="s">
        <v>129</v>
      </c>
      <c r="L894" s="243" t="s">
        <v>129</v>
      </c>
      <c r="M894" s="243">
        <v>1</v>
      </c>
      <c r="N894" s="243">
        <v>1000000000</v>
      </c>
      <c r="O894" s="356"/>
    </row>
    <row r="895" spans="1:15">
      <c r="A895" s="241">
        <v>10380</v>
      </c>
      <c r="B895" s="356"/>
      <c r="C895" s="356"/>
      <c r="D895" s="356"/>
      <c r="E895" s="356"/>
      <c r="F895" s="356" t="s">
        <v>2685</v>
      </c>
      <c r="G895" s="356" t="s">
        <v>2686</v>
      </c>
      <c r="H895" s="356" t="s">
        <v>591</v>
      </c>
      <c r="I895" s="356" t="s">
        <v>176</v>
      </c>
      <c r="J895" s="243">
        <v>1</v>
      </c>
      <c r="K895" s="243" t="s">
        <v>129</v>
      </c>
      <c r="L895" s="243" t="s">
        <v>129</v>
      </c>
      <c r="M895" s="243">
        <v>1</v>
      </c>
      <c r="N895" s="243">
        <v>1000000000</v>
      </c>
      <c r="O895" s="356"/>
    </row>
    <row r="896" spans="1:15">
      <c r="A896" s="241">
        <v>10390</v>
      </c>
      <c r="B896" s="356"/>
      <c r="C896" s="356"/>
      <c r="D896" s="356"/>
      <c r="E896" s="356"/>
      <c r="F896" s="356" t="s">
        <v>2687</v>
      </c>
      <c r="G896" s="356" t="s">
        <v>2688</v>
      </c>
      <c r="H896" s="356" t="s">
        <v>591</v>
      </c>
      <c r="I896" s="356" t="s">
        <v>178</v>
      </c>
      <c r="J896" s="243">
        <v>1</v>
      </c>
      <c r="K896" s="243" t="s">
        <v>129</v>
      </c>
      <c r="L896" s="243" t="s">
        <v>129</v>
      </c>
      <c r="M896" s="243">
        <v>1</v>
      </c>
      <c r="N896" s="243">
        <v>1000000000</v>
      </c>
      <c r="O896" s="356"/>
    </row>
    <row r="897" spans="1:15">
      <c r="A897" s="241">
        <v>10400</v>
      </c>
      <c r="B897" s="356"/>
      <c r="C897" s="356"/>
      <c r="D897" s="356"/>
      <c r="E897" s="356"/>
      <c r="F897" s="356" t="s">
        <v>2689</v>
      </c>
      <c r="G897" s="356" t="s">
        <v>2690</v>
      </c>
      <c r="H897" s="356" t="s">
        <v>591</v>
      </c>
      <c r="I897" s="356" t="s">
        <v>180</v>
      </c>
      <c r="J897" s="243">
        <v>1</v>
      </c>
      <c r="K897" s="243" t="s">
        <v>129</v>
      </c>
      <c r="L897" s="243" t="s">
        <v>129</v>
      </c>
      <c r="M897" s="243">
        <v>1</v>
      </c>
      <c r="N897" s="243">
        <v>1000000000</v>
      </c>
      <c r="O897" s="356"/>
    </row>
    <row r="898" spans="1:15">
      <c r="A898" s="241">
        <v>10410</v>
      </c>
      <c r="B898" s="356"/>
      <c r="C898" s="356"/>
      <c r="D898" s="356"/>
      <c r="E898" s="356"/>
      <c r="F898" s="356" t="s">
        <v>2691</v>
      </c>
      <c r="G898" s="356" t="s">
        <v>2692</v>
      </c>
      <c r="H898" s="356" t="s">
        <v>591</v>
      </c>
      <c r="I898" s="356" t="s">
        <v>182</v>
      </c>
      <c r="J898" s="243">
        <v>1</v>
      </c>
      <c r="K898" s="243" t="s">
        <v>129</v>
      </c>
      <c r="L898" s="243" t="s">
        <v>129</v>
      </c>
      <c r="M898" s="243">
        <v>1</v>
      </c>
      <c r="N898" s="243">
        <v>1000000000</v>
      </c>
      <c r="O898" s="356"/>
    </row>
    <row r="899" spans="1:15">
      <c r="A899" s="241">
        <v>10430</v>
      </c>
      <c r="B899" s="356"/>
      <c r="C899" s="356"/>
      <c r="D899" s="356"/>
      <c r="E899" s="356"/>
      <c r="F899" s="356" t="s">
        <v>2693</v>
      </c>
      <c r="G899" s="356" t="s">
        <v>2694</v>
      </c>
      <c r="H899" s="356" t="s">
        <v>591</v>
      </c>
      <c r="I899" s="356" t="s">
        <v>130</v>
      </c>
      <c r="J899" s="243">
        <v>1</v>
      </c>
      <c r="K899" s="243" t="s">
        <v>129</v>
      </c>
      <c r="L899" s="243" t="s">
        <v>129</v>
      </c>
      <c r="M899" s="243">
        <v>1</v>
      </c>
      <c r="N899" s="243">
        <v>1000000000</v>
      </c>
      <c r="O899" s="356"/>
    </row>
    <row r="900" spans="1:15">
      <c r="A900" s="241">
        <v>10440</v>
      </c>
      <c r="B900" s="356"/>
      <c r="C900" s="356"/>
      <c r="D900" s="356"/>
      <c r="E900" s="356"/>
      <c r="F900" s="356" t="s">
        <v>2695</v>
      </c>
      <c r="G900" s="356" t="s">
        <v>2696</v>
      </c>
      <c r="H900" s="356" t="s">
        <v>591</v>
      </c>
      <c r="I900" s="356" t="s">
        <v>132</v>
      </c>
      <c r="J900" s="243">
        <v>1</v>
      </c>
      <c r="K900" s="243" t="s">
        <v>129</v>
      </c>
      <c r="L900" s="243" t="s">
        <v>129</v>
      </c>
      <c r="M900" s="243">
        <v>1</v>
      </c>
      <c r="N900" s="243">
        <v>1000000000</v>
      </c>
      <c r="O900" s="356"/>
    </row>
    <row r="901" spans="1:15">
      <c r="A901" s="241">
        <v>10450</v>
      </c>
      <c r="B901" s="356"/>
      <c r="C901" s="356"/>
      <c r="D901" s="356"/>
      <c r="E901" s="381" t="s">
        <v>2697</v>
      </c>
      <c r="F901" s="381"/>
      <c r="G901" s="356"/>
      <c r="H901" s="356"/>
      <c r="I901" s="356"/>
      <c r="J901" s="243"/>
      <c r="K901" s="243" t="s">
        <v>123</v>
      </c>
      <c r="L901" s="243" t="s">
        <v>123</v>
      </c>
      <c r="M901" s="243"/>
      <c r="N901" s="243"/>
      <c r="O901" s="356" t="s">
        <v>124</v>
      </c>
    </row>
    <row r="902" spans="1:15">
      <c r="A902" s="241">
        <v>10460</v>
      </c>
      <c r="B902" s="356"/>
      <c r="C902" s="356"/>
      <c r="D902" s="356"/>
      <c r="E902" s="356"/>
      <c r="F902" s="356" t="s">
        <v>2698</v>
      </c>
      <c r="G902" s="356" t="s">
        <v>2699</v>
      </c>
      <c r="H902" s="356" t="s">
        <v>591</v>
      </c>
      <c r="I902" s="356" t="s">
        <v>174</v>
      </c>
      <c r="J902" s="243">
        <v>1</v>
      </c>
      <c r="K902" s="243" t="s">
        <v>129</v>
      </c>
      <c r="L902" s="243" t="s">
        <v>129</v>
      </c>
      <c r="M902" s="243">
        <v>1</v>
      </c>
      <c r="N902" s="243">
        <v>1000000000</v>
      </c>
      <c r="O902" s="356"/>
    </row>
    <row r="903" spans="1:15">
      <c r="A903" s="241">
        <v>10470</v>
      </c>
      <c r="B903" s="356"/>
      <c r="C903" s="356"/>
      <c r="D903" s="356"/>
      <c r="E903" s="356"/>
      <c r="F903" s="356" t="s">
        <v>2700</v>
      </c>
      <c r="G903" s="356" t="s">
        <v>2701</v>
      </c>
      <c r="H903" s="356" t="s">
        <v>591</v>
      </c>
      <c r="I903" s="356" t="s">
        <v>176</v>
      </c>
      <c r="J903" s="243">
        <v>1</v>
      </c>
      <c r="K903" s="243" t="s">
        <v>129</v>
      </c>
      <c r="L903" s="243" t="s">
        <v>129</v>
      </c>
      <c r="M903" s="243">
        <v>1</v>
      </c>
      <c r="N903" s="243">
        <v>1000000000</v>
      </c>
      <c r="O903" s="356"/>
    </row>
    <row r="904" spans="1:15">
      <c r="A904" s="241">
        <v>10480</v>
      </c>
      <c r="B904" s="356"/>
      <c r="C904" s="356"/>
      <c r="D904" s="356"/>
      <c r="E904" s="356"/>
      <c r="F904" s="356" t="s">
        <v>2702</v>
      </c>
      <c r="G904" s="356" t="s">
        <v>2703</v>
      </c>
      <c r="H904" s="356" t="s">
        <v>591</v>
      </c>
      <c r="I904" s="356" t="s">
        <v>178</v>
      </c>
      <c r="J904" s="243">
        <v>1</v>
      </c>
      <c r="K904" s="243" t="s">
        <v>129</v>
      </c>
      <c r="L904" s="243" t="s">
        <v>129</v>
      </c>
      <c r="M904" s="243">
        <v>1</v>
      </c>
      <c r="N904" s="243">
        <v>1000000000</v>
      </c>
      <c r="O904" s="356"/>
    </row>
    <row r="905" spans="1:15">
      <c r="A905" s="241">
        <v>10490</v>
      </c>
      <c r="B905" s="356"/>
      <c r="C905" s="356"/>
      <c r="D905" s="356"/>
      <c r="E905" s="356"/>
      <c r="F905" s="356" t="s">
        <v>2704</v>
      </c>
      <c r="G905" s="356" t="s">
        <v>2705</v>
      </c>
      <c r="H905" s="356" t="s">
        <v>591</v>
      </c>
      <c r="I905" s="356" t="s">
        <v>180</v>
      </c>
      <c r="J905" s="243">
        <v>1</v>
      </c>
      <c r="K905" s="243" t="s">
        <v>129</v>
      </c>
      <c r="L905" s="243" t="s">
        <v>129</v>
      </c>
      <c r="M905" s="243">
        <v>1</v>
      </c>
      <c r="N905" s="243">
        <v>1000000000</v>
      </c>
      <c r="O905" s="356"/>
    </row>
    <row r="906" spans="1:15">
      <c r="A906" s="241">
        <v>10500</v>
      </c>
      <c r="B906" s="356"/>
      <c r="C906" s="356"/>
      <c r="D906" s="356"/>
      <c r="E906" s="356"/>
      <c r="F906" s="356" t="s">
        <v>2706</v>
      </c>
      <c r="G906" s="356" t="s">
        <v>2707</v>
      </c>
      <c r="H906" s="356" t="s">
        <v>591</v>
      </c>
      <c r="I906" s="356" t="s">
        <v>182</v>
      </c>
      <c r="J906" s="243">
        <v>1</v>
      </c>
      <c r="K906" s="243" t="s">
        <v>129</v>
      </c>
      <c r="L906" s="243" t="s">
        <v>129</v>
      </c>
      <c r="M906" s="243">
        <v>1</v>
      </c>
      <c r="N906" s="243">
        <v>1000000000</v>
      </c>
      <c r="O906" s="356"/>
    </row>
    <row r="907" spans="1:15">
      <c r="A907" s="241">
        <v>10520</v>
      </c>
      <c r="B907" s="356"/>
      <c r="C907" s="356"/>
      <c r="D907" s="356"/>
      <c r="E907" s="356"/>
      <c r="F907" s="356" t="s">
        <v>2708</v>
      </c>
      <c r="G907" s="356" t="s">
        <v>2709</v>
      </c>
      <c r="H907" s="356" t="s">
        <v>591</v>
      </c>
      <c r="I907" s="356" t="s">
        <v>130</v>
      </c>
      <c r="J907" s="243">
        <v>1</v>
      </c>
      <c r="K907" s="243" t="s">
        <v>129</v>
      </c>
      <c r="L907" s="243" t="s">
        <v>129</v>
      </c>
      <c r="M907" s="243">
        <v>1</v>
      </c>
      <c r="N907" s="243">
        <v>1000000000</v>
      </c>
      <c r="O907" s="356"/>
    </row>
    <row r="908" spans="1:15">
      <c r="A908" s="241">
        <v>10530</v>
      </c>
      <c r="B908" s="356"/>
      <c r="C908" s="356"/>
      <c r="D908" s="356"/>
      <c r="E908" s="356"/>
      <c r="F908" s="356" t="s">
        <v>2710</v>
      </c>
      <c r="G908" s="356" t="s">
        <v>2711</v>
      </c>
      <c r="H908" s="356" t="s">
        <v>591</v>
      </c>
      <c r="I908" s="356" t="s">
        <v>132</v>
      </c>
      <c r="J908" s="243">
        <v>1</v>
      </c>
      <c r="K908" s="243" t="s">
        <v>129</v>
      </c>
      <c r="L908" s="243" t="s">
        <v>129</v>
      </c>
      <c r="M908" s="243">
        <v>1</v>
      </c>
      <c r="N908" s="243">
        <v>1000000000</v>
      </c>
      <c r="O908" s="356"/>
    </row>
    <row r="909" spans="1:15">
      <c r="A909" s="241">
        <v>10540</v>
      </c>
      <c r="B909" s="356"/>
      <c r="C909" s="356"/>
      <c r="D909" s="356"/>
      <c r="E909" s="381" t="s">
        <v>2712</v>
      </c>
      <c r="F909" s="381"/>
      <c r="G909" s="356"/>
      <c r="H909" s="356"/>
      <c r="I909" s="356"/>
      <c r="J909" s="243"/>
      <c r="K909" s="243" t="s">
        <v>123</v>
      </c>
      <c r="L909" s="243" t="s">
        <v>123</v>
      </c>
      <c r="M909" s="243"/>
      <c r="N909" s="243"/>
      <c r="O909" s="356" t="s">
        <v>124</v>
      </c>
    </row>
    <row r="910" spans="1:15">
      <c r="A910" s="241">
        <v>10550</v>
      </c>
      <c r="B910" s="356"/>
      <c r="C910" s="356"/>
      <c r="D910" s="356"/>
      <c r="E910" s="356"/>
      <c r="F910" s="356" t="s">
        <v>2713</v>
      </c>
      <c r="G910" s="356" t="s">
        <v>2714</v>
      </c>
      <c r="H910" s="356" t="s">
        <v>591</v>
      </c>
      <c r="I910" s="356" t="s">
        <v>174</v>
      </c>
      <c r="J910" s="243">
        <v>1</v>
      </c>
      <c r="K910" s="243" t="s">
        <v>129</v>
      </c>
      <c r="L910" s="243" t="s">
        <v>129</v>
      </c>
      <c r="M910" s="243">
        <v>1</v>
      </c>
      <c r="N910" s="243">
        <v>1000000000</v>
      </c>
      <c r="O910" s="356"/>
    </row>
    <row r="911" spans="1:15">
      <c r="A911" s="241">
        <v>10560</v>
      </c>
      <c r="B911" s="356"/>
      <c r="C911" s="356"/>
      <c r="D911" s="356"/>
      <c r="E911" s="356"/>
      <c r="F911" s="356" t="s">
        <v>2715</v>
      </c>
      <c r="G911" s="356" t="s">
        <v>2716</v>
      </c>
      <c r="H911" s="356" t="s">
        <v>591</v>
      </c>
      <c r="I911" s="356" t="s">
        <v>176</v>
      </c>
      <c r="J911" s="243">
        <v>1</v>
      </c>
      <c r="K911" s="243" t="s">
        <v>129</v>
      </c>
      <c r="L911" s="243" t="s">
        <v>129</v>
      </c>
      <c r="M911" s="243">
        <v>1</v>
      </c>
      <c r="N911" s="243">
        <v>1000000000</v>
      </c>
      <c r="O911" s="356"/>
    </row>
    <row r="912" spans="1:15">
      <c r="A912" s="241">
        <v>10570</v>
      </c>
      <c r="B912" s="356"/>
      <c r="C912" s="356"/>
      <c r="D912" s="356"/>
      <c r="E912" s="356"/>
      <c r="F912" s="356" t="s">
        <v>2717</v>
      </c>
      <c r="G912" s="356" t="s">
        <v>2718</v>
      </c>
      <c r="H912" s="356" t="s">
        <v>591</v>
      </c>
      <c r="I912" s="356" t="s">
        <v>178</v>
      </c>
      <c r="J912" s="243">
        <v>1</v>
      </c>
      <c r="K912" s="243" t="s">
        <v>129</v>
      </c>
      <c r="L912" s="243" t="s">
        <v>129</v>
      </c>
      <c r="M912" s="243">
        <v>1</v>
      </c>
      <c r="N912" s="243">
        <v>1000000000</v>
      </c>
      <c r="O912" s="356"/>
    </row>
    <row r="913" spans="1:15">
      <c r="A913" s="241">
        <v>10580</v>
      </c>
      <c r="B913" s="356"/>
      <c r="C913" s="356"/>
      <c r="D913" s="356"/>
      <c r="E913" s="356"/>
      <c r="F913" s="356" t="s">
        <v>2719</v>
      </c>
      <c r="G913" s="356" t="s">
        <v>2720</v>
      </c>
      <c r="H913" s="356" t="s">
        <v>591</v>
      </c>
      <c r="I913" s="356" t="s">
        <v>180</v>
      </c>
      <c r="J913" s="243">
        <v>1</v>
      </c>
      <c r="K913" s="243" t="s">
        <v>129</v>
      </c>
      <c r="L913" s="243" t="s">
        <v>129</v>
      </c>
      <c r="M913" s="243">
        <v>1</v>
      </c>
      <c r="N913" s="243">
        <v>1000000000</v>
      </c>
      <c r="O913" s="356"/>
    </row>
    <row r="914" spans="1:15">
      <c r="A914" s="241">
        <v>10590</v>
      </c>
      <c r="B914" s="356"/>
      <c r="C914" s="356"/>
      <c r="D914" s="356"/>
      <c r="E914" s="356"/>
      <c r="F914" s="356" t="s">
        <v>2721</v>
      </c>
      <c r="G914" s="356" t="s">
        <v>2722</v>
      </c>
      <c r="H914" s="356" t="s">
        <v>591</v>
      </c>
      <c r="I914" s="356" t="s">
        <v>182</v>
      </c>
      <c r="J914" s="243">
        <v>1</v>
      </c>
      <c r="K914" s="243" t="s">
        <v>129</v>
      </c>
      <c r="L914" s="243" t="s">
        <v>129</v>
      </c>
      <c r="M914" s="243">
        <v>1</v>
      </c>
      <c r="N914" s="243">
        <v>1000000000</v>
      </c>
      <c r="O914" s="356"/>
    </row>
    <row r="915" spans="1:15">
      <c r="A915" s="241">
        <v>10610</v>
      </c>
      <c r="B915" s="356"/>
      <c r="C915" s="356"/>
      <c r="D915" s="356"/>
      <c r="E915" s="356"/>
      <c r="F915" s="356" t="s">
        <v>2723</v>
      </c>
      <c r="G915" s="356" t="s">
        <v>2724</v>
      </c>
      <c r="H915" s="356" t="s">
        <v>591</v>
      </c>
      <c r="I915" s="356" t="s">
        <v>130</v>
      </c>
      <c r="J915" s="243">
        <v>1</v>
      </c>
      <c r="K915" s="243" t="s">
        <v>129</v>
      </c>
      <c r="L915" s="243" t="s">
        <v>129</v>
      </c>
      <c r="M915" s="243">
        <v>1</v>
      </c>
      <c r="N915" s="243">
        <v>1000000000</v>
      </c>
      <c r="O915" s="356"/>
    </row>
    <row r="916" spans="1:15">
      <c r="A916" s="241">
        <v>10620</v>
      </c>
      <c r="B916" s="356"/>
      <c r="C916" s="356"/>
      <c r="D916" s="356"/>
      <c r="E916" s="356"/>
      <c r="F916" s="356" t="s">
        <v>2725</v>
      </c>
      <c r="G916" s="356" t="s">
        <v>2726</v>
      </c>
      <c r="H916" s="356" t="s">
        <v>591</v>
      </c>
      <c r="I916" s="356" t="s">
        <v>132</v>
      </c>
      <c r="J916" s="243">
        <v>1</v>
      </c>
      <c r="K916" s="243" t="s">
        <v>129</v>
      </c>
      <c r="L916" s="243" t="s">
        <v>129</v>
      </c>
      <c r="M916" s="243">
        <v>1</v>
      </c>
      <c r="N916" s="243">
        <v>1000000000</v>
      </c>
      <c r="O916" s="356"/>
    </row>
    <row r="917" spans="1:15">
      <c r="A917" s="241">
        <v>10630</v>
      </c>
      <c r="B917" s="356"/>
      <c r="C917" s="356"/>
      <c r="D917" s="356"/>
      <c r="E917" s="381" t="s">
        <v>2727</v>
      </c>
      <c r="F917" s="381"/>
      <c r="G917" s="356"/>
      <c r="H917" s="356"/>
      <c r="I917" s="356"/>
      <c r="J917" s="243"/>
      <c r="K917" s="243" t="s">
        <v>123</v>
      </c>
      <c r="L917" s="243" t="s">
        <v>123</v>
      </c>
      <c r="M917" s="243"/>
      <c r="N917" s="243"/>
      <c r="O917" s="356" t="s">
        <v>124</v>
      </c>
    </row>
    <row r="918" spans="1:15">
      <c r="A918" s="241">
        <v>10640</v>
      </c>
      <c r="B918" s="356"/>
      <c r="C918" s="356"/>
      <c r="D918" s="356"/>
      <c r="E918" s="356"/>
      <c r="F918" s="356" t="s">
        <v>2728</v>
      </c>
      <c r="G918" s="356" t="s">
        <v>2729</v>
      </c>
      <c r="H918" s="356" t="s">
        <v>591</v>
      </c>
      <c r="I918" s="356" t="s">
        <v>174</v>
      </c>
      <c r="J918" s="243">
        <v>1</v>
      </c>
      <c r="K918" s="243" t="s">
        <v>129</v>
      </c>
      <c r="L918" s="243" t="s">
        <v>129</v>
      </c>
      <c r="M918" s="243">
        <v>1</v>
      </c>
      <c r="N918" s="243">
        <v>1000000000</v>
      </c>
      <c r="O918" s="356"/>
    </row>
    <row r="919" spans="1:15">
      <c r="A919" s="241">
        <v>10650</v>
      </c>
      <c r="B919" s="356"/>
      <c r="C919" s="356"/>
      <c r="D919" s="356"/>
      <c r="E919" s="356"/>
      <c r="F919" s="356" t="s">
        <v>2730</v>
      </c>
      <c r="G919" s="356" t="s">
        <v>2731</v>
      </c>
      <c r="H919" s="356" t="s">
        <v>591</v>
      </c>
      <c r="I919" s="356" t="s">
        <v>176</v>
      </c>
      <c r="J919" s="243">
        <v>1</v>
      </c>
      <c r="K919" s="243" t="s">
        <v>129</v>
      </c>
      <c r="L919" s="243" t="s">
        <v>129</v>
      </c>
      <c r="M919" s="243">
        <v>1</v>
      </c>
      <c r="N919" s="243">
        <v>1000000000</v>
      </c>
      <c r="O919" s="356"/>
    </row>
    <row r="920" spans="1:15">
      <c r="A920" s="241">
        <v>10660</v>
      </c>
      <c r="B920" s="356"/>
      <c r="C920" s="356"/>
      <c r="D920" s="356"/>
      <c r="E920" s="356"/>
      <c r="F920" s="356" t="s">
        <v>2732</v>
      </c>
      <c r="G920" s="356" t="s">
        <v>2733</v>
      </c>
      <c r="H920" s="356" t="s">
        <v>591</v>
      </c>
      <c r="I920" s="356" t="s">
        <v>178</v>
      </c>
      <c r="J920" s="243">
        <v>1</v>
      </c>
      <c r="K920" s="243" t="s">
        <v>129</v>
      </c>
      <c r="L920" s="243" t="s">
        <v>129</v>
      </c>
      <c r="M920" s="243">
        <v>1</v>
      </c>
      <c r="N920" s="243">
        <v>1000000000</v>
      </c>
      <c r="O920" s="356"/>
    </row>
    <row r="921" spans="1:15">
      <c r="A921" s="241">
        <v>10670</v>
      </c>
      <c r="B921" s="356"/>
      <c r="C921" s="356"/>
      <c r="D921" s="356"/>
      <c r="E921" s="356"/>
      <c r="F921" s="356" t="s">
        <v>2734</v>
      </c>
      <c r="G921" s="356" t="s">
        <v>2735</v>
      </c>
      <c r="H921" s="356" t="s">
        <v>591</v>
      </c>
      <c r="I921" s="356" t="s">
        <v>180</v>
      </c>
      <c r="J921" s="243">
        <v>1</v>
      </c>
      <c r="K921" s="243" t="s">
        <v>129</v>
      </c>
      <c r="L921" s="243" t="s">
        <v>129</v>
      </c>
      <c r="M921" s="243">
        <v>1</v>
      </c>
      <c r="N921" s="243">
        <v>1000000000</v>
      </c>
      <c r="O921" s="356"/>
    </row>
    <row r="922" spans="1:15">
      <c r="A922" s="241">
        <v>10680</v>
      </c>
      <c r="B922" s="356"/>
      <c r="C922" s="356"/>
      <c r="D922" s="356"/>
      <c r="E922" s="356"/>
      <c r="F922" s="356" t="s">
        <v>2736</v>
      </c>
      <c r="G922" s="356" t="s">
        <v>2737</v>
      </c>
      <c r="H922" s="356" t="s">
        <v>591</v>
      </c>
      <c r="I922" s="356" t="s">
        <v>182</v>
      </c>
      <c r="J922" s="243">
        <v>1</v>
      </c>
      <c r="K922" s="243" t="s">
        <v>129</v>
      </c>
      <c r="L922" s="243" t="s">
        <v>129</v>
      </c>
      <c r="M922" s="243">
        <v>1</v>
      </c>
      <c r="N922" s="243">
        <v>1000000000</v>
      </c>
      <c r="O922" s="356"/>
    </row>
    <row r="923" spans="1:15">
      <c r="A923" s="241">
        <v>10700</v>
      </c>
      <c r="B923" s="356"/>
      <c r="C923" s="356"/>
      <c r="D923" s="356"/>
      <c r="E923" s="356"/>
      <c r="F923" s="356" t="s">
        <v>2738</v>
      </c>
      <c r="G923" s="356" t="s">
        <v>2739</v>
      </c>
      <c r="H923" s="356" t="s">
        <v>591</v>
      </c>
      <c r="I923" s="356" t="s">
        <v>130</v>
      </c>
      <c r="J923" s="243">
        <v>1</v>
      </c>
      <c r="K923" s="243" t="s">
        <v>129</v>
      </c>
      <c r="L923" s="243" t="s">
        <v>129</v>
      </c>
      <c r="M923" s="243">
        <v>1</v>
      </c>
      <c r="N923" s="243">
        <v>1000000000</v>
      </c>
      <c r="O923" s="356"/>
    </row>
    <row r="924" spans="1:15">
      <c r="A924" s="241">
        <v>10710</v>
      </c>
      <c r="B924" s="356"/>
      <c r="C924" s="356"/>
      <c r="D924" s="356"/>
      <c r="E924" s="356"/>
      <c r="F924" s="356" t="s">
        <v>2740</v>
      </c>
      <c r="G924" s="356" t="s">
        <v>2741</v>
      </c>
      <c r="H924" s="356" t="s">
        <v>591</v>
      </c>
      <c r="I924" s="356" t="s">
        <v>132</v>
      </c>
      <c r="J924" s="243">
        <v>1</v>
      </c>
      <c r="K924" s="243" t="s">
        <v>129</v>
      </c>
      <c r="L924" s="243" t="s">
        <v>129</v>
      </c>
      <c r="M924" s="243">
        <v>1</v>
      </c>
      <c r="N924" s="243">
        <v>1000000000</v>
      </c>
      <c r="O924" s="356"/>
    </row>
    <row r="925" spans="1:15">
      <c r="A925" s="241">
        <v>10720</v>
      </c>
      <c r="B925" s="356"/>
      <c r="C925" s="356"/>
      <c r="D925" s="381" t="s">
        <v>313</v>
      </c>
      <c r="E925" s="381"/>
      <c r="F925" s="381"/>
      <c r="G925" s="356"/>
      <c r="H925" s="356"/>
      <c r="I925" s="356"/>
      <c r="J925" s="243">
        <v>1</v>
      </c>
      <c r="K925" s="243" t="s">
        <v>129</v>
      </c>
      <c r="L925" s="243" t="s">
        <v>129</v>
      </c>
      <c r="M925" s="243">
        <v>1</v>
      </c>
      <c r="N925" s="243">
        <v>1000000000</v>
      </c>
      <c r="O925" s="356"/>
    </row>
    <row r="926" spans="1:15">
      <c r="A926" s="241">
        <v>10730</v>
      </c>
      <c r="B926" s="356"/>
      <c r="C926" s="356"/>
      <c r="D926" s="356"/>
      <c r="E926" s="381" t="s">
        <v>2742</v>
      </c>
      <c r="F926" s="381"/>
      <c r="G926" s="356" t="s">
        <v>2743</v>
      </c>
      <c r="H926" s="356" t="s">
        <v>313</v>
      </c>
      <c r="I926" s="356" t="s">
        <v>307</v>
      </c>
      <c r="J926" s="243">
        <v>1</v>
      </c>
      <c r="K926" s="243" t="s">
        <v>129</v>
      </c>
      <c r="L926" s="243" t="s">
        <v>129</v>
      </c>
      <c r="M926" s="243">
        <v>1</v>
      </c>
      <c r="N926" s="243">
        <v>1000000000</v>
      </c>
      <c r="O926" s="356"/>
    </row>
    <row r="927" spans="1:15">
      <c r="A927" s="241">
        <v>10740</v>
      </c>
      <c r="B927" s="356"/>
      <c r="C927" s="356"/>
      <c r="D927" s="356"/>
      <c r="E927" s="381" t="s">
        <v>2744</v>
      </c>
      <c r="F927" s="381"/>
      <c r="G927" s="356" t="s">
        <v>2745</v>
      </c>
      <c r="H927" s="356" t="s">
        <v>313</v>
      </c>
      <c r="I927" s="356" t="s">
        <v>310</v>
      </c>
      <c r="J927" s="243">
        <v>1</v>
      </c>
      <c r="K927" s="243" t="s">
        <v>129</v>
      </c>
      <c r="L927" s="243" t="s">
        <v>129</v>
      </c>
      <c r="M927" s="243">
        <v>1</v>
      </c>
      <c r="N927" s="243">
        <v>1000000000</v>
      </c>
      <c r="O927" s="356"/>
    </row>
    <row r="928" spans="1:15">
      <c r="A928" s="241">
        <v>10750</v>
      </c>
      <c r="B928" s="356"/>
      <c r="C928" s="356"/>
      <c r="D928" s="356"/>
      <c r="E928" s="381" t="s">
        <v>2746</v>
      </c>
      <c r="F928" s="381"/>
      <c r="G928" s="356" t="s">
        <v>2747</v>
      </c>
      <c r="H928" s="356" t="s">
        <v>313</v>
      </c>
      <c r="I928" s="356" t="s">
        <v>130</v>
      </c>
      <c r="J928" s="243">
        <v>1</v>
      </c>
      <c r="K928" s="243" t="s">
        <v>129</v>
      </c>
      <c r="L928" s="243" t="s">
        <v>129</v>
      </c>
      <c r="M928" s="243">
        <v>1</v>
      </c>
      <c r="N928" s="243">
        <v>1000000000</v>
      </c>
      <c r="O928" s="356"/>
    </row>
    <row r="929" spans="1:15">
      <c r="A929" s="241">
        <v>10760</v>
      </c>
      <c r="B929" s="356"/>
      <c r="C929" s="356"/>
      <c r="D929" s="356"/>
      <c r="E929" s="381" t="s">
        <v>2748</v>
      </c>
      <c r="F929" s="381"/>
      <c r="G929" s="356" t="s">
        <v>2749</v>
      </c>
      <c r="H929" s="356" t="s">
        <v>313</v>
      </c>
      <c r="I929" s="356" t="s">
        <v>132</v>
      </c>
      <c r="J929" s="243">
        <v>1</v>
      </c>
      <c r="K929" s="243" t="s">
        <v>129</v>
      </c>
      <c r="L929" s="243" t="s">
        <v>129</v>
      </c>
      <c r="M929" s="243">
        <v>1</v>
      </c>
      <c r="N929" s="243">
        <v>1000000000</v>
      </c>
      <c r="O929" s="356"/>
    </row>
    <row r="930" spans="1:15">
      <c r="A930" s="241">
        <v>15000</v>
      </c>
      <c r="B930" s="356"/>
      <c r="C930" s="381" t="s">
        <v>125</v>
      </c>
      <c r="D930" s="381"/>
      <c r="E930" s="381"/>
      <c r="F930" s="381"/>
      <c r="G930" s="356"/>
      <c r="H930" s="356"/>
      <c r="I930" s="356"/>
      <c r="J930" s="243"/>
      <c r="K930" s="243" t="s">
        <v>123</v>
      </c>
      <c r="L930" s="243" t="s">
        <v>123</v>
      </c>
      <c r="M930" s="243"/>
      <c r="N930" s="243"/>
      <c r="O930" s="356" t="s">
        <v>124</v>
      </c>
    </row>
    <row r="931" spans="1:15">
      <c r="A931" s="241">
        <v>15050</v>
      </c>
      <c r="B931" s="356"/>
      <c r="C931" s="356"/>
      <c r="D931" s="381" t="s">
        <v>604</v>
      </c>
      <c r="E931" s="381"/>
      <c r="F931" s="381"/>
      <c r="G931" s="356"/>
      <c r="H931" s="356"/>
      <c r="I931" s="356"/>
      <c r="J931" s="243"/>
      <c r="K931" s="243" t="s">
        <v>123</v>
      </c>
      <c r="L931" s="243" t="s">
        <v>123</v>
      </c>
      <c r="M931" s="243"/>
      <c r="N931" s="243"/>
      <c r="O931" s="356" t="s">
        <v>124</v>
      </c>
    </row>
    <row r="932" spans="1:15">
      <c r="A932" s="241">
        <v>15060</v>
      </c>
      <c r="B932" s="356"/>
      <c r="C932" s="356"/>
      <c r="D932" s="356"/>
      <c r="E932" s="381" t="s">
        <v>605</v>
      </c>
      <c r="F932" s="381"/>
      <c r="G932" s="356" t="s">
        <v>606</v>
      </c>
      <c r="H932" s="356" t="s">
        <v>604</v>
      </c>
      <c r="I932" s="356" t="s">
        <v>196</v>
      </c>
      <c r="J932" s="243">
        <v>1</v>
      </c>
      <c r="K932" s="243" t="s">
        <v>129</v>
      </c>
      <c r="L932" s="243" t="s">
        <v>129</v>
      </c>
      <c r="M932" s="243">
        <v>1</v>
      </c>
      <c r="N932" s="243">
        <v>1000000000</v>
      </c>
      <c r="O932" s="356"/>
    </row>
    <row r="933" spans="1:15">
      <c r="A933" s="241">
        <v>15070</v>
      </c>
      <c r="B933" s="356"/>
      <c r="C933" s="356"/>
      <c r="D933" s="356"/>
      <c r="E933" s="381" t="s">
        <v>607</v>
      </c>
      <c r="F933" s="381"/>
      <c r="G933" s="356" t="s">
        <v>608</v>
      </c>
      <c r="H933" s="356" t="s">
        <v>604</v>
      </c>
      <c r="I933" s="356" t="s">
        <v>199</v>
      </c>
      <c r="J933" s="243">
        <v>1</v>
      </c>
      <c r="K933" s="243" t="s">
        <v>129</v>
      </c>
      <c r="L933" s="243" t="s">
        <v>129</v>
      </c>
      <c r="M933" s="243">
        <v>1</v>
      </c>
      <c r="N933" s="243">
        <v>1000000000</v>
      </c>
      <c r="O933" s="356"/>
    </row>
    <row r="934" spans="1:15">
      <c r="A934" s="241">
        <v>15080</v>
      </c>
      <c r="B934" s="356"/>
      <c r="C934" s="356"/>
      <c r="D934" s="356"/>
      <c r="E934" s="381" t="s">
        <v>609</v>
      </c>
      <c r="F934" s="381"/>
      <c r="G934" s="356" t="s">
        <v>610</v>
      </c>
      <c r="H934" s="356" t="s">
        <v>604</v>
      </c>
      <c r="I934" s="356" t="s">
        <v>202</v>
      </c>
      <c r="J934" s="243">
        <v>1</v>
      </c>
      <c r="K934" s="243" t="s">
        <v>129</v>
      </c>
      <c r="L934" s="243" t="s">
        <v>129</v>
      </c>
      <c r="M934" s="243">
        <v>1</v>
      </c>
      <c r="N934" s="243">
        <v>1000000000</v>
      </c>
      <c r="O934" s="356"/>
    </row>
    <row r="935" spans="1:15">
      <c r="A935" s="241">
        <v>15090</v>
      </c>
      <c r="B935" s="356"/>
      <c r="C935" s="356"/>
      <c r="D935" s="356"/>
      <c r="E935" s="381" t="s">
        <v>130</v>
      </c>
      <c r="F935" s="381"/>
      <c r="G935" s="356" t="s">
        <v>611</v>
      </c>
      <c r="H935" s="356" t="s">
        <v>604</v>
      </c>
      <c r="I935" s="356" t="s">
        <v>130</v>
      </c>
      <c r="J935" s="243">
        <v>1</v>
      </c>
      <c r="K935" s="243" t="s">
        <v>129</v>
      </c>
      <c r="L935" s="243" t="s">
        <v>129</v>
      </c>
      <c r="M935" s="243">
        <v>1</v>
      </c>
      <c r="N935" s="243">
        <v>1000000000</v>
      </c>
      <c r="O935" s="356"/>
    </row>
    <row r="936" spans="1:15">
      <c r="A936" s="241">
        <v>15100</v>
      </c>
      <c r="B936" s="356"/>
      <c r="C936" s="356"/>
      <c r="D936" s="356"/>
      <c r="E936" s="381" t="s">
        <v>132</v>
      </c>
      <c r="F936" s="381"/>
      <c r="G936" s="356" t="s">
        <v>612</v>
      </c>
      <c r="H936" s="356" t="s">
        <v>604</v>
      </c>
      <c r="I936" s="356" t="s">
        <v>132</v>
      </c>
      <c r="J936" s="243">
        <v>1</v>
      </c>
      <c r="K936" s="243" t="s">
        <v>129</v>
      </c>
      <c r="L936" s="243" t="s">
        <v>129</v>
      </c>
      <c r="M936" s="243">
        <v>1</v>
      </c>
      <c r="N936" s="243">
        <v>1000000000</v>
      </c>
      <c r="O936" s="356"/>
    </row>
    <row r="937" spans="1:15">
      <c r="A937" s="241">
        <v>15110</v>
      </c>
      <c r="B937" s="356"/>
      <c r="C937" s="356"/>
      <c r="D937" s="381" t="s">
        <v>613</v>
      </c>
      <c r="E937" s="381"/>
      <c r="F937" s="381"/>
      <c r="G937" s="356"/>
      <c r="H937" s="356"/>
      <c r="I937" s="356"/>
      <c r="J937" s="243"/>
      <c r="K937" s="243" t="s">
        <v>123</v>
      </c>
      <c r="L937" s="243" t="s">
        <v>123</v>
      </c>
      <c r="M937" s="243"/>
      <c r="N937" s="243"/>
      <c r="O937" s="356" t="s">
        <v>124</v>
      </c>
    </row>
    <row r="938" spans="1:15">
      <c r="A938" s="241">
        <v>15120</v>
      </c>
      <c r="B938" s="356"/>
      <c r="C938" s="356"/>
      <c r="D938" s="356"/>
      <c r="E938" s="381" t="s">
        <v>614</v>
      </c>
      <c r="F938" s="381"/>
      <c r="G938" s="356" t="s">
        <v>615</v>
      </c>
      <c r="H938" s="356" t="s">
        <v>613</v>
      </c>
      <c r="I938" s="356" t="s">
        <v>196</v>
      </c>
      <c r="J938" s="243">
        <v>1</v>
      </c>
      <c r="K938" s="243" t="s">
        <v>129</v>
      </c>
      <c r="L938" s="243" t="s">
        <v>129</v>
      </c>
      <c r="M938" s="243">
        <v>1</v>
      </c>
      <c r="N938" s="243">
        <v>1000000000</v>
      </c>
      <c r="O938" s="356"/>
    </row>
    <row r="939" spans="1:15">
      <c r="A939" s="241">
        <v>15130</v>
      </c>
      <c r="B939" s="356"/>
      <c r="C939" s="356"/>
      <c r="D939" s="356"/>
      <c r="E939" s="381" t="s">
        <v>616</v>
      </c>
      <c r="F939" s="381"/>
      <c r="G939" s="356" t="s">
        <v>617</v>
      </c>
      <c r="H939" s="356" t="s">
        <v>613</v>
      </c>
      <c r="I939" s="356" t="s">
        <v>199</v>
      </c>
      <c r="J939" s="243">
        <v>1</v>
      </c>
      <c r="K939" s="243" t="s">
        <v>129</v>
      </c>
      <c r="L939" s="243" t="s">
        <v>129</v>
      </c>
      <c r="M939" s="243">
        <v>1</v>
      </c>
      <c r="N939" s="243">
        <v>1000000000</v>
      </c>
      <c r="O939" s="356"/>
    </row>
    <row r="940" spans="1:15">
      <c r="A940" s="241">
        <v>15140</v>
      </c>
      <c r="B940" s="356"/>
      <c r="C940" s="356"/>
      <c r="D940" s="356"/>
      <c r="E940" s="381" t="s">
        <v>618</v>
      </c>
      <c r="F940" s="381"/>
      <c r="G940" s="356" t="s">
        <v>619</v>
      </c>
      <c r="H940" s="356" t="s">
        <v>613</v>
      </c>
      <c r="I940" s="356" t="s">
        <v>202</v>
      </c>
      <c r="J940" s="243">
        <v>1</v>
      </c>
      <c r="K940" s="243" t="s">
        <v>129</v>
      </c>
      <c r="L940" s="243" t="s">
        <v>129</v>
      </c>
      <c r="M940" s="243">
        <v>1</v>
      </c>
      <c r="N940" s="243">
        <v>1000000000</v>
      </c>
      <c r="O940" s="356"/>
    </row>
    <row r="941" spans="1:15">
      <c r="A941" s="241">
        <v>15150</v>
      </c>
      <c r="B941" s="356"/>
      <c r="C941" s="356"/>
      <c r="D941" s="356"/>
      <c r="E941" s="381" t="s">
        <v>130</v>
      </c>
      <c r="F941" s="381"/>
      <c r="G941" s="356" t="s">
        <v>620</v>
      </c>
      <c r="H941" s="356" t="s">
        <v>613</v>
      </c>
      <c r="I941" s="356" t="s">
        <v>130</v>
      </c>
      <c r="J941" s="243">
        <v>1</v>
      </c>
      <c r="K941" s="243" t="s">
        <v>129</v>
      </c>
      <c r="L941" s="243" t="s">
        <v>129</v>
      </c>
      <c r="M941" s="243">
        <v>1</v>
      </c>
      <c r="N941" s="243">
        <v>1000000000</v>
      </c>
      <c r="O941" s="356"/>
    </row>
    <row r="942" spans="1:15">
      <c r="A942" s="241">
        <v>15160</v>
      </c>
      <c r="B942" s="356"/>
      <c r="C942" s="356"/>
      <c r="D942" s="356"/>
      <c r="E942" s="381" t="s">
        <v>132</v>
      </c>
      <c r="F942" s="381"/>
      <c r="G942" s="356" t="s">
        <v>621</v>
      </c>
      <c r="H942" s="356" t="s">
        <v>613</v>
      </c>
      <c r="I942" s="356" t="s">
        <v>132</v>
      </c>
      <c r="J942" s="243">
        <v>1</v>
      </c>
      <c r="K942" s="243" t="s">
        <v>129</v>
      </c>
      <c r="L942" s="243" t="s">
        <v>129</v>
      </c>
      <c r="M942" s="243">
        <v>1</v>
      </c>
      <c r="N942" s="243">
        <v>1000000000</v>
      </c>
      <c r="O942" s="356"/>
    </row>
    <row r="943" spans="1:15">
      <c r="A943" s="241">
        <v>15170</v>
      </c>
      <c r="B943" s="356"/>
      <c r="C943" s="356"/>
      <c r="D943" s="381" t="s">
        <v>622</v>
      </c>
      <c r="E943" s="381"/>
      <c r="F943" s="381"/>
      <c r="G943" s="356"/>
      <c r="H943" s="356"/>
      <c r="I943" s="356"/>
      <c r="J943" s="243"/>
      <c r="K943" s="243" t="s">
        <v>123</v>
      </c>
      <c r="L943" s="243" t="s">
        <v>123</v>
      </c>
      <c r="M943" s="243"/>
      <c r="N943" s="243"/>
      <c r="O943" s="356" t="s">
        <v>124</v>
      </c>
    </row>
    <row r="944" spans="1:15">
      <c r="A944" s="241">
        <v>15180</v>
      </c>
      <c r="B944" s="356"/>
      <c r="C944" s="356"/>
      <c r="D944" s="356"/>
      <c r="E944" s="381" t="s">
        <v>623</v>
      </c>
      <c r="F944" s="381"/>
      <c r="G944" s="356" t="s">
        <v>624</v>
      </c>
      <c r="H944" s="356" t="s">
        <v>622</v>
      </c>
      <c r="I944" s="356" t="s">
        <v>228</v>
      </c>
      <c r="J944" s="243">
        <v>1</v>
      </c>
      <c r="K944" s="243" t="s">
        <v>129</v>
      </c>
      <c r="L944" s="243" t="s">
        <v>129</v>
      </c>
      <c r="M944" s="243">
        <v>1</v>
      </c>
      <c r="N944" s="243">
        <v>1000000000</v>
      </c>
      <c r="O944" s="356"/>
    </row>
    <row r="945" spans="1:15">
      <c r="A945" s="241">
        <v>15190</v>
      </c>
      <c r="B945" s="356"/>
      <c r="C945" s="356"/>
      <c r="D945" s="356"/>
      <c r="E945" s="381" t="s">
        <v>625</v>
      </c>
      <c r="F945" s="381"/>
      <c r="G945" s="356" t="s">
        <v>626</v>
      </c>
      <c r="H945" s="356" t="s">
        <v>622</v>
      </c>
      <c r="I945" s="356" t="s">
        <v>231</v>
      </c>
      <c r="J945" s="243">
        <v>1</v>
      </c>
      <c r="K945" s="243" t="s">
        <v>129</v>
      </c>
      <c r="L945" s="243" t="s">
        <v>129</v>
      </c>
      <c r="M945" s="243">
        <v>1</v>
      </c>
      <c r="N945" s="243">
        <v>1000000000</v>
      </c>
      <c r="O945" s="356"/>
    </row>
    <row r="946" spans="1:15">
      <c r="A946" s="241">
        <v>15200</v>
      </c>
      <c r="B946" s="356"/>
      <c r="C946" s="356"/>
      <c r="D946" s="356"/>
      <c r="E946" s="381" t="s">
        <v>627</v>
      </c>
      <c r="F946" s="381"/>
      <c r="G946" s="356" t="s">
        <v>628</v>
      </c>
      <c r="H946" s="356" t="s">
        <v>622</v>
      </c>
      <c r="I946" s="356" t="s">
        <v>234</v>
      </c>
      <c r="J946" s="243">
        <v>1</v>
      </c>
      <c r="K946" s="243" t="s">
        <v>129</v>
      </c>
      <c r="L946" s="243" t="s">
        <v>129</v>
      </c>
      <c r="M946" s="243">
        <v>1</v>
      </c>
      <c r="N946" s="243">
        <v>1000000000</v>
      </c>
      <c r="O946" s="356"/>
    </row>
    <row r="947" spans="1:15">
      <c r="A947" s="241">
        <v>15210</v>
      </c>
      <c r="B947" s="356"/>
      <c r="C947" s="356"/>
      <c r="D947" s="356"/>
      <c r="E947" s="381" t="s">
        <v>629</v>
      </c>
      <c r="F947" s="381"/>
      <c r="G947" s="356" t="s">
        <v>630</v>
      </c>
      <c r="H947" s="356" t="s">
        <v>622</v>
      </c>
      <c r="I947" s="356" t="s">
        <v>237</v>
      </c>
      <c r="J947" s="243">
        <v>1</v>
      </c>
      <c r="K947" s="243" t="s">
        <v>129</v>
      </c>
      <c r="L947" s="243" t="s">
        <v>129</v>
      </c>
      <c r="M947" s="243">
        <v>1</v>
      </c>
      <c r="N947" s="243">
        <v>1000000000</v>
      </c>
      <c r="O947" s="356"/>
    </row>
    <row r="948" spans="1:15">
      <c r="A948" s="241">
        <v>15220</v>
      </c>
      <c r="B948" s="356"/>
      <c r="C948" s="356"/>
      <c r="D948" s="356"/>
      <c r="E948" s="381" t="s">
        <v>130</v>
      </c>
      <c r="F948" s="381"/>
      <c r="G948" s="356" t="s">
        <v>631</v>
      </c>
      <c r="H948" s="356" t="s">
        <v>622</v>
      </c>
      <c r="I948" s="356" t="s">
        <v>130</v>
      </c>
      <c r="J948" s="243">
        <v>1</v>
      </c>
      <c r="K948" s="243" t="s">
        <v>129</v>
      </c>
      <c r="L948" s="243" t="s">
        <v>129</v>
      </c>
      <c r="M948" s="243">
        <v>1</v>
      </c>
      <c r="N948" s="243">
        <v>1000000000</v>
      </c>
      <c r="O948" s="356"/>
    </row>
    <row r="949" spans="1:15">
      <c r="A949" s="241">
        <v>15230</v>
      </c>
      <c r="B949" s="356"/>
      <c r="C949" s="356"/>
      <c r="D949" s="356"/>
      <c r="E949" s="381" t="s">
        <v>132</v>
      </c>
      <c r="F949" s="381"/>
      <c r="G949" s="356" t="s">
        <v>632</v>
      </c>
      <c r="H949" s="356" t="s">
        <v>622</v>
      </c>
      <c r="I949" s="356" t="s">
        <v>132</v>
      </c>
      <c r="J949" s="243">
        <v>1</v>
      </c>
      <c r="K949" s="243" t="s">
        <v>129</v>
      </c>
      <c r="L949" s="243" t="s">
        <v>129</v>
      </c>
      <c r="M949" s="243">
        <v>1</v>
      </c>
      <c r="N949" s="243">
        <v>1000000000</v>
      </c>
      <c r="O949" s="356"/>
    </row>
    <row r="950" spans="1:15">
      <c r="A950" s="241">
        <v>15240</v>
      </c>
      <c r="B950" s="356"/>
      <c r="C950" s="356"/>
      <c r="D950" s="381" t="s">
        <v>633</v>
      </c>
      <c r="E950" s="381"/>
      <c r="F950" s="381"/>
      <c r="G950" s="356"/>
      <c r="H950" s="356"/>
      <c r="I950" s="356"/>
      <c r="J950" s="243"/>
      <c r="K950" s="243" t="s">
        <v>123</v>
      </c>
      <c r="L950" s="243" t="s">
        <v>123</v>
      </c>
      <c r="M950" s="243"/>
      <c r="N950" s="243"/>
      <c r="O950" s="356" t="s">
        <v>124</v>
      </c>
    </row>
    <row r="951" spans="1:15">
      <c r="A951" s="241">
        <v>15250</v>
      </c>
      <c r="B951" s="356"/>
      <c r="C951" s="356"/>
      <c r="D951" s="356"/>
      <c r="E951" s="381" t="s">
        <v>634</v>
      </c>
      <c r="F951" s="381"/>
      <c r="G951" s="356" t="s">
        <v>635</v>
      </c>
      <c r="H951" s="356" t="s">
        <v>633</v>
      </c>
      <c r="I951" s="356" t="s">
        <v>228</v>
      </c>
      <c r="J951" s="243">
        <v>1</v>
      </c>
      <c r="K951" s="243" t="s">
        <v>129</v>
      </c>
      <c r="L951" s="243" t="s">
        <v>129</v>
      </c>
      <c r="M951" s="243">
        <v>1</v>
      </c>
      <c r="N951" s="243">
        <v>1000000000</v>
      </c>
      <c r="O951" s="356"/>
    </row>
    <row r="952" spans="1:15">
      <c r="A952" s="241">
        <v>15260</v>
      </c>
      <c r="B952" s="356"/>
      <c r="C952" s="356"/>
      <c r="D952" s="356"/>
      <c r="E952" s="381" t="s">
        <v>636</v>
      </c>
      <c r="F952" s="381"/>
      <c r="G952" s="356" t="s">
        <v>637</v>
      </c>
      <c r="H952" s="356" t="s">
        <v>633</v>
      </c>
      <c r="I952" s="356" t="s">
        <v>231</v>
      </c>
      <c r="J952" s="243">
        <v>1</v>
      </c>
      <c r="K952" s="243" t="s">
        <v>129</v>
      </c>
      <c r="L952" s="243" t="s">
        <v>129</v>
      </c>
      <c r="M952" s="243">
        <v>1</v>
      </c>
      <c r="N952" s="243">
        <v>1000000000</v>
      </c>
      <c r="O952" s="356"/>
    </row>
    <row r="953" spans="1:15">
      <c r="A953" s="241">
        <v>15270</v>
      </c>
      <c r="B953" s="356"/>
      <c r="C953" s="356"/>
      <c r="D953" s="356"/>
      <c r="E953" s="381" t="s">
        <v>638</v>
      </c>
      <c r="F953" s="381"/>
      <c r="G953" s="356" t="s">
        <v>639</v>
      </c>
      <c r="H953" s="356" t="s">
        <v>633</v>
      </c>
      <c r="I953" s="356" t="s">
        <v>234</v>
      </c>
      <c r="J953" s="243">
        <v>1</v>
      </c>
      <c r="K953" s="243" t="s">
        <v>129</v>
      </c>
      <c r="L953" s="243" t="s">
        <v>129</v>
      </c>
      <c r="M953" s="243">
        <v>1</v>
      </c>
      <c r="N953" s="243">
        <v>1000000000</v>
      </c>
      <c r="O953" s="356"/>
    </row>
    <row r="954" spans="1:15">
      <c r="A954" s="241">
        <v>15280</v>
      </c>
      <c r="B954" s="356"/>
      <c r="C954" s="356"/>
      <c r="D954" s="356"/>
      <c r="E954" s="381" t="s">
        <v>640</v>
      </c>
      <c r="F954" s="381"/>
      <c r="G954" s="356" t="s">
        <v>641</v>
      </c>
      <c r="H954" s="356" t="s">
        <v>633</v>
      </c>
      <c r="I954" s="356" t="s">
        <v>237</v>
      </c>
      <c r="J954" s="243">
        <v>1</v>
      </c>
      <c r="K954" s="243" t="s">
        <v>129</v>
      </c>
      <c r="L954" s="243" t="s">
        <v>129</v>
      </c>
      <c r="M954" s="243">
        <v>1</v>
      </c>
      <c r="N954" s="243">
        <v>1000000000</v>
      </c>
      <c r="O954" s="356"/>
    </row>
    <row r="955" spans="1:15">
      <c r="A955" s="241">
        <v>15290</v>
      </c>
      <c r="B955" s="356"/>
      <c r="C955" s="356"/>
      <c r="D955" s="356"/>
      <c r="E955" s="381" t="s">
        <v>130</v>
      </c>
      <c r="F955" s="381"/>
      <c r="G955" s="356" t="s">
        <v>642</v>
      </c>
      <c r="H955" s="356" t="s">
        <v>633</v>
      </c>
      <c r="I955" s="356" t="s">
        <v>130</v>
      </c>
      <c r="J955" s="243">
        <v>1</v>
      </c>
      <c r="K955" s="243" t="s">
        <v>129</v>
      </c>
      <c r="L955" s="243" t="s">
        <v>129</v>
      </c>
      <c r="M955" s="243">
        <v>1</v>
      </c>
      <c r="N955" s="243">
        <v>1000000000</v>
      </c>
      <c r="O955" s="356"/>
    </row>
    <row r="956" spans="1:15">
      <c r="A956" s="241">
        <v>15300</v>
      </c>
      <c r="B956" s="356"/>
      <c r="C956" s="356"/>
      <c r="D956" s="356"/>
      <c r="E956" s="381" t="s">
        <v>132</v>
      </c>
      <c r="F956" s="381"/>
      <c r="G956" s="356" t="s">
        <v>643</v>
      </c>
      <c r="H956" s="356" t="s">
        <v>633</v>
      </c>
      <c r="I956" s="356" t="s">
        <v>132</v>
      </c>
      <c r="J956" s="243">
        <v>1</v>
      </c>
      <c r="K956" s="243" t="s">
        <v>129</v>
      </c>
      <c r="L956" s="243" t="s">
        <v>129</v>
      </c>
      <c r="M956" s="243">
        <v>1</v>
      </c>
      <c r="N956" s="243">
        <v>1000000000</v>
      </c>
      <c r="O956" s="356"/>
    </row>
    <row r="957" spans="1:15">
      <c r="A957" s="241">
        <v>15310</v>
      </c>
      <c r="B957" s="356"/>
      <c r="C957" s="356"/>
      <c r="D957" s="381" t="s">
        <v>251</v>
      </c>
      <c r="E957" s="381"/>
      <c r="F957" s="381"/>
      <c r="G957" s="356"/>
      <c r="H957" s="356"/>
      <c r="I957" s="356"/>
      <c r="J957" s="243"/>
      <c r="K957" s="243" t="s">
        <v>123</v>
      </c>
      <c r="L957" s="243" t="s">
        <v>123</v>
      </c>
      <c r="M957" s="243"/>
      <c r="N957" s="243"/>
      <c r="O957" s="356" t="s">
        <v>124</v>
      </c>
    </row>
    <row r="958" spans="1:15">
      <c r="A958" s="241">
        <v>15320</v>
      </c>
      <c r="B958" s="356"/>
      <c r="C958" s="356"/>
      <c r="D958" s="356"/>
      <c r="E958" s="381" t="s">
        <v>252</v>
      </c>
      <c r="F958" s="381"/>
      <c r="G958" s="356" t="s">
        <v>253</v>
      </c>
      <c r="H958" s="356" t="s">
        <v>251</v>
      </c>
      <c r="I958" s="356" t="s">
        <v>252</v>
      </c>
      <c r="J958" s="243">
        <v>1</v>
      </c>
      <c r="K958" s="243" t="s">
        <v>129</v>
      </c>
      <c r="L958" s="243" t="s">
        <v>129</v>
      </c>
      <c r="M958" s="243">
        <v>1</v>
      </c>
      <c r="N958" s="243">
        <v>1000000000</v>
      </c>
      <c r="O958" s="356"/>
    </row>
    <row r="959" spans="1:15">
      <c r="A959" s="241">
        <v>15330</v>
      </c>
      <c r="B959" s="356"/>
      <c r="C959" s="356"/>
      <c r="D959" s="356"/>
      <c r="E959" s="381" t="s">
        <v>254</v>
      </c>
      <c r="F959" s="381"/>
      <c r="G959" s="356" t="s">
        <v>255</v>
      </c>
      <c r="H959" s="356" t="s">
        <v>251</v>
      </c>
      <c r="I959" s="356" t="s">
        <v>254</v>
      </c>
      <c r="J959" s="243">
        <v>1</v>
      </c>
      <c r="K959" s="243" t="s">
        <v>129</v>
      </c>
      <c r="L959" s="243" t="s">
        <v>129</v>
      </c>
      <c r="M959" s="243">
        <v>1</v>
      </c>
      <c r="N959" s="243">
        <v>1000000000</v>
      </c>
      <c r="O959" s="356"/>
    </row>
    <row r="960" spans="1:15">
      <c r="A960" s="241">
        <v>15340</v>
      </c>
      <c r="B960" s="356"/>
      <c r="C960" s="356"/>
      <c r="D960" s="356"/>
      <c r="E960" s="381" t="s">
        <v>2750</v>
      </c>
      <c r="F960" s="381"/>
      <c r="G960" s="356" t="s">
        <v>2751</v>
      </c>
      <c r="H960" s="356" t="s">
        <v>622</v>
      </c>
      <c r="I960" s="356" t="s">
        <v>228</v>
      </c>
      <c r="J960" s="243">
        <v>1</v>
      </c>
      <c r="K960" s="243" t="s">
        <v>129</v>
      </c>
      <c r="L960" s="243" t="s">
        <v>129</v>
      </c>
      <c r="M960" s="243">
        <v>1</v>
      </c>
      <c r="N960" s="243">
        <v>1000000000</v>
      </c>
      <c r="O960" s="356"/>
    </row>
    <row r="961" spans="1:15">
      <c r="A961" s="241">
        <v>15350</v>
      </c>
      <c r="B961" s="356"/>
      <c r="C961" s="356"/>
      <c r="D961" s="356"/>
      <c r="E961" s="381" t="s">
        <v>2752</v>
      </c>
      <c r="F961" s="381"/>
      <c r="G961" s="356" t="s">
        <v>2753</v>
      </c>
      <c r="H961" s="356" t="s">
        <v>622</v>
      </c>
      <c r="I961" s="356" t="s">
        <v>231</v>
      </c>
      <c r="J961" s="243">
        <v>1</v>
      </c>
      <c r="K961" s="243" t="s">
        <v>129</v>
      </c>
      <c r="L961" s="243" t="s">
        <v>129</v>
      </c>
      <c r="M961" s="243">
        <v>1</v>
      </c>
      <c r="N961" s="243">
        <v>1000000000</v>
      </c>
      <c r="O961" s="356"/>
    </row>
    <row r="962" spans="1:15">
      <c r="A962" s="241">
        <v>15360</v>
      </c>
      <c r="B962" s="356"/>
      <c r="C962" s="356"/>
      <c r="D962" s="356"/>
      <c r="E962" s="381" t="s">
        <v>2754</v>
      </c>
      <c r="F962" s="381"/>
      <c r="G962" s="356" t="s">
        <v>2755</v>
      </c>
      <c r="H962" s="356" t="s">
        <v>633</v>
      </c>
      <c r="I962" s="356" t="s">
        <v>228</v>
      </c>
      <c r="J962" s="243">
        <v>1</v>
      </c>
      <c r="K962" s="243" t="s">
        <v>129</v>
      </c>
      <c r="L962" s="243" t="s">
        <v>129</v>
      </c>
      <c r="M962" s="243">
        <v>1</v>
      </c>
      <c r="N962" s="243">
        <v>1000000000</v>
      </c>
      <c r="O962" s="356"/>
    </row>
    <row r="963" spans="1:15">
      <c r="A963" s="241">
        <v>15370</v>
      </c>
      <c r="B963" s="356"/>
      <c r="C963" s="356"/>
      <c r="D963" s="356"/>
      <c r="E963" s="381" t="s">
        <v>2756</v>
      </c>
      <c r="F963" s="381"/>
      <c r="G963" s="356" t="s">
        <v>2757</v>
      </c>
      <c r="H963" s="356" t="s">
        <v>633</v>
      </c>
      <c r="I963" s="356" t="s">
        <v>231</v>
      </c>
      <c r="J963" s="243">
        <v>1</v>
      </c>
      <c r="K963" s="243" t="s">
        <v>129</v>
      </c>
      <c r="L963" s="243" t="s">
        <v>129</v>
      </c>
      <c r="M963" s="243">
        <v>1</v>
      </c>
      <c r="N963" s="243">
        <v>1000000000</v>
      </c>
      <c r="O963" s="356"/>
    </row>
    <row r="964" spans="1:15">
      <c r="A964" s="241">
        <v>15390</v>
      </c>
      <c r="B964" s="356"/>
      <c r="C964" s="356"/>
      <c r="D964" s="356"/>
      <c r="E964" s="381" t="s">
        <v>130</v>
      </c>
      <c r="F964" s="381"/>
      <c r="G964" s="356" t="s">
        <v>264</v>
      </c>
      <c r="H964" s="356" t="s">
        <v>251</v>
      </c>
      <c r="I964" s="356" t="s">
        <v>130</v>
      </c>
      <c r="J964" s="243">
        <v>1</v>
      </c>
      <c r="K964" s="243" t="s">
        <v>129</v>
      </c>
      <c r="L964" s="243" t="s">
        <v>129</v>
      </c>
      <c r="M964" s="243">
        <v>1</v>
      </c>
      <c r="N964" s="243">
        <v>1000000000</v>
      </c>
      <c r="O964" s="356"/>
    </row>
    <row r="965" spans="1:15">
      <c r="A965" s="241">
        <v>15400</v>
      </c>
      <c r="B965" s="356"/>
      <c r="C965" s="356"/>
      <c r="D965" s="356"/>
      <c r="E965" s="381" t="s">
        <v>132</v>
      </c>
      <c r="F965" s="381"/>
      <c r="G965" s="356" t="s">
        <v>265</v>
      </c>
      <c r="H965" s="356" t="s">
        <v>251</v>
      </c>
      <c r="I965" s="356" t="s">
        <v>132</v>
      </c>
      <c r="J965" s="243">
        <v>1</v>
      </c>
      <c r="K965" s="243" t="s">
        <v>129</v>
      </c>
      <c r="L965" s="243" t="s">
        <v>129</v>
      </c>
      <c r="M965" s="243">
        <v>1</v>
      </c>
      <c r="N965" s="243">
        <v>1000000000</v>
      </c>
      <c r="O965" s="356"/>
    </row>
    <row r="966" spans="1:15">
      <c r="A966" s="241">
        <v>15410</v>
      </c>
      <c r="B966" s="356"/>
      <c r="C966" s="356"/>
      <c r="D966" s="381" t="s">
        <v>663</v>
      </c>
      <c r="E966" s="381"/>
      <c r="F966" s="381"/>
      <c r="G966" s="356"/>
      <c r="H966" s="356"/>
      <c r="I966" s="356"/>
      <c r="J966" s="243"/>
      <c r="K966" s="243" t="s">
        <v>123</v>
      </c>
      <c r="L966" s="243" t="s">
        <v>123</v>
      </c>
      <c r="M966" s="243"/>
      <c r="N966" s="243"/>
      <c r="O966" s="356" t="s">
        <v>124</v>
      </c>
    </row>
    <row r="967" spans="1:15">
      <c r="A967" s="241">
        <v>15420</v>
      </c>
      <c r="B967" s="356"/>
      <c r="C967" s="356"/>
      <c r="D967" s="356"/>
      <c r="E967" s="381" t="s">
        <v>664</v>
      </c>
      <c r="F967" s="381"/>
      <c r="G967" s="356" t="s">
        <v>665</v>
      </c>
      <c r="H967" s="356" t="s">
        <v>663</v>
      </c>
      <c r="I967" s="356" t="s">
        <v>371</v>
      </c>
      <c r="J967" s="243">
        <v>1</v>
      </c>
      <c r="K967" s="243" t="s">
        <v>129</v>
      </c>
      <c r="L967" s="243" t="s">
        <v>129</v>
      </c>
      <c r="M967" s="243">
        <v>1</v>
      </c>
      <c r="N967" s="243">
        <v>1000000000</v>
      </c>
      <c r="O967" s="356"/>
    </row>
    <row r="968" spans="1:15">
      <c r="A968" s="241">
        <v>15430</v>
      </c>
      <c r="B968" s="356"/>
      <c r="C968" s="356"/>
      <c r="D968" s="356"/>
      <c r="E968" s="381" t="s">
        <v>666</v>
      </c>
      <c r="F968" s="381"/>
      <c r="G968" s="356" t="s">
        <v>667</v>
      </c>
      <c r="H968" s="356" t="s">
        <v>663</v>
      </c>
      <c r="I968" s="356" t="s">
        <v>373</v>
      </c>
      <c r="J968" s="243">
        <v>1</v>
      </c>
      <c r="K968" s="243" t="s">
        <v>129</v>
      </c>
      <c r="L968" s="243" t="s">
        <v>129</v>
      </c>
      <c r="M968" s="243">
        <v>1</v>
      </c>
      <c r="N968" s="243">
        <v>1000000000</v>
      </c>
      <c r="O968" s="356"/>
    </row>
    <row r="969" spans="1:15">
      <c r="A969" s="241">
        <v>15440</v>
      </c>
      <c r="B969" s="356"/>
      <c r="C969" s="356"/>
      <c r="D969" s="356"/>
      <c r="E969" s="381" t="s">
        <v>130</v>
      </c>
      <c r="F969" s="381"/>
      <c r="G969" s="356" t="s">
        <v>668</v>
      </c>
      <c r="H969" s="356" t="s">
        <v>663</v>
      </c>
      <c r="I969" s="356" t="s">
        <v>130</v>
      </c>
      <c r="J969" s="243">
        <v>1</v>
      </c>
      <c r="K969" s="243" t="s">
        <v>129</v>
      </c>
      <c r="L969" s="243" t="s">
        <v>129</v>
      </c>
      <c r="M969" s="243">
        <v>1</v>
      </c>
      <c r="N969" s="243">
        <v>1000000000</v>
      </c>
      <c r="O969" s="356"/>
    </row>
    <row r="970" spans="1:15">
      <c r="A970" s="241">
        <v>15450</v>
      </c>
      <c r="B970" s="356"/>
      <c r="C970" s="356"/>
      <c r="D970" s="356"/>
      <c r="E970" s="381" t="s">
        <v>132</v>
      </c>
      <c r="F970" s="381"/>
      <c r="G970" s="356" t="s">
        <v>669</v>
      </c>
      <c r="H970" s="356" t="s">
        <v>663</v>
      </c>
      <c r="I970" s="356" t="s">
        <v>132</v>
      </c>
      <c r="J970" s="243">
        <v>1</v>
      </c>
      <c r="K970" s="243" t="s">
        <v>129</v>
      </c>
      <c r="L970" s="243" t="s">
        <v>129</v>
      </c>
      <c r="M970" s="243">
        <v>1</v>
      </c>
      <c r="N970" s="243">
        <v>1000000000</v>
      </c>
      <c r="O970" s="356"/>
    </row>
    <row r="971" spans="1:15">
      <c r="A971" s="241">
        <v>15460</v>
      </c>
      <c r="B971" s="356"/>
      <c r="C971" s="356"/>
      <c r="D971" s="381" t="s">
        <v>670</v>
      </c>
      <c r="E971" s="381"/>
      <c r="F971" s="381"/>
      <c r="G971" s="356"/>
      <c r="H971" s="356"/>
      <c r="I971" s="356"/>
      <c r="J971" s="243"/>
      <c r="K971" s="243" t="s">
        <v>123</v>
      </c>
      <c r="L971" s="243" t="s">
        <v>123</v>
      </c>
      <c r="M971" s="243"/>
      <c r="N971" s="243"/>
      <c r="O971" s="356" t="s">
        <v>124</v>
      </c>
    </row>
    <row r="972" spans="1:15">
      <c r="A972" s="241">
        <v>15470</v>
      </c>
      <c r="B972" s="356"/>
      <c r="C972" s="356"/>
      <c r="D972" s="356"/>
      <c r="E972" s="381" t="s">
        <v>671</v>
      </c>
      <c r="F972" s="381"/>
      <c r="G972" s="356" t="s">
        <v>672</v>
      </c>
      <c r="H972" s="356" t="s">
        <v>670</v>
      </c>
      <c r="I972" s="356" t="s">
        <v>378</v>
      </c>
      <c r="J972" s="243">
        <v>1</v>
      </c>
      <c r="K972" s="243" t="s">
        <v>129</v>
      </c>
      <c r="L972" s="243" t="s">
        <v>129</v>
      </c>
      <c r="M972" s="243">
        <v>1</v>
      </c>
      <c r="N972" s="243">
        <v>1000000000</v>
      </c>
      <c r="O972" s="356"/>
    </row>
    <row r="973" spans="1:15">
      <c r="A973" s="241">
        <v>15480</v>
      </c>
      <c r="B973" s="356"/>
      <c r="C973" s="356"/>
      <c r="D973" s="356"/>
      <c r="E973" s="381" t="s">
        <v>673</v>
      </c>
      <c r="F973" s="381"/>
      <c r="G973" s="356" t="s">
        <v>674</v>
      </c>
      <c r="H973" s="356" t="s">
        <v>670</v>
      </c>
      <c r="I973" s="356" t="s">
        <v>380</v>
      </c>
      <c r="J973" s="243">
        <v>1</v>
      </c>
      <c r="K973" s="243" t="s">
        <v>129</v>
      </c>
      <c r="L973" s="243" t="s">
        <v>129</v>
      </c>
      <c r="M973" s="243">
        <v>1</v>
      </c>
      <c r="N973" s="243">
        <v>1000000000</v>
      </c>
      <c r="O973" s="356"/>
    </row>
    <row r="974" spans="1:15">
      <c r="A974" s="241">
        <v>15490</v>
      </c>
      <c r="B974" s="356"/>
      <c r="C974" s="356"/>
      <c r="D974" s="356"/>
      <c r="E974" s="381" t="s">
        <v>675</v>
      </c>
      <c r="F974" s="381"/>
      <c r="G974" s="356" t="s">
        <v>676</v>
      </c>
      <c r="H974" s="356" t="s">
        <v>670</v>
      </c>
      <c r="I974" s="356" t="s">
        <v>675</v>
      </c>
      <c r="J974" s="243">
        <v>1</v>
      </c>
      <c r="K974" s="243" t="s">
        <v>129</v>
      </c>
      <c r="L974" s="243" t="s">
        <v>129</v>
      </c>
      <c r="M974" s="243">
        <v>1</v>
      </c>
      <c r="N974" s="243">
        <v>1000000000</v>
      </c>
      <c r="O974" s="356"/>
    </row>
    <row r="975" spans="1:15">
      <c r="A975" s="241">
        <v>15500</v>
      </c>
      <c r="B975" s="356"/>
      <c r="C975" s="356"/>
      <c r="D975" s="356"/>
      <c r="E975" s="381" t="s">
        <v>130</v>
      </c>
      <c r="F975" s="381"/>
      <c r="G975" s="356" t="s">
        <v>677</v>
      </c>
      <c r="H975" s="356" t="s">
        <v>670</v>
      </c>
      <c r="I975" s="356" t="s">
        <v>130</v>
      </c>
      <c r="J975" s="243">
        <v>1</v>
      </c>
      <c r="K975" s="243" t="s">
        <v>129</v>
      </c>
      <c r="L975" s="243" t="s">
        <v>129</v>
      </c>
      <c r="M975" s="243">
        <v>1</v>
      </c>
      <c r="N975" s="243">
        <v>1000000000</v>
      </c>
      <c r="O975" s="356"/>
    </row>
    <row r="976" spans="1:15">
      <c r="A976" s="241">
        <v>15510</v>
      </c>
      <c r="B976" s="356"/>
      <c r="C976" s="356"/>
      <c r="D976" s="356"/>
      <c r="E976" s="381" t="s">
        <v>132</v>
      </c>
      <c r="F976" s="381"/>
      <c r="G976" s="356" t="s">
        <v>678</v>
      </c>
      <c r="H976" s="356" t="s">
        <v>670</v>
      </c>
      <c r="I976" s="356" t="s">
        <v>132</v>
      </c>
      <c r="J976" s="243">
        <v>1</v>
      </c>
      <c r="K976" s="243" t="s">
        <v>129</v>
      </c>
      <c r="L976" s="243" t="s">
        <v>129</v>
      </c>
      <c r="M976" s="243">
        <v>1</v>
      </c>
      <c r="N976" s="243">
        <v>1000000000</v>
      </c>
      <c r="O976" s="356"/>
    </row>
    <row r="977" spans="1:15">
      <c r="A977" s="241">
        <v>16000</v>
      </c>
      <c r="B977" s="356"/>
      <c r="C977" s="381" t="s">
        <v>294</v>
      </c>
      <c r="D977" s="381"/>
      <c r="E977" s="381"/>
      <c r="F977" s="381"/>
      <c r="G977" s="356"/>
      <c r="H977" s="356"/>
      <c r="I977" s="356"/>
      <c r="J977" s="243"/>
      <c r="K977" s="243" t="s">
        <v>123</v>
      </c>
      <c r="L977" s="243" t="s">
        <v>123</v>
      </c>
      <c r="M977" s="243"/>
      <c r="N977" s="243"/>
      <c r="O977" s="356" t="s">
        <v>124</v>
      </c>
    </row>
    <row r="978" spans="1:15">
      <c r="A978" s="241">
        <v>16050</v>
      </c>
      <c r="B978" s="356"/>
      <c r="C978" s="356"/>
      <c r="D978" s="381" t="s">
        <v>644</v>
      </c>
      <c r="E978" s="381"/>
      <c r="F978" s="381"/>
      <c r="G978" s="356"/>
      <c r="H978" s="356"/>
      <c r="I978" s="356"/>
      <c r="J978" s="243"/>
      <c r="K978" s="243" t="s">
        <v>123</v>
      </c>
      <c r="L978" s="243" t="s">
        <v>123</v>
      </c>
      <c r="M978" s="243"/>
      <c r="N978" s="243"/>
      <c r="O978" s="356" t="s">
        <v>124</v>
      </c>
    </row>
    <row r="979" spans="1:15">
      <c r="A979" s="241">
        <v>16060</v>
      </c>
      <c r="B979" s="356"/>
      <c r="C979" s="356"/>
      <c r="D979" s="356"/>
      <c r="E979" s="381" t="s">
        <v>645</v>
      </c>
      <c r="F979" s="381"/>
      <c r="G979" s="356" t="s">
        <v>646</v>
      </c>
      <c r="H979" s="356" t="s">
        <v>644</v>
      </c>
      <c r="I979" s="356" t="s">
        <v>307</v>
      </c>
      <c r="J979" s="243">
        <v>1</v>
      </c>
      <c r="K979" s="243" t="s">
        <v>129</v>
      </c>
      <c r="L979" s="243" t="s">
        <v>129</v>
      </c>
      <c r="M979" s="243">
        <v>1</v>
      </c>
      <c r="N979" s="243">
        <v>1000000000</v>
      </c>
      <c r="O979" s="356"/>
    </row>
    <row r="980" spans="1:15">
      <c r="A980" s="241">
        <v>16070</v>
      </c>
      <c r="B980" s="356"/>
      <c r="C980" s="356"/>
      <c r="D980" s="356"/>
      <c r="E980" s="381" t="s">
        <v>647</v>
      </c>
      <c r="F980" s="381"/>
      <c r="G980" s="356" t="s">
        <v>648</v>
      </c>
      <c r="H980" s="356" t="s">
        <v>644</v>
      </c>
      <c r="I980" s="356" t="s">
        <v>310</v>
      </c>
      <c r="J980" s="243">
        <v>1</v>
      </c>
      <c r="K980" s="243" t="s">
        <v>129</v>
      </c>
      <c r="L980" s="243" t="s">
        <v>129</v>
      </c>
      <c r="M980" s="243">
        <v>1</v>
      </c>
      <c r="N980" s="243">
        <v>1000000000</v>
      </c>
      <c r="O980" s="356"/>
    </row>
    <row r="981" spans="1:15">
      <c r="A981" s="241">
        <v>16080</v>
      </c>
      <c r="B981" s="356"/>
      <c r="C981" s="356"/>
      <c r="D981" s="356"/>
      <c r="E981" s="381" t="s">
        <v>130</v>
      </c>
      <c r="F981" s="381"/>
      <c r="G981" s="356" t="s">
        <v>649</v>
      </c>
      <c r="H981" s="356" t="s">
        <v>644</v>
      </c>
      <c r="I981" s="356" t="s">
        <v>130</v>
      </c>
      <c r="J981" s="243">
        <v>1</v>
      </c>
      <c r="K981" s="243" t="s">
        <v>129</v>
      </c>
      <c r="L981" s="243" t="s">
        <v>129</v>
      </c>
      <c r="M981" s="243">
        <v>1</v>
      </c>
      <c r="N981" s="243">
        <v>1000000000</v>
      </c>
      <c r="O981" s="356"/>
    </row>
    <row r="982" spans="1:15">
      <c r="A982" s="241">
        <v>16090</v>
      </c>
      <c r="B982" s="356"/>
      <c r="C982" s="356"/>
      <c r="D982" s="356"/>
      <c r="E982" s="381" t="s">
        <v>132</v>
      </c>
      <c r="F982" s="381"/>
      <c r="G982" s="356" t="s">
        <v>650</v>
      </c>
      <c r="H982" s="356" t="s">
        <v>644</v>
      </c>
      <c r="I982" s="356" t="s">
        <v>132</v>
      </c>
      <c r="J982" s="243">
        <v>1</v>
      </c>
      <c r="K982" s="243" t="s">
        <v>129</v>
      </c>
      <c r="L982" s="243" t="s">
        <v>129</v>
      </c>
      <c r="M982" s="243">
        <v>1</v>
      </c>
      <c r="N982" s="243">
        <v>1000000000</v>
      </c>
      <c r="O982" s="356"/>
    </row>
    <row r="983" spans="1:15">
      <c r="A983" s="241">
        <v>16100</v>
      </c>
      <c r="B983" s="356"/>
      <c r="C983" s="356"/>
      <c r="D983" s="381" t="s">
        <v>651</v>
      </c>
      <c r="E983" s="381"/>
      <c r="F983" s="381"/>
      <c r="G983" s="356"/>
      <c r="H983" s="356"/>
      <c r="I983" s="356"/>
      <c r="J983" s="243"/>
      <c r="K983" s="243" t="s">
        <v>123</v>
      </c>
      <c r="L983" s="243" t="s">
        <v>123</v>
      </c>
      <c r="M983" s="243"/>
      <c r="N983" s="243"/>
      <c r="O983" s="356" t="s">
        <v>124</v>
      </c>
    </row>
    <row r="984" spans="1:15">
      <c r="A984" s="241">
        <v>16110</v>
      </c>
      <c r="B984" s="356"/>
      <c r="C984" s="356"/>
      <c r="D984" s="356"/>
      <c r="E984" s="381" t="s">
        <v>652</v>
      </c>
      <c r="F984" s="381"/>
      <c r="G984" s="356" t="s">
        <v>653</v>
      </c>
      <c r="H984" s="356" t="s">
        <v>651</v>
      </c>
      <c r="I984" s="356" t="s">
        <v>307</v>
      </c>
      <c r="J984" s="243">
        <v>1</v>
      </c>
      <c r="K984" s="243" t="s">
        <v>129</v>
      </c>
      <c r="L984" s="243" t="s">
        <v>129</v>
      </c>
      <c r="M984" s="243">
        <v>1</v>
      </c>
      <c r="N984" s="243">
        <v>1000000000</v>
      </c>
      <c r="O984" s="356"/>
    </row>
    <row r="985" spans="1:15">
      <c r="A985" s="241">
        <v>16120</v>
      </c>
      <c r="B985" s="356"/>
      <c r="C985" s="356"/>
      <c r="D985" s="356"/>
      <c r="E985" s="381" t="s">
        <v>654</v>
      </c>
      <c r="F985" s="381"/>
      <c r="G985" s="356" t="s">
        <v>655</v>
      </c>
      <c r="H985" s="356" t="s">
        <v>651</v>
      </c>
      <c r="I985" s="356" t="s">
        <v>310</v>
      </c>
      <c r="J985" s="243">
        <v>1</v>
      </c>
      <c r="K985" s="243" t="s">
        <v>129</v>
      </c>
      <c r="L985" s="243" t="s">
        <v>129</v>
      </c>
      <c r="M985" s="243">
        <v>1</v>
      </c>
      <c r="N985" s="243">
        <v>1000000000</v>
      </c>
      <c r="O985" s="356"/>
    </row>
    <row r="986" spans="1:15">
      <c r="A986" s="241">
        <v>16130</v>
      </c>
      <c r="B986" s="356"/>
      <c r="C986" s="356"/>
      <c r="D986" s="356"/>
      <c r="E986" s="381" t="s">
        <v>130</v>
      </c>
      <c r="F986" s="381"/>
      <c r="G986" s="356" t="s">
        <v>656</v>
      </c>
      <c r="H986" s="356" t="s">
        <v>651</v>
      </c>
      <c r="I986" s="356" t="s">
        <v>130</v>
      </c>
      <c r="J986" s="243">
        <v>1</v>
      </c>
      <c r="K986" s="243" t="s">
        <v>129</v>
      </c>
      <c r="L986" s="243" t="s">
        <v>129</v>
      </c>
      <c r="M986" s="243">
        <v>1</v>
      </c>
      <c r="N986" s="243">
        <v>1000000000</v>
      </c>
      <c r="O986" s="356"/>
    </row>
    <row r="987" spans="1:15">
      <c r="A987" s="241">
        <v>16140</v>
      </c>
      <c r="B987" s="356"/>
      <c r="C987" s="356"/>
      <c r="D987" s="356"/>
      <c r="E987" s="381" t="s">
        <v>132</v>
      </c>
      <c r="F987" s="381"/>
      <c r="G987" s="356" t="s">
        <v>657</v>
      </c>
      <c r="H987" s="356" t="s">
        <v>651</v>
      </c>
      <c r="I987" s="356" t="s">
        <v>132</v>
      </c>
      <c r="J987" s="243">
        <v>1</v>
      </c>
      <c r="K987" s="243" t="s">
        <v>129</v>
      </c>
      <c r="L987" s="243" t="s">
        <v>129</v>
      </c>
      <c r="M987" s="243">
        <v>1</v>
      </c>
      <c r="N987" s="243">
        <v>1000000000</v>
      </c>
      <c r="O987" s="356"/>
    </row>
    <row r="988" spans="1:15">
      <c r="A988" s="241">
        <v>16150</v>
      </c>
      <c r="B988" s="356"/>
      <c r="C988" s="356"/>
      <c r="D988" s="381" t="s">
        <v>339</v>
      </c>
      <c r="E988" s="381"/>
      <c r="F988" s="381"/>
      <c r="G988" s="356"/>
      <c r="H988" s="356"/>
      <c r="I988" s="356"/>
      <c r="J988" s="243"/>
      <c r="K988" s="243" t="s">
        <v>123</v>
      </c>
      <c r="L988" s="243" t="s">
        <v>123</v>
      </c>
      <c r="M988" s="243"/>
      <c r="N988" s="243"/>
      <c r="O988" s="356" t="s">
        <v>124</v>
      </c>
    </row>
    <row r="989" spans="1:15">
      <c r="A989" s="241">
        <v>16160</v>
      </c>
      <c r="B989" s="356"/>
      <c r="C989" s="356"/>
      <c r="D989" s="356"/>
      <c r="E989" s="381" t="s">
        <v>340</v>
      </c>
      <c r="F989" s="381"/>
      <c r="G989" s="356" t="s">
        <v>341</v>
      </c>
      <c r="H989" s="356" t="s">
        <v>77</v>
      </c>
      <c r="I989" s="356" t="s">
        <v>340</v>
      </c>
      <c r="J989" s="243">
        <v>1</v>
      </c>
      <c r="K989" s="243" t="s">
        <v>129</v>
      </c>
      <c r="L989" s="243" t="s">
        <v>129</v>
      </c>
      <c r="M989" s="243">
        <v>1</v>
      </c>
      <c r="N989" s="243">
        <v>1000000000</v>
      </c>
      <c r="O989" s="356"/>
    </row>
    <row r="990" spans="1:15">
      <c r="A990" s="241">
        <v>16170</v>
      </c>
      <c r="B990" s="356"/>
      <c r="C990" s="356"/>
      <c r="D990" s="356"/>
      <c r="E990" s="381" t="s">
        <v>342</v>
      </c>
      <c r="F990" s="381"/>
      <c r="G990" s="356" t="s">
        <v>343</v>
      </c>
      <c r="H990" s="356" t="s">
        <v>77</v>
      </c>
      <c r="I990" s="356" t="s">
        <v>342</v>
      </c>
      <c r="J990" s="243">
        <v>1</v>
      </c>
      <c r="K990" s="243" t="s">
        <v>129</v>
      </c>
      <c r="L990" s="243" t="s">
        <v>129</v>
      </c>
      <c r="M990" s="243">
        <v>1</v>
      </c>
      <c r="N990" s="243">
        <v>1000000000</v>
      </c>
      <c r="O990" s="356"/>
    </row>
    <row r="991" spans="1:15">
      <c r="A991" s="241">
        <v>16180</v>
      </c>
      <c r="B991" s="356"/>
      <c r="C991" s="356"/>
      <c r="D991" s="356"/>
      <c r="E991" s="381" t="s">
        <v>344</v>
      </c>
      <c r="F991" s="381"/>
      <c r="G991" s="356" t="s">
        <v>345</v>
      </c>
      <c r="H991" s="356" t="s">
        <v>77</v>
      </c>
      <c r="I991" s="356" t="s">
        <v>344</v>
      </c>
      <c r="J991" s="243">
        <v>1</v>
      </c>
      <c r="K991" s="243" t="s">
        <v>129</v>
      </c>
      <c r="L991" s="243" t="s">
        <v>129</v>
      </c>
      <c r="M991" s="243">
        <v>1</v>
      </c>
      <c r="N991" s="243">
        <v>1000000000</v>
      </c>
      <c r="O991" s="356"/>
    </row>
    <row r="992" spans="1:15">
      <c r="A992" s="241">
        <v>16190</v>
      </c>
      <c r="B992" s="356"/>
      <c r="C992" s="356"/>
      <c r="D992" s="356"/>
      <c r="E992" s="381" t="s">
        <v>346</v>
      </c>
      <c r="F992" s="381"/>
      <c r="G992" s="356" t="s">
        <v>347</v>
      </c>
      <c r="H992" s="356" t="s">
        <v>77</v>
      </c>
      <c r="I992" s="356" t="s">
        <v>346</v>
      </c>
      <c r="J992" s="243">
        <v>1</v>
      </c>
      <c r="K992" s="243" t="s">
        <v>129</v>
      </c>
      <c r="L992" s="243" t="s">
        <v>129</v>
      </c>
      <c r="M992" s="243">
        <v>1</v>
      </c>
      <c r="N992" s="243">
        <v>1000000000</v>
      </c>
      <c r="O992" s="356"/>
    </row>
    <row r="993" spans="1:15">
      <c r="A993" s="241">
        <v>16200</v>
      </c>
      <c r="B993" s="356"/>
      <c r="C993" s="356"/>
      <c r="D993" s="356"/>
      <c r="E993" s="381" t="s">
        <v>130</v>
      </c>
      <c r="F993" s="381"/>
      <c r="G993" s="356" t="s">
        <v>348</v>
      </c>
      <c r="H993" s="356" t="s">
        <v>77</v>
      </c>
      <c r="I993" s="356" t="s">
        <v>130</v>
      </c>
      <c r="J993" s="243">
        <v>1</v>
      </c>
      <c r="K993" s="243" t="s">
        <v>129</v>
      </c>
      <c r="L993" s="243" t="s">
        <v>129</v>
      </c>
      <c r="M993" s="243">
        <v>1</v>
      </c>
      <c r="N993" s="243">
        <v>1000000000</v>
      </c>
      <c r="O993" s="356"/>
    </row>
    <row r="994" spans="1:15">
      <c r="A994" s="241">
        <v>16210</v>
      </c>
      <c r="B994" s="356"/>
      <c r="C994" s="356"/>
      <c r="D994" s="356"/>
      <c r="E994" s="381" t="s">
        <v>132</v>
      </c>
      <c r="F994" s="381"/>
      <c r="G994" s="356" t="s">
        <v>349</v>
      </c>
      <c r="H994" s="356" t="s">
        <v>77</v>
      </c>
      <c r="I994" s="356" t="s">
        <v>132</v>
      </c>
      <c r="J994" s="243">
        <v>1</v>
      </c>
      <c r="K994" s="243" t="s">
        <v>129</v>
      </c>
      <c r="L994" s="243" t="s">
        <v>129</v>
      </c>
      <c r="M994" s="243">
        <v>1</v>
      </c>
      <c r="N994" s="243">
        <v>1000000000</v>
      </c>
      <c r="O994" s="356"/>
    </row>
    <row r="995" spans="1:15">
      <c r="A995" s="241">
        <v>16220</v>
      </c>
      <c r="B995" s="356"/>
      <c r="C995" s="356"/>
      <c r="D995" s="381" t="s">
        <v>350</v>
      </c>
      <c r="E995" s="381"/>
      <c r="F995" s="381"/>
      <c r="G995" s="356"/>
      <c r="H995" s="356"/>
      <c r="I995" s="356"/>
      <c r="J995" s="243"/>
      <c r="K995" s="243" t="s">
        <v>123</v>
      </c>
      <c r="L995" s="243" t="s">
        <v>123</v>
      </c>
      <c r="M995" s="243"/>
      <c r="N995" s="243"/>
      <c r="O995" s="356" t="s">
        <v>351</v>
      </c>
    </row>
    <row r="996" spans="1:15">
      <c r="A996" s="241">
        <v>16230</v>
      </c>
      <c r="B996" s="356"/>
      <c r="C996" s="356"/>
      <c r="D996" s="356"/>
      <c r="E996" s="381" t="s">
        <v>340</v>
      </c>
      <c r="F996" s="381"/>
      <c r="G996" s="356" t="s">
        <v>352</v>
      </c>
      <c r="H996" s="356" t="s">
        <v>77</v>
      </c>
      <c r="I996" s="356" t="s">
        <v>340</v>
      </c>
      <c r="J996" s="243">
        <v>1</v>
      </c>
      <c r="K996" s="243" t="s">
        <v>129</v>
      </c>
      <c r="L996" s="243" t="s">
        <v>129</v>
      </c>
      <c r="M996" s="243">
        <v>1</v>
      </c>
      <c r="N996" s="243">
        <v>1000000000</v>
      </c>
      <c r="O996" s="356"/>
    </row>
    <row r="997" spans="1:15">
      <c r="A997" s="241">
        <v>16240</v>
      </c>
      <c r="B997" s="356"/>
      <c r="C997" s="356"/>
      <c r="D997" s="356"/>
      <c r="E997" s="381" t="s">
        <v>342</v>
      </c>
      <c r="F997" s="381"/>
      <c r="G997" s="356" t="s">
        <v>353</v>
      </c>
      <c r="H997" s="356" t="s">
        <v>77</v>
      </c>
      <c r="I997" s="356" t="s">
        <v>342</v>
      </c>
      <c r="J997" s="243">
        <v>1</v>
      </c>
      <c r="K997" s="243" t="s">
        <v>129</v>
      </c>
      <c r="L997" s="243" t="s">
        <v>129</v>
      </c>
      <c r="M997" s="243">
        <v>1</v>
      </c>
      <c r="N997" s="243">
        <v>1000000000</v>
      </c>
      <c r="O997" s="356"/>
    </row>
    <row r="998" spans="1:15">
      <c r="A998" s="241">
        <v>16250</v>
      </c>
      <c r="B998" s="356"/>
      <c r="C998" s="356"/>
      <c r="D998" s="356"/>
      <c r="E998" s="381" t="s">
        <v>344</v>
      </c>
      <c r="F998" s="381"/>
      <c r="G998" s="356" t="s">
        <v>354</v>
      </c>
      <c r="H998" s="356" t="s">
        <v>77</v>
      </c>
      <c r="I998" s="356" t="s">
        <v>344</v>
      </c>
      <c r="J998" s="243">
        <v>1</v>
      </c>
      <c r="K998" s="243" t="s">
        <v>129</v>
      </c>
      <c r="L998" s="243" t="s">
        <v>129</v>
      </c>
      <c r="M998" s="243">
        <v>1</v>
      </c>
      <c r="N998" s="243">
        <v>1000000000</v>
      </c>
      <c r="O998" s="356"/>
    </row>
    <row r="999" spans="1:15">
      <c r="A999" s="241">
        <v>16260</v>
      </c>
      <c r="B999" s="356"/>
      <c r="C999" s="356"/>
      <c r="D999" s="356"/>
      <c r="E999" s="381" t="s">
        <v>346</v>
      </c>
      <c r="F999" s="381"/>
      <c r="G999" s="356" t="s">
        <v>355</v>
      </c>
      <c r="H999" s="356" t="s">
        <v>77</v>
      </c>
      <c r="I999" s="356" t="s">
        <v>346</v>
      </c>
      <c r="J999" s="243">
        <v>1</v>
      </c>
      <c r="K999" s="243" t="s">
        <v>129</v>
      </c>
      <c r="L999" s="243" t="s">
        <v>129</v>
      </c>
      <c r="M999" s="243">
        <v>1</v>
      </c>
      <c r="N999" s="243">
        <v>1000000000</v>
      </c>
      <c r="O999" s="356"/>
    </row>
    <row r="1000" spans="1:15">
      <c r="A1000" s="241">
        <v>16270</v>
      </c>
      <c r="B1000" s="356"/>
      <c r="C1000" s="356"/>
      <c r="D1000" s="356"/>
      <c r="E1000" s="381" t="s">
        <v>130</v>
      </c>
      <c r="F1000" s="381"/>
      <c r="G1000" s="356" t="s">
        <v>356</v>
      </c>
      <c r="H1000" s="356" t="s">
        <v>77</v>
      </c>
      <c r="I1000" s="356" t="s">
        <v>130</v>
      </c>
      <c r="J1000" s="243">
        <v>1</v>
      </c>
      <c r="K1000" s="243" t="s">
        <v>129</v>
      </c>
      <c r="L1000" s="243" t="s">
        <v>129</v>
      </c>
      <c r="M1000" s="243">
        <v>1</v>
      </c>
      <c r="N1000" s="243">
        <v>1000000000</v>
      </c>
      <c r="O1000" s="356"/>
    </row>
    <row r="1001" spans="1:15">
      <c r="A1001" s="241">
        <v>16280</v>
      </c>
      <c r="B1001" s="356"/>
      <c r="C1001" s="356"/>
      <c r="D1001" s="356"/>
      <c r="E1001" s="381" t="s">
        <v>132</v>
      </c>
      <c r="F1001" s="381"/>
      <c r="G1001" s="356" t="s">
        <v>357</v>
      </c>
      <c r="H1001" s="356" t="s">
        <v>77</v>
      </c>
      <c r="I1001" s="356" t="s">
        <v>132</v>
      </c>
      <c r="J1001" s="243">
        <v>1</v>
      </c>
      <c r="K1001" s="243" t="s">
        <v>129</v>
      </c>
      <c r="L1001" s="243" t="s">
        <v>129</v>
      </c>
      <c r="M1001" s="243">
        <v>1</v>
      </c>
      <c r="N1001" s="243">
        <v>1000000000</v>
      </c>
      <c r="O1001" s="356"/>
    </row>
    <row r="1002" spans="1:15">
      <c r="A1002" s="241">
        <v>17000</v>
      </c>
      <c r="B1002" s="356"/>
      <c r="C1002" s="381" t="s">
        <v>384</v>
      </c>
      <c r="D1002" s="381"/>
      <c r="E1002" s="381"/>
      <c r="F1002" s="381"/>
      <c r="G1002" s="356"/>
      <c r="H1002" s="356"/>
      <c r="I1002" s="356"/>
      <c r="J1002" s="243"/>
      <c r="K1002" s="243" t="s">
        <v>123</v>
      </c>
      <c r="L1002" s="243" t="s">
        <v>123</v>
      </c>
      <c r="M1002" s="243"/>
      <c r="N1002" s="243"/>
      <c r="O1002" s="356" t="s">
        <v>124</v>
      </c>
    </row>
    <row r="1003" spans="1:15">
      <c r="A1003" s="241">
        <v>17010</v>
      </c>
      <c r="B1003" s="356"/>
      <c r="C1003" s="356"/>
      <c r="D1003" s="381" t="s">
        <v>385</v>
      </c>
      <c r="E1003" s="381"/>
      <c r="F1003" s="381"/>
      <c r="G1003" s="356"/>
      <c r="H1003" s="356"/>
      <c r="I1003" s="356"/>
      <c r="J1003" s="243"/>
      <c r="K1003" s="243" t="s">
        <v>123</v>
      </c>
      <c r="L1003" s="243" t="s">
        <v>123</v>
      </c>
      <c r="M1003" s="243"/>
      <c r="N1003" s="243"/>
      <c r="O1003" s="356" t="s">
        <v>124</v>
      </c>
    </row>
    <row r="1004" spans="1:15">
      <c r="A1004" s="241">
        <v>17020</v>
      </c>
      <c r="B1004" s="356"/>
      <c r="C1004" s="356"/>
      <c r="D1004" s="356"/>
      <c r="E1004" s="381" t="s">
        <v>386</v>
      </c>
      <c r="F1004" s="381"/>
      <c r="G1004" s="356" t="s">
        <v>387</v>
      </c>
      <c r="H1004" s="356" t="s">
        <v>385</v>
      </c>
      <c r="I1004" s="356" t="s">
        <v>386</v>
      </c>
      <c r="J1004" s="243">
        <v>1</v>
      </c>
      <c r="K1004" s="243" t="s">
        <v>129</v>
      </c>
      <c r="L1004" s="243" t="s">
        <v>129</v>
      </c>
      <c r="M1004" s="243">
        <v>1</v>
      </c>
      <c r="N1004" s="243">
        <v>1000000000</v>
      </c>
      <c r="O1004" s="356"/>
    </row>
    <row r="1005" spans="1:15">
      <c r="A1005" s="241">
        <v>17030</v>
      </c>
      <c r="B1005" s="356"/>
      <c r="C1005" s="356"/>
      <c r="D1005" s="356"/>
      <c r="E1005" s="381" t="s">
        <v>388</v>
      </c>
      <c r="F1005" s="381"/>
      <c r="G1005" s="356" t="s">
        <v>389</v>
      </c>
      <c r="H1005" s="356" t="s">
        <v>385</v>
      </c>
      <c r="I1005" s="356" t="s">
        <v>388</v>
      </c>
      <c r="J1005" s="243">
        <v>1</v>
      </c>
      <c r="K1005" s="243" t="s">
        <v>129</v>
      </c>
      <c r="L1005" s="243" t="s">
        <v>129</v>
      </c>
      <c r="M1005" s="243">
        <v>1</v>
      </c>
      <c r="N1005" s="243">
        <v>1000000000</v>
      </c>
      <c r="O1005" s="356"/>
    </row>
    <row r="1006" spans="1:15">
      <c r="A1006" s="241">
        <v>17040</v>
      </c>
      <c r="B1006" s="356"/>
      <c r="C1006" s="356"/>
      <c r="D1006" s="356"/>
      <c r="E1006" s="381" t="s">
        <v>130</v>
      </c>
      <c r="F1006" s="381"/>
      <c r="G1006" s="356" t="s">
        <v>390</v>
      </c>
      <c r="H1006" s="356" t="s">
        <v>385</v>
      </c>
      <c r="I1006" s="356" t="s">
        <v>130</v>
      </c>
      <c r="J1006" s="243">
        <v>1</v>
      </c>
      <c r="K1006" s="243" t="s">
        <v>129</v>
      </c>
      <c r="L1006" s="243" t="s">
        <v>129</v>
      </c>
      <c r="M1006" s="243">
        <v>1</v>
      </c>
      <c r="N1006" s="243">
        <v>1000000000</v>
      </c>
      <c r="O1006" s="356"/>
    </row>
    <row r="1007" spans="1:15">
      <c r="A1007" s="241">
        <v>17050</v>
      </c>
      <c r="B1007" s="356"/>
      <c r="C1007" s="356"/>
      <c r="D1007" s="356"/>
      <c r="E1007" s="381" t="s">
        <v>132</v>
      </c>
      <c r="F1007" s="381"/>
      <c r="G1007" s="356" t="s">
        <v>391</v>
      </c>
      <c r="H1007" s="356" t="s">
        <v>385</v>
      </c>
      <c r="I1007" s="356" t="s">
        <v>132</v>
      </c>
      <c r="J1007" s="243">
        <v>1</v>
      </c>
      <c r="K1007" s="243" t="s">
        <v>129</v>
      </c>
      <c r="L1007" s="243" t="s">
        <v>129</v>
      </c>
      <c r="M1007" s="243">
        <v>1</v>
      </c>
      <c r="N1007" s="243">
        <v>1000000000</v>
      </c>
      <c r="O1007" s="356"/>
    </row>
    <row r="1008" spans="1:15">
      <c r="A1008" s="241">
        <v>17051</v>
      </c>
      <c r="B1008" s="356"/>
      <c r="C1008" s="356"/>
      <c r="D1008" s="381" t="s">
        <v>392</v>
      </c>
      <c r="E1008" s="381"/>
      <c r="F1008" s="381"/>
      <c r="G1008" s="356"/>
      <c r="H1008" s="356"/>
      <c r="I1008" s="356"/>
      <c r="J1008" s="243"/>
      <c r="K1008" s="243" t="s">
        <v>123</v>
      </c>
      <c r="L1008" s="243" t="s">
        <v>123</v>
      </c>
      <c r="M1008" s="243"/>
      <c r="N1008" s="243"/>
      <c r="O1008" s="356" t="s">
        <v>124</v>
      </c>
    </row>
    <row r="1009" spans="1:15">
      <c r="A1009" s="241">
        <v>17052</v>
      </c>
      <c r="B1009" s="356"/>
      <c r="C1009" s="356"/>
      <c r="D1009" s="356"/>
      <c r="E1009" s="381" t="s">
        <v>393</v>
      </c>
      <c r="F1009" s="381"/>
      <c r="G1009" s="356" t="s">
        <v>394</v>
      </c>
      <c r="H1009" s="356" t="s">
        <v>392</v>
      </c>
      <c r="I1009" s="356" t="s">
        <v>393</v>
      </c>
      <c r="J1009" s="243">
        <v>1</v>
      </c>
      <c r="K1009" s="243" t="s">
        <v>129</v>
      </c>
      <c r="L1009" s="243" t="s">
        <v>129</v>
      </c>
      <c r="M1009" s="243">
        <v>1</v>
      </c>
      <c r="N1009" s="243">
        <v>1000000000</v>
      </c>
      <c r="O1009" s="356"/>
    </row>
    <row r="1010" spans="1:15">
      <c r="A1010" s="241">
        <v>17053</v>
      </c>
      <c r="B1010" s="356"/>
      <c r="C1010" s="356"/>
      <c r="D1010" s="356"/>
      <c r="E1010" s="381" t="s">
        <v>395</v>
      </c>
      <c r="F1010" s="381"/>
      <c r="G1010" s="356" t="s">
        <v>396</v>
      </c>
      <c r="H1010" s="356" t="s">
        <v>392</v>
      </c>
      <c r="I1010" s="356" t="s">
        <v>395</v>
      </c>
      <c r="J1010" s="243">
        <v>1</v>
      </c>
      <c r="K1010" s="243" t="s">
        <v>129</v>
      </c>
      <c r="L1010" s="243" t="s">
        <v>129</v>
      </c>
      <c r="M1010" s="243">
        <v>1</v>
      </c>
      <c r="N1010" s="243">
        <v>1000000000</v>
      </c>
      <c r="O1010" s="356"/>
    </row>
    <row r="1011" spans="1:15">
      <c r="A1011" s="241">
        <v>17054</v>
      </c>
      <c r="B1011" s="356"/>
      <c r="C1011" s="356"/>
      <c r="D1011" s="356"/>
      <c r="E1011" s="381" t="s">
        <v>397</v>
      </c>
      <c r="F1011" s="381"/>
      <c r="G1011" s="356" t="s">
        <v>398</v>
      </c>
      <c r="H1011" s="356" t="s">
        <v>392</v>
      </c>
      <c r="I1011" s="356" t="s">
        <v>397</v>
      </c>
      <c r="J1011" s="243">
        <v>1</v>
      </c>
      <c r="K1011" s="243" t="s">
        <v>129</v>
      </c>
      <c r="L1011" s="243" t="s">
        <v>129</v>
      </c>
      <c r="M1011" s="243">
        <v>1</v>
      </c>
      <c r="N1011" s="243">
        <v>1000000000</v>
      </c>
      <c r="O1011" s="356"/>
    </row>
    <row r="1012" spans="1:15">
      <c r="A1012" s="241">
        <v>17055</v>
      </c>
      <c r="B1012" s="356"/>
      <c r="C1012" s="356"/>
      <c r="D1012" s="356"/>
      <c r="E1012" s="381" t="s">
        <v>399</v>
      </c>
      <c r="F1012" s="381"/>
      <c r="G1012" s="356" t="s">
        <v>400</v>
      </c>
      <c r="H1012" s="356" t="s">
        <v>392</v>
      </c>
      <c r="I1012" s="356" t="s">
        <v>399</v>
      </c>
      <c r="J1012" s="243">
        <v>1</v>
      </c>
      <c r="K1012" s="243" t="s">
        <v>129</v>
      </c>
      <c r="L1012" s="243" t="s">
        <v>129</v>
      </c>
      <c r="M1012" s="243">
        <v>1</v>
      </c>
      <c r="N1012" s="243">
        <v>1000000000</v>
      </c>
      <c r="O1012" s="356"/>
    </row>
    <row r="1013" spans="1:15">
      <c r="A1013" s="241">
        <v>17056</v>
      </c>
      <c r="B1013" s="356"/>
      <c r="C1013" s="356"/>
      <c r="D1013" s="381" t="s">
        <v>401</v>
      </c>
      <c r="E1013" s="381"/>
      <c r="F1013" s="381"/>
      <c r="G1013" s="356"/>
      <c r="H1013" s="356"/>
      <c r="I1013" s="356"/>
      <c r="J1013" s="243"/>
      <c r="K1013" s="243" t="s">
        <v>123</v>
      </c>
      <c r="L1013" s="243" t="s">
        <v>123</v>
      </c>
      <c r="M1013" s="243"/>
      <c r="N1013" s="243"/>
      <c r="O1013" s="356" t="s">
        <v>124</v>
      </c>
    </row>
    <row r="1014" spans="1:15">
      <c r="A1014" s="241">
        <v>17057</v>
      </c>
      <c r="B1014" s="356"/>
      <c r="C1014" s="356"/>
      <c r="D1014" s="356"/>
      <c r="E1014" s="381" t="s">
        <v>402</v>
      </c>
      <c r="F1014" s="381"/>
      <c r="G1014" s="356" t="s">
        <v>403</v>
      </c>
      <c r="H1014" s="356" t="s">
        <v>401</v>
      </c>
      <c r="I1014" s="356" t="s">
        <v>402</v>
      </c>
      <c r="J1014" s="243">
        <v>3</v>
      </c>
      <c r="K1014" s="243" t="s">
        <v>129</v>
      </c>
      <c r="L1014" s="243" t="s">
        <v>129</v>
      </c>
      <c r="M1014" s="243">
        <v>1</v>
      </c>
      <c r="N1014" s="243">
        <v>20000</v>
      </c>
      <c r="O1014" s="356"/>
    </row>
    <row r="1015" spans="1:15">
      <c r="A1015" s="241">
        <v>17058</v>
      </c>
      <c r="B1015" s="356"/>
      <c r="C1015" s="356"/>
      <c r="D1015" s="356"/>
      <c r="E1015" s="381" t="s">
        <v>404</v>
      </c>
      <c r="F1015" s="381"/>
      <c r="G1015" s="356" t="s">
        <v>405</v>
      </c>
      <c r="H1015" s="356" t="s">
        <v>401</v>
      </c>
      <c r="I1015" s="356" t="s">
        <v>404</v>
      </c>
      <c r="J1015" s="243">
        <v>1</v>
      </c>
      <c r="K1015" s="243" t="s">
        <v>129</v>
      </c>
      <c r="L1015" s="243" t="s">
        <v>129</v>
      </c>
      <c r="M1015" s="243">
        <v>1</v>
      </c>
      <c r="N1015" s="243">
        <v>1200</v>
      </c>
      <c r="O1015" s="356"/>
    </row>
    <row r="1016" spans="1:15">
      <c r="A1016" s="241">
        <v>17059</v>
      </c>
      <c r="B1016" s="356"/>
      <c r="C1016" s="356"/>
      <c r="D1016" s="356"/>
      <c r="E1016" s="381" t="s">
        <v>130</v>
      </c>
      <c r="F1016" s="381"/>
      <c r="G1016" s="356" t="s">
        <v>406</v>
      </c>
      <c r="H1016" s="356" t="s">
        <v>401</v>
      </c>
      <c r="I1016" s="356" t="s">
        <v>130</v>
      </c>
      <c r="J1016" s="243">
        <v>1</v>
      </c>
      <c r="K1016" s="243" t="s">
        <v>129</v>
      </c>
      <c r="L1016" s="243" t="s">
        <v>129</v>
      </c>
      <c r="M1016" s="243">
        <v>1</v>
      </c>
      <c r="N1016" s="243">
        <v>1000000000</v>
      </c>
      <c r="O1016" s="356"/>
    </row>
    <row r="1017" spans="1:15">
      <c r="A1017" s="241">
        <v>17060</v>
      </c>
      <c r="B1017" s="356"/>
      <c r="C1017" s="356"/>
      <c r="D1017" s="356"/>
      <c r="E1017" s="381" t="s">
        <v>2758</v>
      </c>
      <c r="F1017" s="381"/>
      <c r="G1017" s="356" t="s">
        <v>407</v>
      </c>
      <c r="H1017" s="356" t="s">
        <v>401</v>
      </c>
      <c r="I1017" s="356" t="s">
        <v>2758</v>
      </c>
      <c r="J1017" s="243">
        <v>1</v>
      </c>
      <c r="K1017" s="243" t="s">
        <v>129</v>
      </c>
      <c r="L1017" s="243" t="s">
        <v>129</v>
      </c>
      <c r="M1017" s="243">
        <v>1</v>
      </c>
      <c r="N1017" s="243">
        <v>1000000000</v>
      </c>
      <c r="O1017" s="356"/>
    </row>
    <row r="1018" spans="1:15" s="239" customFormat="1">
      <c r="A1018" s="241">
        <v>17061</v>
      </c>
      <c r="B1018" s="359"/>
      <c r="C1018" s="359"/>
      <c r="D1018" s="387" t="s">
        <v>408</v>
      </c>
      <c r="E1018" s="387"/>
      <c r="F1018" s="387"/>
      <c r="G1018" s="359"/>
      <c r="H1018" s="359"/>
      <c r="I1018" s="359"/>
      <c r="J1018" s="240"/>
      <c r="K1018" s="240" t="s">
        <v>123</v>
      </c>
      <c r="L1018" s="240" t="s">
        <v>123</v>
      </c>
      <c r="M1018" s="240"/>
      <c r="N1018" s="240"/>
      <c r="O1018" s="359" t="s">
        <v>124</v>
      </c>
    </row>
    <row r="1019" spans="1:15" s="239" customFormat="1">
      <c r="A1019" s="241">
        <v>17062</v>
      </c>
      <c r="B1019" s="359"/>
      <c r="C1019" s="359"/>
      <c r="D1019" s="359"/>
      <c r="E1019" s="387" t="s">
        <v>409</v>
      </c>
      <c r="F1019" s="387"/>
      <c r="G1019" s="359" t="s">
        <v>410</v>
      </c>
      <c r="H1019" s="359" t="s">
        <v>408</v>
      </c>
      <c r="I1019" s="359" t="s">
        <v>409</v>
      </c>
      <c r="J1019" s="240">
        <v>3</v>
      </c>
      <c r="K1019" s="240" t="s">
        <v>129</v>
      </c>
      <c r="L1019" s="240" t="s">
        <v>129</v>
      </c>
      <c r="M1019" s="240">
        <v>1</v>
      </c>
      <c r="N1019" s="240">
        <v>20000</v>
      </c>
      <c r="O1019" s="359"/>
    </row>
    <row r="1020" spans="1:15" s="238" customFormat="1">
      <c r="A1020" s="241">
        <v>17091</v>
      </c>
      <c r="B1020" s="356"/>
      <c r="C1020" s="356"/>
      <c r="D1020" s="381" t="s">
        <v>69</v>
      </c>
      <c r="E1020" s="381"/>
      <c r="F1020" s="381"/>
      <c r="G1020" s="356"/>
      <c r="H1020" s="356"/>
      <c r="I1020" s="356"/>
      <c r="J1020" s="243"/>
      <c r="K1020" s="243" t="s">
        <v>123</v>
      </c>
      <c r="L1020" s="243" t="s">
        <v>123</v>
      </c>
      <c r="M1020" s="243"/>
      <c r="N1020" s="243"/>
      <c r="O1020" s="356" t="s">
        <v>124</v>
      </c>
    </row>
    <row r="1021" spans="1:15" s="238" customFormat="1">
      <c r="A1021" s="241">
        <v>17092</v>
      </c>
      <c r="B1021" s="356"/>
      <c r="C1021" s="356"/>
      <c r="D1021" s="356"/>
      <c r="E1021" s="381" t="s">
        <v>411</v>
      </c>
      <c r="F1021" s="381"/>
      <c r="G1021" s="356" t="s">
        <v>412</v>
      </c>
      <c r="H1021" s="356" t="s">
        <v>69</v>
      </c>
      <c r="I1021" s="356" t="s">
        <v>411</v>
      </c>
      <c r="J1021" s="243">
        <v>1</v>
      </c>
      <c r="K1021" s="243" t="s">
        <v>129</v>
      </c>
      <c r="L1021" s="243" t="s">
        <v>129</v>
      </c>
      <c r="M1021" s="243">
        <v>1</v>
      </c>
      <c r="N1021" s="243">
        <v>1000000000</v>
      </c>
      <c r="O1021" s="356"/>
    </row>
    <row r="1022" spans="1:15">
      <c r="A1022" s="241">
        <v>17091</v>
      </c>
      <c r="B1022" s="356"/>
      <c r="C1022" s="356"/>
      <c r="D1022" s="381" t="s">
        <v>69</v>
      </c>
      <c r="E1022" s="381"/>
      <c r="F1022" s="381"/>
      <c r="G1022" s="356"/>
      <c r="H1022" s="356"/>
      <c r="I1022" s="356"/>
      <c r="J1022" s="243"/>
      <c r="K1022" s="243" t="s">
        <v>123</v>
      </c>
      <c r="L1022" s="243" t="s">
        <v>123</v>
      </c>
      <c r="M1022" s="243"/>
      <c r="N1022" s="243"/>
      <c r="O1022" s="356" t="s">
        <v>124</v>
      </c>
    </row>
    <row r="1023" spans="1:15">
      <c r="A1023" s="241">
        <v>17092</v>
      </c>
      <c r="B1023" s="356"/>
      <c r="C1023" s="356"/>
      <c r="D1023" s="356"/>
      <c r="E1023" s="381" t="s">
        <v>411</v>
      </c>
      <c r="F1023" s="381"/>
      <c r="G1023" s="356" t="s">
        <v>412</v>
      </c>
      <c r="H1023" s="356" t="s">
        <v>69</v>
      </c>
      <c r="I1023" s="356" t="s">
        <v>411</v>
      </c>
      <c r="J1023" s="243">
        <v>1</v>
      </c>
      <c r="K1023" s="243" t="s">
        <v>129</v>
      </c>
      <c r="L1023" s="243" t="s">
        <v>129</v>
      </c>
      <c r="M1023" s="243">
        <v>1</v>
      </c>
      <c r="N1023" s="243">
        <v>1000000000</v>
      </c>
      <c r="O1023" s="356"/>
    </row>
    <row r="1024" spans="1:15">
      <c r="A1024" s="241">
        <v>17093</v>
      </c>
      <c r="B1024" s="356"/>
      <c r="C1024" s="356"/>
      <c r="D1024" s="356"/>
      <c r="E1024" s="381" t="s">
        <v>413</v>
      </c>
      <c r="F1024" s="381"/>
      <c r="G1024" s="356" t="s">
        <v>414</v>
      </c>
      <c r="H1024" s="356" t="s">
        <v>69</v>
      </c>
      <c r="I1024" s="356" t="s">
        <v>413</v>
      </c>
      <c r="J1024" s="243">
        <v>1</v>
      </c>
      <c r="K1024" s="243" t="s">
        <v>129</v>
      </c>
      <c r="L1024" s="243" t="s">
        <v>129</v>
      </c>
      <c r="M1024" s="243">
        <v>1</v>
      </c>
      <c r="N1024" s="243">
        <v>1000000000</v>
      </c>
      <c r="O1024" s="356"/>
    </row>
    <row r="1025" spans="1:15">
      <c r="A1025" s="241">
        <v>17094</v>
      </c>
      <c r="B1025" s="356"/>
      <c r="C1025" s="356"/>
      <c r="D1025" s="356"/>
      <c r="E1025" s="381" t="s">
        <v>415</v>
      </c>
      <c r="F1025" s="381"/>
      <c r="G1025" s="356" t="s">
        <v>416</v>
      </c>
      <c r="H1025" s="356" t="s">
        <v>69</v>
      </c>
      <c r="I1025" s="356" t="s">
        <v>415</v>
      </c>
      <c r="J1025" s="243">
        <v>1</v>
      </c>
      <c r="K1025" s="243" t="s">
        <v>129</v>
      </c>
      <c r="L1025" s="243" t="s">
        <v>129</v>
      </c>
      <c r="M1025" s="243">
        <v>1</v>
      </c>
      <c r="N1025" s="243">
        <v>1000000000</v>
      </c>
      <c r="O1025" s="356"/>
    </row>
    <row r="1026" spans="1:15">
      <c r="A1026" s="241">
        <v>17095</v>
      </c>
      <c r="B1026" s="356"/>
      <c r="C1026" s="356"/>
      <c r="D1026" s="356"/>
      <c r="E1026" s="381" t="s">
        <v>417</v>
      </c>
      <c r="F1026" s="381"/>
      <c r="G1026" s="356" t="s">
        <v>418</v>
      </c>
      <c r="H1026" s="356" t="s">
        <v>69</v>
      </c>
      <c r="I1026" s="356" t="s">
        <v>417</v>
      </c>
      <c r="J1026" s="243">
        <v>1</v>
      </c>
      <c r="K1026" s="243" t="s">
        <v>129</v>
      </c>
      <c r="L1026" s="243" t="s">
        <v>129</v>
      </c>
      <c r="M1026" s="243">
        <v>1</v>
      </c>
      <c r="N1026" s="243">
        <v>1000000000</v>
      </c>
      <c r="O1026" s="356"/>
    </row>
    <row r="1027" spans="1:15">
      <c r="A1027" s="241">
        <v>17100</v>
      </c>
      <c r="B1027" s="356"/>
      <c r="C1027" s="356"/>
      <c r="D1027" s="381" t="s">
        <v>419</v>
      </c>
      <c r="E1027" s="381"/>
      <c r="F1027" s="381"/>
      <c r="G1027" s="356"/>
      <c r="H1027" s="356"/>
      <c r="I1027" s="356"/>
      <c r="J1027" s="243"/>
      <c r="K1027" s="243" t="s">
        <v>123</v>
      </c>
      <c r="L1027" s="243" t="s">
        <v>123</v>
      </c>
      <c r="M1027" s="243"/>
      <c r="N1027" s="243"/>
      <c r="O1027" s="356" t="s">
        <v>124</v>
      </c>
    </row>
    <row r="1028" spans="1:15">
      <c r="A1028" s="241">
        <v>17110</v>
      </c>
      <c r="B1028" s="356"/>
      <c r="C1028" s="356"/>
      <c r="D1028" s="356"/>
      <c r="E1028" s="381" t="s">
        <v>420</v>
      </c>
      <c r="F1028" s="381"/>
      <c r="G1028" s="356" t="s">
        <v>421</v>
      </c>
      <c r="H1028" s="356" t="s">
        <v>419</v>
      </c>
      <c r="I1028" s="356" t="s">
        <v>420</v>
      </c>
      <c r="J1028" s="243">
        <v>1</v>
      </c>
      <c r="K1028" s="243" t="s">
        <v>129</v>
      </c>
      <c r="L1028" s="243" t="s">
        <v>129</v>
      </c>
      <c r="M1028" s="243">
        <v>1</v>
      </c>
      <c r="N1028" s="243">
        <v>1000000000</v>
      </c>
      <c r="O1028" s="356"/>
    </row>
    <row r="1029" spans="1:15">
      <c r="A1029" s="241">
        <v>17120</v>
      </c>
      <c r="B1029" s="356"/>
      <c r="C1029" s="356"/>
      <c r="D1029" s="356"/>
      <c r="E1029" s="381" t="s">
        <v>422</v>
      </c>
      <c r="F1029" s="381"/>
      <c r="G1029" s="356" t="s">
        <v>2759</v>
      </c>
      <c r="H1029" s="356" t="s">
        <v>419</v>
      </c>
      <c r="I1029" s="356" t="s">
        <v>422</v>
      </c>
      <c r="J1029" s="243">
        <v>1</v>
      </c>
      <c r="K1029" s="243" t="s">
        <v>129</v>
      </c>
      <c r="L1029" s="243" t="s">
        <v>129</v>
      </c>
      <c r="M1029" s="243">
        <v>1</v>
      </c>
      <c r="N1029" s="243">
        <v>1000000000</v>
      </c>
      <c r="O1029" s="356"/>
    </row>
    <row r="1030" spans="1:15">
      <c r="A1030" s="241">
        <v>17130</v>
      </c>
      <c r="B1030" s="356"/>
      <c r="C1030" s="356"/>
      <c r="D1030" s="356"/>
      <c r="E1030" s="381" t="s">
        <v>130</v>
      </c>
      <c r="F1030" s="381"/>
      <c r="G1030" s="356" t="s">
        <v>424</v>
      </c>
      <c r="H1030" s="356" t="s">
        <v>419</v>
      </c>
      <c r="I1030" s="356" t="s">
        <v>130</v>
      </c>
      <c r="J1030" s="243">
        <v>1</v>
      </c>
      <c r="K1030" s="243" t="s">
        <v>129</v>
      </c>
      <c r="L1030" s="243" t="s">
        <v>129</v>
      </c>
      <c r="M1030" s="243">
        <v>1</v>
      </c>
      <c r="N1030" s="243">
        <v>1000000000</v>
      </c>
      <c r="O1030" s="356"/>
    </row>
    <row r="1031" spans="1:15">
      <c r="A1031" s="241">
        <v>17140</v>
      </c>
      <c r="B1031" s="356"/>
      <c r="C1031" s="356"/>
      <c r="D1031" s="356"/>
      <c r="E1031" s="381" t="s">
        <v>132</v>
      </c>
      <c r="F1031" s="381"/>
      <c r="G1031" s="356" t="s">
        <v>425</v>
      </c>
      <c r="H1031" s="356" t="s">
        <v>419</v>
      </c>
      <c r="I1031" s="356" t="s">
        <v>132</v>
      </c>
      <c r="J1031" s="243">
        <v>1</v>
      </c>
      <c r="K1031" s="243" t="s">
        <v>129</v>
      </c>
      <c r="L1031" s="243" t="s">
        <v>129</v>
      </c>
      <c r="M1031" s="243">
        <v>1</v>
      </c>
      <c r="N1031" s="243">
        <v>1000000000</v>
      </c>
      <c r="O1031" s="356"/>
    </row>
    <row r="1032" spans="1:15">
      <c r="A1032" s="241">
        <v>17150</v>
      </c>
      <c r="B1032" s="356"/>
      <c r="C1032" s="356"/>
      <c r="D1032" s="381" t="s">
        <v>426</v>
      </c>
      <c r="E1032" s="381"/>
      <c r="F1032" s="381"/>
      <c r="G1032" s="356"/>
      <c r="H1032" s="356"/>
      <c r="I1032" s="356"/>
      <c r="J1032" s="243"/>
      <c r="K1032" s="243" t="s">
        <v>123</v>
      </c>
      <c r="L1032" s="243" t="s">
        <v>123</v>
      </c>
      <c r="M1032" s="243"/>
      <c r="N1032" s="243"/>
      <c r="O1032" s="356" t="s">
        <v>124</v>
      </c>
    </row>
    <row r="1033" spans="1:15">
      <c r="A1033" s="241">
        <v>17160</v>
      </c>
      <c r="B1033" s="356"/>
      <c r="C1033" s="356"/>
      <c r="D1033" s="356"/>
      <c r="E1033" s="381" t="s">
        <v>427</v>
      </c>
      <c r="F1033" s="381"/>
      <c r="G1033" s="356" t="s">
        <v>428</v>
      </c>
      <c r="H1033" s="356" t="s">
        <v>426</v>
      </c>
      <c r="I1033" s="356" t="s">
        <v>427</v>
      </c>
      <c r="J1033" s="243">
        <v>1</v>
      </c>
      <c r="K1033" s="243" t="s">
        <v>129</v>
      </c>
      <c r="L1033" s="243" t="s">
        <v>129</v>
      </c>
      <c r="M1033" s="243">
        <v>1</v>
      </c>
      <c r="N1033" s="243">
        <v>1000000000</v>
      </c>
      <c r="O1033" s="356"/>
    </row>
    <row r="1034" spans="1:15">
      <c r="A1034" s="241">
        <v>17170</v>
      </c>
      <c r="B1034" s="356"/>
      <c r="C1034" s="356"/>
      <c r="D1034" s="356"/>
      <c r="E1034" s="381" t="s">
        <v>429</v>
      </c>
      <c r="F1034" s="381"/>
      <c r="G1034" s="356" t="s">
        <v>430</v>
      </c>
      <c r="H1034" s="356" t="s">
        <v>426</v>
      </c>
      <c r="I1034" s="356" t="s">
        <v>429</v>
      </c>
      <c r="J1034" s="243">
        <v>1</v>
      </c>
      <c r="K1034" s="243" t="s">
        <v>129</v>
      </c>
      <c r="L1034" s="243" t="s">
        <v>129</v>
      </c>
      <c r="M1034" s="243">
        <v>1</v>
      </c>
      <c r="N1034" s="243">
        <v>1000000000</v>
      </c>
      <c r="O1034" s="356"/>
    </row>
    <row r="1035" spans="1:15">
      <c r="A1035" s="241">
        <v>17180</v>
      </c>
      <c r="B1035" s="356"/>
      <c r="C1035" s="356"/>
      <c r="D1035" s="356"/>
      <c r="E1035" s="381" t="s">
        <v>431</v>
      </c>
      <c r="F1035" s="381"/>
      <c r="G1035" s="356" t="s">
        <v>432</v>
      </c>
      <c r="H1035" s="356" t="s">
        <v>426</v>
      </c>
      <c r="I1035" s="356" t="s">
        <v>431</v>
      </c>
      <c r="J1035" s="243">
        <v>1</v>
      </c>
      <c r="K1035" s="243" t="s">
        <v>129</v>
      </c>
      <c r="L1035" s="243" t="s">
        <v>129</v>
      </c>
      <c r="M1035" s="243">
        <v>1</v>
      </c>
      <c r="N1035" s="243">
        <v>1000000000</v>
      </c>
      <c r="O1035" s="356"/>
    </row>
    <row r="1036" spans="1:15">
      <c r="A1036" s="241">
        <v>17190</v>
      </c>
      <c r="B1036" s="356"/>
      <c r="C1036" s="356"/>
      <c r="D1036" s="356"/>
      <c r="E1036" s="381" t="s">
        <v>433</v>
      </c>
      <c r="F1036" s="381"/>
      <c r="G1036" s="356" t="s">
        <v>434</v>
      </c>
      <c r="H1036" s="356" t="s">
        <v>426</v>
      </c>
      <c r="I1036" s="356" t="s">
        <v>433</v>
      </c>
      <c r="J1036" s="243">
        <v>1</v>
      </c>
      <c r="K1036" s="243" t="s">
        <v>129</v>
      </c>
      <c r="L1036" s="243" t="s">
        <v>129</v>
      </c>
      <c r="M1036" s="243">
        <v>1</v>
      </c>
      <c r="N1036" s="243">
        <v>1000000000</v>
      </c>
      <c r="O1036" s="356"/>
    </row>
    <row r="1037" spans="1:15">
      <c r="A1037" s="241">
        <v>17200</v>
      </c>
      <c r="B1037" s="356"/>
      <c r="C1037" s="356"/>
      <c r="D1037" s="381" t="s">
        <v>435</v>
      </c>
      <c r="E1037" s="381"/>
      <c r="F1037" s="381"/>
      <c r="G1037" s="356"/>
      <c r="H1037" s="356"/>
      <c r="I1037" s="356"/>
      <c r="J1037" s="243"/>
      <c r="K1037" s="243" t="s">
        <v>123</v>
      </c>
      <c r="L1037" s="243" t="s">
        <v>123</v>
      </c>
      <c r="M1037" s="243"/>
      <c r="N1037" s="243"/>
      <c r="O1037" s="356" t="s">
        <v>124</v>
      </c>
    </row>
    <row r="1038" spans="1:15">
      <c r="A1038" s="241">
        <v>17210</v>
      </c>
      <c r="B1038" s="356"/>
      <c r="C1038" s="356"/>
      <c r="D1038" s="356"/>
      <c r="E1038" s="381" t="s">
        <v>436</v>
      </c>
      <c r="F1038" s="381"/>
      <c r="G1038" s="356" t="s">
        <v>437</v>
      </c>
      <c r="H1038" s="356" t="s">
        <v>435</v>
      </c>
      <c r="I1038" s="356" t="s">
        <v>436</v>
      </c>
      <c r="J1038" s="243">
        <v>1</v>
      </c>
      <c r="K1038" s="243" t="s">
        <v>129</v>
      </c>
      <c r="L1038" s="243" t="s">
        <v>129</v>
      </c>
      <c r="M1038" s="243">
        <v>1</v>
      </c>
      <c r="N1038" s="243">
        <v>1000000000</v>
      </c>
      <c r="O1038" s="356"/>
    </row>
    <row r="1039" spans="1:15">
      <c r="A1039" s="241">
        <v>17220</v>
      </c>
      <c r="B1039" s="356"/>
      <c r="C1039" s="356"/>
      <c r="D1039" s="356"/>
      <c r="E1039" s="381" t="s">
        <v>130</v>
      </c>
      <c r="F1039" s="381"/>
      <c r="G1039" s="356" t="s">
        <v>438</v>
      </c>
      <c r="H1039" s="356" t="s">
        <v>435</v>
      </c>
      <c r="I1039" s="356" t="s">
        <v>130</v>
      </c>
      <c r="J1039" s="243">
        <v>1</v>
      </c>
      <c r="K1039" s="243" t="s">
        <v>129</v>
      </c>
      <c r="L1039" s="243" t="s">
        <v>129</v>
      </c>
      <c r="M1039" s="243">
        <v>1</v>
      </c>
      <c r="N1039" s="243">
        <v>1000000000</v>
      </c>
      <c r="O1039" s="356"/>
    </row>
    <row r="1040" spans="1:15">
      <c r="A1040" s="241">
        <v>17230</v>
      </c>
      <c r="B1040" s="356"/>
      <c r="C1040" s="356"/>
      <c r="D1040" s="356"/>
      <c r="E1040" s="381" t="s">
        <v>132</v>
      </c>
      <c r="F1040" s="381"/>
      <c r="G1040" s="356" t="s">
        <v>439</v>
      </c>
      <c r="H1040" s="356" t="s">
        <v>435</v>
      </c>
      <c r="I1040" s="356" t="s">
        <v>132</v>
      </c>
      <c r="J1040" s="243">
        <v>1</v>
      </c>
      <c r="K1040" s="243" t="s">
        <v>129</v>
      </c>
      <c r="L1040" s="243" t="s">
        <v>129</v>
      </c>
      <c r="M1040" s="243">
        <v>1</v>
      </c>
      <c r="N1040" s="243">
        <v>1000000000</v>
      </c>
      <c r="O1040" s="356"/>
    </row>
    <row r="1041" spans="1:15">
      <c r="A1041" s="241">
        <v>17240</v>
      </c>
      <c r="B1041" s="356"/>
      <c r="C1041" s="356"/>
      <c r="D1041" s="381" t="s">
        <v>440</v>
      </c>
      <c r="E1041" s="381"/>
      <c r="F1041" s="381"/>
      <c r="G1041" s="356"/>
      <c r="H1041" s="356"/>
      <c r="I1041" s="356"/>
      <c r="J1041" s="243"/>
      <c r="K1041" s="243" t="s">
        <v>123</v>
      </c>
      <c r="L1041" s="243" t="s">
        <v>123</v>
      </c>
      <c r="M1041" s="243"/>
      <c r="N1041" s="243"/>
      <c r="O1041" s="356" t="s">
        <v>124</v>
      </c>
    </row>
    <row r="1042" spans="1:15">
      <c r="A1042" s="241">
        <v>17250</v>
      </c>
      <c r="B1042" s="356"/>
      <c r="C1042" s="356"/>
      <c r="D1042" s="356"/>
      <c r="E1042" s="381" t="s">
        <v>441</v>
      </c>
      <c r="F1042" s="381"/>
      <c r="G1042" s="356" t="s">
        <v>442</v>
      </c>
      <c r="H1042" s="356" t="s">
        <v>440</v>
      </c>
      <c r="I1042" s="356" t="s">
        <v>441</v>
      </c>
      <c r="J1042" s="243">
        <v>1</v>
      </c>
      <c r="K1042" s="243" t="s">
        <v>129</v>
      </c>
      <c r="L1042" s="243" t="s">
        <v>129</v>
      </c>
      <c r="M1042" s="243">
        <v>1</v>
      </c>
      <c r="N1042" s="243">
        <v>1000000000</v>
      </c>
      <c r="O1042" s="356"/>
    </row>
    <row r="1043" spans="1:15">
      <c r="A1043" s="241">
        <v>17260</v>
      </c>
      <c r="B1043" s="356"/>
      <c r="C1043" s="356"/>
      <c r="D1043" s="356"/>
      <c r="E1043" s="381" t="s">
        <v>443</v>
      </c>
      <c r="F1043" s="381"/>
      <c r="G1043" s="356" t="s">
        <v>444</v>
      </c>
      <c r="H1043" s="356" t="s">
        <v>440</v>
      </c>
      <c r="I1043" s="356" t="s">
        <v>443</v>
      </c>
      <c r="J1043" s="243">
        <v>1</v>
      </c>
      <c r="K1043" s="243" t="s">
        <v>129</v>
      </c>
      <c r="L1043" s="243" t="s">
        <v>129</v>
      </c>
      <c r="M1043" s="243">
        <v>1</v>
      </c>
      <c r="N1043" s="243">
        <v>1000000000</v>
      </c>
      <c r="O1043" s="356"/>
    </row>
    <row r="1044" spans="1:15">
      <c r="A1044" s="241">
        <v>17270</v>
      </c>
      <c r="B1044" s="356"/>
      <c r="C1044" s="356"/>
      <c r="D1044" s="356"/>
      <c r="E1044" s="381" t="s">
        <v>445</v>
      </c>
      <c r="F1044" s="381"/>
      <c r="G1044" s="356" t="s">
        <v>446</v>
      </c>
      <c r="H1044" s="356" t="s">
        <v>440</v>
      </c>
      <c r="I1044" s="356" t="s">
        <v>445</v>
      </c>
      <c r="J1044" s="243">
        <v>1</v>
      </c>
      <c r="K1044" s="243" t="s">
        <v>129</v>
      </c>
      <c r="L1044" s="243" t="s">
        <v>129</v>
      </c>
      <c r="M1044" s="243">
        <v>1</v>
      </c>
      <c r="N1044" s="243">
        <v>1000000000</v>
      </c>
      <c r="O1044" s="356"/>
    </row>
    <row r="1045" spans="1:15">
      <c r="A1045" s="241">
        <v>17280</v>
      </c>
      <c r="B1045" s="356"/>
      <c r="C1045" s="356"/>
      <c r="D1045" s="356"/>
      <c r="E1045" s="381" t="s">
        <v>422</v>
      </c>
      <c r="F1045" s="381"/>
      <c r="G1045" s="356" t="s">
        <v>447</v>
      </c>
      <c r="H1045" s="356" t="s">
        <v>440</v>
      </c>
      <c r="I1045" s="356" t="s">
        <v>422</v>
      </c>
      <c r="J1045" s="243">
        <v>1</v>
      </c>
      <c r="K1045" s="243" t="s">
        <v>129</v>
      </c>
      <c r="L1045" s="243" t="s">
        <v>129</v>
      </c>
      <c r="M1045" s="243">
        <v>1</v>
      </c>
      <c r="N1045" s="243">
        <v>1000000000</v>
      </c>
      <c r="O1045" s="356"/>
    </row>
    <row r="1046" spans="1:15">
      <c r="A1046" s="241">
        <v>17290</v>
      </c>
      <c r="B1046" s="356"/>
      <c r="C1046" s="356"/>
      <c r="D1046" s="356"/>
      <c r="E1046" s="381" t="s">
        <v>130</v>
      </c>
      <c r="F1046" s="381"/>
      <c r="G1046" s="356" t="s">
        <v>448</v>
      </c>
      <c r="H1046" s="356" t="s">
        <v>440</v>
      </c>
      <c r="I1046" s="356" t="s">
        <v>130</v>
      </c>
      <c r="J1046" s="243">
        <v>1</v>
      </c>
      <c r="K1046" s="243" t="s">
        <v>129</v>
      </c>
      <c r="L1046" s="243" t="s">
        <v>129</v>
      </c>
      <c r="M1046" s="243">
        <v>1</v>
      </c>
      <c r="N1046" s="243">
        <v>1000000000</v>
      </c>
      <c r="O1046" s="356"/>
    </row>
    <row r="1047" spans="1:15">
      <c r="A1047" s="241">
        <v>17300</v>
      </c>
      <c r="B1047" s="356"/>
      <c r="C1047" s="356"/>
      <c r="D1047" s="356"/>
      <c r="E1047" s="381" t="s">
        <v>132</v>
      </c>
      <c r="F1047" s="381"/>
      <c r="G1047" s="356" t="s">
        <v>449</v>
      </c>
      <c r="H1047" s="356" t="s">
        <v>440</v>
      </c>
      <c r="I1047" s="356" t="s">
        <v>132</v>
      </c>
      <c r="J1047" s="243">
        <v>1</v>
      </c>
      <c r="K1047" s="243" t="s">
        <v>129</v>
      </c>
      <c r="L1047" s="243" t="s">
        <v>129</v>
      </c>
      <c r="M1047" s="243">
        <v>1</v>
      </c>
      <c r="N1047" s="243">
        <v>1000000000</v>
      </c>
      <c r="O1047" s="356"/>
    </row>
    <row r="1048" spans="1:15">
      <c r="A1048" s="241">
        <v>17310</v>
      </c>
      <c r="B1048" s="356"/>
      <c r="C1048" s="356"/>
      <c r="D1048" s="381" t="s">
        <v>450</v>
      </c>
      <c r="E1048" s="381"/>
      <c r="F1048" s="381"/>
      <c r="G1048" s="356"/>
      <c r="H1048" s="356"/>
      <c r="I1048" s="356"/>
      <c r="J1048" s="243"/>
      <c r="K1048" s="243" t="s">
        <v>123</v>
      </c>
      <c r="L1048" s="243" t="s">
        <v>123</v>
      </c>
      <c r="M1048" s="243"/>
      <c r="N1048" s="243"/>
      <c r="O1048" s="356" t="s">
        <v>124</v>
      </c>
    </row>
    <row r="1049" spans="1:15">
      <c r="A1049" s="241">
        <v>17320</v>
      </c>
      <c r="B1049" s="356"/>
      <c r="C1049" s="356"/>
      <c r="D1049" s="356"/>
      <c r="E1049" s="381" t="s">
        <v>451</v>
      </c>
      <c r="F1049" s="381"/>
      <c r="G1049" s="356" t="s">
        <v>452</v>
      </c>
      <c r="H1049" s="356" t="s">
        <v>450</v>
      </c>
      <c r="I1049" s="356" t="s">
        <v>451</v>
      </c>
      <c r="J1049" s="243">
        <v>1</v>
      </c>
      <c r="K1049" s="243" t="s">
        <v>129</v>
      </c>
      <c r="L1049" s="243" t="s">
        <v>129</v>
      </c>
      <c r="M1049" s="243">
        <v>1</v>
      </c>
      <c r="N1049" s="243">
        <v>1000000000</v>
      </c>
      <c r="O1049" s="356"/>
    </row>
    <row r="1050" spans="1:15">
      <c r="A1050" s="241">
        <v>17340</v>
      </c>
      <c r="B1050" s="356"/>
      <c r="C1050" s="356"/>
      <c r="D1050" s="356"/>
      <c r="E1050" s="381" t="s">
        <v>455</v>
      </c>
      <c r="F1050" s="381"/>
      <c r="G1050" s="356" t="s">
        <v>456</v>
      </c>
      <c r="H1050" s="356" t="s">
        <v>450</v>
      </c>
      <c r="I1050" s="356" t="s">
        <v>455</v>
      </c>
      <c r="J1050" s="243">
        <v>1</v>
      </c>
      <c r="K1050" s="243" t="s">
        <v>129</v>
      </c>
      <c r="L1050" s="243" t="s">
        <v>129</v>
      </c>
      <c r="M1050" s="243">
        <v>1</v>
      </c>
      <c r="N1050" s="243">
        <v>1000000000</v>
      </c>
      <c r="O1050" s="356"/>
    </row>
    <row r="1051" spans="1:15">
      <c r="A1051" s="241">
        <v>17350</v>
      </c>
      <c r="B1051" s="356"/>
      <c r="C1051" s="356"/>
      <c r="D1051" s="356"/>
      <c r="E1051" s="381" t="s">
        <v>130</v>
      </c>
      <c r="F1051" s="381"/>
      <c r="G1051" s="356" t="s">
        <v>457</v>
      </c>
      <c r="H1051" s="356" t="s">
        <v>450</v>
      </c>
      <c r="I1051" s="356" t="s">
        <v>130</v>
      </c>
      <c r="J1051" s="243">
        <v>1</v>
      </c>
      <c r="K1051" s="243" t="s">
        <v>129</v>
      </c>
      <c r="L1051" s="243" t="s">
        <v>129</v>
      </c>
      <c r="M1051" s="243">
        <v>1</v>
      </c>
      <c r="N1051" s="243">
        <v>1000000000</v>
      </c>
      <c r="O1051" s="356"/>
    </row>
    <row r="1052" spans="1:15">
      <c r="A1052" s="241">
        <v>17360</v>
      </c>
      <c r="B1052" s="356"/>
      <c r="C1052" s="356"/>
      <c r="D1052" s="356"/>
      <c r="E1052" s="381" t="s">
        <v>132</v>
      </c>
      <c r="F1052" s="381"/>
      <c r="G1052" s="356" t="s">
        <v>458</v>
      </c>
      <c r="H1052" s="356" t="s">
        <v>450</v>
      </c>
      <c r="I1052" s="356" t="s">
        <v>132</v>
      </c>
      <c r="J1052" s="243">
        <v>1</v>
      </c>
      <c r="K1052" s="243" t="s">
        <v>129</v>
      </c>
      <c r="L1052" s="243" t="s">
        <v>129</v>
      </c>
      <c r="M1052" s="243">
        <v>1</v>
      </c>
      <c r="N1052" s="243">
        <v>1000000000</v>
      </c>
      <c r="O1052" s="356"/>
    </row>
    <row r="1053" spans="1:15">
      <c r="A1053" s="241">
        <v>17370</v>
      </c>
      <c r="B1053" s="356"/>
      <c r="C1053" s="356"/>
      <c r="D1053" s="381" t="s">
        <v>459</v>
      </c>
      <c r="E1053" s="381"/>
      <c r="F1053" s="381"/>
      <c r="G1053" s="356"/>
      <c r="H1053" s="356"/>
      <c r="I1053" s="356"/>
      <c r="J1053" s="243"/>
      <c r="K1053" s="243" t="s">
        <v>123</v>
      </c>
      <c r="L1053" s="243" t="s">
        <v>123</v>
      </c>
      <c r="M1053" s="243"/>
      <c r="N1053" s="243"/>
      <c r="O1053" s="356" t="s">
        <v>124</v>
      </c>
    </row>
    <row r="1054" spans="1:15">
      <c r="A1054" s="241">
        <v>17380</v>
      </c>
      <c r="B1054" s="356"/>
      <c r="C1054" s="356"/>
      <c r="D1054" s="356"/>
      <c r="E1054" s="381" t="s">
        <v>460</v>
      </c>
      <c r="F1054" s="381"/>
      <c r="G1054" s="356" t="s">
        <v>461</v>
      </c>
      <c r="H1054" s="356" t="s">
        <v>459</v>
      </c>
      <c r="I1054" s="356" t="s">
        <v>460</v>
      </c>
      <c r="J1054" s="243">
        <v>1</v>
      </c>
      <c r="K1054" s="243" t="s">
        <v>129</v>
      </c>
      <c r="L1054" s="243" t="s">
        <v>129</v>
      </c>
      <c r="M1054" s="243">
        <v>1</v>
      </c>
      <c r="N1054" s="243">
        <v>1000000000</v>
      </c>
      <c r="O1054" s="356"/>
    </row>
    <row r="1055" spans="1:15">
      <c r="A1055" s="241">
        <v>17390</v>
      </c>
      <c r="B1055" s="356"/>
      <c r="C1055" s="356"/>
      <c r="D1055" s="356"/>
      <c r="E1055" s="381" t="s">
        <v>462</v>
      </c>
      <c r="F1055" s="381"/>
      <c r="G1055" s="356" t="s">
        <v>463</v>
      </c>
      <c r="H1055" s="356" t="s">
        <v>459</v>
      </c>
      <c r="I1055" s="356" t="s">
        <v>462</v>
      </c>
      <c r="J1055" s="243">
        <v>1</v>
      </c>
      <c r="K1055" s="243" t="s">
        <v>129</v>
      </c>
      <c r="L1055" s="243" t="s">
        <v>129</v>
      </c>
      <c r="M1055" s="243">
        <v>1</v>
      </c>
      <c r="N1055" s="243">
        <v>1000000000</v>
      </c>
      <c r="O1055" s="356"/>
    </row>
    <row r="1056" spans="1:15">
      <c r="A1056" s="241">
        <v>17400</v>
      </c>
      <c r="B1056" s="356"/>
      <c r="C1056" s="356"/>
      <c r="D1056" s="356"/>
      <c r="E1056" s="381" t="s">
        <v>130</v>
      </c>
      <c r="F1056" s="381"/>
      <c r="G1056" s="356" t="s">
        <v>464</v>
      </c>
      <c r="H1056" s="356" t="s">
        <v>459</v>
      </c>
      <c r="I1056" s="356" t="s">
        <v>130</v>
      </c>
      <c r="J1056" s="243">
        <v>1</v>
      </c>
      <c r="K1056" s="243" t="s">
        <v>129</v>
      </c>
      <c r="L1056" s="243" t="s">
        <v>129</v>
      </c>
      <c r="M1056" s="243">
        <v>1</v>
      </c>
      <c r="N1056" s="243">
        <v>1000000000</v>
      </c>
      <c r="O1056" s="356"/>
    </row>
    <row r="1057" spans="1:15">
      <c r="A1057" s="241">
        <v>17410</v>
      </c>
      <c r="B1057" s="356"/>
      <c r="C1057" s="356"/>
      <c r="D1057" s="356"/>
      <c r="E1057" s="381" t="s">
        <v>132</v>
      </c>
      <c r="F1057" s="381"/>
      <c r="G1057" s="356" t="s">
        <v>465</v>
      </c>
      <c r="H1057" s="356" t="s">
        <v>459</v>
      </c>
      <c r="I1057" s="356" t="s">
        <v>132</v>
      </c>
      <c r="J1057" s="243">
        <v>1</v>
      </c>
      <c r="K1057" s="243" t="s">
        <v>129</v>
      </c>
      <c r="L1057" s="243" t="s">
        <v>129</v>
      </c>
      <c r="M1057" s="243">
        <v>1</v>
      </c>
      <c r="N1057" s="243">
        <v>1000000000</v>
      </c>
      <c r="O1057" s="356"/>
    </row>
    <row r="1058" spans="1:15">
      <c r="A1058" s="241">
        <v>17420</v>
      </c>
      <c r="B1058" s="356"/>
      <c r="C1058" s="356"/>
      <c r="D1058" s="381" t="s">
        <v>466</v>
      </c>
      <c r="E1058" s="381"/>
      <c r="F1058" s="381"/>
      <c r="G1058" s="356"/>
      <c r="H1058" s="356"/>
      <c r="I1058" s="356"/>
      <c r="J1058" s="243"/>
      <c r="K1058" s="243" t="s">
        <v>123</v>
      </c>
      <c r="L1058" s="243" t="s">
        <v>123</v>
      </c>
      <c r="M1058" s="243"/>
      <c r="N1058" s="243"/>
      <c r="O1058" s="356" t="s">
        <v>124</v>
      </c>
    </row>
    <row r="1059" spans="1:15">
      <c r="A1059" s="241">
        <v>17430</v>
      </c>
      <c r="B1059" s="356"/>
      <c r="C1059" s="356"/>
      <c r="D1059" s="356"/>
      <c r="E1059" s="381" t="s">
        <v>467</v>
      </c>
      <c r="F1059" s="381"/>
      <c r="G1059" s="356" t="s">
        <v>468</v>
      </c>
      <c r="H1059" s="356" t="s">
        <v>466</v>
      </c>
      <c r="I1059" s="356" t="s">
        <v>467</v>
      </c>
      <c r="J1059" s="243">
        <v>1</v>
      </c>
      <c r="K1059" s="243" t="s">
        <v>129</v>
      </c>
      <c r="L1059" s="243" t="s">
        <v>129</v>
      </c>
      <c r="M1059" s="243">
        <v>1</v>
      </c>
      <c r="N1059" s="243">
        <v>1000000000</v>
      </c>
      <c r="O1059" s="356"/>
    </row>
    <row r="1060" spans="1:15">
      <c r="A1060" s="241">
        <v>17440</v>
      </c>
      <c r="B1060" s="356"/>
      <c r="C1060" s="356"/>
      <c r="D1060" s="356"/>
      <c r="E1060" s="381" t="s">
        <v>469</v>
      </c>
      <c r="F1060" s="381"/>
      <c r="G1060" s="356" t="s">
        <v>470</v>
      </c>
      <c r="H1060" s="356" t="s">
        <v>466</v>
      </c>
      <c r="I1060" s="356" t="s">
        <v>469</v>
      </c>
      <c r="J1060" s="243">
        <v>1</v>
      </c>
      <c r="K1060" s="243" t="s">
        <v>129</v>
      </c>
      <c r="L1060" s="243" t="s">
        <v>129</v>
      </c>
      <c r="M1060" s="243">
        <v>1</v>
      </c>
      <c r="N1060" s="243">
        <v>1000000000</v>
      </c>
      <c r="O1060" s="356"/>
    </row>
    <row r="1061" spans="1:15">
      <c r="A1061" s="241">
        <v>17441</v>
      </c>
      <c r="B1061" s="356"/>
      <c r="C1061" s="356"/>
      <c r="D1061" s="356"/>
      <c r="E1061" s="381" t="s">
        <v>471</v>
      </c>
      <c r="F1061" s="381"/>
      <c r="G1061" s="356" t="s">
        <v>472</v>
      </c>
      <c r="H1061" s="356" t="s">
        <v>466</v>
      </c>
      <c r="I1061" s="356" t="s">
        <v>473</v>
      </c>
      <c r="J1061" s="243">
        <v>1</v>
      </c>
      <c r="K1061" s="243" t="s">
        <v>129</v>
      </c>
      <c r="L1061" s="243" t="s">
        <v>129</v>
      </c>
      <c r="M1061" s="243">
        <v>1</v>
      </c>
      <c r="N1061" s="243">
        <v>1000000000</v>
      </c>
      <c r="O1061" s="356"/>
    </row>
    <row r="1062" spans="1:15">
      <c r="A1062" s="241">
        <v>17450</v>
      </c>
      <c r="B1062" s="356"/>
      <c r="C1062" s="356"/>
      <c r="D1062" s="356"/>
      <c r="E1062" s="381" t="s">
        <v>474</v>
      </c>
      <c r="F1062" s="381"/>
      <c r="G1062" s="356" t="s">
        <v>475</v>
      </c>
      <c r="H1062" s="356" t="s">
        <v>466</v>
      </c>
      <c r="I1062" s="356" t="s">
        <v>474</v>
      </c>
      <c r="J1062" s="243">
        <v>1</v>
      </c>
      <c r="K1062" s="243" t="s">
        <v>129</v>
      </c>
      <c r="L1062" s="243" t="s">
        <v>129</v>
      </c>
      <c r="M1062" s="243">
        <v>1</v>
      </c>
      <c r="N1062" s="243">
        <v>1000000000</v>
      </c>
      <c r="O1062" s="356"/>
    </row>
    <row r="1063" spans="1:15">
      <c r="A1063" s="241">
        <v>17460</v>
      </c>
      <c r="B1063" s="356"/>
      <c r="C1063" s="356"/>
      <c r="D1063" s="356"/>
      <c r="E1063" s="381" t="s">
        <v>476</v>
      </c>
      <c r="F1063" s="381"/>
      <c r="G1063" s="356" t="s">
        <v>477</v>
      </c>
      <c r="H1063" s="356" t="s">
        <v>466</v>
      </c>
      <c r="I1063" s="356" t="s">
        <v>476</v>
      </c>
      <c r="J1063" s="243">
        <v>1</v>
      </c>
      <c r="K1063" s="243" t="s">
        <v>129</v>
      </c>
      <c r="L1063" s="243" t="s">
        <v>129</v>
      </c>
      <c r="M1063" s="243">
        <v>1</v>
      </c>
      <c r="N1063" s="243">
        <v>1000000000</v>
      </c>
      <c r="O1063" s="356"/>
    </row>
    <row r="1064" spans="1:15">
      <c r="A1064" s="241">
        <v>17470</v>
      </c>
      <c r="B1064" s="356"/>
      <c r="C1064" s="356"/>
      <c r="D1064" s="356"/>
      <c r="E1064" s="381" t="s">
        <v>130</v>
      </c>
      <c r="F1064" s="381"/>
      <c r="G1064" s="356" t="s">
        <v>478</v>
      </c>
      <c r="H1064" s="356" t="s">
        <v>466</v>
      </c>
      <c r="I1064" s="356" t="s">
        <v>130</v>
      </c>
      <c r="J1064" s="243">
        <v>1</v>
      </c>
      <c r="K1064" s="243" t="s">
        <v>129</v>
      </c>
      <c r="L1064" s="243" t="s">
        <v>129</v>
      </c>
      <c r="M1064" s="243">
        <v>1</v>
      </c>
      <c r="N1064" s="243">
        <v>1000000000</v>
      </c>
      <c r="O1064" s="356"/>
    </row>
    <row r="1065" spans="1:15">
      <c r="A1065" s="241">
        <v>17480</v>
      </c>
      <c r="B1065" s="356"/>
      <c r="C1065" s="356"/>
      <c r="D1065" s="356"/>
      <c r="E1065" s="381" t="s">
        <v>132</v>
      </c>
      <c r="F1065" s="381"/>
      <c r="G1065" s="356" t="s">
        <v>479</v>
      </c>
      <c r="H1065" s="356" t="s">
        <v>466</v>
      </c>
      <c r="I1065" s="356" t="s">
        <v>132</v>
      </c>
      <c r="J1065" s="243">
        <v>1</v>
      </c>
      <c r="K1065" s="243" t="s">
        <v>129</v>
      </c>
      <c r="L1065" s="243" t="s">
        <v>129</v>
      </c>
      <c r="M1065" s="243">
        <v>1</v>
      </c>
      <c r="N1065" s="243">
        <v>1000000000</v>
      </c>
      <c r="O1065" s="356"/>
    </row>
    <row r="1066" spans="1:15">
      <c r="A1066" s="241">
        <v>17490</v>
      </c>
      <c r="B1066" s="356"/>
      <c r="C1066" s="356"/>
      <c r="D1066" s="381" t="s">
        <v>480</v>
      </c>
      <c r="E1066" s="381"/>
      <c r="F1066" s="381"/>
      <c r="G1066" s="356"/>
      <c r="H1066" s="356"/>
      <c r="I1066" s="356"/>
      <c r="J1066" s="243"/>
      <c r="K1066" s="243" t="s">
        <v>123</v>
      </c>
      <c r="L1066" s="243" t="s">
        <v>123</v>
      </c>
      <c r="M1066" s="243"/>
      <c r="N1066" s="243"/>
      <c r="O1066" s="356" t="s">
        <v>124</v>
      </c>
    </row>
    <row r="1067" spans="1:15">
      <c r="A1067" s="241">
        <v>17500</v>
      </c>
      <c r="B1067" s="356"/>
      <c r="C1067" s="356"/>
      <c r="D1067" s="356"/>
      <c r="E1067" s="381" t="s">
        <v>481</v>
      </c>
      <c r="F1067" s="381"/>
      <c r="G1067" s="356" t="s">
        <v>482</v>
      </c>
      <c r="H1067" s="356" t="s">
        <v>480</v>
      </c>
      <c r="I1067" s="356" t="s">
        <v>481</v>
      </c>
      <c r="J1067" s="243">
        <v>1</v>
      </c>
      <c r="K1067" s="243" t="s">
        <v>129</v>
      </c>
      <c r="L1067" s="243" t="s">
        <v>129</v>
      </c>
      <c r="M1067" s="243">
        <v>1</v>
      </c>
      <c r="N1067" s="243">
        <v>1000000000</v>
      </c>
      <c r="O1067" s="356"/>
    </row>
    <row r="1068" spans="1:15">
      <c r="A1068" s="241">
        <v>17510</v>
      </c>
      <c r="B1068" s="356"/>
      <c r="C1068" s="356"/>
      <c r="D1068" s="356"/>
      <c r="E1068" s="381" t="s">
        <v>130</v>
      </c>
      <c r="F1068" s="381"/>
      <c r="G1068" s="356" t="s">
        <v>483</v>
      </c>
      <c r="H1068" s="356" t="s">
        <v>480</v>
      </c>
      <c r="I1068" s="356" t="s">
        <v>130</v>
      </c>
      <c r="J1068" s="243">
        <v>1</v>
      </c>
      <c r="K1068" s="243" t="s">
        <v>129</v>
      </c>
      <c r="L1068" s="243" t="s">
        <v>129</v>
      </c>
      <c r="M1068" s="243">
        <v>1</v>
      </c>
      <c r="N1068" s="243">
        <v>1000000000</v>
      </c>
      <c r="O1068" s="356"/>
    </row>
    <row r="1069" spans="1:15">
      <c r="A1069" s="241">
        <v>17520</v>
      </c>
      <c r="B1069" s="356"/>
      <c r="C1069" s="356"/>
      <c r="D1069" s="356"/>
      <c r="E1069" s="381" t="s">
        <v>132</v>
      </c>
      <c r="F1069" s="381"/>
      <c r="G1069" s="356" t="s">
        <v>484</v>
      </c>
      <c r="H1069" s="356" t="s">
        <v>480</v>
      </c>
      <c r="I1069" s="356" t="s">
        <v>132</v>
      </c>
      <c r="J1069" s="243">
        <v>1</v>
      </c>
      <c r="K1069" s="243" t="s">
        <v>129</v>
      </c>
      <c r="L1069" s="243" t="s">
        <v>129</v>
      </c>
      <c r="M1069" s="243">
        <v>1</v>
      </c>
      <c r="N1069" s="243">
        <v>1000000000</v>
      </c>
      <c r="O1069" s="356"/>
    </row>
    <row r="1070" spans="1:15">
      <c r="A1070" s="241">
        <v>17530</v>
      </c>
      <c r="B1070" s="356"/>
      <c r="C1070" s="356"/>
      <c r="D1070" s="381" t="s">
        <v>485</v>
      </c>
      <c r="E1070" s="381"/>
      <c r="F1070" s="381"/>
      <c r="G1070" s="356"/>
      <c r="H1070" s="356"/>
      <c r="I1070" s="356"/>
      <c r="J1070" s="243"/>
      <c r="K1070" s="243" t="s">
        <v>123</v>
      </c>
      <c r="L1070" s="243" t="s">
        <v>123</v>
      </c>
      <c r="M1070" s="243"/>
      <c r="N1070" s="243"/>
      <c r="O1070" s="356" t="s">
        <v>124</v>
      </c>
    </row>
    <row r="1071" spans="1:15">
      <c r="A1071" s="241">
        <v>17540</v>
      </c>
      <c r="B1071" s="356"/>
      <c r="C1071" s="356"/>
      <c r="D1071" s="356"/>
      <c r="E1071" s="381" t="s">
        <v>486</v>
      </c>
      <c r="F1071" s="381"/>
      <c r="G1071" s="356" t="s">
        <v>487</v>
      </c>
      <c r="H1071" s="356" t="s">
        <v>485</v>
      </c>
      <c r="I1071" s="356" t="s">
        <v>486</v>
      </c>
      <c r="J1071" s="243">
        <v>1</v>
      </c>
      <c r="K1071" s="243" t="s">
        <v>129</v>
      </c>
      <c r="L1071" s="243" t="s">
        <v>129</v>
      </c>
      <c r="M1071" s="243">
        <v>1</v>
      </c>
      <c r="N1071" s="243">
        <v>1000000000</v>
      </c>
      <c r="O1071" s="356"/>
    </row>
    <row r="1072" spans="1:15">
      <c r="A1072" s="241">
        <v>17550</v>
      </c>
      <c r="B1072" s="356"/>
      <c r="C1072" s="356"/>
      <c r="D1072" s="356"/>
      <c r="E1072" s="381" t="s">
        <v>130</v>
      </c>
      <c r="F1072" s="381"/>
      <c r="G1072" s="356" t="s">
        <v>488</v>
      </c>
      <c r="H1072" s="356" t="s">
        <v>485</v>
      </c>
      <c r="I1072" s="356" t="s">
        <v>130</v>
      </c>
      <c r="J1072" s="243">
        <v>1</v>
      </c>
      <c r="K1072" s="243" t="s">
        <v>129</v>
      </c>
      <c r="L1072" s="243" t="s">
        <v>129</v>
      </c>
      <c r="M1072" s="243">
        <v>1</v>
      </c>
      <c r="N1072" s="243">
        <v>1000000000</v>
      </c>
      <c r="O1072" s="356"/>
    </row>
    <row r="1073" spans="1:15">
      <c r="A1073" s="241">
        <v>17560</v>
      </c>
      <c r="B1073" s="356"/>
      <c r="C1073" s="356"/>
      <c r="D1073" s="356"/>
      <c r="E1073" s="381" t="s">
        <v>132</v>
      </c>
      <c r="F1073" s="381"/>
      <c r="G1073" s="356" t="s">
        <v>489</v>
      </c>
      <c r="H1073" s="356" t="s">
        <v>485</v>
      </c>
      <c r="I1073" s="356" t="s">
        <v>132</v>
      </c>
      <c r="J1073" s="243">
        <v>1</v>
      </c>
      <c r="K1073" s="243" t="s">
        <v>129</v>
      </c>
      <c r="L1073" s="243" t="s">
        <v>129</v>
      </c>
      <c r="M1073" s="243">
        <v>1</v>
      </c>
      <c r="N1073" s="243">
        <v>1000000000</v>
      </c>
      <c r="O1073" s="356"/>
    </row>
    <row r="1074" spans="1:15">
      <c r="A1074" s="241">
        <v>17570</v>
      </c>
      <c r="B1074" s="356"/>
      <c r="C1074" s="356"/>
      <c r="D1074" s="381" t="s">
        <v>490</v>
      </c>
      <c r="E1074" s="381"/>
      <c r="F1074" s="381"/>
      <c r="G1074" s="356"/>
      <c r="H1074" s="356"/>
      <c r="I1074" s="356"/>
      <c r="J1074" s="243"/>
      <c r="K1074" s="243" t="s">
        <v>123</v>
      </c>
      <c r="L1074" s="243" t="s">
        <v>123</v>
      </c>
      <c r="M1074" s="243"/>
      <c r="N1074" s="243"/>
      <c r="O1074" s="356" t="s">
        <v>124</v>
      </c>
    </row>
    <row r="1075" spans="1:15">
      <c r="A1075" s="241">
        <v>17580</v>
      </c>
      <c r="B1075" s="356"/>
      <c r="C1075" s="356"/>
      <c r="D1075" s="356"/>
      <c r="E1075" s="381" t="s">
        <v>491</v>
      </c>
      <c r="F1075" s="381"/>
      <c r="G1075" s="356" t="s">
        <v>492</v>
      </c>
      <c r="H1075" s="356" t="s">
        <v>490</v>
      </c>
      <c r="I1075" s="356" t="s">
        <v>491</v>
      </c>
      <c r="J1075" s="243">
        <v>1</v>
      </c>
      <c r="K1075" s="243" t="s">
        <v>129</v>
      </c>
      <c r="L1075" s="243" t="s">
        <v>129</v>
      </c>
      <c r="M1075" s="243">
        <v>1</v>
      </c>
      <c r="N1075" s="243">
        <v>1000000000</v>
      </c>
      <c r="O1075" s="356"/>
    </row>
    <row r="1076" spans="1:15">
      <c r="A1076" s="241">
        <v>17590</v>
      </c>
      <c r="B1076" s="356"/>
      <c r="C1076" s="356"/>
      <c r="D1076" s="356"/>
      <c r="E1076" s="381" t="s">
        <v>130</v>
      </c>
      <c r="F1076" s="381"/>
      <c r="G1076" s="356" t="s">
        <v>493</v>
      </c>
      <c r="H1076" s="356" t="s">
        <v>490</v>
      </c>
      <c r="I1076" s="356" t="s">
        <v>130</v>
      </c>
      <c r="J1076" s="243">
        <v>1</v>
      </c>
      <c r="K1076" s="243" t="s">
        <v>129</v>
      </c>
      <c r="L1076" s="243" t="s">
        <v>129</v>
      </c>
      <c r="M1076" s="243">
        <v>1</v>
      </c>
      <c r="N1076" s="243">
        <v>1000000000</v>
      </c>
      <c r="O1076" s="356"/>
    </row>
    <row r="1077" spans="1:15">
      <c r="A1077" s="241">
        <v>17600</v>
      </c>
      <c r="B1077" s="356"/>
      <c r="C1077" s="356"/>
      <c r="D1077" s="356"/>
      <c r="E1077" s="381" t="s">
        <v>132</v>
      </c>
      <c r="F1077" s="381"/>
      <c r="G1077" s="356" t="s">
        <v>494</v>
      </c>
      <c r="H1077" s="356" t="s">
        <v>490</v>
      </c>
      <c r="I1077" s="356" t="s">
        <v>132</v>
      </c>
      <c r="J1077" s="243">
        <v>1</v>
      </c>
      <c r="K1077" s="243" t="s">
        <v>129</v>
      </c>
      <c r="L1077" s="243" t="s">
        <v>129</v>
      </c>
      <c r="M1077" s="243">
        <v>1</v>
      </c>
      <c r="N1077" s="243">
        <v>1000000000</v>
      </c>
      <c r="O1077" s="356"/>
    </row>
    <row r="1078" spans="1:15">
      <c r="A1078" s="241">
        <v>17610</v>
      </c>
      <c r="B1078" s="356"/>
      <c r="C1078" s="356"/>
      <c r="D1078" s="381" t="s">
        <v>60</v>
      </c>
      <c r="E1078" s="381"/>
      <c r="F1078" s="381"/>
      <c r="G1078" s="356"/>
      <c r="H1078" s="356"/>
      <c r="I1078" s="356"/>
      <c r="J1078" s="243"/>
      <c r="K1078" s="243" t="s">
        <v>123</v>
      </c>
      <c r="L1078" s="243" t="s">
        <v>123</v>
      </c>
      <c r="M1078" s="243"/>
      <c r="N1078" s="243"/>
      <c r="O1078" s="356" t="s">
        <v>124</v>
      </c>
    </row>
    <row r="1079" spans="1:15">
      <c r="A1079" s="241">
        <v>17620</v>
      </c>
      <c r="B1079" s="356"/>
      <c r="C1079" s="356"/>
      <c r="D1079" s="356"/>
      <c r="E1079" s="381" t="s">
        <v>495</v>
      </c>
      <c r="F1079" s="381"/>
      <c r="G1079" s="356" t="s">
        <v>496</v>
      </c>
      <c r="H1079" s="356" t="s">
        <v>60</v>
      </c>
      <c r="I1079" s="356" t="s">
        <v>495</v>
      </c>
      <c r="J1079" s="243">
        <v>1</v>
      </c>
      <c r="K1079" s="243" t="s">
        <v>129</v>
      </c>
      <c r="L1079" s="243" t="s">
        <v>129</v>
      </c>
      <c r="M1079" s="243">
        <v>1</v>
      </c>
      <c r="N1079" s="243">
        <v>1000000000</v>
      </c>
      <c r="O1079" s="356"/>
    </row>
    <row r="1080" spans="1:15">
      <c r="A1080" s="241">
        <v>17630</v>
      </c>
      <c r="B1080" s="356"/>
      <c r="C1080" s="356"/>
      <c r="D1080" s="356"/>
      <c r="E1080" s="381" t="s">
        <v>497</v>
      </c>
      <c r="F1080" s="381"/>
      <c r="G1080" s="356" t="s">
        <v>498</v>
      </c>
      <c r="H1080" s="356" t="s">
        <v>60</v>
      </c>
      <c r="I1080" s="356" t="s">
        <v>497</v>
      </c>
      <c r="J1080" s="243">
        <v>1</v>
      </c>
      <c r="K1080" s="243" t="s">
        <v>129</v>
      </c>
      <c r="L1080" s="243" t="s">
        <v>129</v>
      </c>
      <c r="M1080" s="243">
        <v>1</v>
      </c>
      <c r="N1080" s="243">
        <v>1000000000</v>
      </c>
      <c r="O1080" s="356"/>
    </row>
    <row r="1081" spans="1:15">
      <c r="A1081" s="241">
        <v>17640</v>
      </c>
      <c r="B1081" s="356"/>
      <c r="C1081" s="356"/>
      <c r="D1081" s="356"/>
      <c r="E1081" s="381" t="s">
        <v>130</v>
      </c>
      <c r="F1081" s="381"/>
      <c r="G1081" s="356" t="s">
        <v>499</v>
      </c>
      <c r="H1081" s="356" t="s">
        <v>60</v>
      </c>
      <c r="I1081" s="356" t="s">
        <v>130</v>
      </c>
      <c r="J1081" s="243">
        <v>1</v>
      </c>
      <c r="K1081" s="243" t="s">
        <v>129</v>
      </c>
      <c r="L1081" s="243" t="s">
        <v>129</v>
      </c>
      <c r="M1081" s="243">
        <v>1</v>
      </c>
      <c r="N1081" s="243">
        <v>1000000000</v>
      </c>
      <c r="O1081" s="356"/>
    </row>
    <row r="1082" spans="1:15">
      <c r="A1082" s="241">
        <v>17650</v>
      </c>
      <c r="B1082" s="356"/>
      <c r="C1082" s="356"/>
      <c r="D1082" s="356"/>
      <c r="E1082" s="381" t="s">
        <v>132</v>
      </c>
      <c r="F1082" s="381"/>
      <c r="G1082" s="356" t="s">
        <v>500</v>
      </c>
      <c r="H1082" s="356" t="s">
        <v>60</v>
      </c>
      <c r="I1082" s="356" t="s">
        <v>132</v>
      </c>
      <c r="J1082" s="243">
        <v>1</v>
      </c>
      <c r="K1082" s="243" t="s">
        <v>129</v>
      </c>
      <c r="L1082" s="243" t="s">
        <v>129</v>
      </c>
      <c r="M1082" s="243">
        <v>1</v>
      </c>
      <c r="N1082" s="243">
        <v>1000000000</v>
      </c>
      <c r="O1082" s="356"/>
    </row>
    <row r="1083" spans="1:15">
      <c r="A1083" s="241">
        <v>17660</v>
      </c>
      <c r="B1083" s="356"/>
      <c r="C1083" s="356"/>
      <c r="D1083" s="381" t="s">
        <v>501</v>
      </c>
      <c r="E1083" s="381"/>
      <c r="F1083" s="381"/>
      <c r="G1083" s="356"/>
      <c r="H1083" s="356"/>
      <c r="I1083" s="356"/>
      <c r="J1083" s="243"/>
      <c r="K1083" s="243" t="s">
        <v>123</v>
      </c>
      <c r="L1083" s="243" t="s">
        <v>123</v>
      </c>
      <c r="M1083" s="243"/>
      <c r="N1083" s="243"/>
      <c r="O1083" s="356" t="s">
        <v>124</v>
      </c>
    </row>
    <row r="1084" spans="1:15">
      <c r="A1084" s="241">
        <v>17670</v>
      </c>
      <c r="B1084" s="356"/>
      <c r="C1084" s="356"/>
      <c r="D1084" s="356"/>
      <c r="E1084" s="381" t="s">
        <v>502</v>
      </c>
      <c r="F1084" s="381"/>
      <c r="G1084" s="356" t="s">
        <v>503</v>
      </c>
      <c r="H1084" s="356" t="s">
        <v>501</v>
      </c>
      <c r="I1084" s="356" t="s">
        <v>502</v>
      </c>
      <c r="J1084" s="243">
        <v>1</v>
      </c>
      <c r="K1084" s="243" t="s">
        <v>129</v>
      </c>
      <c r="L1084" s="243" t="s">
        <v>129</v>
      </c>
      <c r="M1084" s="243">
        <v>1</v>
      </c>
      <c r="N1084" s="243">
        <v>1000000000</v>
      </c>
      <c r="O1084" s="356"/>
    </row>
    <row r="1085" spans="1:15">
      <c r="A1085" s="241">
        <v>17680</v>
      </c>
      <c r="B1085" s="356"/>
      <c r="C1085" s="356"/>
      <c r="D1085" s="356"/>
      <c r="E1085" s="381" t="s">
        <v>130</v>
      </c>
      <c r="F1085" s="381"/>
      <c r="G1085" s="356" t="s">
        <v>504</v>
      </c>
      <c r="H1085" s="356" t="s">
        <v>501</v>
      </c>
      <c r="I1085" s="356" t="s">
        <v>130</v>
      </c>
      <c r="J1085" s="243">
        <v>1</v>
      </c>
      <c r="K1085" s="243" t="s">
        <v>129</v>
      </c>
      <c r="L1085" s="243" t="s">
        <v>129</v>
      </c>
      <c r="M1085" s="243">
        <v>1</v>
      </c>
      <c r="N1085" s="243">
        <v>1000000000</v>
      </c>
      <c r="O1085" s="356"/>
    </row>
    <row r="1086" spans="1:15">
      <c r="A1086" s="241">
        <v>17690</v>
      </c>
      <c r="B1086" s="356"/>
      <c r="C1086" s="356"/>
      <c r="D1086" s="356"/>
      <c r="E1086" s="381" t="s">
        <v>132</v>
      </c>
      <c r="F1086" s="381"/>
      <c r="G1086" s="356" t="s">
        <v>505</v>
      </c>
      <c r="H1086" s="356" t="s">
        <v>501</v>
      </c>
      <c r="I1086" s="356" t="s">
        <v>132</v>
      </c>
      <c r="J1086" s="243">
        <v>1</v>
      </c>
      <c r="K1086" s="243" t="s">
        <v>129</v>
      </c>
      <c r="L1086" s="243" t="s">
        <v>129</v>
      </c>
      <c r="M1086" s="243">
        <v>1</v>
      </c>
      <c r="N1086" s="243">
        <v>1000000000</v>
      </c>
      <c r="O1086" s="356"/>
    </row>
    <row r="1087" spans="1:15">
      <c r="A1087" s="241">
        <v>17700</v>
      </c>
      <c r="B1087" s="356"/>
      <c r="C1087" s="356"/>
      <c r="D1087" s="381" t="s">
        <v>506</v>
      </c>
      <c r="E1087" s="381"/>
      <c r="F1087" s="381"/>
      <c r="G1087" s="356"/>
      <c r="H1087" s="356"/>
      <c r="I1087" s="356"/>
      <c r="J1087" s="243"/>
      <c r="K1087" s="243" t="s">
        <v>123</v>
      </c>
      <c r="L1087" s="243" t="s">
        <v>123</v>
      </c>
      <c r="M1087" s="243"/>
      <c r="N1087" s="243"/>
      <c r="O1087" s="356" t="s">
        <v>124</v>
      </c>
    </row>
    <row r="1088" spans="1:15">
      <c r="A1088" s="241">
        <v>17710</v>
      </c>
      <c r="B1088" s="356"/>
      <c r="C1088" s="356"/>
      <c r="D1088" s="356"/>
      <c r="E1088" s="381" t="s">
        <v>507</v>
      </c>
      <c r="F1088" s="381"/>
      <c r="G1088" s="356" t="s">
        <v>508</v>
      </c>
      <c r="H1088" s="356" t="s">
        <v>506</v>
      </c>
      <c r="I1088" s="356" t="s">
        <v>507</v>
      </c>
      <c r="J1088" s="243">
        <v>1</v>
      </c>
      <c r="K1088" s="243" t="s">
        <v>129</v>
      </c>
      <c r="L1088" s="243" t="s">
        <v>129</v>
      </c>
      <c r="M1088" s="243">
        <v>1</v>
      </c>
      <c r="N1088" s="243">
        <v>1000000000</v>
      </c>
      <c r="O1088" s="356"/>
    </row>
    <row r="1089" spans="1:15">
      <c r="A1089" s="241">
        <v>17720</v>
      </c>
      <c r="B1089" s="356"/>
      <c r="C1089" s="356"/>
      <c r="D1089" s="356"/>
      <c r="E1089" s="381" t="s">
        <v>469</v>
      </c>
      <c r="F1089" s="381"/>
      <c r="G1089" s="356" t="s">
        <v>509</v>
      </c>
      <c r="H1089" s="356" t="s">
        <v>506</v>
      </c>
      <c r="I1089" s="356" t="s">
        <v>469</v>
      </c>
      <c r="J1089" s="243">
        <v>1</v>
      </c>
      <c r="K1089" s="243" t="s">
        <v>129</v>
      </c>
      <c r="L1089" s="243" t="s">
        <v>129</v>
      </c>
      <c r="M1089" s="243">
        <v>1</v>
      </c>
      <c r="N1089" s="243">
        <v>1000000000</v>
      </c>
      <c r="O1089" s="356"/>
    </row>
    <row r="1090" spans="1:15">
      <c r="A1090" s="241">
        <v>17721</v>
      </c>
      <c r="B1090" s="356"/>
      <c r="C1090" s="356"/>
      <c r="D1090" s="356"/>
      <c r="E1090" s="381" t="s">
        <v>510</v>
      </c>
      <c r="F1090" s="381"/>
      <c r="G1090" s="356" t="s">
        <v>511</v>
      </c>
      <c r="H1090" s="356" t="s">
        <v>506</v>
      </c>
      <c r="I1090" s="356" t="s">
        <v>473</v>
      </c>
      <c r="J1090" s="243">
        <v>1</v>
      </c>
      <c r="K1090" s="243" t="s">
        <v>129</v>
      </c>
      <c r="L1090" s="243" t="s">
        <v>129</v>
      </c>
      <c r="M1090" s="243">
        <v>1</v>
      </c>
      <c r="N1090" s="243">
        <v>1000000000</v>
      </c>
      <c r="O1090" s="356"/>
    </row>
    <row r="1091" spans="1:15">
      <c r="A1091" s="241">
        <v>17730</v>
      </c>
      <c r="B1091" s="356"/>
      <c r="C1091" s="356"/>
      <c r="D1091" s="356"/>
      <c r="E1091" s="381" t="s">
        <v>512</v>
      </c>
      <c r="F1091" s="381"/>
      <c r="G1091" s="356" t="s">
        <v>513</v>
      </c>
      <c r="H1091" s="356" t="s">
        <v>506</v>
      </c>
      <c r="I1091" s="356" t="s">
        <v>512</v>
      </c>
      <c r="J1091" s="243">
        <v>1</v>
      </c>
      <c r="K1091" s="243" t="s">
        <v>129</v>
      </c>
      <c r="L1091" s="243" t="s">
        <v>129</v>
      </c>
      <c r="M1091" s="243">
        <v>1</v>
      </c>
      <c r="N1091" s="243">
        <v>1000000000</v>
      </c>
      <c r="O1091" s="356"/>
    </row>
    <row r="1092" spans="1:15">
      <c r="A1092" s="241">
        <v>17740</v>
      </c>
      <c r="B1092" s="356"/>
      <c r="C1092" s="356"/>
      <c r="D1092" s="356"/>
      <c r="E1092" s="381" t="s">
        <v>130</v>
      </c>
      <c r="F1092" s="381"/>
      <c r="G1092" s="356" t="s">
        <v>514</v>
      </c>
      <c r="H1092" s="356" t="s">
        <v>506</v>
      </c>
      <c r="I1092" s="356" t="s">
        <v>130</v>
      </c>
      <c r="J1092" s="243">
        <v>1</v>
      </c>
      <c r="K1092" s="243" t="s">
        <v>129</v>
      </c>
      <c r="L1092" s="243" t="s">
        <v>129</v>
      </c>
      <c r="M1092" s="243">
        <v>1</v>
      </c>
      <c r="N1092" s="243">
        <v>1000000000</v>
      </c>
      <c r="O1092" s="356"/>
    </row>
    <row r="1093" spans="1:15">
      <c r="A1093" s="241">
        <v>17750</v>
      </c>
      <c r="B1093" s="356"/>
      <c r="C1093" s="356"/>
      <c r="D1093" s="356"/>
      <c r="E1093" s="381" t="s">
        <v>132</v>
      </c>
      <c r="F1093" s="381"/>
      <c r="G1093" s="356" t="s">
        <v>515</v>
      </c>
      <c r="H1093" s="356" t="s">
        <v>506</v>
      </c>
      <c r="I1093" s="356" t="s">
        <v>132</v>
      </c>
      <c r="J1093" s="243">
        <v>1</v>
      </c>
      <c r="K1093" s="243" t="s">
        <v>129</v>
      </c>
      <c r="L1093" s="243" t="s">
        <v>129</v>
      </c>
      <c r="M1093" s="243">
        <v>1</v>
      </c>
      <c r="N1093" s="243">
        <v>1000000000</v>
      </c>
      <c r="O1093" s="356"/>
    </row>
    <row r="1094" spans="1:15">
      <c r="A1094" s="241">
        <v>17760</v>
      </c>
      <c r="B1094" s="356"/>
      <c r="C1094" s="356"/>
      <c r="D1094" s="381" t="s">
        <v>516</v>
      </c>
      <c r="E1094" s="381"/>
      <c r="F1094" s="381"/>
      <c r="G1094" s="356"/>
      <c r="H1094" s="356"/>
      <c r="I1094" s="356"/>
      <c r="J1094" s="243"/>
      <c r="K1094" s="243" t="s">
        <v>123</v>
      </c>
      <c r="L1094" s="243" t="s">
        <v>123</v>
      </c>
      <c r="M1094" s="243"/>
      <c r="N1094" s="243"/>
      <c r="O1094" s="356" t="s">
        <v>124</v>
      </c>
    </row>
    <row r="1095" spans="1:15">
      <c r="A1095" s="241">
        <v>17770</v>
      </c>
      <c r="B1095" s="356"/>
      <c r="C1095" s="356"/>
      <c r="D1095" s="356"/>
      <c r="E1095" s="381" t="s">
        <v>517</v>
      </c>
      <c r="F1095" s="381"/>
      <c r="G1095" s="356" t="s">
        <v>518</v>
      </c>
      <c r="H1095" s="356" t="s">
        <v>516</v>
      </c>
      <c r="I1095" s="356" t="s">
        <v>517</v>
      </c>
      <c r="J1095" s="243">
        <v>1</v>
      </c>
      <c r="K1095" s="243" t="s">
        <v>129</v>
      </c>
      <c r="L1095" s="243" t="s">
        <v>129</v>
      </c>
      <c r="M1095" s="243">
        <v>1</v>
      </c>
      <c r="N1095" s="243">
        <v>1000000000</v>
      </c>
      <c r="O1095" s="356"/>
    </row>
    <row r="1096" spans="1:15">
      <c r="A1096" s="241">
        <v>17790</v>
      </c>
      <c r="B1096" s="356"/>
      <c r="C1096" s="356"/>
      <c r="D1096" s="356"/>
      <c r="E1096" s="381" t="s">
        <v>519</v>
      </c>
      <c r="F1096" s="381"/>
      <c r="G1096" s="356" t="s">
        <v>520</v>
      </c>
      <c r="H1096" s="356" t="s">
        <v>516</v>
      </c>
      <c r="I1096" s="356" t="s">
        <v>519</v>
      </c>
      <c r="J1096" s="243">
        <v>1</v>
      </c>
      <c r="K1096" s="243" t="s">
        <v>129</v>
      </c>
      <c r="L1096" s="243" t="s">
        <v>129</v>
      </c>
      <c r="M1096" s="243">
        <v>1</v>
      </c>
      <c r="N1096" s="243">
        <v>1000000000</v>
      </c>
      <c r="O1096" s="356"/>
    </row>
    <row r="1097" spans="1:15">
      <c r="A1097" s="241">
        <v>17800</v>
      </c>
      <c r="B1097" s="356"/>
      <c r="C1097" s="356"/>
      <c r="D1097" s="356"/>
      <c r="E1097" s="381" t="s">
        <v>130</v>
      </c>
      <c r="F1097" s="381"/>
      <c r="G1097" s="356" t="s">
        <v>521</v>
      </c>
      <c r="H1097" s="356" t="s">
        <v>516</v>
      </c>
      <c r="I1097" s="356" t="s">
        <v>130</v>
      </c>
      <c r="J1097" s="243">
        <v>1</v>
      </c>
      <c r="K1097" s="243" t="s">
        <v>129</v>
      </c>
      <c r="L1097" s="243" t="s">
        <v>129</v>
      </c>
      <c r="M1097" s="243">
        <v>1</v>
      </c>
      <c r="N1097" s="243">
        <v>1000000000</v>
      </c>
      <c r="O1097" s="356"/>
    </row>
    <row r="1098" spans="1:15">
      <c r="A1098" s="241">
        <v>17810</v>
      </c>
      <c r="B1098" s="356"/>
      <c r="C1098" s="356"/>
      <c r="D1098" s="356"/>
      <c r="E1098" s="381" t="s">
        <v>132</v>
      </c>
      <c r="F1098" s="381"/>
      <c r="G1098" s="356" t="s">
        <v>522</v>
      </c>
      <c r="H1098" s="356" t="s">
        <v>516</v>
      </c>
      <c r="I1098" s="356" t="s">
        <v>132</v>
      </c>
      <c r="J1098" s="243">
        <v>1</v>
      </c>
      <c r="K1098" s="243" t="s">
        <v>129</v>
      </c>
      <c r="L1098" s="243" t="s">
        <v>129</v>
      </c>
      <c r="M1098" s="243">
        <v>1</v>
      </c>
      <c r="N1098" s="243">
        <v>1000000000</v>
      </c>
      <c r="O1098" s="356"/>
    </row>
    <row r="1099" spans="1:15">
      <c r="A1099" s="241">
        <v>17820</v>
      </c>
      <c r="B1099" s="356"/>
      <c r="C1099" s="356"/>
      <c r="D1099" s="381" t="s">
        <v>523</v>
      </c>
      <c r="E1099" s="381"/>
      <c r="F1099" s="381"/>
      <c r="G1099" s="356"/>
      <c r="H1099" s="356"/>
      <c r="I1099" s="356"/>
      <c r="J1099" s="243"/>
      <c r="K1099" s="243" t="s">
        <v>123</v>
      </c>
      <c r="L1099" s="243" t="s">
        <v>123</v>
      </c>
      <c r="M1099" s="243"/>
      <c r="N1099" s="243"/>
      <c r="O1099" s="356" t="s">
        <v>124</v>
      </c>
    </row>
    <row r="1100" spans="1:15">
      <c r="A1100" s="241">
        <v>17830</v>
      </c>
      <c r="B1100" s="356"/>
      <c r="C1100" s="356"/>
      <c r="D1100" s="356"/>
      <c r="E1100" s="381" t="s">
        <v>524</v>
      </c>
      <c r="F1100" s="381"/>
      <c r="G1100" s="356" t="s">
        <v>525</v>
      </c>
      <c r="H1100" s="356" t="s">
        <v>523</v>
      </c>
      <c r="I1100" s="356" t="s">
        <v>524</v>
      </c>
      <c r="J1100" s="243">
        <v>1</v>
      </c>
      <c r="K1100" s="243" t="s">
        <v>129</v>
      </c>
      <c r="L1100" s="243" t="s">
        <v>129</v>
      </c>
      <c r="M1100" s="243">
        <v>1</v>
      </c>
      <c r="N1100" s="243">
        <v>1000000000</v>
      </c>
      <c r="O1100" s="356"/>
    </row>
    <row r="1101" spans="1:15">
      <c r="A1101" s="241">
        <v>17840</v>
      </c>
      <c r="B1101" s="356"/>
      <c r="C1101" s="356"/>
      <c r="D1101" s="356"/>
      <c r="E1101" s="381" t="s">
        <v>526</v>
      </c>
      <c r="F1101" s="381"/>
      <c r="G1101" s="356" t="s">
        <v>527</v>
      </c>
      <c r="H1101" s="356" t="s">
        <v>523</v>
      </c>
      <c r="I1101" s="356" t="s">
        <v>526</v>
      </c>
      <c r="J1101" s="243">
        <v>1</v>
      </c>
      <c r="K1101" s="243" t="s">
        <v>129</v>
      </c>
      <c r="L1101" s="243" t="s">
        <v>129</v>
      </c>
      <c r="M1101" s="243">
        <v>1</v>
      </c>
      <c r="N1101" s="243">
        <v>1000000000</v>
      </c>
      <c r="O1101" s="356"/>
    </row>
    <row r="1102" spans="1:15">
      <c r="A1102" s="241">
        <v>17850</v>
      </c>
      <c r="B1102" s="356"/>
      <c r="C1102" s="356"/>
      <c r="D1102" s="356"/>
      <c r="E1102" s="381" t="s">
        <v>528</v>
      </c>
      <c r="F1102" s="381"/>
      <c r="G1102" s="356" t="s">
        <v>529</v>
      </c>
      <c r="H1102" s="356" t="s">
        <v>523</v>
      </c>
      <c r="I1102" s="356" t="s">
        <v>528</v>
      </c>
      <c r="J1102" s="243">
        <v>1</v>
      </c>
      <c r="K1102" s="243" t="s">
        <v>129</v>
      </c>
      <c r="L1102" s="243" t="s">
        <v>129</v>
      </c>
      <c r="M1102" s="243">
        <v>1</v>
      </c>
      <c r="N1102" s="243">
        <v>1000000000</v>
      </c>
      <c r="O1102" s="356"/>
    </row>
    <row r="1103" spans="1:15">
      <c r="A1103" s="241">
        <v>17860</v>
      </c>
      <c r="B1103" s="356"/>
      <c r="C1103" s="356"/>
      <c r="D1103" s="356"/>
      <c r="E1103" s="381" t="s">
        <v>422</v>
      </c>
      <c r="F1103" s="381"/>
      <c r="G1103" s="356" t="s">
        <v>530</v>
      </c>
      <c r="H1103" s="356" t="s">
        <v>523</v>
      </c>
      <c r="I1103" s="356" t="s">
        <v>422</v>
      </c>
      <c r="J1103" s="243">
        <v>1</v>
      </c>
      <c r="K1103" s="243" t="s">
        <v>129</v>
      </c>
      <c r="L1103" s="243" t="s">
        <v>129</v>
      </c>
      <c r="M1103" s="243">
        <v>1</v>
      </c>
      <c r="N1103" s="243">
        <v>1000000000</v>
      </c>
      <c r="O1103" s="356"/>
    </row>
    <row r="1104" spans="1:15">
      <c r="A1104" s="241">
        <v>17870</v>
      </c>
      <c r="B1104" s="356"/>
      <c r="C1104" s="356"/>
      <c r="D1104" s="356"/>
      <c r="E1104" s="381" t="s">
        <v>130</v>
      </c>
      <c r="F1104" s="381"/>
      <c r="G1104" s="356" t="s">
        <v>531</v>
      </c>
      <c r="H1104" s="356" t="s">
        <v>523</v>
      </c>
      <c r="I1104" s="356" t="s">
        <v>130</v>
      </c>
      <c r="J1104" s="243">
        <v>1</v>
      </c>
      <c r="K1104" s="243" t="s">
        <v>129</v>
      </c>
      <c r="L1104" s="243" t="s">
        <v>129</v>
      </c>
      <c r="M1104" s="243">
        <v>1</v>
      </c>
      <c r="N1104" s="243">
        <v>1000000000</v>
      </c>
      <c r="O1104" s="356"/>
    </row>
    <row r="1105" spans="1:15">
      <c r="A1105" s="241">
        <v>17880</v>
      </c>
      <c r="B1105" s="356"/>
      <c r="C1105" s="356"/>
      <c r="D1105" s="356"/>
      <c r="E1105" s="381" t="s">
        <v>132</v>
      </c>
      <c r="F1105" s="381"/>
      <c r="G1105" s="356" t="s">
        <v>532</v>
      </c>
      <c r="H1105" s="356" t="s">
        <v>523</v>
      </c>
      <c r="I1105" s="356" t="s">
        <v>132</v>
      </c>
      <c r="J1105" s="243">
        <v>1</v>
      </c>
      <c r="K1105" s="243" t="s">
        <v>129</v>
      </c>
      <c r="L1105" s="243" t="s">
        <v>129</v>
      </c>
      <c r="M1105" s="243">
        <v>1</v>
      </c>
      <c r="N1105" s="243">
        <v>1000000000</v>
      </c>
      <c r="O1105" s="356"/>
    </row>
    <row r="1106" spans="1:15">
      <c r="A1106" s="241">
        <v>18000</v>
      </c>
      <c r="B1106" s="356"/>
      <c r="C1106" s="381" t="s">
        <v>533</v>
      </c>
      <c r="D1106" s="381"/>
      <c r="E1106" s="381"/>
      <c r="F1106" s="381"/>
      <c r="G1106" s="356"/>
      <c r="H1106" s="356"/>
      <c r="I1106" s="356"/>
      <c r="J1106" s="243"/>
      <c r="K1106" s="243" t="s">
        <v>123</v>
      </c>
      <c r="L1106" s="243" t="s">
        <v>123</v>
      </c>
      <c r="M1106" s="243"/>
      <c r="N1106" s="243"/>
      <c r="O1106" s="356" t="s">
        <v>124</v>
      </c>
    </row>
    <row r="1107" spans="1:15">
      <c r="A1107" s="241">
        <v>18010</v>
      </c>
      <c r="B1107" s="356"/>
      <c r="C1107" s="356"/>
      <c r="D1107" s="381" t="s">
        <v>533</v>
      </c>
      <c r="E1107" s="381"/>
      <c r="F1107" s="381"/>
      <c r="G1107" s="356"/>
      <c r="H1107" s="356"/>
      <c r="I1107" s="356"/>
      <c r="J1107" s="243"/>
      <c r="K1107" s="243" t="s">
        <v>123</v>
      </c>
      <c r="L1107" s="243" t="s">
        <v>123</v>
      </c>
      <c r="M1107" s="243"/>
      <c r="N1107" s="243"/>
      <c r="O1107" s="356" t="s">
        <v>124</v>
      </c>
    </row>
    <row r="1108" spans="1:15">
      <c r="A1108" s="241">
        <v>18020</v>
      </c>
      <c r="B1108" s="356"/>
      <c r="C1108" s="356"/>
      <c r="D1108" s="356"/>
      <c r="E1108" s="381" t="s">
        <v>534</v>
      </c>
      <c r="F1108" s="381"/>
      <c r="G1108" s="356" t="s">
        <v>535</v>
      </c>
      <c r="H1108" s="356" t="s">
        <v>533</v>
      </c>
      <c r="I1108" s="356" t="s">
        <v>534</v>
      </c>
      <c r="J1108" s="243">
        <v>1</v>
      </c>
      <c r="K1108" s="243" t="s">
        <v>129</v>
      </c>
      <c r="L1108" s="243" t="s">
        <v>129</v>
      </c>
      <c r="M1108" s="243">
        <v>1</v>
      </c>
      <c r="N1108" s="243">
        <v>1000000000</v>
      </c>
      <c r="O1108" s="356"/>
    </row>
    <row r="1109" spans="1:15">
      <c r="A1109" s="241">
        <v>18030</v>
      </c>
      <c r="B1109" s="356"/>
      <c r="C1109" s="356"/>
      <c r="D1109" s="356"/>
      <c r="E1109" s="381" t="s">
        <v>536</v>
      </c>
      <c r="F1109" s="381"/>
      <c r="G1109" s="356" t="s">
        <v>537</v>
      </c>
      <c r="H1109" s="356" t="s">
        <v>533</v>
      </c>
      <c r="I1109" s="356" t="s">
        <v>536</v>
      </c>
      <c r="J1109" s="243">
        <v>1</v>
      </c>
      <c r="K1109" s="243" t="s">
        <v>129</v>
      </c>
      <c r="L1109" s="243" t="s">
        <v>129</v>
      </c>
      <c r="M1109" s="243">
        <v>1</v>
      </c>
      <c r="N1109" s="243">
        <v>1000000000</v>
      </c>
      <c r="O1109" s="356"/>
    </row>
    <row r="1110" spans="1:15">
      <c r="A1110" s="241">
        <v>18040</v>
      </c>
      <c r="B1110" s="356"/>
      <c r="C1110" s="356"/>
      <c r="D1110" s="356"/>
      <c r="E1110" s="381" t="s">
        <v>130</v>
      </c>
      <c r="F1110" s="381"/>
      <c r="G1110" s="356" t="s">
        <v>538</v>
      </c>
      <c r="H1110" s="356" t="s">
        <v>533</v>
      </c>
      <c r="I1110" s="356" t="s">
        <v>130</v>
      </c>
      <c r="J1110" s="243">
        <v>1</v>
      </c>
      <c r="K1110" s="243" t="s">
        <v>129</v>
      </c>
      <c r="L1110" s="243" t="s">
        <v>129</v>
      </c>
      <c r="M1110" s="243">
        <v>1</v>
      </c>
      <c r="N1110" s="243">
        <v>1000000000</v>
      </c>
      <c r="O1110" s="356"/>
    </row>
    <row r="1111" spans="1:15">
      <c r="A1111" s="241">
        <v>18050</v>
      </c>
      <c r="B1111" s="356"/>
      <c r="C1111" s="356"/>
      <c r="D1111" s="356"/>
      <c r="E1111" s="381" t="s">
        <v>132</v>
      </c>
      <c r="F1111" s="381"/>
      <c r="G1111" s="356" t="s">
        <v>539</v>
      </c>
      <c r="H1111" s="356" t="s">
        <v>533</v>
      </c>
      <c r="I1111" s="356" t="s">
        <v>132</v>
      </c>
      <c r="J1111" s="243">
        <v>1</v>
      </c>
      <c r="K1111" s="243" t="s">
        <v>129</v>
      </c>
      <c r="L1111" s="243" t="s">
        <v>129</v>
      </c>
      <c r="M1111" s="243">
        <v>1</v>
      </c>
      <c r="N1111" s="243">
        <v>1000000000</v>
      </c>
      <c r="O1111" s="356"/>
    </row>
    <row r="1112" spans="1:15">
      <c r="A1112" s="241">
        <v>18060</v>
      </c>
      <c r="B1112" s="356"/>
      <c r="C1112" s="356"/>
      <c r="D1112" s="381" t="s">
        <v>658</v>
      </c>
      <c r="E1112" s="381"/>
      <c r="F1112" s="381"/>
      <c r="G1112" s="356"/>
      <c r="H1112" s="356"/>
      <c r="I1112" s="356"/>
      <c r="J1112" s="243"/>
      <c r="K1112" s="243" t="s">
        <v>123</v>
      </c>
      <c r="L1112" s="243" t="s">
        <v>123</v>
      </c>
      <c r="M1112" s="243"/>
      <c r="N1112" s="243"/>
      <c r="O1112" s="356" t="s">
        <v>124</v>
      </c>
    </row>
    <row r="1113" spans="1:15">
      <c r="A1113" s="241">
        <v>18070</v>
      </c>
      <c r="B1113" s="356"/>
      <c r="C1113" s="356"/>
      <c r="D1113" s="356"/>
      <c r="E1113" s="381" t="s">
        <v>659</v>
      </c>
      <c r="F1113" s="381"/>
      <c r="G1113" s="356" t="s">
        <v>660</v>
      </c>
      <c r="H1113" s="356" t="s">
        <v>658</v>
      </c>
      <c r="I1113" s="356" t="s">
        <v>541</v>
      </c>
      <c r="J1113" s="243">
        <v>1</v>
      </c>
      <c r="K1113" s="243" t="s">
        <v>129</v>
      </c>
      <c r="L1113" s="243" t="s">
        <v>129</v>
      </c>
      <c r="M1113" s="243">
        <v>1</v>
      </c>
      <c r="N1113" s="243">
        <v>1000000000</v>
      </c>
      <c r="O1113" s="356"/>
    </row>
    <row r="1114" spans="1:15">
      <c r="A1114" s="241">
        <v>18080</v>
      </c>
      <c r="B1114" s="356"/>
      <c r="C1114" s="356"/>
      <c r="D1114" s="356"/>
      <c r="E1114" s="381" t="s">
        <v>661</v>
      </c>
      <c r="F1114" s="381"/>
      <c r="G1114" s="356" t="s">
        <v>662</v>
      </c>
      <c r="H1114" s="356" t="s">
        <v>658</v>
      </c>
      <c r="I1114" s="356" t="s">
        <v>543</v>
      </c>
      <c r="J1114" s="243">
        <v>1</v>
      </c>
      <c r="K1114" s="243" t="s">
        <v>129</v>
      </c>
      <c r="L1114" s="243" t="s">
        <v>129</v>
      </c>
      <c r="M1114" s="243">
        <v>1</v>
      </c>
      <c r="N1114" s="243">
        <v>1000000000</v>
      </c>
      <c r="O1114" s="356"/>
    </row>
    <row r="1115" spans="1:15">
      <c r="A1115" s="241">
        <v>19000</v>
      </c>
      <c r="B1115" s="356"/>
      <c r="C1115" s="381" t="s">
        <v>555</v>
      </c>
      <c r="D1115" s="381"/>
      <c r="E1115" s="381"/>
      <c r="F1115" s="381"/>
      <c r="G1115" s="356"/>
      <c r="H1115" s="356"/>
      <c r="I1115" s="356"/>
      <c r="J1115" s="243"/>
      <c r="K1115" s="243" t="s">
        <v>123</v>
      </c>
      <c r="L1115" s="243" t="s">
        <v>123</v>
      </c>
      <c r="M1115" s="243"/>
      <c r="N1115" s="243"/>
      <c r="O1115" s="356" t="s">
        <v>124</v>
      </c>
    </row>
    <row r="1116" spans="1:15">
      <c r="A1116" s="241">
        <v>19010</v>
      </c>
      <c r="B1116" s="356"/>
      <c r="C1116" s="356"/>
      <c r="D1116" s="381" t="s">
        <v>556</v>
      </c>
      <c r="E1116" s="381"/>
      <c r="F1116" s="381"/>
      <c r="G1116" s="356"/>
      <c r="H1116" s="356"/>
      <c r="I1116" s="356"/>
      <c r="J1116" s="243"/>
      <c r="K1116" s="243" t="s">
        <v>123</v>
      </c>
      <c r="L1116" s="243" t="s">
        <v>123</v>
      </c>
      <c r="M1116" s="243"/>
      <c r="N1116" s="243"/>
      <c r="O1116" s="356" t="s">
        <v>124</v>
      </c>
    </row>
    <row r="1117" spans="1:15">
      <c r="A1117" s="241">
        <v>19020</v>
      </c>
      <c r="B1117" s="356"/>
      <c r="C1117" s="356"/>
      <c r="D1117" s="356"/>
      <c r="E1117" s="381" t="s">
        <v>557</v>
      </c>
      <c r="F1117" s="381"/>
      <c r="G1117" s="356" t="s">
        <v>558</v>
      </c>
      <c r="H1117" s="356" t="s">
        <v>556</v>
      </c>
      <c r="I1117" s="356" t="s">
        <v>557</v>
      </c>
      <c r="J1117" s="243">
        <v>1</v>
      </c>
      <c r="K1117" s="243" t="s">
        <v>129</v>
      </c>
      <c r="L1117" s="243" t="s">
        <v>129</v>
      </c>
      <c r="M1117" s="243">
        <v>1</v>
      </c>
      <c r="N1117" s="243">
        <v>1000000000</v>
      </c>
      <c r="O1117" s="356"/>
    </row>
    <row r="1118" spans="1:15">
      <c r="A1118" s="241">
        <v>19021</v>
      </c>
      <c r="B1118" s="356"/>
      <c r="C1118" s="356"/>
      <c r="D1118" s="356"/>
      <c r="E1118" s="381" t="s">
        <v>559</v>
      </c>
      <c r="F1118" s="381"/>
      <c r="G1118" s="356" t="s">
        <v>560</v>
      </c>
      <c r="H1118" s="356" t="s">
        <v>556</v>
      </c>
      <c r="I1118" s="356" t="s">
        <v>559</v>
      </c>
      <c r="J1118" s="243">
        <v>1</v>
      </c>
      <c r="K1118" s="243" t="s">
        <v>129</v>
      </c>
      <c r="L1118" s="243" t="s">
        <v>129</v>
      </c>
      <c r="M1118" s="243">
        <v>1</v>
      </c>
      <c r="N1118" s="243">
        <v>1000000000</v>
      </c>
      <c r="O1118" s="356"/>
    </row>
    <row r="1119" spans="1:15">
      <c r="A1119" s="241">
        <v>19030</v>
      </c>
      <c r="B1119" s="356"/>
      <c r="C1119" s="356"/>
      <c r="D1119" s="381" t="s">
        <v>561</v>
      </c>
      <c r="E1119" s="381"/>
      <c r="F1119" s="381"/>
      <c r="G1119" s="356"/>
      <c r="H1119" s="356"/>
      <c r="I1119" s="356"/>
      <c r="J1119" s="243"/>
      <c r="K1119" s="243" t="s">
        <v>123</v>
      </c>
      <c r="L1119" s="243" t="s">
        <v>123</v>
      </c>
      <c r="M1119" s="243"/>
      <c r="N1119" s="243"/>
      <c r="O1119" s="356" t="s">
        <v>124</v>
      </c>
    </row>
    <row r="1120" spans="1:15">
      <c r="A1120" s="241">
        <v>19040</v>
      </c>
      <c r="B1120" s="356"/>
      <c r="C1120" s="356"/>
      <c r="D1120" s="356"/>
      <c r="E1120" s="381" t="s">
        <v>562</v>
      </c>
      <c r="F1120" s="381"/>
      <c r="G1120" s="356" t="s">
        <v>563</v>
      </c>
      <c r="H1120" s="356" t="s">
        <v>561</v>
      </c>
      <c r="I1120" s="356" t="s">
        <v>562</v>
      </c>
      <c r="J1120" s="243">
        <v>1</v>
      </c>
      <c r="K1120" s="243" t="s">
        <v>129</v>
      </c>
      <c r="L1120" s="243" t="s">
        <v>129</v>
      </c>
      <c r="M1120" s="243">
        <v>1</v>
      </c>
      <c r="N1120" s="243">
        <v>1000000000</v>
      </c>
      <c r="O1120" s="356"/>
    </row>
    <row r="1121" spans="1:15">
      <c r="A1121" s="241">
        <v>19050</v>
      </c>
      <c r="B1121" s="356"/>
      <c r="C1121" s="356"/>
      <c r="D1121" s="381" t="s">
        <v>564</v>
      </c>
      <c r="E1121" s="381"/>
      <c r="F1121" s="381"/>
      <c r="G1121" s="356"/>
      <c r="H1121" s="356"/>
      <c r="I1121" s="356"/>
      <c r="J1121" s="243"/>
      <c r="K1121" s="243" t="s">
        <v>123</v>
      </c>
      <c r="L1121" s="243" t="s">
        <v>123</v>
      </c>
      <c r="M1121" s="243"/>
      <c r="N1121" s="243"/>
      <c r="O1121" s="356" t="s">
        <v>124</v>
      </c>
    </row>
    <row r="1122" spans="1:15">
      <c r="A1122" s="241">
        <v>19060</v>
      </c>
      <c r="B1122" s="356"/>
      <c r="C1122" s="356"/>
      <c r="D1122" s="356"/>
      <c r="E1122" s="381" t="s">
        <v>565</v>
      </c>
      <c r="F1122" s="381"/>
      <c r="G1122" s="356" t="s">
        <v>566</v>
      </c>
      <c r="H1122" s="356" t="s">
        <v>564</v>
      </c>
      <c r="I1122" s="356" t="s">
        <v>565</v>
      </c>
      <c r="J1122" s="243">
        <v>1</v>
      </c>
      <c r="K1122" s="243" t="s">
        <v>129</v>
      </c>
      <c r="L1122" s="243" t="s">
        <v>129</v>
      </c>
      <c r="M1122" s="243">
        <v>1</v>
      </c>
      <c r="N1122" s="243">
        <v>1000000000</v>
      </c>
      <c r="O1122" s="356"/>
    </row>
    <row r="1123" spans="1:15">
      <c r="A1123" s="241">
        <v>19070</v>
      </c>
      <c r="B1123" s="356"/>
      <c r="C1123" s="356"/>
      <c r="D1123" s="381" t="s">
        <v>567</v>
      </c>
      <c r="E1123" s="381"/>
      <c r="F1123" s="381"/>
      <c r="G1123" s="356"/>
      <c r="H1123" s="356"/>
      <c r="I1123" s="356"/>
      <c r="J1123" s="243"/>
      <c r="K1123" s="243" t="s">
        <v>123</v>
      </c>
      <c r="L1123" s="243" t="s">
        <v>123</v>
      </c>
      <c r="M1123" s="243"/>
      <c r="N1123" s="243"/>
      <c r="O1123" s="356" t="s">
        <v>124</v>
      </c>
    </row>
    <row r="1124" spans="1:15">
      <c r="A1124" s="241">
        <v>19080</v>
      </c>
      <c r="B1124" s="356"/>
      <c r="C1124" s="356"/>
      <c r="D1124" s="356"/>
      <c r="E1124" s="381" t="s">
        <v>568</v>
      </c>
      <c r="F1124" s="381"/>
      <c r="G1124" s="356" t="s">
        <v>569</v>
      </c>
      <c r="H1124" s="356" t="s">
        <v>567</v>
      </c>
      <c r="I1124" s="356" t="s">
        <v>568</v>
      </c>
      <c r="J1124" s="243">
        <v>1</v>
      </c>
      <c r="K1124" s="243" t="s">
        <v>129</v>
      </c>
      <c r="L1124" s="243" t="s">
        <v>129</v>
      </c>
      <c r="M1124" s="243">
        <v>1</v>
      </c>
      <c r="N1124" s="243">
        <v>1000000000</v>
      </c>
      <c r="O1124" s="356"/>
    </row>
    <row r="1125" spans="1:15">
      <c r="A1125" s="241">
        <v>19090</v>
      </c>
      <c r="B1125" s="356"/>
      <c r="C1125" s="356"/>
      <c r="D1125" s="381" t="s">
        <v>570</v>
      </c>
      <c r="E1125" s="381"/>
      <c r="F1125" s="381"/>
      <c r="G1125" s="356"/>
      <c r="H1125" s="356"/>
      <c r="I1125" s="356"/>
      <c r="J1125" s="243"/>
      <c r="K1125" s="243" t="s">
        <v>123</v>
      </c>
      <c r="L1125" s="243" t="s">
        <v>123</v>
      </c>
      <c r="M1125" s="243"/>
      <c r="N1125" s="243"/>
      <c r="O1125" s="356" t="s">
        <v>124</v>
      </c>
    </row>
    <row r="1126" spans="1:15">
      <c r="A1126" s="241">
        <v>19100</v>
      </c>
      <c r="B1126" s="356"/>
      <c r="C1126" s="356"/>
      <c r="D1126" s="356"/>
      <c r="E1126" s="381" t="s">
        <v>571</v>
      </c>
      <c r="F1126" s="381"/>
      <c r="G1126" s="356" t="s">
        <v>572</v>
      </c>
      <c r="H1126" s="356" t="s">
        <v>570</v>
      </c>
      <c r="I1126" s="356" t="s">
        <v>571</v>
      </c>
      <c r="J1126" s="243">
        <v>1</v>
      </c>
      <c r="K1126" s="243" t="s">
        <v>129</v>
      </c>
      <c r="L1126" s="243" t="s">
        <v>129</v>
      </c>
      <c r="M1126" s="243">
        <v>1</v>
      </c>
      <c r="N1126" s="243">
        <v>1000000000</v>
      </c>
      <c r="O1126" s="356"/>
    </row>
    <row r="1127" spans="1:15">
      <c r="A1127" s="241">
        <v>19110</v>
      </c>
      <c r="B1127" s="356"/>
      <c r="C1127" s="356"/>
      <c r="D1127" s="381" t="s">
        <v>573</v>
      </c>
      <c r="E1127" s="381"/>
      <c r="F1127" s="381"/>
      <c r="G1127" s="356"/>
      <c r="H1127" s="356"/>
      <c r="I1127" s="356"/>
      <c r="J1127" s="243"/>
      <c r="K1127" s="243" t="s">
        <v>123</v>
      </c>
      <c r="L1127" s="243" t="s">
        <v>123</v>
      </c>
      <c r="M1127" s="243"/>
      <c r="N1127" s="243"/>
      <c r="O1127" s="356" t="s">
        <v>124</v>
      </c>
    </row>
    <row r="1128" spans="1:15">
      <c r="A1128" s="241">
        <v>19120</v>
      </c>
      <c r="B1128" s="356"/>
      <c r="C1128" s="356"/>
      <c r="D1128" s="356"/>
      <c r="E1128" s="381" t="s">
        <v>574</v>
      </c>
      <c r="F1128" s="381"/>
      <c r="G1128" s="356" t="s">
        <v>575</v>
      </c>
      <c r="H1128" s="356" t="s">
        <v>573</v>
      </c>
      <c r="I1128" s="356" t="s">
        <v>574</v>
      </c>
      <c r="J1128" s="243">
        <v>1</v>
      </c>
      <c r="K1128" s="243" t="s">
        <v>129</v>
      </c>
      <c r="L1128" s="243" t="s">
        <v>129</v>
      </c>
      <c r="M1128" s="243">
        <v>1</v>
      </c>
      <c r="N1128" s="243">
        <v>1000000000</v>
      </c>
      <c r="O1128" s="356"/>
    </row>
    <row r="1129" spans="1:15">
      <c r="A1129" s="241">
        <v>20000</v>
      </c>
      <c r="B1129" s="356"/>
      <c r="C1129" s="381" t="s">
        <v>2760</v>
      </c>
      <c r="D1129" s="381"/>
      <c r="E1129" s="381"/>
      <c r="F1129" s="381"/>
      <c r="G1129" s="356"/>
      <c r="H1129" s="356"/>
      <c r="I1129" s="356"/>
      <c r="J1129" s="243"/>
      <c r="K1129" s="243" t="s">
        <v>123</v>
      </c>
      <c r="L1129" s="243" t="s">
        <v>123</v>
      </c>
      <c r="M1129" s="243"/>
      <c r="N1129" s="243"/>
      <c r="O1129" s="356" t="s">
        <v>124</v>
      </c>
    </row>
    <row r="1130" spans="1:15">
      <c r="A1130" s="241">
        <v>20010</v>
      </c>
      <c r="B1130" s="356"/>
      <c r="C1130" s="356"/>
      <c r="D1130" s="381" t="s">
        <v>295</v>
      </c>
      <c r="E1130" s="381"/>
      <c r="F1130" s="381"/>
      <c r="G1130" s="356"/>
      <c r="H1130" s="356"/>
      <c r="I1130" s="356"/>
      <c r="J1130" s="243"/>
      <c r="K1130" s="243" t="s">
        <v>123</v>
      </c>
      <c r="L1130" s="243" t="s">
        <v>123</v>
      </c>
      <c r="M1130" s="243"/>
      <c r="N1130" s="243"/>
      <c r="O1130" s="356" t="s">
        <v>124</v>
      </c>
    </row>
    <row r="1131" spans="1:15">
      <c r="A1131" s="241">
        <v>20020</v>
      </c>
      <c r="B1131" s="356"/>
      <c r="C1131" s="356"/>
      <c r="D1131" s="356"/>
      <c r="E1131" s="381" t="s">
        <v>296</v>
      </c>
      <c r="F1131" s="381"/>
      <c r="G1131" s="356" t="s">
        <v>297</v>
      </c>
      <c r="H1131" s="356" t="s">
        <v>295</v>
      </c>
      <c r="I1131" s="356" t="s">
        <v>296</v>
      </c>
      <c r="J1131" s="243">
        <v>1</v>
      </c>
      <c r="K1131" s="243" t="s">
        <v>129</v>
      </c>
      <c r="L1131" s="243" t="s">
        <v>129</v>
      </c>
      <c r="M1131" s="243">
        <v>1</v>
      </c>
      <c r="N1131" s="243">
        <v>1000000000</v>
      </c>
      <c r="O1131" s="356"/>
    </row>
    <row r="1132" spans="1:15">
      <c r="A1132" s="241">
        <v>20021</v>
      </c>
      <c r="B1132" s="356"/>
      <c r="C1132" s="356"/>
      <c r="D1132" s="381" t="s">
        <v>298</v>
      </c>
      <c r="E1132" s="381"/>
      <c r="F1132" s="381"/>
      <c r="G1132" s="356" t="s">
        <v>299</v>
      </c>
      <c r="H1132" s="356" t="s">
        <v>295</v>
      </c>
      <c r="I1132" s="356" t="s">
        <v>298</v>
      </c>
      <c r="J1132" s="243">
        <v>1</v>
      </c>
      <c r="K1132" s="243" t="s">
        <v>129</v>
      </c>
      <c r="L1132" s="243" t="s">
        <v>129</v>
      </c>
      <c r="M1132" s="243">
        <v>1</v>
      </c>
      <c r="N1132" s="243">
        <v>1000000000</v>
      </c>
      <c r="O1132" s="356"/>
    </row>
    <row r="1133" spans="1:15">
      <c r="A1133" s="241">
        <v>20030</v>
      </c>
      <c r="B1133" s="356"/>
      <c r="C1133" s="356"/>
      <c r="D1133" s="356"/>
      <c r="E1133" s="381" t="s">
        <v>300</v>
      </c>
      <c r="F1133" s="381"/>
      <c r="G1133" s="356" t="s">
        <v>301</v>
      </c>
      <c r="H1133" s="356" t="s">
        <v>295</v>
      </c>
      <c r="I1133" s="356" t="s">
        <v>300</v>
      </c>
      <c r="J1133" s="243">
        <v>1</v>
      </c>
      <c r="K1133" s="243" t="s">
        <v>129</v>
      </c>
      <c r="L1133" s="243" t="s">
        <v>129</v>
      </c>
      <c r="M1133" s="243">
        <v>1</v>
      </c>
      <c r="N1133" s="243">
        <v>1000000000</v>
      </c>
      <c r="O1133" s="356"/>
    </row>
    <row r="1134" spans="1:15">
      <c r="A1134" s="241">
        <v>20040</v>
      </c>
      <c r="B1134" s="356"/>
      <c r="C1134" s="356"/>
      <c r="D1134" s="356"/>
      <c r="E1134" s="381" t="s">
        <v>130</v>
      </c>
      <c r="F1134" s="381"/>
      <c r="G1134" s="356" t="s">
        <v>302</v>
      </c>
      <c r="H1134" s="356" t="s">
        <v>295</v>
      </c>
      <c r="I1134" s="356" t="s">
        <v>130</v>
      </c>
      <c r="J1134" s="243">
        <v>1</v>
      </c>
      <c r="K1134" s="243" t="s">
        <v>129</v>
      </c>
      <c r="L1134" s="243" t="s">
        <v>129</v>
      </c>
      <c r="M1134" s="243">
        <v>1</v>
      </c>
      <c r="N1134" s="243">
        <v>1000000000</v>
      </c>
      <c r="O1134" s="356"/>
    </row>
    <row r="1135" spans="1:15">
      <c r="A1135" s="241">
        <v>20050</v>
      </c>
      <c r="B1135" s="356"/>
      <c r="C1135" s="356"/>
      <c r="D1135" s="356"/>
      <c r="E1135" s="381" t="s">
        <v>132</v>
      </c>
      <c r="F1135" s="381"/>
      <c r="G1135" s="356" t="s">
        <v>303</v>
      </c>
      <c r="H1135" s="356" t="s">
        <v>295</v>
      </c>
      <c r="I1135" s="356" t="s">
        <v>132</v>
      </c>
      <c r="J1135" s="243">
        <v>1</v>
      </c>
      <c r="K1135" s="243" t="s">
        <v>129</v>
      </c>
      <c r="L1135" s="243" t="s">
        <v>129</v>
      </c>
      <c r="M1135" s="243">
        <v>1</v>
      </c>
      <c r="N1135" s="243">
        <v>1000000000</v>
      </c>
      <c r="O1135" s="356"/>
    </row>
    <row r="1136" spans="1:15">
      <c r="A1136" s="241">
        <v>20060</v>
      </c>
      <c r="B1136" s="356"/>
      <c r="C1136" s="356"/>
      <c r="D1136" s="381" t="s">
        <v>126</v>
      </c>
      <c r="E1136" s="381"/>
      <c r="F1136" s="381"/>
      <c r="G1136" s="356"/>
      <c r="H1136" s="356"/>
      <c r="I1136" s="356"/>
      <c r="J1136" s="243"/>
      <c r="K1136" s="243" t="s">
        <v>123</v>
      </c>
      <c r="L1136" s="243" t="s">
        <v>123</v>
      </c>
      <c r="M1136" s="243"/>
      <c r="N1136" s="243"/>
      <c r="O1136" s="356" t="s">
        <v>124</v>
      </c>
    </row>
    <row r="1137" spans="1:15">
      <c r="A1137" s="241">
        <v>20070</v>
      </c>
      <c r="B1137" s="356"/>
      <c r="C1137" s="356"/>
      <c r="D1137" s="356"/>
      <c r="E1137" s="381" t="s">
        <v>127</v>
      </c>
      <c r="F1137" s="381"/>
      <c r="G1137" s="356" t="s">
        <v>128</v>
      </c>
      <c r="H1137" s="356" t="s">
        <v>126</v>
      </c>
      <c r="I1137" s="356" t="s">
        <v>127</v>
      </c>
      <c r="J1137" s="243">
        <v>1</v>
      </c>
      <c r="K1137" s="243" t="s">
        <v>129</v>
      </c>
      <c r="L1137" s="243" t="s">
        <v>129</v>
      </c>
      <c r="M1137" s="243">
        <v>1</v>
      </c>
      <c r="N1137" s="243">
        <v>1000000000</v>
      </c>
      <c r="O1137" s="356"/>
    </row>
    <row r="1138" spans="1:15">
      <c r="A1138" s="241">
        <v>20080</v>
      </c>
      <c r="B1138" s="356"/>
      <c r="C1138" s="356"/>
      <c r="D1138" s="356"/>
      <c r="E1138" s="381" t="s">
        <v>130</v>
      </c>
      <c r="F1138" s="381"/>
      <c r="G1138" s="356" t="s">
        <v>131</v>
      </c>
      <c r="H1138" s="356" t="s">
        <v>126</v>
      </c>
      <c r="I1138" s="356" t="s">
        <v>130</v>
      </c>
      <c r="J1138" s="243">
        <v>1</v>
      </c>
      <c r="K1138" s="243" t="s">
        <v>129</v>
      </c>
      <c r="L1138" s="243" t="s">
        <v>129</v>
      </c>
      <c r="M1138" s="243">
        <v>1</v>
      </c>
      <c r="N1138" s="243">
        <v>1000000000</v>
      </c>
      <c r="O1138" s="356"/>
    </row>
    <row r="1139" spans="1:15">
      <c r="A1139" s="241">
        <v>20090</v>
      </c>
      <c r="B1139" s="356"/>
      <c r="C1139" s="356"/>
      <c r="D1139" s="356"/>
      <c r="E1139" s="381" t="s">
        <v>132</v>
      </c>
      <c r="F1139" s="381"/>
      <c r="G1139" s="356" t="s">
        <v>133</v>
      </c>
      <c r="H1139" s="356" t="s">
        <v>126</v>
      </c>
      <c r="I1139" s="356" t="s">
        <v>132</v>
      </c>
      <c r="J1139" s="243">
        <v>1</v>
      </c>
      <c r="K1139" s="243" t="s">
        <v>129</v>
      </c>
      <c r="L1139" s="243" t="s">
        <v>129</v>
      </c>
      <c r="M1139" s="243">
        <v>1</v>
      </c>
      <c r="N1139" s="243">
        <v>1000000000</v>
      </c>
      <c r="O1139" s="356"/>
    </row>
    <row r="1140" spans="1:15">
      <c r="A1140" s="241">
        <v>20100</v>
      </c>
      <c r="B1140" s="356"/>
      <c r="C1140" s="356"/>
      <c r="D1140" s="381" t="s">
        <v>134</v>
      </c>
      <c r="E1140" s="381"/>
      <c r="F1140" s="381"/>
      <c r="G1140" s="356"/>
      <c r="H1140" s="356"/>
      <c r="I1140" s="356"/>
      <c r="J1140" s="243"/>
      <c r="K1140" s="243" t="s">
        <v>123</v>
      </c>
      <c r="L1140" s="243" t="s">
        <v>123</v>
      </c>
      <c r="M1140" s="243"/>
      <c r="N1140" s="243"/>
      <c r="O1140" s="356" t="s">
        <v>124</v>
      </c>
    </row>
    <row r="1141" spans="1:15">
      <c r="A1141" s="241">
        <v>20110</v>
      </c>
      <c r="B1141" s="356"/>
      <c r="C1141" s="356"/>
      <c r="D1141" s="356"/>
      <c r="E1141" s="381" t="s">
        <v>135</v>
      </c>
      <c r="F1141" s="381"/>
      <c r="G1141" s="356" t="s">
        <v>136</v>
      </c>
      <c r="H1141" s="356" t="s">
        <v>134</v>
      </c>
      <c r="I1141" s="356" t="s">
        <v>135</v>
      </c>
      <c r="J1141" s="243">
        <v>1</v>
      </c>
      <c r="K1141" s="243" t="s">
        <v>129</v>
      </c>
      <c r="L1141" s="243" t="s">
        <v>129</v>
      </c>
      <c r="M1141" s="243">
        <v>1</v>
      </c>
      <c r="N1141" s="243">
        <v>1000000000</v>
      </c>
      <c r="O1141" s="356"/>
    </row>
    <row r="1142" spans="1:15">
      <c r="A1142" s="241">
        <v>20120</v>
      </c>
      <c r="B1142" s="356"/>
      <c r="C1142" s="356"/>
      <c r="D1142" s="356"/>
      <c r="E1142" s="381" t="s">
        <v>137</v>
      </c>
      <c r="F1142" s="381"/>
      <c r="G1142" s="356" t="s">
        <v>138</v>
      </c>
      <c r="H1142" s="356" t="s">
        <v>134</v>
      </c>
      <c r="I1142" s="356" t="s">
        <v>137</v>
      </c>
      <c r="J1142" s="243">
        <v>1</v>
      </c>
      <c r="K1142" s="243" t="s">
        <v>129</v>
      </c>
      <c r="L1142" s="243" t="s">
        <v>129</v>
      </c>
      <c r="M1142" s="243">
        <v>1</v>
      </c>
      <c r="N1142" s="243">
        <v>1000000000</v>
      </c>
      <c r="O1142" s="356"/>
    </row>
    <row r="1143" spans="1:15">
      <c r="A1143" s="241">
        <v>20130</v>
      </c>
      <c r="B1143" s="356"/>
      <c r="C1143" s="356"/>
      <c r="D1143" s="356"/>
      <c r="E1143" s="381" t="s">
        <v>130</v>
      </c>
      <c r="F1143" s="381"/>
      <c r="G1143" s="356" t="s">
        <v>139</v>
      </c>
      <c r="H1143" s="356" t="s">
        <v>134</v>
      </c>
      <c r="I1143" s="356" t="s">
        <v>130</v>
      </c>
      <c r="J1143" s="243">
        <v>1</v>
      </c>
      <c r="K1143" s="243" t="s">
        <v>129</v>
      </c>
      <c r="L1143" s="243" t="s">
        <v>129</v>
      </c>
      <c r="M1143" s="243">
        <v>1</v>
      </c>
      <c r="N1143" s="243">
        <v>1000000000</v>
      </c>
      <c r="O1143" s="356"/>
    </row>
    <row r="1144" spans="1:15">
      <c r="A1144" s="241">
        <v>20140</v>
      </c>
      <c r="B1144" s="356"/>
      <c r="C1144" s="356"/>
      <c r="D1144" s="356"/>
      <c r="E1144" s="381" t="s">
        <v>132</v>
      </c>
      <c r="F1144" s="381"/>
      <c r="G1144" s="356" t="s">
        <v>140</v>
      </c>
      <c r="H1144" s="356" t="s">
        <v>134</v>
      </c>
      <c r="I1144" s="356" t="s">
        <v>132</v>
      </c>
      <c r="J1144" s="243">
        <v>1</v>
      </c>
      <c r="K1144" s="243" t="s">
        <v>129</v>
      </c>
      <c r="L1144" s="243" t="s">
        <v>129</v>
      </c>
      <c r="M1144" s="243">
        <v>1</v>
      </c>
      <c r="N1144" s="243">
        <v>1000000000</v>
      </c>
      <c r="O1144" s="356"/>
    </row>
    <row r="1145" spans="1:15">
      <c r="A1145" s="241">
        <v>20150</v>
      </c>
      <c r="B1145" s="356"/>
      <c r="C1145" s="356"/>
      <c r="D1145" s="381" t="s">
        <v>141</v>
      </c>
      <c r="E1145" s="381"/>
      <c r="F1145" s="381"/>
      <c r="G1145" s="356"/>
      <c r="H1145" s="356"/>
      <c r="I1145" s="356"/>
      <c r="J1145" s="243"/>
      <c r="K1145" s="243" t="s">
        <v>123</v>
      </c>
      <c r="L1145" s="243" t="s">
        <v>123</v>
      </c>
      <c r="M1145" s="243"/>
      <c r="N1145" s="243"/>
      <c r="O1145" s="356" t="s">
        <v>124</v>
      </c>
    </row>
    <row r="1146" spans="1:15">
      <c r="A1146" s="241">
        <v>20160</v>
      </c>
      <c r="B1146" s="356"/>
      <c r="C1146" s="356"/>
      <c r="D1146" s="356"/>
      <c r="E1146" s="381" t="s">
        <v>142</v>
      </c>
      <c r="F1146" s="381"/>
      <c r="G1146" s="356" t="s">
        <v>143</v>
      </c>
      <c r="H1146" s="356" t="s">
        <v>141</v>
      </c>
      <c r="I1146" s="356" t="s">
        <v>142</v>
      </c>
      <c r="J1146" s="243">
        <v>1</v>
      </c>
      <c r="K1146" s="243" t="s">
        <v>129</v>
      </c>
      <c r="L1146" s="243" t="s">
        <v>129</v>
      </c>
      <c r="M1146" s="243">
        <v>1</v>
      </c>
      <c r="N1146" s="243">
        <v>1000000000</v>
      </c>
      <c r="O1146" s="356"/>
    </row>
    <row r="1147" spans="1:15">
      <c r="A1147" s="241">
        <v>20170</v>
      </c>
      <c r="B1147" s="356"/>
      <c r="C1147" s="356"/>
      <c r="D1147" s="356"/>
      <c r="E1147" s="381" t="s">
        <v>144</v>
      </c>
      <c r="F1147" s="381"/>
      <c r="G1147" s="356" t="s">
        <v>145</v>
      </c>
      <c r="H1147" s="356" t="s">
        <v>141</v>
      </c>
      <c r="I1147" s="356" t="s">
        <v>144</v>
      </c>
      <c r="J1147" s="243">
        <v>1</v>
      </c>
      <c r="K1147" s="243" t="s">
        <v>129</v>
      </c>
      <c r="L1147" s="243" t="s">
        <v>129</v>
      </c>
      <c r="M1147" s="243">
        <v>1</v>
      </c>
      <c r="N1147" s="243">
        <v>1000000000</v>
      </c>
      <c r="O1147" s="356"/>
    </row>
    <row r="1148" spans="1:15">
      <c r="A1148" s="241">
        <v>20180</v>
      </c>
      <c r="B1148" s="356"/>
      <c r="C1148" s="356"/>
      <c r="D1148" s="356"/>
      <c r="E1148" s="381" t="s">
        <v>130</v>
      </c>
      <c r="F1148" s="381"/>
      <c r="G1148" s="356" t="s">
        <v>146</v>
      </c>
      <c r="H1148" s="356" t="s">
        <v>141</v>
      </c>
      <c r="I1148" s="356" t="s">
        <v>130</v>
      </c>
      <c r="J1148" s="243">
        <v>1</v>
      </c>
      <c r="K1148" s="243" t="s">
        <v>129</v>
      </c>
      <c r="L1148" s="243" t="s">
        <v>129</v>
      </c>
      <c r="M1148" s="243">
        <v>1</v>
      </c>
      <c r="N1148" s="243">
        <v>1000000000</v>
      </c>
      <c r="O1148" s="356"/>
    </row>
    <row r="1149" spans="1:15">
      <c r="A1149" s="241">
        <v>20190</v>
      </c>
      <c r="B1149" s="356"/>
      <c r="C1149" s="356"/>
      <c r="D1149" s="356"/>
      <c r="E1149" s="381" t="s">
        <v>132</v>
      </c>
      <c r="F1149" s="381"/>
      <c r="G1149" s="356" t="s">
        <v>147</v>
      </c>
      <c r="H1149" s="356" t="s">
        <v>141</v>
      </c>
      <c r="I1149" s="356" t="s">
        <v>132</v>
      </c>
      <c r="J1149" s="243">
        <v>1</v>
      </c>
      <c r="K1149" s="243" t="s">
        <v>129</v>
      </c>
      <c r="L1149" s="243" t="s">
        <v>129</v>
      </c>
      <c r="M1149" s="243">
        <v>1</v>
      </c>
      <c r="N1149" s="243">
        <v>1000000000</v>
      </c>
      <c r="O1149" s="356"/>
    </row>
    <row r="1150" spans="1:15">
      <c r="A1150" s="241">
        <v>20200</v>
      </c>
      <c r="B1150" s="356"/>
      <c r="C1150" s="356"/>
      <c r="D1150" s="381" t="s">
        <v>148</v>
      </c>
      <c r="E1150" s="381"/>
      <c r="F1150" s="381"/>
      <c r="G1150" s="356"/>
      <c r="H1150" s="356"/>
      <c r="I1150" s="356"/>
      <c r="J1150" s="243"/>
      <c r="K1150" s="243" t="s">
        <v>123</v>
      </c>
      <c r="L1150" s="243" t="s">
        <v>123</v>
      </c>
      <c r="M1150" s="243"/>
      <c r="N1150" s="243"/>
      <c r="O1150" s="356" t="s">
        <v>124</v>
      </c>
    </row>
    <row r="1151" spans="1:15">
      <c r="A1151" s="241">
        <v>20210</v>
      </c>
      <c r="B1151" s="356"/>
      <c r="C1151" s="356"/>
      <c r="D1151" s="356"/>
      <c r="E1151" s="381" t="s">
        <v>149</v>
      </c>
      <c r="F1151" s="381"/>
      <c r="G1151" s="356" t="s">
        <v>150</v>
      </c>
      <c r="H1151" s="356" t="s">
        <v>148</v>
      </c>
      <c r="I1151" s="356" t="s">
        <v>149</v>
      </c>
      <c r="J1151" s="243">
        <v>1</v>
      </c>
      <c r="K1151" s="243" t="s">
        <v>129</v>
      </c>
      <c r="L1151" s="243" t="s">
        <v>129</v>
      </c>
      <c r="M1151" s="243">
        <v>1</v>
      </c>
      <c r="N1151" s="243">
        <v>1000000000</v>
      </c>
      <c r="O1151" s="356"/>
    </row>
    <row r="1152" spans="1:15">
      <c r="A1152" s="241">
        <v>20220</v>
      </c>
      <c r="B1152" s="356"/>
      <c r="C1152" s="356"/>
      <c r="D1152" s="356"/>
      <c r="E1152" s="381" t="s">
        <v>151</v>
      </c>
      <c r="F1152" s="381"/>
      <c r="G1152" s="356" t="s">
        <v>152</v>
      </c>
      <c r="H1152" s="356" t="s">
        <v>148</v>
      </c>
      <c r="I1152" s="356" t="s">
        <v>151</v>
      </c>
      <c r="J1152" s="243">
        <v>1</v>
      </c>
      <c r="K1152" s="243" t="s">
        <v>129</v>
      </c>
      <c r="L1152" s="243" t="s">
        <v>129</v>
      </c>
      <c r="M1152" s="243">
        <v>1</v>
      </c>
      <c r="N1152" s="243">
        <v>1000000000</v>
      </c>
      <c r="O1152" s="356"/>
    </row>
    <row r="1153" spans="1:15">
      <c r="A1153" s="241">
        <v>20230</v>
      </c>
      <c r="B1153" s="356"/>
      <c r="C1153" s="356"/>
      <c r="D1153" s="356"/>
      <c r="E1153" s="381" t="s">
        <v>130</v>
      </c>
      <c r="F1153" s="381"/>
      <c r="G1153" s="356" t="s">
        <v>153</v>
      </c>
      <c r="H1153" s="356" t="s">
        <v>148</v>
      </c>
      <c r="I1153" s="356" t="s">
        <v>130</v>
      </c>
      <c r="J1153" s="243">
        <v>1</v>
      </c>
      <c r="K1153" s="243" t="s">
        <v>129</v>
      </c>
      <c r="L1153" s="243" t="s">
        <v>129</v>
      </c>
      <c r="M1153" s="243">
        <v>1</v>
      </c>
      <c r="N1153" s="243">
        <v>1000000000</v>
      </c>
      <c r="O1153" s="356"/>
    </row>
    <row r="1154" spans="1:15">
      <c r="A1154" s="241">
        <v>20240</v>
      </c>
      <c r="B1154" s="356"/>
      <c r="C1154" s="356"/>
      <c r="D1154" s="356"/>
      <c r="E1154" s="381" t="s">
        <v>132</v>
      </c>
      <c r="F1154" s="381"/>
      <c r="G1154" s="356" t="s">
        <v>154</v>
      </c>
      <c r="H1154" s="356" t="s">
        <v>148</v>
      </c>
      <c r="I1154" s="356" t="s">
        <v>132</v>
      </c>
      <c r="J1154" s="243">
        <v>1</v>
      </c>
      <c r="K1154" s="243" t="s">
        <v>129</v>
      </c>
      <c r="L1154" s="243" t="s">
        <v>129</v>
      </c>
      <c r="M1154" s="243">
        <v>1</v>
      </c>
      <c r="N1154" s="243">
        <v>1000000000</v>
      </c>
      <c r="O1154" s="356"/>
    </row>
    <row r="1155" spans="1:15">
      <c r="A1155" s="241">
        <v>20250</v>
      </c>
      <c r="B1155" s="356"/>
      <c r="C1155" s="356"/>
      <c r="D1155" s="381" t="s">
        <v>155</v>
      </c>
      <c r="E1155" s="381"/>
      <c r="F1155" s="381"/>
      <c r="G1155" s="356"/>
      <c r="H1155" s="356"/>
      <c r="I1155" s="356"/>
      <c r="J1155" s="243"/>
      <c r="K1155" s="243" t="s">
        <v>123</v>
      </c>
      <c r="L1155" s="243" t="s">
        <v>123</v>
      </c>
      <c r="M1155" s="243"/>
      <c r="N1155" s="243"/>
      <c r="O1155" s="356" t="s">
        <v>124</v>
      </c>
    </row>
    <row r="1156" spans="1:15">
      <c r="A1156" s="241">
        <v>20260</v>
      </c>
      <c r="B1156" s="356"/>
      <c r="C1156" s="356"/>
      <c r="D1156" s="356"/>
      <c r="E1156" s="381" t="s">
        <v>156</v>
      </c>
      <c r="F1156" s="381"/>
      <c r="G1156" s="356" t="s">
        <v>157</v>
      </c>
      <c r="H1156" s="356" t="s">
        <v>155</v>
      </c>
      <c r="I1156" s="356" t="s">
        <v>156</v>
      </c>
      <c r="J1156" s="243">
        <v>1</v>
      </c>
      <c r="K1156" s="243" t="s">
        <v>129</v>
      </c>
      <c r="L1156" s="243" t="s">
        <v>129</v>
      </c>
      <c r="M1156" s="243">
        <v>1</v>
      </c>
      <c r="N1156" s="243">
        <v>1000000000</v>
      </c>
      <c r="O1156" s="356"/>
    </row>
    <row r="1157" spans="1:15">
      <c r="A1157" s="241">
        <v>20280</v>
      </c>
      <c r="B1157" s="356"/>
      <c r="C1157" s="356"/>
      <c r="D1157" s="356"/>
      <c r="E1157" s="381" t="s">
        <v>130</v>
      </c>
      <c r="F1157" s="381"/>
      <c r="G1157" s="356" t="s">
        <v>158</v>
      </c>
      <c r="H1157" s="356" t="s">
        <v>155</v>
      </c>
      <c r="I1157" s="356" t="s">
        <v>130</v>
      </c>
      <c r="J1157" s="243">
        <v>1</v>
      </c>
      <c r="K1157" s="243" t="s">
        <v>129</v>
      </c>
      <c r="L1157" s="243" t="s">
        <v>129</v>
      </c>
      <c r="M1157" s="243">
        <v>1</v>
      </c>
      <c r="N1157" s="243">
        <v>1000000000</v>
      </c>
      <c r="O1157" s="356"/>
    </row>
    <row r="1158" spans="1:15">
      <c r="A1158" s="241">
        <v>20290</v>
      </c>
      <c r="B1158" s="356"/>
      <c r="C1158" s="356"/>
      <c r="D1158" s="356"/>
      <c r="E1158" s="381" t="s">
        <v>132</v>
      </c>
      <c r="F1158" s="381"/>
      <c r="G1158" s="356" t="s">
        <v>159</v>
      </c>
      <c r="H1158" s="356" t="s">
        <v>155</v>
      </c>
      <c r="I1158" s="356" t="s">
        <v>132</v>
      </c>
      <c r="J1158" s="243">
        <v>1</v>
      </c>
      <c r="K1158" s="243" t="s">
        <v>129</v>
      </c>
      <c r="L1158" s="243" t="s">
        <v>129</v>
      </c>
      <c r="M1158" s="243">
        <v>1</v>
      </c>
      <c r="N1158" s="243">
        <v>1000000000</v>
      </c>
      <c r="O1158" s="356"/>
    </row>
    <row r="1159" spans="1:15">
      <c r="A1159" s="241">
        <v>20300</v>
      </c>
      <c r="B1159" s="356"/>
      <c r="C1159" s="356"/>
      <c r="D1159" s="381" t="s">
        <v>160</v>
      </c>
      <c r="E1159" s="381"/>
      <c r="F1159" s="381"/>
      <c r="G1159" s="356"/>
      <c r="H1159" s="356"/>
      <c r="I1159" s="356"/>
      <c r="J1159" s="243"/>
      <c r="K1159" s="243" t="s">
        <v>123</v>
      </c>
      <c r="L1159" s="243" t="s">
        <v>123</v>
      </c>
      <c r="M1159" s="243"/>
      <c r="N1159" s="243"/>
      <c r="O1159" s="356" t="s">
        <v>124</v>
      </c>
    </row>
    <row r="1160" spans="1:15">
      <c r="A1160" s="241">
        <v>20310</v>
      </c>
      <c r="B1160" s="356"/>
      <c r="C1160" s="356"/>
      <c r="D1160" s="356"/>
      <c r="E1160" s="381" t="s">
        <v>161</v>
      </c>
      <c r="F1160" s="381"/>
      <c r="G1160" s="356" t="s">
        <v>162</v>
      </c>
      <c r="H1160" s="356" t="s">
        <v>160</v>
      </c>
      <c r="I1160" s="356" t="s">
        <v>161</v>
      </c>
      <c r="J1160" s="243">
        <v>1</v>
      </c>
      <c r="K1160" s="243" t="s">
        <v>129</v>
      </c>
      <c r="L1160" s="243" t="s">
        <v>129</v>
      </c>
      <c r="M1160" s="243">
        <v>1</v>
      </c>
      <c r="N1160" s="243">
        <v>1000000000</v>
      </c>
      <c r="O1160" s="356"/>
    </row>
    <row r="1161" spans="1:15">
      <c r="A1161" s="241">
        <v>20320</v>
      </c>
      <c r="B1161" s="356"/>
      <c r="C1161" s="356"/>
      <c r="D1161" s="356"/>
      <c r="E1161" s="381" t="s">
        <v>163</v>
      </c>
      <c r="F1161" s="381"/>
      <c r="G1161" s="356" t="s">
        <v>164</v>
      </c>
      <c r="H1161" s="356" t="s">
        <v>160</v>
      </c>
      <c r="I1161" s="356" t="s">
        <v>163</v>
      </c>
      <c r="J1161" s="243">
        <v>1</v>
      </c>
      <c r="K1161" s="243" t="s">
        <v>129</v>
      </c>
      <c r="L1161" s="243" t="s">
        <v>129</v>
      </c>
      <c r="M1161" s="243">
        <v>1</v>
      </c>
      <c r="N1161" s="243">
        <v>1000000000</v>
      </c>
      <c r="O1161" s="356"/>
    </row>
    <row r="1162" spans="1:15">
      <c r="A1162" s="241">
        <v>20330</v>
      </c>
      <c r="B1162" s="356"/>
      <c r="C1162" s="356"/>
      <c r="D1162" s="356"/>
      <c r="E1162" s="381" t="s">
        <v>165</v>
      </c>
      <c r="F1162" s="381"/>
      <c r="G1162" s="356" t="s">
        <v>166</v>
      </c>
      <c r="H1162" s="356" t="s">
        <v>160</v>
      </c>
      <c r="I1162" s="356" t="s">
        <v>165</v>
      </c>
      <c r="J1162" s="243">
        <v>1</v>
      </c>
      <c r="K1162" s="243" t="s">
        <v>129</v>
      </c>
      <c r="L1162" s="243" t="s">
        <v>129</v>
      </c>
      <c r="M1162" s="243">
        <v>1</v>
      </c>
      <c r="N1162" s="243">
        <v>1000000000</v>
      </c>
      <c r="O1162" s="356"/>
    </row>
    <row r="1163" spans="1:15">
      <c r="A1163" s="241">
        <v>20340</v>
      </c>
      <c r="B1163" s="356"/>
      <c r="C1163" s="356"/>
      <c r="D1163" s="356"/>
      <c r="E1163" s="381" t="s">
        <v>167</v>
      </c>
      <c r="F1163" s="381"/>
      <c r="G1163" s="356" t="s">
        <v>168</v>
      </c>
      <c r="H1163" s="356" t="s">
        <v>160</v>
      </c>
      <c r="I1163" s="356" t="s">
        <v>167</v>
      </c>
      <c r="J1163" s="243">
        <v>1</v>
      </c>
      <c r="K1163" s="243" t="s">
        <v>129</v>
      </c>
      <c r="L1163" s="243" t="s">
        <v>129</v>
      </c>
      <c r="M1163" s="243">
        <v>1</v>
      </c>
      <c r="N1163" s="243">
        <v>1000000000</v>
      </c>
      <c r="O1163" s="356"/>
    </row>
    <row r="1164" spans="1:15">
      <c r="A1164" s="241">
        <v>20350</v>
      </c>
      <c r="B1164" s="356"/>
      <c r="C1164" s="356"/>
      <c r="D1164" s="356"/>
      <c r="E1164" s="381" t="s">
        <v>169</v>
      </c>
      <c r="F1164" s="381"/>
      <c r="G1164" s="356" t="s">
        <v>170</v>
      </c>
      <c r="H1164" s="356" t="s">
        <v>160</v>
      </c>
      <c r="I1164" s="356" t="s">
        <v>169</v>
      </c>
      <c r="J1164" s="243">
        <v>1</v>
      </c>
      <c r="K1164" s="243" t="s">
        <v>129</v>
      </c>
      <c r="L1164" s="243" t="s">
        <v>129</v>
      </c>
      <c r="M1164" s="243">
        <v>1</v>
      </c>
      <c r="N1164" s="243">
        <v>1000000000</v>
      </c>
      <c r="O1164" s="356"/>
    </row>
    <row r="1165" spans="1:15">
      <c r="A1165" s="241">
        <v>20360</v>
      </c>
      <c r="B1165" s="356"/>
      <c r="C1165" s="356"/>
      <c r="D1165" s="356"/>
      <c r="E1165" s="381" t="s">
        <v>130</v>
      </c>
      <c r="F1165" s="381"/>
      <c r="G1165" s="356" t="s">
        <v>171</v>
      </c>
      <c r="H1165" s="356" t="s">
        <v>160</v>
      </c>
      <c r="I1165" s="356" t="s">
        <v>130</v>
      </c>
      <c r="J1165" s="243">
        <v>1</v>
      </c>
      <c r="K1165" s="243" t="s">
        <v>129</v>
      </c>
      <c r="L1165" s="243" t="s">
        <v>129</v>
      </c>
      <c r="M1165" s="243">
        <v>1</v>
      </c>
      <c r="N1165" s="243">
        <v>1000000000</v>
      </c>
      <c r="O1165" s="356"/>
    </row>
    <row r="1166" spans="1:15">
      <c r="A1166" s="241">
        <v>20370</v>
      </c>
      <c r="B1166" s="356"/>
      <c r="C1166" s="356"/>
      <c r="D1166" s="356"/>
      <c r="E1166" s="381" t="s">
        <v>132</v>
      </c>
      <c r="F1166" s="381"/>
      <c r="G1166" s="356" t="s">
        <v>172</v>
      </c>
      <c r="H1166" s="356" t="s">
        <v>160</v>
      </c>
      <c r="I1166" s="356" t="s">
        <v>132</v>
      </c>
      <c r="J1166" s="243">
        <v>1</v>
      </c>
      <c r="K1166" s="243" t="s">
        <v>129</v>
      </c>
      <c r="L1166" s="243" t="s">
        <v>129</v>
      </c>
      <c r="M1166" s="243">
        <v>1</v>
      </c>
      <c r="N1166" s="243">
        <v>1000000000</v>
      </c>
      <c r="O1166" s="356"/>
    </row>
    <row r="1167" spans="1:15">
      <c r="A1167" s="241">
        <v>20380</v>
      </c>
      <c r="B1167" s="356"/>
      <c r="C1167" s="356"/>
      <c r="D1167" s="381" t="s">
        <v>173</v>
      </c>
      <c r="E1167" s="381"/>
      <c r="F1167" s="381"/>
      <c r="G1167" s="356"/>
      <c r="H1167" s="356"/>
      <c r="I1167" s="356"/>
      <c r="J1167" s="243"/>
      <c r="K1167" s="243" t="s">
        <v>123</v>
      </c>
      <c r="L1167" s="243" t="s">
        <v>123</v>
      </c>
      <c r="M1167" s="243"/>
      <c r="N1167" s="243"/>
      <c r="O1167" s="356" t="s">
        <v>124</v>
      </c>
    </row>
    <row r="1168" spans="1:15">
      <c r="A1168" s="241">
        <v>20390</v>
      </c>
      <c r="B1168" s="356"/>
      <c r="C1168" s="356"/>
      <c r="D1168" s="356"/>
      <c r="E1168" s="381" t="s">
        <v>174</v>
      </c>
      <c r="F1168" s="381"/>
      <c r="G1168" s="356" t="s">
        <v>175</v>
      </c>
      <c r="H1168" s="356" t="s">
        <v>173</v>
      </c>
      <c r="I1168" s="356" t="s">
        <v>174</v>
      </c>
      <c r="J1168" s="243">
        <v>1</v>
      </c>
      <c r="K1168" s="243" t="s">
        <v>129</v>
      </c>
      <c r="L1168" s="243" t="s">
        <v>129</v>
      </c>
      <c r="M1168" s="243">
        <v>1</v>
      </c>
      <c r="N1168" s="243">
        <v>1000000000</v>
      </c>
      <c r="O1168" s="356"/>
    </row>
    <row r="1169" spans="1:15">
      <c r="A1169" s="241">
        <v>20400</v>
      </c>
      <c r="B1169" s="356"/>
      <c r="C1169" s="356"/>
      <c r="D1169" s="356"/>
      <c r="E1169" s="381" t="s">
        <v>176</v>
      </c>
      <c r="F1169" s="381"/>
      <c r="G1169" s="356" t="s">
        <v>177</v>
      </c>
      <c r="H1169" s="356" t="s">
        <v>173</v>
      </c>
      <c r="I1169" s="356" t="s">
        <v>176</v>
      </c>
      <c r="J1169" s="243">
        <v>1</v>
      </c>
      <c r="K1169" s="243" t="s">
        <v>129</v>
      </c>
      <c r="L1169" s="243" t="s">
        <v>129</v>
      </c>
      <c r="M1169" s="243">
        <v>1</v>
      </c>
      <c r="N1169" s="243">
        <v>1000000000</v>
      </c>
      <c r="O1169" s="356"/>
    </row>
    <row r="1170" spans="1:15">
      <c r="A1170" s="241">
        <v>20410</v>
      </c>
      <c r="B1170" s="356"/>
      <c r="C1170" s="356"/>
      <c r="D1170" s="356"/>
      <c r="E1170" s="381" t="s">
        <v>178</v>
      </c>
      <c r="F1170" s="381"/>
      <c r="G1170" s="356" t="s">
        <v>179</v>
      </c>
      <c r="H1170" s="356" t="s">
        <v>173</v>
      </c>
      <c r="I1170" s="356" t="s">
        <v>178</v>
      </c>
      <c r="J1170" s="243">
        <v>1</v>
      </c>
      <c r="K1170" s="243" t="s">
        <v>129</v>
      </c>
      <c r="L1170" s="243" t="s">
        <v>129</v>
      </c>
      <c r="M1170" s="243">
        <v>1</v>
      </c>
      <c r="N1170" s="243">
        <v>1000000000</v>
      </c>
      <c r="O1170" s="356"/>
    </row>
    <row r="1171" spans="1:15">
      <c r="A1171" s="241">
        <v>20420</v>
      </c>
      <c r="B1171" s="356"/>
      <c r="C1171" s="356"/>
      <c r="D1171" s="356"/>
      <c r="E1171" s="381" t="s">
        <v>180</v>
      </c>
      <c r="F1171" s="381"/>
      <c r="G1171" s="356" t="s">
        <v>181</v>
      </c>
      <c r="H1171" s="356" t="s">
        <v>173</v>
      </c>
      <c r="I1171" s="356" t="s">
        <v>180</v>
      </c>
      <c r="J1171" s="243">
        <v>1</v>
      </c>
      <c r="K1171" s="243" t="s">
        <v>129</v>
      </c>
      <c r="L1171" s="243" t="s">
        <v>129</v>
      </c>
      <c r="M1171" s="243">
        <v>1</v>
      </c>
      <c r="N1171" s="243">
        <v>1000000000</v>
      </c>
      <c r="O1171" s="356"/>
    </row>
    <row r="1172" spans="1:15">
      <c r="A1172" s="241">
        <v>20430</v>
      </c>
      <c r="B1172" s="356"/>
      <c r="C1172" s="356"/>
      <c r="D1172" s="356"/>
      <c r="E1172" s="381" t="s">
        <v>182</v>
      </c>
      <c r="F1172" s="381"/>
      <c r="G1172" s="356" t="s">
        <v>183</v>
      </c>
      <c r="H1172" s="356" t="s">
        <v>173</v>
      </c>
      <c r="I1172" s="356" t="s">
        <v>182</v>
      </c>
      <c r="J1172" s="243">
        <v>1</v>
      </c>
      <c r="K1172" s="243" t="s">
        <v>129</v>
      </c>
      <c r="L1172" s="243" t="s">
        <v>129</v>
      </c>
      <c r="M1172" s="243">
        <v>1</v>
      </c>
      <c r="N1172" s="243">
        <v>1000000000</v>
      </c>
      <c r="O1172" s="356"/>
    </row>
    <row r="1173" spans="1:15">
      <c r="A1173" s="241">
        <v>20440</v>
      </c>
      <c r="B1173" s="356"/>
      <c r="C1173" s="356"/>
      <c r="D1173" s="356"/>
      <c r="E1173" s="381" t="s">
        <v>130</v>
      </c>
      <c r="F1173" s="381"/>
      <c r="G1173" s="356" t="s">
        <v>184</v>
      </c>
      <c r="H1173" s="356" t="s">
        <v>173</v>
      </c>
      <c r="I1173" s="356" t="s">
        <v>130</v>
      </c>
      <c r="J1173" s="243">
        <v>1</v>
      </c>
      <c r="K1173" s="243" t="s">
        <v>129</v>
      </c>
      <c r="L1173" s="243" t="s">
        <v>129</v>
      </c>
      <c r="M1173" s="243">
        <v>1</v>
      </c>
      <c r="N1173" s="243">
        <v>1000000000</v>
      </c>
      <c r="O1173" s="356"/>
    </row>
    <row r="1174" spans="1:15">
      <c r="A1174" s="241">
        <v>20450</v>
      </c>
      <c r="B1174" s="356"/>
      <c r="C1174" s="356"/>
      <c r="D1174" s="356"/>
      <c r="E1174" s="381" t="s">
        <v>132</v>
      </c>
      <c r="F1174" s="381"/>
      <c r="G1174" s="356" t="s">
        <v>185</v>
      </c>
      <c r="H1174" s="356" t="s">
        <v>173</v>
      </c>
      <c r="I1174" s="356" t="s">
        <v>132</v>
      </c>
      <c r="J1174" s="243">
        <v>1</v>
      </c>
      <c r="K1174" s="243" t="s">
        <v>129</v>
      </c>
      <c r="L1174" s="243" t="s">
        <v>129</v>
      </c>
      <c r="M1174" s="243">
        <v>1</v>
      </c>
      <c r="N1174" s="243">
        <v>1000000000</v>
      </c>
      <c r="O1174" s="356"/>
    </row>
    <row r="1175" spans="1:15">
      <c r="A1175" s="241">
        <v>20460</v>
      </c>
      <c r="B1175" s="356"/>
      <c r="C1175" s="356"/>
      <c r="D1175" s="381" t="s">
        <v>186</v>
      </c>
      <c r="E1175" s="381"/>
      <c r="F1175" s="381"/>
      <c r="G1175" s="356"/>
      <c r="H1175" s="356"/>
      <c r="I1175" s="356"/>
      <c r="J1175" s="243"/>
      <c r="K1175" s="243" t="s">
        <v>123</v>
      </c>
      <c r="L1175" s="243" t="s">
        <v>123</v>
      </c>
      <c r="M1175" s="243"/>
      <c r="N1175" s="243"/>
      <c r="O1175" s="356" t="s">
        <v>124</v>
      </c>
    </row>
    <row r="1176" spans="1:15">
      <c r="A1176" s="241">
        <v>20470</v>
      </c>
      <c r="B1176" s="356"/>
      <c r="C1176" s="356"/>
      <c r="D1176" s="356"/>
      <c r="E1176" s="381" t="s">
        <v>187</v>
      </c>
      <c r="F1176" s="381"/>
      <c r="G1176" s="356" t="s">
        <v>188</v>
      </c>
      <c r="H1176" s="356" t="s">
        <v>186</v>
      </c>
      <c r="I1176" s="356" t="s">
        <v>187</v>
      </c>
      <c r="J1176" s="243">
        <v>1</v>
      </c>
      <c r="K1176" s="243" t="s">
        <v>129</v>
      </c>
      <c r="L1176" s="243" t="s">
        <v>129</v>
      </c>
      <c r="M1176" s="243">
        <v>1</v>
      </c>
      <c r="N1176" s="243">
        <v>1000000000</v>
      </c>
      <c r="O1176" s="356"/>
    </row>
    <row r="1177" spans="1:15">
      <c r="A1177" s="241">
        <v>20480</v>
      </c>
      <c r="B1177" s="356"/>
      <c r="C1177" s="356"/>
      <c r="D1177" s="356"/>
      <c r="E1177" s="381" t="s">
        <v>189</v>
      </c>
      <c r="F1177" s="381"/>
      <c r="G1177" s="356" t="s">
        <v>190</v>
      </c>
      <c r="H1177" s="356" t="s">
        <v>186</v>
      </c>
      <c r="I1177" s="356" t="s">
        <v>189</v>
      </c>
      <c r="J1177" s="243">
        <v>1</v>
      </c>
      <c r="K1177" s="243" t="s">
        <v>129</v>
      </c>
      <c r="L1177" s="243" t="s">
        <v>129</v>
      </c>
      <c r="M1177" s="243">
        <v>1</v>
      </c>
      <c r="N1177" s="243">
        <v>1000000000</v>
      </c>
      <c r="O1177" s="356"/>
    </row>
    <row r="1178" spans="1:15">
      <c r="A1178" s="241">
        <v>20490</v>
      </c>
      <c r="B1178" s="356"/>
      <c r="C1178" s="356"/>
      <c r="D1178" s="356"/>
      <c r="E1178" s="381" t="s">
        <v>130</v>
      </c>
      <c r="F1178" s="381"/>
      <c r="G1178" s="356" t="s">
        <v>191</v>
      </c>
      <c r="H1178" s="356" t="s">
        <v>186</v>
      </c>
      <c r="I1178" s="356" t="s">
        <v>130</v>
      </c>
      <c r="J1178" s="243">
        <v>1</v>
      </c>
      <c r="K1178" s="243" t="s">
        <v>129</v>
      </c>
      <c r="L1178" s="243" t="s">
        <v>129</v>
      </c>
      <c r="M1178" s="243">
        <v>1</v>
      </c>
      <c r="N1178" s="243">
        <v>1000000000</v>
      </c>
      <c r="O1178" s="356"/>
    </row>
    <row r="1179" spans="1:15">
      <c r="A1179" s="241">
        <v>20500</v>
      </c>
      <c r="B1179" s="356"/>
      <c r="C1179" s="356"/>
      <c r="D1179" s="356"/>
      <c r="E1179" s="381" t="s">
        <v>132</v>
      </c>
      <c r="F1179" s="381"/>
      <c r="G1179" s="356" t="s">
        <v>192</v>
      </c>
      <c r="H1179" s="356" t="s">
        <v>186</v>
      </c>
      <c r="I1179" s="356" t="s">
        <v>132</v>
      </c>
      <c r="J1179" s="243">
        <v>1</v>
      </c>
      <c r="K1179" s="243" t="s">
        <v>129</v>
      </c>
      <c r="L1179" s="243" t="s">
        <v>129</v>
      </c>
      <c r="M1179" s="243">
        <v>1</v>
      </c>
      <c r="N1179" s="243">
        <v>1000000000</v>
      </c>
      <c r="O1179" s="356"/>
    </row>
    <row r="1180" spans="1:15">
      <c r="A1180" s="241">
        <v>20510</v>
      </c>
      <c r="B1180" s="356"/>
      <c r="C1180" s="356"/>
      <c r="D1180" s="381" t="s">
        <v>193</v>
      </c>
      <c r="E1180" s="381"/>
      <c r="F1180" s="381"/>
      <c r="G1180" s="356"/>
      <c r="H1180" s="356"/>
      <c r="I1180" s="356"/>
      <c r="J1180" s="243"/>
      <c r="K1180" s="243" t="s">
        <v>123</v>
      </c>
      <c r="L1180" s="243" t="s">
        <v>123</v>
      </c>
      <c r="M1180" s="243"/>
      <c r="N1180" s="243"/>
      <c r="O1180" s="356" t="s">
        <v>124</v>
      </c>
    </row>
    <row r="1181" spans="1:15">
      <c r="A1181" s="241">
        <v>20520</v>
      </c>
      <c r="B1181" s="356"/>
      <c r="C1181" s="356"/>
      <c r="D1181" s="356"/>
      <c r="E1181" s="381" t="s">
        <v>194</v>
      </c>
      <c r="F1181" s="381"/>
      <c r="G1181" s="356" t="s">
        <v>195</v>
      </c>
      <c r="H1181" s="356" t="s">
        <v>193</v>
      </c>
      <c r="I1181" s="356" t="s">
        <v>196</v>
      </c>
      <c r="J1181" s="243">
        <v>1</v>
      </c>
      <c r="K1181" s="243" t="s">
        <v>129</v>
      </c>
      <c r="L1181" s="243" t="s">
        <v>129</v>
      </c>
      <c r="M1181" s="243">
        <v>1</v>
      </c>
      <c r="N1181" s="243">
        <v>1000000000</v>
      </c>
      <c r="O1181" s="356"/>
    </row>
    <row r="1182" spans="1:15">
      <c r="A1182" s="241">
        <v>20530</v>
      </c>
      <c r="B1182" s="356"/>
      <c r="C1182" s="356"/>
      <c r="D1182" s="356"/>
      <c r="E1182" s="381" t="s">
        <v>197</v>
      </c>
      <c r="F1182" s="381"/>
      <c r="G1182" s="356" t="s">
        <v>198</v>
      </c>
      <c r="H1182" s="356" t="s">
        <v>193</v>
      </c>
      <c r="I1182" s="356" t="s">
        <v>199</v>
      </c>
      <c r="J1182" s="243">
        <v>1</v>
      </c>
      <c r="K1182" s="243" t="s">
        <v>129</v>
      </c>
      <c r="L1182" s="243" t="s">
        <v>129</v>
      </c>
      <c r="M1182" s="243">
        <v>1</v>
      </c>
      <c r="N1182" s="243">
        <v>1000000000</v>
      </c>
      <c r="O1182" s="356"/>
    </row>
    <row r="1183" spans="1:15">
      <c r="A1183" s="241">
        <v>20540</v>
      </c>
      <c r="B1183" s="356"/>
      <c r="C1183" s="356"/>
      <c r="D1183" s="356"/>
      <c r="E1183" s="381" t="s">
        <v>200</v>
      </c>
      <c r="F1183" s="381"/>
      <c r="G1183" s="356" t="s">
        <v>201</v>
      </c>
      <c r="H1183" s="356" t="s">
        <v>193</v>
      </c>
      <c r="I1183" s="356" t="s">
        <v>202</v>
      </c>
      <c r="J1183" s="243">
        <v>1</v>
      </c>
      <c r="K1183" s="243" t="s">
        <v>129</v>
      </c>
      <c r="L1183" s="243" t="s">
        <v>129</v>
      </c>
      <c r="M1183" s="243">
        <v>1</v>
      </c>
      <c r="N1183" s="243">
        <v>1000000000</v>
      </c>
      <c r="O1183" s="356"/>
    </row>
    <row r="1184" spans="1:15">
      <c r="A1184" s="241">
        <v>20550</v>
      </c>
      <c r="B1184" s="356"/>
      <c r="C1184" s="356"/>
      <c r="D1184" s="356"/>
      <c r="E1184" s="381" t="s">
        <v>130</v>
      </c>
      <c r="F1184" s="381"/>
      <c r="G1184" s="356" t="s">
        <v>203</v>
      </c>
      <c r="H1184" s="356" t="s">
        <v>193</v>
      </c>
      <c r="I1184" s="356" t="s">
        <v>130</v>
      </c>
      <c r="J1184" s="243">
        <v>1</v>
      </c>
      <c r="K1184" s="243" t="s">
        <v>129</v>
      </c>
      <c r="L1184" s="243" t="s">
        <v>129</v>
      </c>
      <c r="M1184" s="243">
        <v>1</v>
      </c>
      <c r="N1184" s="243">
        <v>1000000000</v>
      </c>
      <c r="O1184" s="356"/>
    </row>
    <row r="1185" spans="1:15">
      <c r="A1185" s="241">
        <v>20560</v>
      </c>
      <c r="B1185" s="356"/>
      <c r="C1185" s="356"/>
      <c r="D1185" s="356"/>
      <c r="E1185" s="381" t="s">
        <v>132</v>
      </c>
      <c r="F1185" s="381"/>
      <c r="G1185" s="356" t="s">
        <v>204</v>
      </c>
      <c r="H1185" s="356" t="s">
        <v>193</v>
      </c>
      <c r="I1185" s="356" t="s">
        <v>132</v>
      </c>
      <c r="J1185" s="243">
        <v>1</v>
      </c>
      <c r="K1185" s="243" t="s">
        <v>129</v>
      </c>
      <c r="L1185" s="243" t="s">
        <v>129</v>
      </c>
      <c r="M1185" s="243">
        <v>1</v>
      </c>
      <c r="N1185" s="243">
        <v>1000000000</v>
      </c>
      <c r="O1185" s="356"/>
    </row>
    <row r="1186" spans="1:15">
      <c r="A1186" s="241">
        <v>20570</v>
      </c>
      <c r="B1186" s="356"/>
      <c r="C1186" s="356"/>
      <c r="D1186" s="381" t="s">
        <v>205</v>
      </c>
      <c r="E1186" s="381"/>
      <c r="F1186" s="381"/>
      <c r="G1186" s="356"/>
      <c r="H1186" s="356"/>
      <c r="I1186" s="356"/>
      <c r="J1186" s="243"/>
      <c r="K1186" s="243" t="s">
        <v>123</v>
      </c>
      <c r="L1186" s="243" t="s">
        <v>123</v>
      </c>
      <c r="M1186" s="243"/>
      <c r="N1186" s="243"/>
      <c r="O1186" s="356" t="s">
        <v>124</v>
      </c>
    </row>
    <row r="1187" spans="1:15">
      <c r="A1187" s="241">
        <v>20580</v>
      </c>
      <c r="B1187" s="356"/>
      <c r="C1187" s="356"/>
      <c r="D1187" s="356"/>
      <c r="E1187" s="381" t="s">
        <v>206</v>
      </c>
      <c r="F1187" s="381"/>
      <c r="G1187" s="356" t="s">
        <v>207</v>
      </c>
      <c r="H1187" s="356" t="s">
        <v>205</v>
      </c>
      <c r="I1187" s="356" t="s">
        <v>196</v>
      </c>
      <c r="J1187" s="243">
        <v>1</v>
      </c>
      <c r="K1187" s="243" t="s">
        <v>129</v>
      </c>
      <c r="L1187" s="243" t="s">
        <v>129</v>
      </c>
      <c r="M1187" s="243">
        <v>1</v>
      </c>
      <c r="N1187" s="243">
        <v>1000000000</v>
      </c>
      <c r="O1187" s="356"/>
    </row>
    <row r="1188" spans="1:15">
      <c r="A1188" s="241">
        <v>20590</v>
      </c>
      <c r="B1188" s="356"/>
      <c r="C1188" s="356"/>
      <c r="D1188" s="356"/>
      <c r="E1188" s="381" t="s">
        <v>208</v>
      </c>
      <c r="F1188" s="381"/>
      <c r="G1188" s="356" t="s">
        <v>209</v>
      </c>
      <c r="H1188" s="356" t="s">
        <v>205</v>
      </c>
      <c r="I1188" s="356" t="s">
        <v>199</v>
      </c>
      <c r="J1188" s="243">
        <v>1</v>
      </c>
      <c r="K1188" s="243" t="s">
        <v>129</v>
      </c>
      <c r="L1188" s="243" t="s">
        <v>129</v>
      </c>
      <c r="M1188" s="243">
        <v>1</v>
      </c>
      <c r="N1188" s="243">
        <v>1000000000</v>
      </c>
      <c r="O1188" s="356"/>
    </row>
    <row r="1189" spans="1:15">
      <c r="A1189" s="241">
        <v>20600</v>
      </c>
      <c r="B1189" s="356"/>
      <c r="C1189" s="356"/>
      <c r="D1189" s="356"/>
      <c r="E1189" s="381" t="s">
        <v>210</v>
      </c>
      <c r="F1189" s="381"/>
      <c r="G1189" s="356" t="s">
        <v>211</v>
      </c>
      <c r="H1189" s="356" t="s">
        <v>205</v>
      </c>
      <c r="I1189" s="356" t="s">
        <v>202</v>
      </c>
      <c r="J1189" s="243">
        <v>1</v>
      </c>
      <c r="K1189" s="243" t="s">
        <v>129</v>
      </c>
      <c r="L1189" s="243" t="s">
        <v>129</v>
      </c>
      <c r="M1189" s="243">
        <v>1</v>
      </c>
      <c r="N1189" s="243">
        <v>1000000000</v>
      </c>
      <c r="O1189" s="356"/>
    </row>
    <row r="1190" spans="1:15">
      <c r="A1190" s="241">
        <v>20610</v>
      </c>
      <c r="B1190" s="356"/>
      <c r="C1190" s="356"/>
      <c r="D1190" s="356"/>
      <c r="E1190" s="381" t="s">
        <v>130</v>
      </c>
      <c r="F1190" s="381"/>
      <c r="G1190" s="356" t="s">
        <v>212</v>
      </c>
      <c r="H1190" s="356" t="s">
        <v>205</v>
      </c>
      <c r="I1190" s="356" t="s">
        <v>130</v>
      </c>
      <c r="J1190" s="243">
        <v>1</v>
      </c>
      <c r="K1190" s="243" t="s">
        <v>129</v>
      </c>
      <c r="L1190" s="243" t="s">
        <v>129</v>
      </c>
      <c r="M1190" s="243">
        <v>1</v>
      </c>
      <c r="N1190" s="243">
        <v>1000000000</v>
      </c>
      <c r="O1190" s="356"/>
    </row>
    <row r="1191" spans="1:15">
      <c r="A1191" s="241">
        <v>20620</v>
      </c>
      <c r="B1191" s="356"/>
      <c r="C1191" s="356"/>
      <c r="D1191" s="356"/>
      <c r="E1191" s="381" t="s">
        <v>132</v>
      </c>
      <c r="F1191" s="381"/>
      <c r="G1191" s="356" t="s">
        <v>213</v>
      </c>
      <c r="H1191" s="356" t="s">
        <v>205</v>
      </c>
      <c r="I1191" s="356" t="s">
        <v>132</v>
      </c>
      <c r="J1191" s="243">
        <v>1</v>
      </c>
      <c r="K1191" s="243" t="s">
        <v>129</v>
      </c>
      <c r="L1191" s="243" t="s">
        <v>129</v>
      </c>
      <c r="M1191" s="243">
        <v>1</v>
      </c>
      <c r="N1191" s="243">
        <v>1000000000</v>
      </c>
      <c r="O1191" s="356"/>
    </row>
    <row r="1192" spans="1:15">
      <c r="A1192" s="241">
        <v>20630</v>
      </c>
      <c r="B1192" s="356"/>
      <c r="C1192" s="356"/>
      <c r="D1192" s="381" t="s">
        <v>50</v>
      </c>
      <c r="E1192" s="381"/>
      <c r="F1192" s="381"/>
      <c r="G1192" s="356"/>
      <c r="H1192" s="356"/>
      <c r="I1192" s="356"/>
      <c r="J1192" s="243"/>
      <c r="K1192" s="243" t="s">
        <v>123</v>
      </c>
      <c r="L1192" s="243" t="s">
        <v>123</v>
      </c>
      <c r="M1192" s="243"/>
      <c r="N1192" s="243"/>
      <c r="O1192" s="356" t="s">
        <v>124</v>
      </c>
    </row>
    <row r="1193" spans="1:15">
      <c r="A1193" s="241">
        <v>20640</v>
      </c>
      <c r="B1193" s="356"/>
      <c r="C1193" s="356"/>
      <c r="D1193" s="356"/>
      <c r="E1193" s="381" t="s">
        <v>214</v>
      </c>
      <c r="F1193" s="381"/>
      <c r="G1193" s="356" t="s">
        <v>215</v>
      </c>
      <c r="H1193" s="356" t="s">
        <v>50</v>
      </c>
      <c r="I1193" s="356" t="s">
        <v>214</v>
      </c>
      <c r="J1193" s="243">
        <v>1</v>
      </c>
      <c r="K1193" s="243" t="s">
        <v>129</v>
      </c>
      <c r="L1193" s="243" t="s">
        <v>129</v>
      </c>
      <c r="M1193" s="243">
        <v>1</v>
      </c>
      <c r="N1193" s="243">
        <v>1000000000</v>
      </c>
      <c r="O1193" s="356"/>
    </row>
    <row r="1194" spans="1:15">
      <c r="A1194" s="241">
        <v>20650</v>
      </c>
      <c r="B1194" s="356"/>
      <c r="C1194" s="356"/>
      <c r="D1194" s="356"/>
      <c r="E1194" s="381" t="s">
        <v>130</v>
      </c>
      <c r="F1194" s="381"/>
      <c r="G1194" s="356" t="s">
        <v>216</v>
      </c>
      <c r="H1194" s="356" t="s">
        <v>50</v>
      </c>
      <c r="I1194" s="356" t="s">
        <v>130</v>
      </c>
      <c r="J1194" s="243">
        <v>1</v>
      </c>
      <c r="K1194" s="243" t="s">
        <v>129</v>
      </c>
      <c r="L1194" s="243" t="s">
        <v>129</v>
      </c>
      <c r="M1194" s="243">
        <v>1</v>
      </c>
      <c r="N1194" s="243">
        <v>1000000000</v>
      </c>
      <c r="O1194" s="356"/>
    </row>
    <row r="1195" spans="1:15">
      <c r="A1195" s="241">
        <v>20660</v>
      </c>
      <c r="B1195" s="356"/>
      <c r="C1195" s="356"/>
      <c r="D1195" s="356"/>
      <c r="E1195" s="381" t="s">
        <v>132</v>
      </c>
      <c r="F1195" s="381"/>
      <c r="G1195" s="356" t="s">
        <v>217</v>
      </c>
      <c r="H1195" s="356" t="s">
        <v>50</v>
      </c>
      <c r="I1195" s="356" t="s">
        <v>132</v>
      </c>
      <c r="J1195" s="243">
        <v>1</v>
      </c>
      <c r="K1195" s="243" t="s">
        <v>129</v>
      </c>
      <c r="L1195" s="243" t="s">
        <v>129</v>
      </c>
      <c r="M1195" s="243">
        <v>1</v>
      </c>
      <c r="N1195" s="243">
        <v>1000000000</v>
      </c>
      <c r="O1195" s="356"/>
    </row>
    <row r="1196" spans="1:15">
      <c r="A1196" s="241">
        <v>20670</v>
      </c>
      <c r="B1196" s="356"/>
      <c r="C1196" s="356"/>
      <c r="D1196" s="381" t="s">
        <v>218</v>
      </c>
      <c r="E1196" s="381"/>
      <c r="F1196" s="381"/>
      <c r="G1196" s="356"/>
      <c r="H1196" s="356"/>
      <c r="I1196" s="356"/>
      <c r="J1196" s="243"/>
      <c r="K1196" s="243" t="s">
        <v>123</v>
      </c>
      <c r="L1196" s="243" t="s">
        <v>123</v>
      </c>
      <c r="M1196" s="243"/>
      <c r="N1196" s="243"/>
      <c r="O1196" s="356" t="s">
        <v>124</v>
      </c>
    </row>
    <row r="1197" spans="1:15">
      <c r="A1197" s="241">
        <v>20680</v>
      </c>
      <c r="B1197" s="356"/>
      <c r="C1197" s="356"/>
      <c r="D1197" s="356"/>
      <c r="E1197" s="381" t="s">
        <v>219</v>
      </c>
      <c r="F1197" s="381"/>
      <c r="G1197" s="356" t="s">
        <v>220</v>
      </c>
      <c r="H1197" s="356" t="s">
        <v>218</v>
      </c>
      <c r="I1197" s="356" t="s">
        <v>219</v>
      </c>
      <c r="J1197" s="243">
        <v>1</v>
      </c>
      <c r="K1197" s="243" t="s">
        <v>129</v>
      </c>
      <c r="L1197" s="243" t="s">
        <v>129</v>
      </c>
      <c r="M1197" s="243">
        <v>1</v>
      </c>
      <c r="N1197" s="243">
        <v>1000000000</v>
      </c>
      <c r="O1197" s="356"/>
    </row>
    <row r="1198" spans="1:15">
      <c r="A1198" s="241">
        <v>20690</v>
      </c>
      <c r="B1198" s="356"/>
      <c r="C1198" s="356"/>
      <c r="D1198" s="356"/>
      <c r="E1198" s="381" t="s">
        <v>221</v>
      </c>
      <c r="F1198" s="381"/>
      <c r="G1198" s="356" t="s">
        <v>222</v>
      </c>
      <c r="H1198" s="356" t="s">
        <v>218</v>
      </c>
      <c r="I1198" s="356" t="s">
        <v>221</v>
      </c>
      <c r="J1198" s="243">
        <v>1</v>
      </c>
      <c r="K1198" s="243" t="s">
        <v>129</v>
      </c>
      <c r="L1198" s="243" t="s">
        <v>129</v>
      </c>
      <c r="M1198" s="243">
        <v>1</v>
      </c>
      <c r="N1198" s="243">
        <v>1000000000</v>
      </c>
      <c r="O1198" s="356"/>
    </row>
    <row r="1199" spans="1:15">
      <c r="A1199" s="241">
        <v>20700</v>
      </c>
      <c r="B1199" s="356"/>
      <c r="C1199" s="356"/>
      <c r="D1199" s="356"/>
      <c r="E1199" s="381" t="s">
        <v>130</v>
      </c>
      <c r="F1199" s="381"/>
      <c r="G1199" s="356" t="s">
        <v>223</v>
      </c>
      <c r="H1199" s="356" t="s">
        <v>218</v>
      </c>
      <c r="I1199" s="356" t="s">
        <v>130</v>
      </c>
      <c r="J1199" s="243">
        <v>1</v>
      </c>
      <c r="K1199" s="243" t="s">
        <v>129</v>
      </c>
      <c r="L1199" s="243" t="s">
        <v>129</v>
      </c>
      <c r="M1199" s="243">
        <v>1</v>
      </c>
      <c r="N1199" s="243">
        <v>1000000000</v>
      </c>
      <c r="O1199" s="356"/>
    </row>
    <row r="1200" spans="1:15">
      <c r="A1200" s="241">
        <v>20710</v>
      </c>
      <c r="B1200" s="356"/>
      <c r="C1200" s="356"/>
      <c r="D1200" s="356"/>
      <c r="E1200" s="381" t="s">
        <v>132</v>
      </c>
      <c r="F1200" s="381"/>
      <c r="G1200" s="356" t="s">
        <v>224</v>
      </c>
      <c r="H1200" s="356" t="s">
        <v>218</v>
      </c>
      <c r="I1200" s="356" t="s">
        <v>132</v>
      </c>
      <c r="J1200" s="243">
        <v>1</v>
      </c>
      <c r="K1200" s="243" t="s">
        <v>129</v>
      </c>
      <c r="L1200" s="243" t="s">
        <v>129</v>
      </c>
      <c r="M1200" s="243">
        <v>1</v>
      </c>
      <c r="N1200" s="243">
        <v>1000000000</v>
      </c>
      <c r="O1200" s="356"/>
    </row>
    <row r="1201" spans="1:15">
      <c r="A1201" s="241">
        <v>20720</v>
      </c>
      <c r="B1201" s="356"/>
      <c r="C1201" s="356"/>
      <c r="D1201" s="381" t="s">
        <v>225</v>
      </c>
      <c r="E1201" s="381"/>
      <c r="F1201" s="381"/>
      <c r="G1201" s="356"/>
      <c r="H1201" s="356"/>
      <c r="I1201" s="356"/>
      <c r="J1201" s="243"/>
      <c r="K1201" s="243" t="s">
        <v>123</v>
      </c>
      <c r="L1201" s="243" t="s">
        <v>123</v>
      </c>
      <c r="M1201" s="243"/>
      <c r="N1201" s="243"/>
      <c r="O1201" s="356" t="s">
        <v>124</v>
      </c>
    </row>
    <row r="1202" spans="1:15">
      <c r="A1202" s="241">
        <v>20730</v>
      </c>
      <c r="B1202" s="356"/>
      <c r="C1202" s="356"/>
      <c r="D1202" s="356"/>
      <c r="E1202" s="381" t="s">
        <v>226</v>
      </c>
      <c r="F1202" s="381"/>
      <c r="G1202" s="356" t="s">
        <v>227</v>
      </c>
      <c r="H1202" s="356" t="s">
        <v>225</v>
      </c>
      <c r="I1202" s="356" t="s">
        <v>228</v>
      </c>
      <c r="J1202" s="243">
        <v>1</v>
      </c>
      <c r="K1202" s="243" t="s">
        <v>129</v>
      </c>
      <c r="L1202" s="243" t="s">
        <v>129</v>
      </c>
      <c r="M1202" s="243">
        <v>1</v>
      </c>
      <c r="N1202" s="243">
        <v>1000000000</v>
      </c>
      <c r="O1202" s="356"/>
    </row>
    <row r="1203" spans="1:15">
      <c r="A1203" s="241">
        <v>20740</v>
      </c>
      <c r="B1203" s="356"/>
      <c r="C1203" s="356"/>
      <c r="D1203" s="356"/>
      <c r="E1203" s="381" t="s">
        <v>229</v>
      </c>
      <c r="F1203" s="381"/>
      <c r="G1203" s="356" t="s">
        <v>230</v>
      </c>
      <c r="H1203" s="356" t="s">
        <v>225</v>
      </c>
      <c r="I1203" s="356" t="s">
        <v>231</v>
      </c>
      <c r="J1203" s="243">
        <v>1</v>
      </c>
      <c r="K1203" s="243" t="s">
        <v>129</v>
      </c>
      <c r="L1203" s="243" t="s">
        <v>129</v>
      </c>
      <c r="M1203" s="243">
        <v>1</v>
      </c>
      <c r="N1203" s="243">
        <v>1000000000</v>
      </c>
      <c r="O1203" s="356"/>
    </row>
    <row r="1204" spans="1:15">
      <c r="A1204" s="241">
        <v>20750</v>
      </c>
      <c r="B1204" s="356"/>
      <c r="C1204" s="356"/>
      <c r="D1204" s="356"/>
      <c r="E1204" s="381" t="s">
        <v>232</v>
      </c>
      <c r="F1204" s="381"/>
      <c r="G1204" s="356" t="s">
        <v>233</v>
      </c>
      <c r="H1204" s="356" t="s">
        <v>225</v>
      </c>
      <c r="I1204" s="356" t="s">
        <v>234</v>
      </c>
      <c r="J1204" s="243">
        <v>1</v>
      </c>
      <c r="K1204" s="243" t="s">
        <v>129</v>
      </c>
      <c r="L1204" s="243" t="s">
        <v>129</v>
      </c>
      <c r="M1204" s="243">
        <v>1</v>
      </c>
      <c r="N1204" s="243">
        <v>1000000000</v>
      </c>
      <c r="O1204" s="356"/>
    </row>
    <row r="1205" spans="1:15">
      <c r="A1205" s="241">
        <v>20760</v>
      </c>
      <c r="B1205" s="356"/>
      <c r="C1205" s="356"/>
      <c r="D1205" s="356"/>
      <c r="E1205" s="381" t="s">
        <v>235</v>
      </c>
      <c r="F1205" s="381"/>
      <c r="G1205" s="356" t="s">
        <v>236</v>
      </c>
      <c r="H1205" s="356" t="s">
        <v>225</v>
      </c>
      <c r="I1205" s="356" t="s">
        <v>237</v>
      </c>
      <c r="J1205" s="243">
        <v>1</v>
      </c>
      <c r="K1205" s="243" t="s">
        <v>129</v>
      </c>
      <c r="L1205" s="243" t="s">
        <v>129</v>
      </c>
      <c r="M1205" s="243">
        <v>1</v>
      </c>
      <c r="N1205" s="243">
        <v>1000000000</v>
      </c>
      <c r="O1205" s="356"/>
    </row>
    <row r="1206" spans="1:15">
      <c r="A1206" s="241">
        <v>20770</v>
      </c>
      <c r="B1206" s="356"/>
      <c r="C1206" s="356"/>
      <c r="D1206" s="356"/>
      <c r="E1206" s="381" t="s">
        <v>130</v>
      </c>
      <c r="F1206" s="381"/>
      <c r="G1206" s="356" t="s">
        <v>238</v>
      </c>
      <c r="H1206" s="356" t="s">
        <v>225</v>
      </c>
      <c r="I1206" s="356" t="s">
        <v>130</v>
      </c>
      <c r="J1206" s="243">
        <v>1</v>
      </c>
      <c r="K1206" s="243" t="s">
        <v>129</v>
      </c>
      <c r="L1206" s="243" t="s">
        <v>129</v>
      </c>
      <c r="M1206" s="243">
        <v>1</v>
      </c>
      <c r="N1206" s="243">
        <v>1000000000</v>
      </c>
      <c r="O1206" s="356"/>
    </row>
    <row r="1207" spans="1:15">
      <c r="A1207" s="241">
        <v>20780</v>
      </c>
      <c r="B1207" s="356"/>
      <c r="C1207" s="356"/>
      <c r="D1207" s="356"/>
      <c r="E1207" s="381" t="s">
        <v>132</v>
      </c>
      <c r="F1207" s="381"/>
      <c r="G1207" s="356" t="s">
        <v>239</v>
      </c>
      <c r="H1207" s="356" t="s">
        <v>225</v>
      </c>
      <c r="I1207" s="356" t="s">
        <v>132</v>
      </c>
      <c r="J1207" s="243">
        <v>1</v>
      </c>
      <c r="K1207" s="243" t="s">
        <v>129</v>
      </c>
      <c r="L1207" s="243" t="s">
        <v>129</v>
      </c>
      <c r="M1207" s="243">
        <v>1</v>
      </c>
      <c r="N1207" s="243">
        <v>1000000000</v>
      </c>
      <c r="O1207" s="356"/>
    </row>
    <row r="1208" spans="1:15">
      <c r="A1208" s="241">
        <v>20790</v>
      </c>
      <c r="B1208" s="356"/>
      <c r="C1208" s="356"/>
      <c r="D1208" s="381" t="s">
        <v>240</v>
      </c>
      <c r="E1208" s="381"/>
      <c r="F1208" s="381"/>
      <c r="G1208" s="356"/>
      <c r="H1208" s="356"/>
      <c r="I1208" s="356"/>
      <c r="J1208" s="243"/>
      <c r="K1208" s="243" t="s">
        <v>123</v>
      </c>
      <c r="L1208" s="243" t="s">
        <v>123</v>
      </c>
      <c r="M1208" s="243"/>
      <c r="N1208" s="243"/>
      <c r="O1208" s="356" t="s">
        <v>124</v>
      </c>
    </row>
    <row r="1209" spans="1:15">
      <c r="A1209" s="241">
        <v>20800</v>
      </c>
      <c r="B1209" s="356"/>
      <c r="C1209" s="356"/>
      <c r="D1209" s="356"/>
      <c r="E1209" s="381" t="s">
        <v>241</v>
      </c>
      <c r="F1209" s="381"/>
      <c r="G1209" s="356" t="s">
        <v>242</v>
      </c>
      <c r="H1209" s="356" t="s">
        <v>240</v>
      </c>
      <c r="I1209" s="356" t="s">
        <v>228</v>
      </c>
      <c r="J1209" s="243">
        <v>1</v>
      </c>
      <c r="K1209" s="243" t="s">
        <v>129</v>
      </c>
      <c r="L1209" s="243" t="s">
        <v>129</v>
      </c>
      <c r="M1209" s="243">
        <v>1</v>
      </c>
      <c r="N1209" s="243">
        <v>1000000000</v>
      </c>
      <c r="O1209" s="356"/>
    </row>
    <row r="1210" spans="1:15">
      <c r="A1210" s="241">
        <v>20810</v>
      </c>
      <c r="B1210" s="356"/>
      <c r="C1210" s="356"/>
      <c r="D1210" s="356"/>
      <c r="E1210" s="381" t="s">
        <v>243</v>
      </c>
      <c r="F1210" s="381"/>
      <c r="G1210" s="356" t="s">
        <v>244</v>
      </c>
      <c r="H1210" s="356" t="s">
        <v>240</v>
      </c>
      <c r="I1210" s="356" t="s">
        <v>231</v>
      </c>
      <c r="J1210" s="243">
        <v>1</v>
      </c>
      <c r="K1210" s="243" t="s">
        <v>129</v>
      </c>
      <c r="L1210" s="243" t="s">
        <v>129</v>
      </c>
      <c r="M1210" s="243">
        <v>1</v>
      </c>
      <c r="N1210" s="243">
        <v>1000000000</v>
      </c>
      <c r="O1210" s="356"/>
    </row>
    <row r="1211" spans="1:15">
      <c r="A1211" s="241">
        <v>20820</v>
      </c>
      <c r="B1211" s="356"/>
      <c r="C1211" s="356"/>
      <c r="D1211" s="356"/>
      <c r="E1211" s="381" t="s">
        <v>245</v>
      </c>
      <c r="F1211" s="381"/>
      <c r="G1211" s="356" t="s">
        <v>246</v>
      </c>
      <c r="H1211" s="356" t="s">
        <v>240</v>
      </c>
      <c r="I1211" s="356" t="s">
        <v>234</v>
      </c>
      <c r="J1211" s="243">
        <v>1</v>
      </c>
      <c r="K1211" s="243" t="s">
        <v>129</v>
      </c>
      <c r="L1211" s="243" t="s">
        <v>129</v>
      </c>
      <c r="M1211" s="243">
        <v>1</v>
      </c>
      <c r="N1211" s="243">
        <v>1000000000</v>
      </c>
      <c r="O1211" s="356"/>
    </row>
    <row r="1212" spans="1:15">
      <c r="A1212" s="241">
        <v>20830</v>
      </c>
      <c r="B1212" s="356"/>
      <c r="C1212" s="356"/>
      <c r="D1212" s="356"/>
      <c r="E1212" s="381" t="s">
        <v>247</v>
      </c>
      <c r="F1212" s="381"/>
      <c r="G1212" s="356" t="s">
        <v>248</v>
      </c>
      <c r="H1212" s="356" t="s">
        <v>240</v>
      </c>
      <c r="I1212" s="356" t="s">
        <v>237</v>
      </c>
      <c r="J1212" s="243">
        <v>1</v>
      </c>
      <c r="K1212" s="243" t="s">
        <v>129</v>
      </c>
      <c r="L1212" s="243" t="s">
        <v>129</v>
      </c>
      <c r="M1212" s="243">
        <v>1</v>
      </c>
      <c r="N1212" s="243">
        <v>1000000000</v>
      </c>
      <c r="O1212" s="356"/>
    </row>
    <row r="1213" spans="1:15">
      <c r="A1213" s="241">
        <v>20840</v>
      </c>
      <c r="B1213" s="356"/>
      <c r="C1213" s="356"/>
      <c r="D1213" s="356"/>
      <c r="E1213" s="381" t="s">
        <v>130</v>
      </c>
      <c r="F1213" s="381"/>
      <c r="G1213" s="356" t="s">
        <v>249</v>
      </c>
      <c r="H1213" s="356" t="s">
        <v>240</v>
      </c>
      <c r="I1213" s="356" t="s">
        <v>130</v>
      </c>
      <c r="J1213" s="243">
        <v>1</v>
      </c>
      <c r="K1213" s="243" t="s">
        <v>129</v>
      </c>
      <c r="L1213" s="243" t="s">
        <v>129</v>
      </c>
      <c r="M1213" s="243">
        <v>1</v>
      </c>
      <c r="N1213" s="243">
        <v>1000000000</v>
      </c>
      <c r="O1213" s="356"/>
    </row>
    <row r="1214" spans="1:15">
      <c r="A1214" s="241">
        <v>20850</v>
      </c>
      <c r="B1214" s="356"/>
      <c r="C1214" s="356"/>
      <c r="D1214" s="356"/>
      <c r="E1214" s="381" t="s">
        <v>132</v>
      </c>
      <c r="F1214" s="381"/>
      <c r="G1214" s="356" t="s">
        <v>250</v>
      </c>
      <c r="H1214" s="356" t="s">
        <v>240</v>
      </c>
      <c r="I1214" s="356" t="s">
        <v>132</v>
      </c>
      <c r="J1214" s="243">
        <v>1</v>
      </c>
      <c r="K1214" s="243" t="s">
        <v>129</v>
      </c>
      <c r="L1214" s="243" t="s">
        <v>129</v>
      </c>
      <c r="M1214" s="243">
        <v>1</v>
      </c>
      <c r="N1214" s="243">
        <v>1000000000</v>
      </c>
      <c r="O1214" s="356"/>
    </row>
    <row r="1215" spans="1:15">
      <c r="A1215" s="241">
        <v>20860</v>
      </c>
      <c r="B1215" s="356"/>
      <c r="C1215" s="356"/>
      <c r="D1215" s="381" t="s">
        <v>266</v>
      </c>
      <c r="E1215" s="381"/>
      <c r="F1215" s="381"/>
      <c r="G1215" s="356"/>
      <c r="H1215" s="356"/>
      <c r="I1215" s="356"/>
      <c r="J1215" s="243"/>
      <c r="K1215" s="243" t="s">
        <v>123</v>
      </c>
      <c r="L1215" s="243" t="s">
        <v>123</v>
      </c>
      <c r="M1215" s="243"/>
      <c r="N1215" s="243"/>
      <c r="O1215" s="356" t="s">
        <v>124</v>
      </c>
    </row>
    <row r="1216" spans="1:15">
      <c r="A1216" s="241">
        <v>20870</v>
      </c>
      <c r="B1216" s="356"/>
      <c r="C1216" s="356"/>
      <c r="D1216" s="356"/>
      <c r="E1216" s="381" t="s">
        <v>267</v>
      </c>
      <c r="F1216" s="381"/>
      <c r="G1216" s="356" t="s">
        <v>268</v>
      </c>
      <c r="H1216" s="356" t="s">
        <v>266</v>
      </c>
      <c r="I1216" s="356" t="s">
        <v>269</v>
      </c>
      <c r="J1216" s="243">
        <v>1</v>
      </c>
      <c r="K1216" s="243" t="s">
        <v>129</v>
      </c>
      <c r="L1216" s="243" t="s">
        <v>129</v>
      </c>
      <c r="M1216" s="243">
        <v>1</v>
      </c>
      <c r="N1216" s="243">
        <v>1000000000</v>
      </c>
      <c r="O1216" s="356"/>
    </row>
    <row r="1217" spans="1:15">
      <c r="A1217" s="241">
        <v>20880</v>
      </c>
      <c r="B1217" s="356"/>
      <c r="C1217" s="356"/>
      <c r="D1217" s="356"/>
      <c r="E1217" s="381" t="s">
        <v>270</v>
      </c>
      <c r="F1217" s="381"/>
      <c r="G1217" s="356" t="s">
        <v>271</v>
      </c>
      <c r="H1217" s="356" t="s">
        <v>266</v>
      </c>
      <c r="I1217" s="356" t="s">
        <v>272</v>
      </c>
      <c r="J1217" s="243">
        <v>1</v>
      </c>
      <c r="K1217" s="243" t="s">
        <v>129</v>
      </c>
      <c r="L1217" s="243" t="s">
        <v>129</v>
      </c>
      <c r="M1217" s="243">
        <v>1</v>
      </c>
      <c r="N1217" s="243">
        <v>1000000000</v>
      </c>
      <c r="O1217" s="356"/>
    </row>
    <row r="1218" spans="1:15">
      <c r="A1218" s="241">
        <v>20890</v>
      </c>
      <c r="B1218" s="356"/>
      <c r="C1218" s="356"/>
      <c r="D1218" s="356"/>
      <c r="E1218" s="381" t="s">
        <v>273</v>
      </c>
      <c r="F1218" s="381"/>
      <c r="G1218" s="356" t="s">
        <v>274</v>
      </c>
      <c r="H1218" s="356" t="s">
        <v>266</v>
      </c>
      <c r="I1218" s="356" t="s">
        <v>275</v>
      </c>
      <c r="J1218" s="243">
        <v>1</v>
      </c>
      <c r="K1218" s="243" t="s">
        <v>129</v>
      </c>
      <c r="L1218" s="243" t="s">
        <v>129</v>
      </c>
      <c r="M1218" s="243">
        <v>1</v>
      </c>
      <c r="N1218" s="243">
        <v>1000000000</v>
      </c>
      <c r="O1218" s="356"/>
    </row>
    <row r="1219" spans="1:15">
      <c r="A1219" s="241">
        <v>20900</v>
      </c>
      <c r="B1219" s="356"/>
      <c r="C1219" s="356"/>
      <c r="D1219" s="356"/>
      <c r="E1219" s="381" t="s">
        <v>130</v>
      </c>
      <c r="F1219" s="381"/>
      <c r="G1219" s="356" t="s">
        <v>276</v>
      </c>
      <c r="H1219" s="356" t="s">
        <v>266</v>
      </c>
      <c r="I1219" s="356" t="s">
        <v>130</v>
      </c>
      <c r="J1219" s="243">
        <v>1</v>
      </c>
      <c r="K1219" s="243" t="s">
        <v>129</v>
      </c>
      <c r="L1219" s="243" t="s">
        <v>129</v>
      </c>
      <c r="M1219" s="243">
        <v>1</v>
      </c>
      <c r="N1219" s="243">
        <v>1000000000</v>
      </c>
      <c r="O1219" s="356"/>
    </row>
    <row r="1220" spans="1:15">
      <c r="A1220" s="241">
        <v>20910</v>
      </c>
      <c r="B1220" s="356"/>
      <c r="C1220" s="356"/>
      <c r="D1220" s="356"/>
      <c r="E1220" s="381" t="s">
        <v>132</v>
      </c>
      <c r="F1220" s="381"/>
      <c r="G1220" s="356" t="s">
        <v>277</v>
      </c>
      <c r="H1220" s="356" t="s">
        <v>266</v>
      </c>
      <c r="I1220" s="356" t="s">
        <v>132</v>
      </c>
      <c r="J1220" s="243">
        <v>1</v>
      </c>
      <c r="K1220" s="243" t="s">
        <v>129</v>
      </c>
      <c r="L1220" s="243" t="s">
        <v>129</v>
      </c>
      <c r="M1220" s="243">
        <v>1</v>
      </c>
      <c r="N1220" s="243">
        <v>1000000000</v>
      </c>
      <c r="O1220" s="356"/>
    </row>
    <row r="1221" spans="1:15">
      <c r="A1221" s="241">
        <v>20920</v>
      </c>
      <c r="B1221" s="356"/>
      <c r="C1221" s="356"/>
      <c r="D1221" s="381" t="s">
        <v>278</v>
      </c>
      <c r="E1221" s="381"/>
      <c r="F1221" s="381"/>
      <c r="G1221" s="356"/>
      <c r="H1221" s="356"/>
      <c r="I1221" s="356"/>
      <c r="J1221" s="243"/>
      <c r="K1221" s="243" t="s">
        <v>123</v>
      </c>
      <c r="L1221" s="243" t="s">
        <v>123</v>
      </c>
      <c r="M1221" s="243"/>
      <c r="N1221" s="243"/>
      <c r="O1221" s="356" t="s">
        <v>124</v>
      </c>
    </row>
    <row r="1222" spans="1:15">
      <c r="A1222" s="241">
        <v>20930</v>
      </c>
      <c r="B1222" s="356"/>
      <c r="C1222" s="356"/>
      <c r="D1222" s="356"/>
      <c r="E1222" s="381" t="s">
        <v>279</v>
      </c>
      <c r="F1222" s="381"/>
      <c r="G1222" s="356" t="s">
        <v>280</v>
      </c>
      <c r="H1222" s="356" t="s">
        <v>278</v>
      </c>
      <c r="I1222" s="356" t="s">
        <v>269</v>
      </c>
      <c r="J1222" s="243">
        <v>1</v>
      </c>
      <c r="K1222" s="243" t="s">
        <v>129</v>
      </c>
      <c r="L1222" s="243" t="s">
        <v>129</v>
      </c>
      <c r="M1222" s="243">
        <v>1</v>
      </c>
      <c r="N1222" s="243">
        <v>1000000000</v>
      </c>
      <c r="O1222" s="356"/>
    </row>
    <row r="1223" spans="1:15">
      <c r="A1223" s="241">
        <v>20940</v>
      </c>
      <c r="B1223" s="356"/>
      <c r="C1223" s="356"/>
      <c r="D1223" s="356"/>
      <c r="E1223" s="381" t="s">
        <v>281</v>
      </c>
      <c r="F1223" s="381"/>
      <c r="G1223" s="356" t="s">
        <v>282</v>
      </c>
      <c r="H1223" s="356" t="s">
        <v>278</v>
      </c>
      <c r="I1223" s="356" t="s">
        <v>272</v>
      </c>
      <c r="J1223" s="243">
        <v>1</v>
      </c>
      <c r="K1223" s="243" t="s">
        <v>129</v>
      </c>
      <c r="L1223" s="243" t="s">
        <v>129</v>
      </c>
      <c r="M1223" s="243">
        <v>1</v>
      </c>
      <c r="N1223" s="243">
        <v>1000000000</v>
      </c>
      <c r="O1223" s="356"/>
    </row>
    <row r="1224" spans="1:15">
      <c r="A1224" s="241">
        <v>20950</v>
      </c>
      <c r="B1224" s="356"/>
      <c r="C1224" s="356"/>
      <c r="D1224" s="356"/>
      <c r="E1224" s="381" t="s">
        <v>283</v>
      </c>
      <c r="F1224" s="381"/>
      <c r="G1224" s="356" t="s">
        <v>284</v>
      </c>
      <c r="H1224" s="356" t="s">
        <v>278</v>
      </c>
      <c r="I1224" s="356" t="s">
        <v>275</v>
      </c>
      <c r="J1224" s="243">
        <v>1</v>
      </c>
      <c r="K1224" s="243" t="s">
        <v>129</v>
      </c>
      <c r="L1224" s="243" t="s">
        <v>129</v>
      </c>
      <c r="M1224" s="243">
        <v>1</v>
      </c>
      <c r="N1224" s="243">
        <v>1000000000</v>
      </c>
      <c r="O1224" s="356"/>
    </row>
    <row r="1225" spans="1:15">
      <c r="A1225" s="241">
        <v>20960</v>
      </c>
      <c r="B1225" s="356"/>
      <c r="C1225" s="356"/>
      <c r="D1225" s="356"/>
      <c r="E1225" s="381" t="s">
        <v>130</v>
      </c>
      <c r="F1225" s="381"/>
      <c r="G1225" s="356" t="s">
        <v>285</v>
      </c>
      <c r="H1225" s="356" t="s">
        <v>278</v>
      </c>
      <c r="I1225" s="356" t="s">
        <v>130</v>
      </c>
      <c r="J1225" s="243">
        <v>1</v>
      </c>
      <c r="K1225" s="243" t="s">
        <v>129</v>
      </c>
      <c r="L1225" s="243" t="s">
        <v>129</v>
      </c>
      <c r="M1225" s="243">
        <v>1</v>
      </c>
      <c r="N1225" s="243">
        <v>1000000000</v>
      </c>
      <c r="O1225" s="356"/>
    </row>
    <row r="1226" spans="1:15">
      <c r="A1226" s="241">
        <v>20970</v>
      </c>
      <c r="B1226" s="356"/>
      <c r="C1226" s="356"/>
      <c r="D1226" s="356"/>
      <c r="E1226" s="381" t="s">
        <v>132</v>
      </c>
      <c r="F1226" s="381"/>
      <c r="G1226" s="356" t="s">
        <v>286</v>
      </c>
      <c r="H1226" s="356" t="s">
        <v>278</v>
      </c>
      <c r="I1226" s="356" t="s">
        <v>132</v>
      </c>
      <c r="J1226" s="243">
        <v>1</v>
      </c>
      <c r="K1226" s="243" t="s">
        <v>129</v>
      </c>
      <c r="L1226" s="243" t="s">
        <v>129</v>
      </c>
      <c r="M1226" s="243">
        <v>1</v>
      </c>
      <c r="N1226" s="243">
        <v>1000000000</v>
      </c>
      <c r="O1226" s="356"/>
    </row>
    <row r="1227" spans="1:15">
      <c r="A1227" s="241">
        <v>20980</v>
      </c>
      <c r="B1227" s="356"/>
      <c r="C1227" s="356"/>
      <c r="D1227" s="381" t="s">
        <v>304</v>
      </c>
      <c r="E1227" s="381"/>
      <c r="F1227" s="381"/>
      <c r="G1227" s="356"/>
      <c r="H1227" s="356"/>
      <c r="I1227" s="356"/>
      <c r="J1227" s="243"/>
      <c r="K1227" s="243" t="s">
        <v>123</v>
      </c>
      <c r="L1227" s="243" t="s">
        <v>123</v>
      </c>
      <c r="M1227" s="243"/>
      <c r="N1227" s="243"/>
      <c r="O1227" s="356" t="s">
        <v>124</v>
      </c>
    </row>
    <row r="1228" spans="1:15">
      <c r="A1228" s="241">
        <v>20990</v>
      </c>
      <c r="B1228" s="356"/>
      <c r="C1228" s="356"/>
      <c r="D1228" s="356"/>
      <c r="E1228" s="381" t="s">
        <v>305</v>
      </c>
      <c r="F1228" s="381"/>
      <c r="G1228" s="356" t="s">
        <v>306</v>
      </c>
      <c r="H1228" s="356" t="s">
        <v>304</v>
      </c>
      <c r="I1228" s="356" t="s">
        <v>307</v>
      </c>
      <c r="J1228" s="243">
        <v>1</v>
      </c>
      <c r="K1228" s="243" t="s">
        <v>129</v>
      </c>
      <c r="L1228" s="243" t="s">
        <v>129</v>
      </c>
      <c r="M1228" s="243">
        <v>1</v>
      </c>
      <c r="N1228" s="243">
        <v>1000000000</v>
      </c>
      <c r="O1228" s="356"/>
    </row>
    <row r="1229" spans="1:15">
      <c r="A1229" s="241">
        <v>21000</v>
      </c>
      <c r="B1229" s="356"/>
      <c r="C1229" s="356"/>
      <c r="D1229" s="356"/>
      <c r="E1229" s="381" t="s">
        <v>308</v>
      </c>
      <c r="F1229" s="381"/>
      <c r="G1229" s="356" t="s">
        <v>309</v>
      </c>
      <c r="H1229" s="356" t="s">
        <v>304</v>
      </c>
      <c r="I1229" s="356" t="s">
        <v>310</v>
      </c>
      <c r="J1229" s="243">
        <v>1</v>
      </c>
      <c r="K1229" s="243" t="s">
        <v>129</v>
      </c>
      <c r="L1229" s="243" t="s">
        <v>129</v>
      </c>
      <c r="M1229" s="243">
        <v>1</v>
      </c>
      <c r="N1229" s="243">
        <v>1000000000</v>
      </c>
      <c r="O1229" s="356"/>
    </row>
    <row r="1230" spans="1:15">
      <c r="A1230" s="241">
        <v>21010</v>
      </c>
      <c r="B1230" s="356"/>
      <c r="C1230" s="356"/>
      <c r="D1230" s="356"/>
      <c r="E1230" s="381" t="s">
        <v>130</v>
      </c>
      <c r="F1230" s="381"/>
      <c r="G1230" s="356" t="s">
        <v>311</v>
      </c>
      <c r="H1230" s="356" t="s">
        <v>304</v>
      </c>
      <c r="I1230" s="356" t="s">
        <v>130</v>
      </c>
      <c r="J1230" s="243">
        <v>1</v>
      </c>
      <c r="K1230" s="243" t="s">
        <v>129</v>
      </c>
      <c r="L1230" s="243" t="s">
        <v>129</v>
      </c>
      <c r="M1230" s="243">
        <v>1</v>
      </c>
      <c r="N1230" s="243">
        <v>1000000000</v>
      </c>
      <c r="O1230" s="356"/>
    </row>
    <row r="1231" spans="1:15">
      <c r="A1231" s="241">
        <v>21020</v>
      </c>
      <c r="B1231" s="356"/>
      <c r="C1231" s="356"/>
      <c r="D1231" s="356"/>
      <c r="E1231" s="381" t="s">
        <v>132</v>
      </c>
      <c r="F1231" s="381"/>
      <c r="G1231" s="356" t="s">
        <v>312</v>
      </c>
      <c r="H1231" s="356" t="s">
        <v>304</v>
      </c>
      <c r="I1231" s="356" t="s">
        <v>132</v>
      </c>
      <c r="J1231" s="243">
        <v>1</v>
      </c>
      <c r="K1231" s="243" t="s">
        <v>129</v>
      </c>
      <c r="L1231" s="243" t="s">
        <v>129</v>
      </c>
      <c r="M1231" s="243">
        <v>1</v>
      </c>
      <c r="N1231" s="243">
        <v>1000000000</v>
      </c>
      <c r="O1231" s="356"/>
    </row>
    <row r="1232" spans="1:15">
      <c r="A1232" s="241">
        <v>21030</v>
      </c>
      <c r="B1232" s="356"/>
      <c r="C1232" s="356"/>
      <c r="D1232" s="381" t="s">
        <v>313</v>
      </c>
      <c r="E1232" s="381"/>
      <c r="F1232" s="381"/>
      <c r="G1232" s="356"/>
      <c r="H1232" s="356"/>
      <c r="I1232" s="356"/>
      <c r="J1232" s="243"/>
      <c r="K1232" s="243" t="s">
        <v>123</v>
      </c>
      <c r="L1232" s="243" t="s">
        <v>123</v>
      </c>
      <c r="M1232" s="243"/>
      <c r="N1232" s="243"/>
      <c r="O1232" s="356" t="s">
        <v>124</v>
      </c>
    </row>
    <row r="1233" spans="1:15">
      <c r="A1233" s="241">
        <v>21040</v>
      </c>
      <c r="B1233" s="356"/>
      <c r="C1233" s="356"/>
      <c r="D1233" s="356"/>
      <c r="E1233" s="381" t="s">
        <v>314</v>
      </c>
      <c r="F1233" s="381"/>
      <c r="G1233" s="356" t="s">
        <v>315</v>
      </c>
      <c r="H1233" s="356" t="s">
        <v>313</v>
      </c>
      <c r="I1233" s="356" t="s">
        <v>307</v>
      </c>
      <c r="J1233" s="243">
        <v>1</v>
      </c>
      <c r="K1233" s="243" t="s">
        <v>129</v>
      </c>
      <c r="L1233" s="243" t="s">
        <v>129</v>
      </c>
      <c r="M1233" s="243">
        <v>1</v>
      </c>
      <c r="N1233" s="243">
        <v>1000000000</v>
      </c>
      <c r="O1233" s="356"/>
    </row>
    <row r="1234" spans="1:15">
      <c r="A1234" s="241">
        <v>21050</v>
      </c>
      <c r="B1234" s="356"/>
      <c r="C1234" s="356"/>
      <c r="D1234" s="356"/>
      <c r="E1234" s="381" t="s">
        <v>316</v>
      </c>
      <c r="F1234" s="381"/>
      <c r="G1234" s="356" t="s">
        <v>317</v>
      </c>
      <c r="H1234" s="356" t="s">
        <v>313</v>
      </c>
      <c r="I1234" s="356" t="s">
        <v>310</v>
      </c>
      <c r="J1234" s="243">
        <v>1</v>
      </c>
      <c r="K1234" s="243" t="s">
        <v>129</v>
      </c>
      <c r="L1234" s="243" t="s">
        <v>129</v>
      </c>
      <c r="M1234" s="243">
        <v>1</v>
      </c>
      <c r="N1234" s="243">
        <v>1000000000</v>
      </c>
      <c r="O1234" s="356"/>
    </row>
    <row r="1235" spans="1:15">
      <c r="A1235" s="241">
        <v>21060</v>
      </c>
      <c r="B1235" s="356"/>
      <c r="C1235" s="356"/>
      <c r="D1235" s="356"/>
      <c r="E1235" s="381" t="s">
        <v>130</v>
      </c>
      <c r="F1235" s="381"/>
      <c r="G1235" s="356" t="s">
        <v>318</v>
      </c>
      <c r="H1235" s="356" t="s">
        <v>313</v>
      </c>
      <c r="I1235" s="356" t="s">
        <v>130</v>
      </c>
      <c r="J1235" s="243">
        <v>1</v>
      </c>
      <c r="K1235" s="243" t="s">
        <v>129</v>
      </c>
      <c r="L1235" s="243" t="s">
        <v>129</v>
      </c>
      <c r="M1235" s="243">
        <v>1</v>
      </c>
      <c r="N1235" s="243">
        <v>1000000000</v>
      </c>
      <c r="O1235" s="356"/>
    </row>
    <row r="1236" spans="1:15">
      <c r="A1236" s="241">
        <v>21070</v>
      </c>
      <c r="B1236" s="356"/>
      <c r="C1236" s="356"/>
      <c r="D1236" s="356"/>
      <c r="E1236" s="381" t="s">
        <v>132</v>
      </c>
      <c r="F1236" s="381"/>
      <c r="G1236" s="356" t="s">
        <v>319</v>
      </c>
      <c r="H1236" s="356" t="s">
        <v>313</v>
      </c>
      <c r="I1236" s="356" t="s">
        <v>132</v>
      </c>
      <c r="J1236" s="243">
        <v>1</v>
      </c>
      <c r="K1236" s="243" t="s">
        <v>129</v>
      </c>
      <c r="L1236" s="243" t="s">
        <v>129</v>
      </c>
      <c r="M1236" s="243">
        <v>1</v>
      </c>
      <c r="N1236" s="243">
        <v>1000000000</v>
      </c>
      <c r="O1236" s="356"/>
    </row>
    <row r="1237" spans="1:15">
      <c r="A1237" s="241">
        <v>21080</v>
      </c>
      <c r="B1237" s="356"/>
      <c r="C1237" s="356"/>
      <c r="D1237" s="381" t="s">
        <v>320</v>
      </c>
      <c r="E1237" s="381"/>
      <c r="F1237" s="381"/>
      <c r="G1237" s="356"/>
      <c r="H1237" s="356"/>
      <c r="I1237" s="356"/>
      <c r="J1237" s="243"/>
      <c r="K1237" s="243" t="s">
        <v>123</v>
      </c>
      <c r="L1237" s="243" t="s">
        <v>123</v>
      </c>
      <c r="M1237" s="243"/>
      <c r="N1237" s="243"/>
      <c r="O1237" s="356" t="s">
        <v>124</v>
      </c>
    </row>
    <row r="1238" spans="1:15">
      <c r="A1238" s="241">
        <v>21090</v>
      </c>
      <c r="B1238" s="356"/>
      <c r="C1238" s="356"/>
      <c r="D1238" s="356"/>
      <c r="E1238" s="381" t="s">
        <v>321</v>
      </c>
      <c r="F1238" s="381"/>
      <c r="G1238" s="356" t="s">
        <v>322</v>
      </c>
      <c r="H1238" s="356" t="s">
        <v>320</v>
      </c>
      <c r="I1238" s="356" t="s">
        <v>321</v>
      </c>
      <c r="J1238" s="243">
        <v>1</v>
      </c>
      <c r="K1238" s="243" t="s">
        <v>129</v>
      </c>
      <c r="L1238" s="243" t="s">
        <v>129</v>
      </c>
      <c r="M1238" s="243">
        <v>1</v>
      </c>
      <c r="N1238" s="243">
        <v>1000000000</v>
      </c>
      <c r="O1238" s="356"/>
    </row>
    <row r="1239" spans="1:15">
      <c r="A1239" s="241">
        <v>21100</v>
      </c>
      <c r="B1239" s="356"/>
      <c r="C1239" s="356"/>
      <c r="D1239" s="356"/>
      <c r="E1239" s="381" t="s">
        <v>323</v>
      </c>
      <c r="F1239" s="381"/>
      <c r="G1239" s="356" t="s">
        <v>324</v>
      </c>
      <c r="H1239" s="356" t="s">
        <v>320</v>
      </c>
      <c r="I1239" s="356" t="s">
        <v>323</v>
      </c>
      <c r="J1239" s="243">
        <v>1</v>
      </c>
      <c r="K1239" s="243" t="s">
        <v>129</v>
      </c>
      <c r="L1239" s="243" t="s">
        <v>129</v>
      </c>
      <c r="M1239" s="243">
        <v>1</v>
      </c>
      <c r="N1239" s="243">
        <v>1000000000</v>
      </c>
      <c r="O1239" s="356"/>
    </row>
    <row r="1240" spans="1:15">
      <c r="A1240" s="241">
        <v>21110</v>
      </c>
      <c r="B1240" s="356"/>
      <c r="C1240" s="356"/>
      <c r="D1240" s="356"/>
      <c r="E1240" s="381" t="s">
        <v>130</v>
      </c>
      <c r="F1240" s="381"/>
      <c r="G1240" s="356" t="s">
        <v>325</v>
      </c>
      <c r="H1240" s="356" t="s">
        <v>320</v>
      </c>
      <c r="I1240" s="356" t="s">
        <v>130</v>
      </c>
      <c r="J1240" s="243">
        <v>1</v>
      </c>
      <c r="K1240" s="243" t="s">
        <v>129</v>
      </c>
      <c r="L1240" s="243" t="s">
        <v>129</v>
      </c>
      <c r="M1240" s="243">
        <v>1</v>
      </c>
      <c r="N1240" s="243">
        <v>1000000000</v>
      </c>
      <c r="O1240" s="356"/>
    </row>
    <row r="1241" spans="1:15">
      <c r="A1241" s="241">
        <v>21120</v>
      </c>
      <c r="B1241" s="356"/>
      <c r="C1241" s="356"/>
      <c r="D1241" s="356"/>
      <c r="E1241" s="381" t="s">
        <v>132</v>
      </c>
      <c r="F1241" s="381"/>
      <c r="G1241" s="356" t="s">
        <v>326</v>
      </c>
      <c r="H1241" s="356" t="s">
        <v>320</v>
      </c>
      <c r="I1241" s="356" t="s">
        <v>132</v>
      </c>
      <c r="J1241" s="243">
        <v>1</v>
      </c>
      <c r="K1241" s="243" t="s">
        <v>129</v>
      </c>
      <c r="L1241" s="243" t="s">
        <v>129</v>
      </c>
      <c r="M1241" s="243">
        <v>1</v>
      </c>
      <c r="N1241" s="243">
        <v>1000000000</v>
      </c>
      <c r="O1241" s="356"/>
    </row>
    <row r="1242" spans="1:15">
      <c r="A1242" s="241">
        <v>21130</v>
      </c>
      <c r="B1242" s="356"/>
      <c r="C1242" s="356"/>
      <c r="D1242" s="381" t="s">
        <v>43</v>
      </c>
      <c r="E1242" s="381"/>
      <c r="F1242" s="381"/>
      <c r="G1242" s="356"/>
      <c r="H1242" s="356"/>
      <c r="I1242" s="356"/>
      <c r="J1242" s="243"/>
      <c r="K1242" s="243" t="s">
        <v>123</v>
      </c>
      <c r="L1242" s="243" t="s">
        <v>123</v>
      </c>
      <c r="M1242" s="243"/>
      <c r="N1242" s="243"/>
      <c r="O1242" s="356" t="s">
        <v>124</v>
      </c>
    </row>
    <row r="1243" spans="1:15">
      <c r="A1243" s="241">
        <v>21140</v>
      </c>
      <c r="B1243" s="356"/>
      <c r="C1243" s="356"/>
      <c r="D1243" s="356"/>
      <c r="E1243" s="381" t="s">
        <v>327</v>
      </c>
      <c r="F1243" s="381"/>
      <c r="G1243" s="356" t="s">
        <v>328</v>
      </c>
      <c r="H1243" s="356" t="s">
        <v>43</v>
      </c>
      <c r="I1243" s="356" t="s">
        <v>327</v>
      </c>
      <c r="J1243" s="243">
        <v>1</v>
      </c>
      <c r="K1243" s="243" t="s">
        <v>129</v>
      </c>
      <c r="L1243" s="243" t="s">
        <v>129</v>
      </c>
      <c r="M1243" s="243">
        <v>1</v>
      </c>
      <c r="N1243" s="243">
        <v>1000000000</v>
      </c>
      <c r="O1243" s="356"/>
    </row>
    <row r="1244" spans="1:15">
      <c r="A1244" s="241">
        <v>21150</v>
      </c>
      <c r="B1244" s="356"/>
      <c r="C1244" s="356"/>
      <c r="D1244" s="356"/>
      <c r="E1244" s="381" t="s">
        <v>329</v>
      </c>
      <c r="F1244" s="381"/>
      <c r="G1244" s="356" t="s">
        <v>330</v>
      </c>
      <c r="H1244" s="356" t="s">
        <v>43</v>
      </c>
      <c r="I1244" s="356" t="s">
        <v>329</v>
      </c>
      <c r="J1244" s="243">
        <v>1</v>
      </c>
      <c r="K1244" s="243" t="s">
        <v>129</v>
      </c>
      <c r="L1244" s="243" t="s">
        <v>129</v>
      </c>
      <c r="M1244" s="243">
        <v>1</v>
      </c>
      <c r="N1244" s="243">
        <v>1000000000</v>
      </c>
      <c r="O1244" s="356"/>
    </row>
    <row r="1245" spans="1:15">
      <c r="A1245" s="241">
        <v>21160</v>
      </c>
      <c r="B1245" s="356"/>
      <c r="C1245" s="356"/>
      <c r="D1245" s="356"/>
      <c r="E1245" s="381" t="s">
        <v>130</v>
      </c>
      <c r="F1245" s="381"/>
      <c r="G1245" s="356" t="s">
        <v>331</v>
      </c>
      <c r="H1245" s="356" t="s">
        <v>43</v>
      </c>
      <c r="I1245" s="356" t="s">
        <v>130</v>
      </c>
      <c r="J1245" s="243">
        <v>1</v>
      </c>
      <c r="K1245" s="243" t="s">
        <v>129</v>
      </c>
      <c r="L1245" s="243" t="s">
        <v>129</v>
      </c>
      <c r="M1245" s="243">
        <v>1</v>
      </c>
      <c r="N1245" s="243">
        <v>1000000000</v>
      </c>
      <c r="O1245" s="356"/>
    </row>
    <row r="1246" spans="1:15">
      <c r="A1246" s="241">
        <v>21170</v>
      </c>
      <c r="B1246" s="356"/>
      <c r="C1246" s="356"/>
      <c r="D1246" s="356"/>
      <c r="E1246" s="381" t="s">
        <v>132</v>
      </c>
      <c r="F1246" s="381"/>
      <c r="G1246" s="356" t="s">
        <v>332</v>
      </c>
      <c r="H1246" s="356" t="s">
        <v>43</v>
      </c>
      <c r="I1246" s="356" t="s">
        <v>132</v>
      </c>
      <c r="J1246" s="243">
        <v>1</v>
      </c>
      <c r="K1246" s="243" t="s">
        <v>129</v>
      </c>
      <c r="L1246" s="243" t="s">
        <v>129</v>
      </c>
      <c r="M1246" s="243">
        <v>1</v>
      </c>
      <c r="N1246" s="243">
        <v>1000000000</v>
      </c>
      <c r="O1246" s="356"/>
    </row>
    <row r="1247" spans="1:15">
      <c r="A1247" s="241">
        <v>21180</v>
      </c>
      <c r="B1247" s="356"/>
      <c r="C1247" s="356"/>
      <c r="D1247" s="381" t="s">
        <v>41</v>
      </c>
      <c r="E1247" s="381"/>
      <c r="F1247" s="381"/>
      <c r="G1247" s="356"/>
      <c r="H1247" s="356"/>
      <c r="I1247" s="356"/>
      <c r="J1247" s="243"/>
      <c r="K1247" s="243" t="s">
        <v>123</v>
      </c>
      <c r="L1247" s="243" t="s">
        <v>123</v>
      </c>
      <c r="M1247" s="243"/>
      <c r="N1247" s="243"/>
      <c r="O1247" s="356" t="s">
        <v>124</v>
      </c>
    </row>
    <row r="1248" spans="1:15">
      <c r="A1248" s="241">
        <v>21190</v>
      </c>
      <c r="B1248" s="356"/>
      <c r="C1248" s="356"/>
      <c r="D1248" s="356"/>
      <c r="E1248" s="381" t="s">
        <v>333</v>
      </c>
      <c r="F1248" s="381"/>
      <c r="G1248" s="356" t="s">
        <v>334</v>
      </c>
      <c r="H1248" s="356" t="s">
        <v>41</v>
      </c>
      <c r="I1248" s="356" t="s">
        <v>333</v>
      </c>
      <c r="J1248" s="243">
        <v>1</v>
      </c>
      <c r="K1248" s="243" t="s">
        <v>129</v>
      </c>
      <c r="L1248" s="243" t="s">
        <v>129</v>
      </c>
      <c r="M1248" s="243">
        <v>1</v>
      </c>
      <c r="N1248" s="243">
        <v>1000000000</v>
      </c>
      <c r="O1248" s="356"/>
    </row>
    <row r="1249" spans="1:15">
      <c r="A1249" s="241">
        <v>21200</v>
      </c>
      <c r="B1249" s="356"/>
      <c r="C1249" s="356"/>
      <c r="D1249" s="356"/>
      <c r="E1249" s="381" t="s">
        <v>335</v>
      </c>
      <c r="F1249" s="381"/>
      <c r="G1249" s="356" t="s">
        <v>336</v>
      </c>
      <c r="H1249" s="356" t="s">
        <v>41</v>
      </c>
      <c r="I1249" s="356" t="s">
        <v>335</v>
      </c>
      <c r="J1249" s="243">
        <v>1</v>
      </c>
      <c r="K1249" s="243" t="s">
        <v>129</v>
      </c>
      <c r="L1249" s="243" t="s">
        <v>129</v>
      </c>
      <c r="M1249" s="243">
        <v>1</v>
      </c>
      <c r="N1249" s="243">
        <v>1000000000</v>
      </c>
      <c r="O1249" s="356"/>
    </row>
    <row r="1250" spans="1:15">
      <c r="A1250" s="241">
        <v>21210</v>
      </c>
      <c r="B1250" s="356"/>
      <c r="C1250" s="356"/>
      <c r="D1250" s="356"/>
      <c r="E1250" s="381" t="s">
        <v>130</v>
      </c>
      <c r="F1250" s="381"/>
      <c r="G1250" s="356" t="s">
        <v>337</v>
      </c>
      <c r="H1250" s="356" t="s">
        <v>41</v>
      </c>
      <c r="I1250" s="356" t="s">
        <v>130</v>
      </c>
      <c r="J1250" s="243">
        <v>1</v>
      </c>
      <c r="K1250" s="243" t="s">
        <v>129</v>
      </c>
      <c r="L1250" s="243" t="s">
        <v>129</v>
      </c>
      <c r="M1250" s="243">
        <v>1</v>
      </c>
      <c r="N1250" s="243">
        <v>1000000000</v>
      </c>
      <c r="O1250" s="356"/>
    </row>
    <row r="1251" spans="1:15">
      <c r="A1251" s="241">
        <v>21220</v>
      </c>
      <c r="B1251" s="356"/>
      <c r="C1251" s="356"/>
      <c r="D1251" s="356"/>
      <c r="E1251" s="381" t="s">
        <v>132</v>
      </c>
      <c r="F1251" s="381"/>
      <c r="G1251" s="356" t="s">
        <v>338</v>
      </c>
      <c r="H1251" s="356" t="s">
        <v>41</v>
      </c>
      <c r="I1251" s="356" t="s">
        <v>132</v>
      </c>
      <c r="J1251" s="243">
        <v>1</v>
      </c>
      <c r="K1251" s="243" t="s">
        <v>129</v>
      </c>
      <c r="L1251" s="243" t="s">
        <v>129</v>
      </c>
      <c r="M1251" s="243">
        <v>1</v>
      </c>
      <c r="N1251" s="243">
        <v>1000000000</v>
      </c>
      <c r="O1251" s="356"/>
    </row>
    <row r="1252" spans="1:15">
      <c r="A1252" s="241">
        <v>21230</v>
      </c>
      <c r="B1252" s="356"/>
      <c r="C1252" s="356"/>
      <c r="D1252" s="381" t="s">
        <v>358</v>
      </c>
      <c r="E1252" s="381"/>
      <c r="F1252" s="381"/>
      <c r="G1252" s="356"/>
      <c r="H1252" s="356"/>
      <c r="I1252" s="356"/>
      <c r="J1252" s="243"/>
      <c r="K1252" s="243" t="s">
        <v>123</v>
      </c>
      <c r="L1252" s="243" t="s">
        <v>123</v>
      </c>
      <c r="M1252" s="243"/>
      <c r="N1252" s="243"/>
      <c r="O1252" s="356" t="s">
        <v>124</v>
      </c>
    </row>
    <row r="1253" spans="1:15">
      <c r="A1253" s="241">
        <v>21240</v>
      </c>
      <c r="B1253" s="356"/>
      <c r="C1253" s="356"/>
      <c r="D1253" s="356"/>
      <c r="E1253" s="381" t="s">
        <v>359</v>
      </c>
      <c r="F1253" s="381"/>
      <c r="G1253" s="356" t="s">
        <v>360</v>
      </c>
      <c r="H1253" s="356" t="s">
        <v>358</v>
      </c>
      <c r="I1253" s="356" t="s">
        <v>359</v>
      </c>
      <c r="J1253" s="243">
        <v>1</v>
      </c>
      <c r="K1253" s="243" t="s">
        <v>129</v>
      </c>
      <c r="L1253" s="243" t="s">
        <v>129</v>
      </c>
      <c r="M1253" s="243">
        <v>1</v>
      </c>
      <c r="N1253" s="243">
        <v>1000000000</v>
      </c>
      <c r="O1253" s="356"/>
    </row>
    <row r="1254" spans="1:15">
      <c r="A1254" s="241">
        <v>21250</v>
      </c>
      <c r="B1254" s="356"/>
      <c r="C1254" s="356"/>
      <c r="D1254" s="356"/>
      <c r="E1254" s="381" t="s">
        <v>130</v>
      </c>
      <c r="F1254" s="381"/>
      <c r="G1254" s="356" t="s">
        <v>361</v>
      </c>
      <c r="H1254" s="356" t="s">
        <v>358</v>
      </c>
      <c r="I1254" s="356" t="s">
        <v>130</v>
      </c>
      <c r="J1254" s="243">
        <v>1</v>
      </c>
      <c r="K1254" s="243" t="s">
        <v>129</v>
      </c>
      <c r="L1254" s="243" t="s">
        <v>129</v>
      </c>
      <c r="M1254" s="243">
        <v>1</v>
      </c>
      <c r="N1254" s="243">
        <v>1000000000</v>
      </c>
      <c r="O1254" s="356"/>
    </row>
    <row r="1255" spans="1:15">
      <c r="A1255" s="241">
        <v>21260</v>
      </c>
      <c r="B1255" s="356"/>
      <c r="C1255" s="356"/>
      <c r="D1255" s="356"/>
      <c r="E1255" s="381" t="s">
        <v>132</v>
      </c>
      <c r="F1255" s="381"/>
      <c r="G1255" s="356" t="s">
        <v>362</v>
      </c>
      <c r="H1255" s="356" t="s">
        <v>358</v>
      </c>
      <c r="I1255" s="356" t="s">
        <v>132</v>
      </c>
      <c r="J1255" s="243">
        <v>1</v>
      </c>
      <c r="K1255" s="243" t="s">
        <v>129</v>
      </c>
      <c r="L1255" s="243" t="s">
        <v>129</v>
      </c>
      <c r="M1255" s="243">
        <v>1</v>
      </c>
      <c r="N1255" s="243">
        <v>1000000000</v>
      </c>
      <c r="O1255" s="356"/>
    </row>
    <row r="1256" spans="1:15">
      <c r="A1256" s="241">
        <v>21270</v>
      </c>
      <c r="B1256" s="356"/>
      <c r="C1256" s="356"/>
      <c r="D1256" s="381" t="s">
        <v>540</v>
      </c>
      <c r="E1256" s="381"/>
      <c r="F1256" s="381"/>
      <c r="G1256" s="356"/>
      <c r="H1256" s="356"/>
      <c r="I1256" s="356"/>
      <c r="J1256" s="243"/>
      <c r="K1256" s="243" t="s">
        <v>123</v>
      </c>
      <c r="L1256" s="243" t="s">
        <v>123</v>
      </c>
      <c r="M1256" s="243"/>
      <c r="N1256" s="243"/>
      <c r="O1256" s="356" t="s">
        <v>124</v>
      </c>
    </row>
    <row r="1257" spans="1:15">
      <c r="A1257" s="241">
        <v>21280</v>
      </c>
      <c r="B1257" s="356"/>
      <c r="C1257" s="356"/>
      <c r="D1257" s="356"/>
      <c r="E1257" s="381" t="s">
        <v>541</v>
      </c>
      <c r="F1257" s="381"/>
      <c r="G1257" s="356" t="s">
        <v>542</v>
      </c>
      <c r="H1257" s="356" t="s">
        <v>540</v>
      </c>
      <c r="I1257" s="356" t="s">
        <v>541</v>
      </c>
      <c r="J1257" s="243">
        <v>1</v>
      </c>
      <c r="K1257" s="243" t="s">
        <v>129</v>
      </c>
      <c r="L1257" s="243" t="s">
        <v>129</v>
      </c>
      <c r="M1257" s="243">
        <v>1</v>
      </c>
      <c r="N1257" s="243">
        <v>1000000000</v>
      </c>
      <c r="O1257" s="356"/>
    </row>
    <row r="1258" spans="1:15">
      <c r="A1258" s="241">
        <v>21290</v>
      </c>
      <c r="B1258" s="356"/>
      <c r="C1258" s="356"/>
      <c r="D1258" s="356"/>
      <c r="E1258" s="381" t="s">
        <v>543</v>
      </c>
      <c r="F1258" s="381"/>
      <c r="G1258" s="356" t="s">
        <v>544</v>
      </c>
      <c r="H1258" s="356" t="s">
        <v>540</v>
      </c>
      <c r="I1258" s="356" t="s">
        <v>543</v>
      </c>
      <c r="J1258" s="243">
        <v>1</v>
      </c>
      <c r="K1258" s="243" t="s">
        <v>129</v>
      </c>
      <c r="L1258" s="243" t="s">
        <v>129</v>
      </c>
      <c r="M1258" s="243">
        <v>1</v>
      </c>
      <c r="N1258" s="243">
        <v>1000000000</v>
      </c>
      <c r="O1258" s="356"/>
    </row>
    <row r="1259" spans="1:15">
      <c r="A1259" s="241">
        <v>21300</v>
      </c>
      <c r="B1259" s="356"/>
      <c r="C1259" s="356"/>
      <c r="D1259" s="381" t="s">
        <v>545</v>
      </c>
      <c r="E1259" s="381"/>
      <c r="F1259" s="381"/>
      <c r="G1259" s="356"/>
      <c r="H1259" s="356"/>
      <c r="I1259" s="356"/>
      <c r="J1259" s="243"/>
      <c r="K1259" s="243" t="s">
        <v>123</v>
      </c>
      <c r="L1259" s="243" t="s">
        <v>123</v>
      </c>
      <c r="M1259" s="243"/>
      <c r="N1259" s="243"/>
      <c r="O1259" s="356" t="s">
        <v>124</v>
      </c>
    </row>
    <row r="1260" spans="1:15">
      <c r="A1260" s="241">
        <v>21310</v>
      </c>
      <c r="B1260" s="356"/>
      <c r="C1260" s="356"/>
      <c r="D1260" s="356"/>
      <c r="E1260" s="381" t="s">
        <v>546</v>
      </c>
      <c r="F1260" s="381"/>
      <c r="G1260" s="356" t="s">
        <v>547</v>
      </c>
      <c r="H1260" s="356" t="s">
        <v>545</v>
      </c>
      <c r="I1260" s="356" t="s">
        <v>546</v>
      </c>
      <c r="J1260" s="243">
        <v>1</v>
      </c>
      <c r="K1260" s="243" t="s">
        <v>129</v>
      </c>
      <c r="L1260" s="243" t="s">
        <v>129</v>
      </c>
      <c r="M1260" s="243">
        <v>1</v>
      </c>
      <c r="N1260" s="243">
        <v>1000000000</v>
      </c>
      <c r="O1260" s="356"/>
    </row>
    <row r="1261" spans="1:15">
      <c r="A1261" s="241">
        <v>21320</v>
      </c>
      <c r="B1261" s="356"/>
      <c r="C1261" s="356"/>
      <c r="D1261" s="381" t="s">
        <v>548</v>
      </c>
      <c r="E1261" s="381"/>
      <c r="F1261" s="381"/>
      <c r="G1261" s="356"/>
      <c r="H1261" s="356"/>
      <c r="I1261" s="356"/>
      <c r="J1261" s="243"/>
      <c r="K1261" s="243" t="s">
        <v>123</v>
      </c>
      <c r="L1261" s="243" t="s">
        <v>123</v>
      </c>
      <c r="M1261" s="243"/>
      <c r="N1261" s="243"/>
      <c r="O1261" s="356" t="s">
        <v>124</v>
      </c>
    </row>
    <row r="1262" spans="1:15">
      <c r="A1262" s="241">
        <v>21330</v>
      </c>
      <c r="B1262" s="356"/>
      <c r="C1262" s="356"/>
      <c r="D1262" s="356"/>
      <c r="E1262" s="381" t="s">
        <v>549</v>
      </c>
      <c r="F1262" s="381"/>
      <c r="G1262" s="356" t="s">
        <v>550</v>
      </c>
      <c r="H1262" s="356" t="s">
        <v>548</v>
      </c>
      <c r="I1262" s="356" t="s">
        <v>549</v>
      </c>
      <c r="J1262" s="243">
        <v>1</v>
      </c>
      <c r="K1262" s="243" t="s">
        <v>129</v>
      </c>
      <c r="L1262" s="243" t="s">
        <v>129</v>
      </c>
      <c r="M1262" s="243">
        <v>1</v>
      </c>
      <c r="N1262" s="243">
        <v>1000000000</v>
      </c>
      <c r="O1262" s="356"/>
    </row>
    <row r="1263" spans="1:15">
      <c r="A1263" s="241">
        <v>21340</v>
      </c>
      <c r="B1263" s="356"/>
      <c r="C1263" s="356"/>
      <c r="D1263" s="356"/>
      <c r="E1263" s="381" t="s">
        <v>551</v>
      </c>
      <c r="F1263" s="381"/>
      <c r="G1263" s="356" t="s">
        <v>552</v>
      </c>
      <c r="H1263" s="356" t="s">
        <v>548</v>
      </c>
      <c r="I1263" s="356" t="s">
        <v>551</v>
      </c>
      <c r="J1263" s="243">
        <v>1</v>
      </c>
      <c r="K1263" s="243" t="s">
        <v>129</v>
      </c>
      <c r="L1263" s="243" t="s">
        <v>129</v>
      </c>
      <c r="M1263" s="243">
        <v>1</v>
      </c>
      <c r="N1263" s="243">
        <v>1000000000</v>
      </c>
      <c r="O1263" s="356"/>
    </row>
    <row r="1264" spans="1:15">
      <c r="A1264" s="241">
        <v>21350</v>
      </c>
      <c r="B1264" s="356"/>
      <c r="C1264" s="356"/>
      <c r="D1264" s="356"/>
      <c r="E1264" s="381" t="s">
        <v>130</v>
      </c>
      <c r="F1264" s="381"/>
      <c r="G1264" s="356" t="s">
        <v>553</v>
      </c>
      <c r="H1264" s="356" t="s">
        <v>548</v>
      </c>
      <c r="I1264" s="356" t="s">
        <v>130</v>
      </c>
      <c r="J1264" s="243">
        <v>1</v>
      </c>
      <c r="K1264" s="243" t="s">
        <v>129</v>
      </c>
      <c r="L1264" s="243" t="s">
        <v>129</v>
      </c>
      <c r="M1264" s="243">
        <v>1</v>
      </c>
      <c r="N1264" s="243">
        <v>1000000000</v>
      </c>
      <c r="O1264" s="356"/>
    </row>
    <row r="1265" spans="1:15">
      <c r="A1265" s="241">
        <v>21360</v>
      </c>
      <c r="B1265" s="356"/>
      <c r="C1265" s="356"/>
      <c r="D1265" s="356"/>
      <c r="E1265" s="381" t="s">
        <v>132</v>
      </c>
      <c r="F1265" s="381"/>
      <c r="G1265" s="356" t="s">
        <v>554</v>
      </c>
      <c r="H1265" s="356" t="s">
        <v>548</v>
      </c>
      <c r="I1265" s="356" t="s">
        <v>132</v>
      </c>
      <c r="J1265" s="243">
        <v>1</v>
      </c>
      <c r="K1265" s="243" t="s">
        <v>129</v>
      </c>
      <c r="L1265" s="243" t="s">
        <v>129</v>
      </c>
      <c r="M1265" s="243">
        <v>1</v>
      </c>
      <c r="N1265" s="243">
        <v>1000000000</v>
      </c>
      <c r="O1265" s="356"/>
    </row>
    <row r="1266" spans="1:15">
      <c r="A1266" s="241">
        <v>21370</v>
      </c>
      <c r="B1266" s="356"/>
      <c r="C1266" s="356"/>
      <c r="D1266" s="381" t="s">
        <v>363</v>
      </c>
      <c r="E1266" s="381"/>
      <c r="F1266" s="381"/>
      <c r="G1266" s="356"/>
      <c r="H1266" s="356"/>
      <c r="I1266" s="356"/>
      <c r="J1266" s="243"/>
      <c r="K1266" s="243" t="s">
        <v>123</v>
      </c>
      <c r="L1266" s="243" t="s">
        <v>123</v>
      </c>
      <c r="M1266" s="243"/>
      <c r="N1266" s="243"/>
      <c r="O1266" s="356" t="s">
        <v>124</v>
      </c>
    </row>
    <row r="1267" spans="1:15">
      <c r="A1267" s="241">
        <v>21380</v>
      </c>
      <c r="B1267" s="356"/>
      <c r="C1267" s="356"/>
      <c r="D1267" s="356"/>
      <c r="E1267" s="381" t="s">
        <v>364</v>
      </c>
      <c r="F1267" s="381"/>
      <c r="G1267" s="356" t="s">
        <v>365</v>
      </c>
      <c r="H1267" s="356" t="s">
        <v>363</v>
      </c>
      <c r="I1267" s="356" t="s">
        <v>364</v>
      </c>
      <c r="J1267" s="243">
        <v>1</v>
      </c>
      <c r="K1267" s="243" t="s">
        <v>129</v>
      </c>
      <c r="L1267" s="243" t="s">
        <v>129</v>
      </c>
      <c r="M1267" s="243">
        <v>1</v>
      </c>
      <c r="N1267" s="243">
        <v>1000000000</v>
      </c>
      <c r="O1267" s="356"/>
    </row>
    <row r="1268" spans="1:15">
      <c r="A1268" s="241">
        <v>21390</v>
      </c>
      <c r="B1268" s="356"/>
      <c r="C1268" s="356"/>
      <c r="D1268" s="356"/>
      <c r="E1268" s="381" t="s">
        <v>366</v>
      </c>
      <c r="F1268" s="381"/>
      <c r="G1268" s="356" t="s">
        <v>367</v>
      </c>
      <c r="H1268" s="356" t="s">
        <v>363</v>
      </c>
      <c r="I1268" s="356" t="s">
        <v>366</v>
      </c>
      <c r="J1268" s="243">
        <v>1</v>
      </c>
      <c r="K1268" s="243" t="s">
        <v>129</v>
      </c>
      <c r="L1268" s="243" t="s">
        <v>129</v>
      </c>
      <c r="M1268" s="243">
        <v>1</v>
      </c>
      <c r="N1268" s="243">
        <v>1000000000</v>
      </c>
      <c r="O1268" s="356"/>
    </row>
    <row r="1269" spans="1:15">
      <c r="A1269" s="241">
        <v>21400</v>
      </c>
      <c r="B1269" s="356"/>
      <c r="C1269" s="356"/>
      <c r="D1269" s="356"/>
      <c r="E1269" s="381" t="s">
        <v>130</v>
      </c>
      <c r="F1269" s="381"/>
      <c r="G1269" s="356" t="s">
        <v>368</v>
      </c>
      <c r="H1269" s="356" t="s">
        <v>363</v>
      </c>
      <c r="I1269" s="356" t="s">
        <v>130</v>
      </c>
      <c r="J1269" s="243">
        <v>1</v>
      </c>
      <c r="K1269" s="243" t="s">
        <v>129</v>
      </c>
      <c r="L1269" s="243" t="s">
        <v>129</v>
      </c>
      <c r="M1269" s="243">
        <v>1</v>
      </c>
      <c r="N1269" s="243">
        <v>1000000000</v>
      </c>
      <c r="O1269" s="356"/>
    </row>
    <row r="1270" spans="1:15">
      <c r="A1270" s="241">
        <v>21410</v>
      </c>
      <c r="B1270" s="356"/>
      <c r="C1270" s="356"/>
      <c r="D1270" s="356"/>
      <c r="E1270" s="381" t="s">
        <v>132</v>
      </c>
      <c r="F1270" s="381"/>
      <c r="G1270" s="356" t="s">
        <v>369</v>
      </c>
      <c r="H1270" s="356" t="s">
        <v>363</v>
      </c>
      <c r="I1270" s="356" t="s">
        <v>132</v>
      </c>
      <c r="J1270" s="243">
        <v>1</v>
      </c>
      <c r="K1270" s="243" t="s">
        <v>129</v>
      </c>
      <c r="L1270" s="243" t="s">
        <v>129</v>
      </c>
      <c r="M1270" s="243">
        <v>1</v>
      </c>
      <c r="N1270" s="243">
        <v>1000000000</v>
      </c>
      <c r="O1270" s="356"/>
    </row>
    <row r="1271" spans="1:15">
      <c r="A1271" s="241">
        <v>21420</v>
      </c>
      <c r="B1271" s="356"/>
      <c r="C1271" s="356"/>
      <c r="D1271" s="381" t="s">
        <v>370</v>
      </c>
      <c r="E1271" s="381"/>
      <c r="F1271" s="381"/>
      <c r="G1271" s="356"/>
      <c r="H1271" s="356"/>
      <c r="I1271" s="356"/>
      <c r="J1271" s="243"/>
      <c r="K1271" s="243" t="s">
        <v>123</v>
      </c>
      <c r="L1271" s="243" t="s">
        <v>123</v>
      </c>
      <c r="M1271" s="243"/>
      <c r="N1271" s="243"/>
      <c r="O1271" s="356" t="s">
        <v>124</v>
      </c>
    </row>
    <row r="1272" spans="1:15">
      <c r="A1272" s="241">
        <v>21430</v>
      </c>
      <c r="B1272" s="356"/>
      <c r="C1272" s="356"/>
      <c r="D1272" s="356"/>
      <c r="E1272" s="381" t="s">
        <v>371</v>
      </c>
      <c r="F1272" s="381"/>
      <c r="G1272" s="356" t="s">
        <v>372</v>
      </c>
      <c r="H1272" s="356" t="s">
        <v>370</v>
      </c>
      <c r="I1272" s="356" t="s">
        <v>371</v>
      </c>
      <c r="J1272" s="243">
        <v>1</v>
      </c>
      <c r="K1272" s="243" t="s">
        <v>129</v>
      </c>
      <c r="L1272" s="243" t="s">
        <v>129</v>
      </c>
      <c r="M1272" s="243">
        <v>1</v>
      </c>
      <c r="N1272" s="243">
        <v>1000000000</v>
      </c>
      <c r="O1272" s="356"/>
    </row>
    <row r="1273" spans="1:15">
      <c r="A1273" s="241">
        <v>21440</v>
      </c>
      <c r="B1273" s="356"/>
      <c r="C1273" s="356"/>
      <c r="D1273" s="356"/>
      <c r="E1273" s="381" t="s">
        <v>373</v>
      </c>
      <c r="F1273" s="381"/>
      <c r="G1273" s="356" t="s">
        <v>374</v>
      </c>
      <c r="H1273" s="356" t="s">
        <v>370</v>
      </c>
      <c r="I1273" s="356" t="s">
        <v>373</v>
      </c>
      <c r="J1273" s="243">
        <v>1</v>
      </c>
      <c r="K1273" s="243" t="s">
        <v>129</v>
      </c>
      <c r="L1273" s="243" t="s">
        <v>129</v>
      </c>
      <c r="M1273" s="243">
        <v>1</v>
      </c>
      <c r="N1273" s="243">
        <v>1000000000</v>
      </c>
      <c r="O1273" s="356"/>
    </row>
    <row r="1274" spans="1:15">
      <c r="A1274" s="241">
        <v>21450</v>
      </c>
      <c r="B1274" s="356"/>
      <c r="C1274" s="356"/>
      <c r="D1274" s="356"/>
      <c r="E1274" s="381" t="s">
        <v>130</v>
      </c>
      <c r="F1274" s="381"/>
      <c r="G1274" s="356" t="s">
        <v>375</v>
      </c>
      <c r="H1274" s="356" t="s">
        <v>370</v>
      </c>
      <c r="I1274" s="356" t="s">
        <v>130</v>
      </c>
      <c r="J1274" s="243">
        <v>1</v>
      </c>
      <c r="K1274" s="243" t="s">
        <v>129</v>
      </c>
      <c r="L1274" s="243" t="s">
        <v>129</v>
      </c>
      <c r="M1274" s="243">
        <v>1</v>
      </c>
      <c r="N1274" s="243">
        <v>1000000000</v>
      </c>
      <c r="O1274" s="356"/>
    </row>
    <row r="1275" spans="1:15">
      <c r="A1275" s="241">
        <v>21460</v>
      </c>
      <c r="B1275" s="356"/>
      <c r="C1275" s="356"/>
      <c r="D1275" s="356"/>
      <c r="E1275" s="381" t="s">
        <v>132</v>
      </c>
      <c r="F1275" s="381"/>
      <c r="G1275" s="356" t="s">
        <v>376</v>
      </c>
      <c r="H1275" s="356" t="s">
        <v>370</v>
      </c>
      <c r="I1275" s="356" t="s">
        <v>132</v>
      </c>
      <c r="J1275" s="243">
        <v>1</v>
      </c>
      <c r="K1275" s="243" t="s">
        <v>129</v>
      </c>
      <c r="L1275" s="243" t="s">
        <v>129</v>
      </c>
      <c r="M1275" s="243">
        <v>1</v>
      </c>
      <c r="N1275" s="243">
        <v>1000000000</v>
      </c>
      <c r="O1275" s="356"/>
    </row>
    <row r="1276" spans="1:15">
      <c r="A1276" s="241">
        <v>21470</v>
      </c>
      <c r="B1276" s="356"/>
      <c r="C1276" s="356"/>
      <c r="D1276" s="381" t="s">
        <v>377</v>
      </c>
      <c r="E1276" s="381"/>
      <c r="F1276" s="381"/>
      <c r="G1276" s="356"/>
      <c r="H1276" s="356"/>
      <c r="I1276" s="356"/>
      <c r="J1276" s="243"/>
      <c r="K1276" s="243" t="s">
        <v>123</v>
      </c>
      <c r="L1276" s="243" t="s">
        <v>123</v>
      </c>
      <c r="M1276" s="243"/>
      <c r="N1276" s="243"/>
      <c r="O1276" s="356" t="s">
        <v>124</v>
      </c>
    </row>
    <row r="1277" spans="1:15">
      <c r="A1277" s="241">
        <v>21480</v>
      </c>
      <c r="B1277" s="356"/>
      <c r="C1277" s="356"/>
      <c r="D1277" s="356"/>
      <c r="E1277" s="381" t="s">
        <v>378</v>
      </c>
      <c r="F1277" s="381"/>
      <c r="G1277" s="356" t="s">
        <v>379</v>
      </c>
      <c r="H1277" s="356" t="s">
        <v>377</v>
      </c>
      <c r="I1277" s="356" t="s">
        <v>378</v>
      </c>
      <c r="J1277" s="243">
        <v>1</v>
      </c>
      <c r="K1277" s="243" t="s">
        <v>129</v>
      </c>
      <c r="L1277" s="243" t="s">
        <v>129</v>
      </c>
      <c r="M1277" s="243">
        <v>1</v>
      </c>
      <c r="N1277" s="243">
        <v>1000000000</v>
      </c>
      <c r="O1277" s="356"/>
    </row>
    <row r="1278" spans="1:15">
      <c r="A1278" s="241">
        <v>21490</v>
      </c>
      <c r="B1278" s="356"/>
      <c r="C1278" s="356"/>
      <c r="D1278" s="356"/>
      <c r="E1278" s="381" t="s">
        <v>380</v>
      </c>
      <c r="F1278" s="381"/>
      <c r="G1278" s="356" t="s">
        <v>381</v>
      </c>
      <c r="H1278" s="356" t="s">
        <v>377</v>
      </c>
      <c r="I1278" s="356" t="s">
        <v>380</v>
      </c>
      <c r="J1278" s="243">
        <v>1</v>
      </c>
      <c r="K1278" s="243" t="s">
        <v>129</v>
      </c>
      <c r="L1278" s="243" t="s">
        <v>129</v>
      </c>
      <c r="M1278" s="243">
        <v>1</v>
      </c>
      <c r="N1278" s="243">
        <v>1000000000</v>
      </c>
      <c r="O1278" s="356"/>
    </row>
    <row r="1279" spans="1:15">
      <c r="A1279" s="241">
        <v>21500</v>
      </c>
      <c r="B1279" s="356"/>
      <c r="C1279" s="356"/>
      <c r="D1279" s="356"/>
      <c r="E1279" s="381" t="s">
        <v>130</v>
      </c>
      <c r="F1279" s="381"/>
      <c r="G1279" s="356" t="s">
        <v>382</v>
      </c>
      <c r="H1279" s="356" t="s">
        <v>377</v>
      </c>
      <c r="I1279" s="356" t="s">
        <v>130</v>
      </c>
      <c r="J1279" s="243">
        <v>1</v>
      </c>
      <c r="K1279" s="243" t="s">
        <v>129</v>
      </c>
      <c r="L1279" s="243" t="s">
        <v>129</v>
      </c>
      <c r="M1279" s="243">
        <v>1</v>
      </c>
      <c r="N1279" s="243">
        <v>1000000000</v>
      </c>
      <c r="O1279" s="356"/>
    </row>
    <row r="1280" spans="1:15">
      <c r="A1280" s="241">
        <v>21510</v>
      </c>
      <c r="B1280" s="356"/>
      <c r="C1280" s="356"/>
      <c r="D1280" s="356"/>
      <c r="E1280" s="381" t="s">
        <v>132</v>
      </c>
      <c r="F1280" s="381"/>
      <c r="G1280" s="356" t="s">
        <v>383</v>
      </c>
      <c r="H1280" s="356" t="s">
        <v>377</v>
      </c>
      <c r="I1280" s="356" t="s">
        <v>132</v>
      </c>
      <c r="J1280" s="243">
        <v>1</v>
      </c>
      <c r="K1280" s="243" t="s">
        <v>129</v>
      </c>
      <c r="L1280" s="243" t="s">
        <v>129</v>
      </c>
      <c r="M1280" s="243">
        <v>1</v>
      </c>
      <c r="N1280" s="243">
        <v>1000000000</v>
      </c>
      <c r="O1280" s="356"/>
    </row>
    <row r="1281" spans="1:15">
      <c r="A1281" s="241">
        <v>21520</v>
      </c>
      <c r="B1281" s="356"/>
      <c r="C1281" s="356"/>
      <c r="D1281" s="381" t="s">
        <v>287</v>
      </c>
      <c r="E1281" s="381"/>
      <c r="F1281" s="381"/>
      <c r="G1281" s="356"/>
      <c r="H1281" s="356"/>
      <c r="I1281" s="356"/>
      <c r="J1281" s="243"/>
      <c r="K1281" s="243" t="s">
        <v>123</v>
      </c>
      <c r="L1281" s="243" t="s">
        <v>123</v>
      </c>
      <c r="M1281" s="243"/>
      <c r="N1281" s="243"/>
      <c r="O1281" s="356" t="s">
        <v>124</v>
      </c>
    </row>
    <row r="1282" spans="1:15">
      <c r="A1282" s="241">
        <v>21530</v>
      </c>
      <c r="B1282" s="356"/>
      <c r="C1282" s="356"/>
      <c r="D1282" s="356"/>
      <c r="E1282" s="381" t="s">
        <v>288</v>
      </c>
      <c r="F1282" s="381"/>
      <c r="G1282" s="356" t="s">
        <v>289</v>
      </c>
      <c r="H1282" s="356" t="s">
        <v>287</v>
      </c>
      <c r="I1282" s="356" t="s">
        <v>288</v>
      </c>
      <c r="J1282" s="243">
        <v>1</v>
      </c>
      <c r="K1282" s="243" t="s">
        <v>129</v>
      </c>
      <c r="L1282" s="243" t="s">
        <v>129</v>
      </c>
      <c r="M1282" s="243">
        <v>1</v>
      </c>
      <c r="N1282" s="243">
        <v>1000000000</v>
      </c>
      <c r="O1282" s="356"/>
    </row>
    <row r="1283" spans="1:15">
      <c r="A1283" s="241">
        <v>21540</v>
      </c>
      <c r="B1283" s="356"/>
      <c r="C1283" s="356"/>
      <c r="D1283" s="356"/>
      <c r="E1283" s="381" t="s">
        <v>290</v>
      </c>
      <c r="F1283" s="381"/>
      <c r="G1283" s="356" t="s">
        <v>291</v>
      </c>
      <c r="H1283" s="356" t="s">
        <v>287</v>
      </c>
      <c r="I1283" s="356" t="s">
        <v>290</v>
      </c>
      <c r="J1283" s="243">
        <v>1</v>
      </c>
      <c r="K1283" s="243" t="s">
        <v>129</v>
      </c>
      <c r="L1283" s="243" t="s">
        <v>129</v>
      </c>
      <c r="M1283" s="243">
        <v>1</v>
      </c>
      <c r="N1283" s="243">
        <v>1000000000</v>
      </c>
      <c r="O1283" s="356"/>
    </row>
    <row r="1284" spans="1:15">
      <c r="A1284" s="241">
        <v>21550</v>
      </c>
      <c r="B1284" s="356"/>
      <c r="C1284" s="356"/>
      <c r="D1284" s="356"/>
      <c r="E1284" s="381" t="s">
        <v>130</v>
      </c>
      <c r="F1284" s="381"/>
      <c r="G1284" s="356" t="s">
        <v>292</v>
      </c>
      <c r="H1284" s="356" t="s">
        <v>287</v>
      </c>
      <c r="I1284" s="356" t="s">
        <v>130</v>
      </c>
      <c r="J1284" s="243">
        <v>1</v>
      </c>
      <c r="K1284" s="243" t="s">
        <v>129</v>
      </c>
      <c r="L1284" s="243" t="s">
        <v>129</v>
      </c>
      <c r="M1284" s="243">
        <v>1</v>
      </c>
      <c r="N1284" s="243">
        <v>1000000000</v>
      </c>
      <c r="O1284" s="356"/>
    </row>
    <row r="1285" spans="1:15">
      <c r="A1285" s="241">
        <v>21560</v>
      </c>
      <c r="B1285" s="356"/>
      <c r="C1285" s="356"/>
      <c r="D1285" s="356"/>
      <c r="E1285" s="381" t="s">
        <v>132</v>
      </c>
      <c r="F1285" s="381"/>
      <c r="G1285" s="356" t="s">
        <v>293</v>
      </c>
      <c r="H1285" s="356" t="s">
        <v>287</v>
      </c>
      <c r="I1285" s="356" t="s">
        <v>132</v>
      </c>
      <c r="J1285" s="243">
        <v>1</v>
      </c>
      <c r="K1285" s="243" t="s">
        <v>129</v>
      </c>
      <c r="L1285" s="243" t="s">
        <v>129</v>
      </c>
      <c r="M1285" s="243">
        <v>1</v>
      </c>
      <c r="N1285" s="243">
        <v>1000000000</v>
      </c>
      <c r="O1285" s="356"/>
    </row>
    <row r="1286" spans="1:15">
      <c r="A1286" s="241">
        <v>21570</v>
      </c>
      <c r="B1286" s="356"/>
      <c r="C1286" s="356"/>
      <c r="D1286" s="381" t="s">
        <v>701</v>
      </c>
      <c r="E1286" s="381"/>
      <c r="F1286" s="381"/>
      <c r="G1286" s="356"/>
      <c r="H1286" s="356"/>
      <c r="I1286" s="356"/>
      <c r="J1286" s="243"/>
      <c r="K1286" s="243" t="s">
        <v>123</v>
      </c>
      <c r="L1286" s="243" t="s">
        <v>123</v>
      </c>
      <c r="M1286" s="243"/>
      <c r="N1286" s="243"/>
      <c r="O1286" s="356" t="s">
        <v>124</v>
      </c>
    </row>
    <row r="1287" spans="1:15">
      <c r="A1287" s="241">
        <v>21580</v>
      </c>
      <c r="B1287" s="356"/>
      <c r="C1287" s="356"/>
      <c r="D1287" s="356"/>
      <c r="E1287" s="381" t="s">
        <v>680</v>
      </c>
      <c r="F1287" s="381"/>
      <c r="G1287" s="356" t="s">
        <v>702</v>
      </c>
      <c r="H1287" s="356" t="s">
        <v>701</v>
      </c>
      <c r="I1287" s="356" t="s">
        <v>682</v>
      </c>
      <c r="J1287" s="243">
        <v>1</v>
      </c>
      <c r="K1287" s="243" t="s">
        <v>129</v>
      </c>
      <c r="L1287" s="243" t="s">
        <v>129</v>
      </c>
      <c r="M1287" s="243">
        <v>1</v>
      </c>
      <c r="N1287" s="243">
        <v>1000000000</v>
      </c>
      <c r="O1287" s="356"/>
    </row>
    <row r="1288" spans="1:15">
      <c r="A1288" s="241">
        <v>21590</v>
      </c>
      <c r="B1288" s="356"/>
      <c r="C1288" s="356"/>
      <c r="D1288" s="356"/>
      <c r="E1288" s="381" t="s">
        <v>130</v>
      </c>
      <c r="F1288" s="381"/>
      <c r="G1288" s="356" t="s">
        <v>703</v>
      </c>
      <c r="H1288" s="356" t="s">
        <v>701</v>
      </c>
      <c r="I1288" s="356" t="s">
        <v>130</v>
      </c>
      <c r="J1288" s="243">
        <v>1</v>
      </c>
      <c r="K1288" s="243" t="s">
        <v>129</v>
      </c>
      <c r="L1288" s="243" t="s">
        <v>129</v>
      </c>
      <c r="M1288" s="243">
        <v>1</v>
      </c>
      <c r="N1288" s="243">
        <v>1000000000</v>
      </c>
      <c r="O1288" s="356"/>
    </row>
    <row r="1289" spans="1:15">
      <c r="A1289" s="241">
        <v>21600</v>
      </c>
      <c r="B1289" s="356"/>
      <c r="C1289" s="356"/>
      <c r="D1289" s="356"/>
      <c r="E1289" s="381" t="s">
        <v>132</v>
      </c>
      <c r="F1289" s="381"/>
      <c r="G1289" s="356" t="s">
        <v>704</v>
      </c>
      <c r="H1289" s="356" t="s">
        <v>701</v>
      </c>
      <c r="I1289" s="356" t="s">
        <v>132</v>
      </c>
      <c r="J1289" s="243">
        <v>1</v>
      </c>
      <c r="K1289" s="243" t="s">
        <v>129</v>
      </c>
      <c r="L1289" s="243" t="s">
        <v>129</v>
      </c>
      <c r="M1289" s="243">
        <v>1</v>
      </c>
      <c r="N1289" s="243">
        <v>1000000000</v>
      </c>
      <c r="O1289" s="356"/>
    </row>
    <row r="1290" spans="1:15">
      <c r="A1290" s="241">
        <v>21610</v>
      </c>
      <c r="B1290" s="356"/>
      <c r="C1290" s="356"/>
      <c r="D1290" s="381" t="s">
        <v>705</v>
      </c>
      <c r="E1290" s="381"/>
      <c r="F1290" s="381"/>
      <c r="G1290" s="356"/>
      <c r="H1290" s="356"/>
      <c r="I1290" s="356"/>
      <c r="J1290" s="243"/>
      <c r="K1290" s="243" t="s">
        <v>123</v>
      </c>
      <c r="L1290" s="243" t="s">
        <v>123</v>
      </c>
      <c r="M1290" s="243"/>
      <c r="N1290" s="243"/>
      <c r="O1290" s="356" t="s">
        <v>124</v>
      </c>
    </row>
    <row r="1291" spans="1:15">
      <c r="A1291" s="241">
        <v>21620</v>
      </c>
      <c r="B1291" s="356"/>
      <c r="C1291" s="356"/>
      <c r="D1291" s="356"/>
      <c r="E1291" s="381" t="s">
        <v>686</v>
      </c>
      <c r="F1291" s="381"/>
      <c r="G1291" s="356" t="s">
        <v>706</v>
      </c>
      <c r="H1291" s="356" t="s">
        <v>705</v>
      </c>
      <c r="I1291" s="356" t="s">
        <v>682</v>
      </c>
      <c r="J1291" s="243">
        <v>1</v>
      </c>
      <c r="K1291" s="243" t="s">
        <v>129</v>
      </c>
      <c r="L1291" s="243" t="s">
        <v>129</v>
      </c>
      <c r="M1291" s="243">
        <v>1</v>
      </c>
      <c r="N1291" s="243">
        <v>1000000000</v>
      </c>
      <c r="O1291" s="356"/>
    </row>
    <row r="1292" spans="1:15">
      <c r="A1292" s="241">
        <v>21630</v>
      </c>
      <c r="B1292" s="356"/>
      <c r="C1292" s="356"/>
      <c r="D1292" s="356"/>
      <c r="E1292" s="381" t="s">
        <v>130</v>
      </c>
      <c r="F1292" s="381"/>
      <c r="G1292" s="356" t="s">
        <v>707</v>
      </c>
      <c r="H1292" s="356" t="s">
        <v>705</v>
      </c>
      <c r="I1292" s="356" t="s">
        <v>130</v>
      </c>
      <c r="J1292" s="243">
        <v>1</v>
      </c>
      <c r="K1292" s="243" t="s">
        <v>129</v>
      </c>
      <c r="L1292" s="243" t="s">
        <v>129</v>
      </c>
      <c r="M1292" s="243">
        <v>1</v>
      </c>
      <c r="N1292" s="243">
        <v>1000000000</v>
      </c>
      <c r="O1292" s="356"/>
    </row>
    <row r="1293" spans="1:15">
      <c r="A1293" s="241">
        <v>21640</v>
      </c>
      <c r="B1293" s="356"/>
      <c r="C1293" s="356"/>
      <c r="D1293" s="356"/>
      <c r="E1293" s="381" t="s">
        <v>132</v>
      </c>
      <c r="F1293" s="381"/>
      <c r="G1293" s="356" t="s">
        <v>708</v>
      </c>
      <c r="H1293" s="356" t="s">
        <v>705</v>
      </c>
      <c r="I1293" s="356" t="s">
        <v>132</v>
      </c>
      <c r="J1293" s="243">
        <v>1</v>
      </c>
      <c r="K1293" s="243" t="s">
        <v>129</v>
      </c>
      <c r="L1293" s="243" t="s">
        <v>129</v>
      </c>
      <c r="M1293" s="243">
        <v>1</v>
      </c>
      <c r="N1293" s="243">
        <v>1000000000</v>
      </c>
      <c r="O1293" s="356"/>
    </row>
    <row r="1294" spans="1:15">
      <c r="A1294" s="241">
        <v>21650</v>
      </c>
      <c r="B1294" s="356"/>
      <c r="C1294" s="356"/>
      <c r="D1294" s="381" t="s">
        <v>709</v>
      </c>
      <c r="E1294" s="381"/>
      <c r="F1294" s="381"/>
      <c r="G1294" s="356"/>
      <c r="H1294" s="356"/>
      <c r="I1294" s="356"/>
      <c r="J1294" s="243"/>
      <c r="K1294" s="243" t="s">
        <v>123</v>
      </c>
      <c r="L1294" s="243" t="s">
        <v>123</v>
      </c>
      <c r="M1294" s="243"/>
      <c r="N1294" s="243"/>
      <c r="O1294" s="356" t="s">
        <v>124</v>
      </c>
    </row>
    <row r="1295" spans="1:15">
      <c r="A1295" s="241">
        <v>21660</v>
      </c>
      <c r="B1295" s="356"/>
      <c r="C1295" s="356"/>
      <c r="D1295" s="356"/>
      <c r="E1295" s="381" t="s">
        <v>691</v>
      </c>
      <c r="F1295" s="381"/>
      <c r="G1295" s="356" t="s">
        <v>710</v>
      </c>
      <c r="H1295" s="356" t="s">
        <v>709</v>
      </c>
      <c r="I1295" s="356" t="s">
        <v>682</v>
      </c>
      <c r="J1295" s="243">
        <v>1</v>
      </c>
      <c r="K1295" s="243" t="s">
        <v>129</v>
      </c>
      <c r="L1295" s="243" t="s">
        <v>129</v>
      </c>
      <c r="M1295" s="243">
        <v>1</v>
      </c>
      <c r="N1295" s="243">
        <v>1000000000</v>
      </c>
      <c r="O1295" s="356"/>
    </row>
    <row r="1296" spans="1:15">
      <c r="A1296" s="241">
        <v>21670</v>
      </c>
      <c r="B1296" s="356"/>
      <c r="C1296" s="356"/>
      <c r="D1296" s="356"/>
      <c r="E1296" s="381" t="s">
        <v>130</v>
      </c>
      <c r="F1296" s="381"/>
      <c r="G1296" s="356" t="s">
        <v>711</v>
      </c>
      <c r="H1296" s="356" t="s">
        <v>709</v>
      </c>
      <c r="I1296" s="356" t="s">
        <v>130</v>
      </c>
      <c r="J1296" s="243">
        <v>1</v>
      </c>
      <c r="K1296" s="243" t="s">
        <v>129</v>
      </c>
      <c r="L1296" s="243" t="s">
        <v>129</v>
      </c>
      <c r="M1296" s="243">
        <v>1</v>
      </c>
      <c r="N1296" s="243">
        <v>1000000000</v>
      </c>
      <c r="O1296" s="356"/>
    </row>
    <row r="1297" spans="1:15">
      <c r="A1297" s="241">
        <v>21680</v>
      </c>
      <c r="B1297" s="356"/>
      <c r="C1297" s="356"/>
      <c r="D1297" s="356"/>
      <c r="E1297" s="381" t="s">
        <v>132</v>
      </c>
      <c r="F1297" s="381"/>
      <c r="G1297" s="356" t="s">
        <v>712</v>
      </c>
      <c r="H1297" s="356" t="s">
        <v>709</v>
      </c>
      <c r="I1297" s="356" t="s">
        <v>132</v>
      </c>
      <c r="J1297" s="243">
        <v>1</v>
      </c>
      <c r="K1297" s="243" t="s">
        <v>129</v>
      </c>
      <c r="L1297" s="243" t="s">
        <v>129</v>
      </c>
      <c r="M1297" s="243">
        <v>1</v>
      </c>
      <c r="N1297" s="243">
        <v>1000000000</v>
      </c>
      <c r="O1297" s="356"/>
    </row>
    <row r="1298" spans="1:15">
      <c r="A1298" s="241">
        <v>21690</v>
      </c>
      <c r="B1298" s="356"/>
      <c r="C1298" s="356"/>
      <c r="D1298" s="381" t="s">
        <v>713</v>
      </c>
      <c r="E1298" s="381"/>
      <c r="F1298" s="381"/>
      <c r="G1298" s="356"/>
      <c r="H1298" s="356"/>
      <c r="I1298" s="356"/>
      <c r="J1298" s="243"/>
      <c r="K1298" s="243" t="s">
        <v>123</v>
      </c>
      <c r="L1298" s="243" t="s">
        <v>123</v>
      </c>
      <c r="M1298" s="243"/>
      <c r="N1298" s="243"/>
      <c r="O1298" s="356" t="s">
        <v>124</v>
      </c>
    </row>
    <row r="1299" spans="1:15">
      <c r="A1299" s="241">
        <v>21700</v>
      </c>
      <c r="B1299" s="356"/>
      <c r="C1299" s="356"/>
      <c r="D1299" s="356"/>
      <c r="E1299" s="381" t="s">
        <v>696</v>
      </c>
      <c r="F1299" s="381"/>
      <c r="G1299" s="356" t="s">
        <v>714</v>
      </c>
      <c r="H1299" s="356" t="s">
        <v>713</v>
      </c>
      <c r="I1299" s="356" t="s">
        <v>682</v>
      </c>
      <c r="J1299" s="243">
        <v>1</v>
      </c>
      <c r="K1299" s="243" t="s">
        <v>129</v>
      </c>
      <c r="L1299" s="243" t="s">
        <v>129</v>
      </c>
      <c r="M1299" s="243">
        <v>1</v>
      </c>
      <c r="N1299" s="243">
        <v>1000000000</v>
      </c>
      <c r="O1299" s="356"/>
    </row>
    <row r="1300" spans="1:15">
      <c r="A1300" s="241">
        <v>21710</v>
      </c>
      <c r="B1300" s="356"/>
      <c r="C1300" s="356"/>
      <c r="D1300" s="356"/>
      <c r="E1300" s="381" t="s">
        <v>130</v>
      </c>
      <c r="F1300" s="381"/>
      <c r="G1300" s="356" t="s">
        <v>715</v>
      </c>
      <c r="H1300" s="356" t="s">
        <v>713</v>
      </c>
      <c r="I1300" s="356" t="s">
        <v>130</v>
      </c>
      <c r="J1300" s="243">
        <v>1</v>
      </c>
      <c r="K1300" s="243" t="s">
        <v>129</v>
      </c>
      <c r="L1300" s="243" t="s">
        <v>129</v>
      </c>
      <c r="M1300" s="243">
        <v>1</v>
      </c>
      <c r="N1300" s="243">
        <v>1000000000</v>
      </c>
      <c r="O1300" s="356"/>
    </row>
    <row r="1301" spans="1:15">
      <c r="A1301" s="241">
        <v>21720</v>
      </c>
      <c r="B1301" s="356"/>
      <c r="C1301" s="356"/>
      <c r="D1301" s="356"/>
      <c r="E1301" s="381" t="s">
        <v>132</v>
      </c>
      <c r="F1301" s="381"/>
      <c r="G1301" s="356" t="s">
        <v>716</v>
      </c>
      <c r="H1301" s="356" t="s">
        <v>713</v>
      </c>
      <c r="I1301" s="356" t="s">
        <v>132</v>
      </c>
      <c r="J1301" s="243">
        <v>1</v>
      </c>
      <c r="K1301" s="243" t="s">
        <v>129</v>
      </c>
      <c r="L1301" s="243" t="s">
        <v>129</v>
      </c>
      <c r="M1301" s="243">
        <v>1</v>
      </c>
      <c r="N1301" s="243">
        <v>1000000000</v>
      </c>
      <c r="O1301" s="356"/>
    </row>
    <row r="1302" spans="1:15">
      <c r="A1302" s="241">
        <v>22000</v>
      </c>
      <c r="B1302" s="356"/>
      <c r="C1302" s="381" t="s">
        <v>700</v>
      </c>
      <c r="D1302" s="381"/>
      <c r="E1302" s="381"/>
      <c r="F1302" s="381"/>
      <c r="G1302" s="356"/>
      <c r="H1302" s="356"/>
      <c r="I1302" s="356"/>
      <c r="J1302" s="243"/>
      <c r="K1302" s="243" t="s">
        <v>123</v>
      </c>
      <c r="L1302" s="243" t="s">
        <v>123</v>
      </c>
      <c r="M1302" s="243"/>
      <c r="N1302" s="243"/>
      <c r="O1302" s="356" t="s">
        <v>124</v>
      </c>
    </row>
    <row r="1303" spans="1:15">
      <c r="A1303" s="241">
        <v>22010</v>
      </c>
      <c r="B1303" s="356"/>
      <c r="C1303" s="356"/>
      <c r="D1303" s="381" t="s">
        <v>679</v>
      </c>
      <c r="E1303" s="381"/>
      <c r="F1303" s="381"/>
      <c r="G1303" s="356"/>
      <c r="H1303" s="356"/>
      <c r="I1303" s="356"/>
      <c r="J1303" s="243"/>
      <c r="K1303" s="243" t="s">
        <v>123</v>
      </c>
      <c r="L1303" s="243" t="s">
        <v>123</v>
      </c>
      <c r="M1303" s="243"/>
      <c r="N1303" s="243"/>
      <c r="O1303" s="356" t="s">
        <v>124</v>
      </c>
    </row>
    <row r="1304" spans="1:15">
      <c r="A1304" s="241">
        <v>22020</v>
      </c>
      <c r="B1304" s="356"/>
      <c r="C1304" s="356"/>
      <c r="D1304" s="356"/>
      <c r="E1304" s="381" t="s">
        <v>680</v>
      </c>
      <c r="F1304" s="381"/>
      <c r="G1304" s="356" t="s">
        <v>681</v>
      </c>
      <c r="H1304" s="356" t="s">
        <v>679</v>
      </c>
      <c r="I1304" s="356" t="s">
        <v>682</v>
      </c>
      <c r="J1304" s="243">
        <v>1</v>
      </c>
      <c r="K1304" s="243" t="s">
        <v>129</v>
      </c>
      <c r="L1304" s="243" t="s">
        <v>129</v>
      </c>
      <c r="M1304" s="243">
        <v>1</v>
      </c>
      <c r="N1304" s="243">
        <v>1000000000</v>
      </c>
      <c r="O1304" s="356"/>
    </row>
    <row r="1305" spans="1:15">
      <c r="A1305" s="241">
        <v>22030</v>
      </c>
      <c r="B1305" s="356"/>
      <c r="C1305" s="356"/>
      <c r="D1305" s="356"/>
      <c r="E1305" s="381" t="s">
        <v>130</v>
      </c>
      <c r="F1305" s="381"/>
      <c r="G1305" s="356" t="s">
        <v>683</v>
      </c>
      <c r="H1305" s="356" t="s">
        <v>679</v>
      </c>
      <c r="I1305" s="356" t="s">
        <v>130</v>
      </c>
      <c r="J1305" s="243">
        <v>1</v>
      </c>
      <c r="K1305" s="243" t="s">
        <v>129</v>
      </c>
      <c r="L1305" s="243" t="s">
        <v>129</v>
      </c>
      <c r="M1305" s="243">
        <v>1</v>
      </c>
      <c r="N1305" s="243">
        <v>1000000000</v>
      </c>
      <c r="O1305" s="356"/>
    </row>
    <row r="1306" spans="1:15">
      <c r="A1306" s="241">
        <v>22040</v>
      </c>
      <c r="B1306" s="356"/>
      <c r="C1306" s="356"/>
      <c r="D1306" s="356"/>
      <c r="E1306" s="381" t="s">
        <v>132</v>
      </c>
      <c r="F1306" s="381"/>
      <c r="G1306" s="356" t="s">
        <v>684</v>
      </c>
      <c r="H1306" s="356" t="s">
        <v>679</v>
      </c>
      <c r="I1306" s="356" t="s">
        <v>132</v>
      </c>
      <c r="J1306" s="243">
        <v>1</v>
      </c>
      <c r="K1306" s="243" t="s">
        <v>129</v>
      </c>
      <c r="L1306" s="243" t="s">
        <v>129</v>
      </c>
      <c r="M1306" s="243">
        <v>1</v>
      </c>
      <c r="N1306" s="243">
        <v>1000000000</v>
      </c>
      <c r="O1306" s="356"/>
    </row>
    <row r="1307" spans="1:15">
      <c r="A1307" s="241">
        <v>22050</v>
      </c>
      <c r="B1307" s="356"/>
      <c r="C1307" s="356"/>
      <c r="D1307" s="381" t="s">
        <v>685</v>
      </c>
      <c r="E1307" s="381"/>
      <c r="F1307" s="381"/>
      <c r="G1307" s="356"/>
      <c r="H1307" s="356"/>
      <c r="I1307" s="356"/>
      <c r="J1307" s="243"/>
      <c r="K1307" s="243" t="s">
        <v>123</v>
      </c>
      <c r="L1307" s="243" t="s">
        <v>123</v>
      </c>
      <c r="M1307" s="243"/>
      <c r="N1307" s="243"/>
      <c r="O1307" s="356" t="s">
        <v>124</v>
      </c>
    </row>
    <row r="1308" spans="1:15">
      <c r="A1308" s="241">
        <v>22060</v>
      </c>
      <c r="B1308" s="356"/>
      <c r="C1308" s="356"/>
      <c r="D1308" s="356"/>
      <c r="E1308" s="381" t="s">
        <v>686</v>
      </c>
      <c r="F1308" s="381"/>
      <c r="G1308" s="356" t="s">
        <v>687</v>
      </c>
      <c r="H1308" s="356" t="s">
        <v>685</v>
      </c>
      <c r="I1308" s="356" t="s">
        <v>682</v>
      </c>
      <c r="J1308" s="243">
        <v>1</v>
      </c>
      <c r="K1308" s="243" t="s">
        <v>129</v>
      </c>
      <c r="L1308" s="243" t="s">
        <v>129</v>
      </c>
      <c r="M1308" s="243">
        <v>1</v>
      </c>
      <c r="N1308" s="243">
        <v>1000000000</v>
      </c>
      <c r="O1308" s="356"/>
    </row>
    <row r="1309" spans="1:15">
      <c r="A1309" s="241">
        <v>22070</v>
      </c>
      <c r="B1309" s="356"/>
      <c r="C1309" s="356"/>
      <c r="D1309" s="356"/>
      <c r="E1309" s="381" t="s">
        <v>130</v>
      </c>
      <c r="F1309" s="381"/>
      <c r="G1309" s="356" t="s">
        <v>688</v>
      </c>
      <c r="H1309" s="356" t="s">
        <v>685</v>
      </c>
      <c r="I1309" s="356" t="s">
        <v>130</v>
      </c>
      <c r="J1309" s="243">
        <v>1</v>
      </c>
      <c r="K1309" s="243" t="s">
        <v>129</v>
      </c>
      <c r="L1309" s="243" t="s">
        <v>129</v>
      </c>
      <c r="M1309" s="243">
        <v>1</v>
      </c>
      <c r="N1309" s="243">
        <v>1000000000</v>
      </c>
      <c r="O1309" s="356"/>
    </row>
    <row r="1310" spans="1:15">
      <c r="A1310" s="241">
        <v>22080</v>
      </c>
      <c r="B1310" s="356"/>
      <c r="C1310" s="356"/>
      <c r="D1310" s="356"/>
      <c r="E1310" s="381" t="s">
        <v>132</v>
      </c>
      <c r="F1310" s="381"/>
      <c r="G1310" s="356" t="s">
        <v>689</v>
      </c>
      <c r="H1310" s="356" t="s">
        <v>685</v>
      </c>
      <c r="I1310" s="356" t="s">
        <v>132</v>
      </c>
      <c r="J1310" s="243">
        <v>1</v>
      </c>
      <c r="K1310" s="243" t="s">
        <v>129</v>
      </c>
      <c r="L1310" s="243" t="s">
        <v>129</v>
      </c>
      <c r="M1310" s="243">
        <v>1</v>
      </c>
      <c r="N1310" s="243">
        <v>1000000000</v>
      </c>
      <c r="O1310" s="356"/>
    </row>
    <row r="1311" spans="1:15">
      <c r="A1311" s="241">
        <v>22090</v>
      </c>
      <c r="B1311" s="356"/>
      <c r="C1311" s="356"/>
      <c r="D1311" s="381" t="s">
        <v>690</v>
      </c>
      <c r="E1311" s="381"/>
      <c r="F1311" s="381"/>
      <c r="G1311" s="356"/>
      <c r="H1311" s="356"/>
      <c r="I1311" s="356"/>
      <c r="J1311" s="243"/>
      <c r="K1311" s="243" t="s">
        <v>123</v>
      </c>
      <c r="L1311" s="243" t="s">
        <v>123</v>
      </c>
      <c r="M1311" s="243"/>
      <c r="N1311" s="243"/>
      <c r="O1311" s="356" t="s">
        <v>124</v>
      </c>
    </row>
    <row r="1312" spans="1:15">
      <c r="A1312" s="241">
        <v>22100</v>
      </c>
      <c r="B1312" s="356"/>
      <c r="C1312" s="356"/>
      <c r="D1312" s="356"/>
      <c r="E1312" s="381" t="s">
        <v>691</v>
      </c>
      <c r="F1312" s="381"/>
      <c r="G1312" s="356" t="s">
        <v>692</v>
      </c>
      <c r="H1312" s="356" t="s">
        <v>690</v>
      </c>
      <c r="I1312" s="356" t="s">
        <v>682</v>
      </c>
      <c r="J1312" s="243">
        <v>1</v>
      </c>
      <c r="K1312" s="243" t="s">
        <v>129</v>
      </c>
      <c r="L1312" s="243" t="s">
        <v>129</v>
      </c>
      <c r="M1312" s="243">
        <v>1</v>
      </c>
      <c r="N1312" s="243">
        <v>1000000000</v>
      </c>
      <c r="O1312" s="356"/>
    </row>
    <row r="1313" spans="1:15">
      <c r="A1313" s="241">
        <v>22110</v>
      </c>
      <c r="B1313" s="356"/>
      <c r="C1313" s="356"/>
      <c r="D1313" s="356"/>
      <c r="E1313" s="381" t="s">
        <v>130</v>
      </c>
      <c r="F1313" s="381"/>
      <c r="G1313" s="356" t="s">
        <v>693</v>
      </c>
      <c r="H1313" s="356" t="s">
        <v>690</v>
      </c>
      <c r="I1313" s="356" t="s">
        <v>130</v>
      </c>
      <c r="J1313" s="243">
        <v>1</v>
      </c>
      <c r="K1313" s="243" t="s">
        <v>129</v>
      </c>
      <c r="L1313" s="243" t="s">
        <v>129</v>
      </c>
      <c r="M1313" s="243">
        <v>1</v>
      </c>
      <c r="N1313" s="243">
        <v>1000000000</v>
      </c>
      <c r="O1313" s="356"/>
    </row>
    <row r="1314" spans="1:15">
      <c r="A1314" s="241">
        <v>22120</v>
      </c>
      <c r="B1314" s="356"/>
      <c r="C1314" s="356"/>
      <c r="D1314" s="356"/>
      <c r="E1314" s="381" t="s">
        <v>132</v>
      </c>
      <c r="F1314" s="381"/>
      <c r="G1314" s="356" t="s">
        <v>694</v>
      </c>
      <c r="H1314" s="356" t="s">
        <v>690</v>
      </c>
      <c r="I1314" s="356" t="s">
        <v>132</v>
      </c>
      <c r="J1314" s="243">
        <v>1</v>
      </c>
      <c r="K1314" s="243" t="s">
        <v>129</v>
      </c>
      <c r="L1314" s="243" t="s">
        <v>129</v>
      </c>
      <c r="M1314" s="243">
        <v>1</v>
      </c>
      <c r="N1314" s="243">
        <v>1000000000</v>
      </c>
      <c r="O1314" s="356"/>
    </row>
    <row r="1315" spans="1:15">
      <c r="A1315" s="241">
        <v>22130</v>
      </c>
      <c r="B1315" s="356"/>
      <c r="C1315" s="356"/>
      <c r="D1315" s="381" t="s">
        <v>695</v>
      </c>
      <c r="E1315" s="381"/>
      <c r="F1315" s="381"/>
      <c r="G1315" s="356"/>
      <c r="H1315" s="356"/>
      <c r="I1315" s="356"/>
      <c r="J1315" s="243"/>
      <c r="K1315" s="243" t="s">
        <v>123</v>
      </c>
      <c r="L1315" s="243" t="s">
        <v>123</v>
      </c>
      <c r="M1315" s="243"/>
      <c r="N1315" s="243"/>
      <c r="O1315" s="356" t="s">
        <v>124</v>
      </c>
    </row>
    <row r="1316" spans="1:15">
      <c r="A1316" s="241">
        <v>22140</v>
      </c>
      <c r="B1316" s="356"/>
      <c r="C1316" s="356"/>
      <c r="D1316" s="356"/>
      <c r="E1316" s="381" t="s">
        <v>696</v>
      </c>
      <c r="F1316" s="381"/>
      <c r="G1316" s="356" t="s">
        <v>697</v>
      </c>
      <c r="H1316" s="356" t="s">
        <v>695</v>
      </c>
      <c r="I1316" s="356" t="s">
        <v>682</v>
      </c>
      <c r="J1316" s="243">
        <v>1</v>
      </c>
      <c r="K1316" s="243" t="s">
        <v>129</v>
      </c>
      <c r="L1316" s="243" t="s">
        <v>129</v>
      </c>
      <c r="M1316" s="243">
        <v>1</v>
      </c>
      <c r="N1316" s="243">
        <v>1000000000</v>
      </c>
      <c r="O1316" s="356"/>
    </row>
    <row r="1317" spans="1:15">
      <c r="A1317" s="241">
        <v>22150</v>
      </c>
      <c r="B1317" s="356"/>
      <c r="C1317" s="356"/>
      <c r="D1317" s="356"/>
      <c r="E1317" s="381" t="s">
        <v>130</v>
      </c>
      <c r="F1317" s="381"/>
      <c r="G1317" s="356" t="s">
        <v>698</v>
      </c>
      <c r="H1317" s="356" t="s">
        <v>695</v>
      </c>
      <c r="I1317" s="356" t="s">
        <v>130</v>
      </c>
      <c r="J1317" s="243">
        <v>1</v>
      </c>
      <c r="K1317" s="243" t="s">
        <v>129</v>
      </c>
      <c r="L1317" s="243" t="s">
        <v>129</v>
      </c>
      <c r="M1317" s="243">
        <v>1</v>
      </c>
      <c r="N1317" s="243">
        <v>1000000000</v>
      </c>
      <c r="O1317" s="356"/>
    </row>
    <row r="1318" spans="1:15">
      <c r="A1318" s="241">
        <v>22160</v>
      </c>
      <c r="B1318" s="356"/>
      <c r="C1318" s="356"/>
      <c r="D1318" s="356"/>
      <c r="E1318" s="381" t="s">
        <v>132</v>
      </c>
      <c r="F1318" s="381"/>
      <c r="G1318" s="356" t="s">
        <v>699</v>
      </c>
      <c r="H1318" s="356" t="s">
        <v>695</v>
      </c>
      <c r="I1318" s="356" t="s">
        <v>132</v>
      </c>
      <c r="J1318" s="243">
        <v>1</v>
      </c>
      <c r="K1318" s="243" t="s">
        <v>129</v>
      </c>
      <c r="L1318" s="243" t="s">
        <v>129</v>
      </c>
      <c r="M1318" s="243">
        <v>1</v>
      </c>
      <c r="N1318" s="243">
        <v>1000000000</v>
      </c>
      <c r="O1318" s="356"/>
    </row>
    <row r="1319" spans="1:15">
      <c r="A1319" s="241">
        <v>23000</v>
      </c>
      <c r="B1319" s="381" t="s">
        <v>717</v>
      </c>
      <c r="C1319" s="381"/>
      <c r="D1319" s="381"/>
      <c r="E1319" s="381"/>
      <c r="F1319" s="381"/>
      <c r="G1319" s="356"/>
      <c r="H1319" s="356"/>
      <c r="I1319" s="356"/>
      <c r="J1319" s="243"/>
      <c r="K1319" s="243" t="s">
        <v>123</v>
      </c>
      <c r="L1319" s="243" t="s">
        <v>123</v>
      </c>
      <c r="M1319" s="243"/>
      <c r="N1319" s="243"/>
      <c r="O1319" s="356" t="s">
        <v>124</v>
      </c>
    </row>
    <row r="1320" spans="1:15">
      <c r="A1320" s="241">
        <v>23010</v>
      </c>
      <c r="B1320" s="356"/>
      <c r="C1320" s="381" t="s">
        <v>718</v>
      </c>
      <c r="D1320" s="381"/>
      <c r="E1320" s="381"/>
      <c r="F1320" s="381"/>
      <c r="G1320" s="356"/>
      <c r="H1320" s="356"/>
      <c r="I1320" s="356"/>
      <c r="J1320" s="243"/>
      <c r="K1320" s="243" t="s">
        <v>123</v>
      </c>
      <c r="L1320" s="243" t="s">
        <v>123</v>
      </c>
      <c r="M1320" s="243"/>
      <c r="N1320" s="243"/>
      <c r="O1320" s="356" t="s">
        <v>124</v>
      </c>
    </row>
    <row r="1321" spans="1:15">
      <c r="A1321" s="241">
        <v>23020</v>
      </c>
      <c r="B1321" s="356"/>
      <c r="C1321" s="356"/>
      <c r="D1321" s="381" t="s">
        <v>719</v>
      </c>
      <c r="E1321" s="381"/>
      <c r="F1321" s="381"/>
      <c r="G1321" s="356" t="s">
        <v>720</v>
      </c>
      <c r="H1321" s="356" t="s">
        <v>718</v>
      </c>
      <c r="I1321" s="356" t="s">
        <v>719</v>
      </c>
      <c r="J1321" s="243">
        <v>1</v>
      </c>
      <c r="K1321" s="243" t="s">
        <v>129</v>
      </c>
      <c r="L1321" s="243" t="s">
        <v>129</v>
      </c>
      <c r="M1321" s="243">
        <v>1</v>
      </c>
      <c r="N1321" s="243">
        <v>1000000000</v>
      </c>
      <c r="O1321" s="356"/>
    </row>
    <row r="1322" spans="1:15">
      <c r="A1322" s="241">
        <v>23030</v>
      </c>
      <c r="B1322" s="356"/>
      <c r="C1322" s="381" t="s">
        <v>33</v>
      </c>
      <c r="D1322" s="381"/>
      <c r="E1322" s="381"/>
      <c r="F1322" s="381"/>
      <c r="G1322" s="356"/>
      <c r="H1322" s="356"/>
      <c r="I1322" s="356"/>
      <c r="J1322" s="243"/>
      <c r="K1322" s="243" t="s">
        <v>123</v>
      </c>
      <c r="L1322" s="243" t="s">
        <v>123</v>
      </c>
      <c r="M1322" s="243"/>
      <c r="N1322" s="243"/>
      <c r="O1322" s="356" t="s">
        <v>124</v>
      </c>
    </row>
    <row r="1323" spans="1:15">
      <c r="A1323" s="241">
        <v>23040</v>
      </c>
      <c r="B1323" s="356"/>
      <c r="C1323" s="356"/>
      <c r="D1323" s="381" t="s">
        <v>721</v>
      </c>
      <c r="E1323" s="381"/>
      <c r="F1323" s="381"/>
      <c r="G1323" s="356" t="s">
        <v>722</v>
      </c>
      <c r="H1323" s="356" t="s">
        <v>33</v>
      </c>
      <c r="I1323" s="356" t="s">
        <v>721</v>
      </c>
      <c r="J1323" s="243">
        <v>1</v>
      </c>
      <c r="K1323" s="243" t="s">
        <v>129</v>
      </c>
      <c r="L1323" s="243" t="s">
        <v>129</v>
      </c>
      <c r="M1323" s="243">
        <v>1</v>
      </c>
      <c r="N1323" s="243">
        <v>1000000000</v>
      </c>
      <c r="O1323" s="356"/>
    </row>
    <row r="1324" spans="1:15">
      <c r="A1324" s="241">
        <v>23050</v>
      </c>
      <c r="B1324" s="356"/>
      <c r="C1324" s="356"/>
      <c r="D1324" s="381" t="s">
        <v>723</v>
      </c>
      <c r="E1324" s="381"/>
      <c r="F1324" s="381"/>
      <c r="G1324" s="356" t="s">
        <v>724</v>
      </c>
      <c r="H1324" s="356" t="s">
        <v>33</v>
      </c>
      <c r="I1324" s="356" t="s">
        <v>723</v>
      </c>
      <c r="J1324" s="243">
        <v>1</v>
      </c>
      <c r="K1324" s="243" t="s">
        <v>129</v>
      </c>
      <c r="L1324" s="243" t="s">
        <v>129</v>
      </c>
      <c r="M1324" s="243">
        <v>1</v>
      </c>
      <c r="N1324" s="243">
        <v>1000000000</v>
      </c>
      <c r="O1324" s="356"/>
    </row>
    <row r="1325" spans="1:15">
      <c r="A1325" s="241">
        <v>23060</v>
      </c>
      <c r="B1325" s="356"/>
      <c r="C1325" s="356"/>
      <c r="D1325" s="381" t="s">
        <v>725</v>
      </c>
      <c r="E1325" s="381"/>
      <c r="F1325" s="381"/>
      <c r="G1325" s="356" t="s">
        <v>726</v>
      </c>
      <c r="H1325" s="356" t="s">
        <v>33</v>
      </c>
      <c r="I1325" s="356" t="s">
        <v>721</v>
      </c>
      <c r="J1325" s="243">
        <v>1</v>
      </c>
      <c r="K1325" s="243" t="s">
        <v>129</v>
      </c>
      <c r="L1325" s="243" t="s">
        <v>129</v>
      </c>
      <c r="M1325" s="243">
        <v>1</v>
      </c>
      <c r="N1325" s="243">
        <v>1000000000</v>
      </c>
      <c r="O1325" s="356"/>
    </row>
    <row r="1326" spans="1:15">
      <c r="A1326" s="241">
        <v>23070</v>
      </c>
      <c r="B1326" s="356"/>
      <c r="C1326" s="356"/>
      <c r="D1326" s="381" t="s">
        <v>727</v>
      </c>
      <c r="E1326" s="381"/>
      <c r="F1326" s="381"/>
      <c r="G1326" s="356" t="s">
        <v>728</v>
      </c>
      <c r="H1326" s="356" t="s">
        <v>33</v>
      </c>
      <c r="I1326" s="356" t="s">
        <v>723</v>
      </c>
      <c r="J1326" s="243">
        <v>1</v>
      </c>
      <c r="K1326" s="243" t="s">
        <v>129</v>
      </c>
      <c r="L1326" s="243" t="s">
        <v>129</v>
      </c>
      <c r="M1326" s="243">
        <v>1</v>
      </c>
      <c r="N1326" s="243">
        <v>1000000000</v>
      </c>
      <c r="O1326" s="356"/>
    </row>
    <row r="1327" spans="1:15">
      <c r="A1327" s="241">
        <v>23080</v>
      </c>
      <c r="B1327" s="356"/>
      <c r="C1327" s="381" t="s">
        <v>729</v>
      </c>
      <c r="D1327" s="381"/>
      <c r="E1327" s="381"/>
      <c r="F1327" s="381"/>
      <c r="G1327" s="356"/>
      <c r="H1327" s="356"/>
      <c r="I1327" s="356"/>
      <c r="J1327" s="243"/>
      <c r="K1327" s="243" t="s">
        <v>123</v>
      </c>
      <c r="L1327" s="243" t="s">
        <v>123</v>
      </c>
      <c r="M1327" s="243"/>
      <c r="N1327" s="243"/>
      <c r="O1327" s="356" t="s">
        <v>124</v>
      </c>
    </row>
    <row r="1328" spans="1:15">
      <c r="A1328" s="241">
        <v>23090</v>
      </c>
      <c r="B1328" s="356"/>
      <c r="C1328" s="356"/>
      <c r="D1328" s="381" t="s">
        <v>730</v>
      </c>
      <c r="E1328" s="381"/>
      <c r="F1328" s="381"/>
      <c r="G1328" s="356" t="s">
        <v>731</v>
      </c>
      <c r="H1328" s="356" t="s">
        <v>729</v>
      </c>
      <c r="I1328" s="356" t="s">
        <v>730</v>
      </c>
      <c r="J1328" s="243">
        <v>1</v>
      </c>
      <c r="K1328" s="243" t="s">
        <v>129</v>
      </c>
      <c r="L1328" s="243" t="s">
        <v>129</v>
      </c>
      <c r="M1328" s="243">
        <v>1</v>
      </c>
      <c r="N1328" s="243">
        <v>1000000000</v>
      </c>
      <c r="O1328" s="356"/>
    </row>
    <row r="1329" spans="1:15">
      <c r="A1329" s="241">
        <v>23100</v>
      </c>
      <c r="B1329" s="356"/>
      <c r="C1329" s="356"/>
      <c r="D1329" s="381" t="s">
        <v>732</v>
      </c>
      <c r="E1329" s="381"/>
      <c r="F1329" s="381"/>
      <c r="G1329" s="356" t="s">
        <v>733</v>
      </c>
      <c r="H1329" s="356" t="s">
        <v>729</v>
      </c>
      <c r="I1329" s="356" t="s">
        <v>732</v>
      </c>
      <c r="J1329" s="243">
        <v>1</v>
      </c>
      <c r="K1329" s="243" t="s">
        <v>129</v>
      </c>
      <c r="L1329" s="243" t="s">
        <v>129</v>
      </c>
      <c r="M1329" s="243">
        <v>1</v>
      </c>
      <c r="N1329" s="243">
        <v>1000000000</v>
      </c>
      <c r="O1329" s="356"/>
    </row>
    <row r="1330" spans="1:15">
      <c r="A1330" s="241">
        <v>23101</v>
      </c>
      <c r="B1330" s="356"/>
      <c r="C1330" s="356"/>
      <c r="D1330" s="381" t="s">
        <v>132</v>
      </c>
      <c r="E1330" s="381"/>
      <c r="F1330" s="381"/>
      <c r="G1330" s="356" t="s">
        <v>734</v>
      </c>
      <c r="H1330" s="356" t="s">
        <v>729</v>
      </c>
      <c r="I1330" s="356" t="s">
        <v>132</v>
      </c>
      <c r="J1330" s="243">
        <v>1</v>
      </c>
      <c r="K1330" s="243" t="s">
        <v>129</v>
      </c>
      <c r="L1330" s="243" t="s">
        <v>129</v>
      </c>
      <c r="M1330" s="243">
        <v>1</v>
      </c>
      <c r="N1330" s="243">
        <v>1000000000</v>
      </c>
      <c r="O1330" s="356"/>
    </row>
    <row r="1331" spans="1:15">
      <c r="A1331" s="241">
        <v>23110</v>
      </c>
      <c r="B1331" s="356"/>
      <c r="C1331" s="381" t="s">
        <v>740</v>
      </c>
      <c r="D1331" s="381"/>
      <c r="E1331" s="381"/>
      <c r="F1331" s="381"/>
      <c r="G1331" s="356"/>
      <c r="H1331" s="356"/>
      <c r="I1331" s="356"/>
      <c r="J1331" s="243"/>
      <c r="K1331" s="243" t="s">
        <v>123</v>
      </c>
      <c r="L1331" s="243" t="s">
        <v>123</v>
      </c>
      <c r="M1331" s="243"/>
      <c r="N1331" s="243"/>
      <c r="O1331" s="356" t="s">
        <v>124</v>
      </c>
    </row>
    <row r="1332" spans="1:15">
      <c r="A1332" s="241">
        <v>23120</v>
      </c>
      <c r="B1332" s="356"/>
      <c r="C1332" s="356"/>
      <c r="D1332" s="381" t="s">
        <v>738</v>
      </c>
      <c r="E1332" s="381"/>
      <c r="F1332" s="381"/>
      <c r="G1332" s="356" t="s">
        <v>739</v>
      </c>
      <c r="H1332" s="356" t="s">
        <v>740</v>
      </c>
      <c r="I1332" s="356" t="s">
        <v>738</v>
      </c>
      <c r="J1332" s="243">
        <v>1</v>
      </c>
      <c r="K1332" s="243" t="s">
        <v>129</v>
      </c>
      <c r="L1332" s="243" t="s">
        <v>129</v>
      </c>
      <c r="M1332" s="243">
        <v>1</v>
      </c>
      <c r="N1332" s="243">
        <v>1000000000</v>
      </c>
      <c r="O1332" s="356"/>
    </row>
    <row r="1333" spans="1:15">
      <c r="A1333" s="241">
        <v>23130</v>
      </c>
      <c r="B1333" s="356"/>
      <c r="C1333" s="356"/>
      <c r="D1333" s="381" t="s">
        <v>741</v>
      </c>
      <c r="E1333" s="381"/>
      <c r="F1333" s="381"/>
      <c r="G1333" s="356" t="s">
        <v>742</v>
      </c>
      <c r="H1333" s="356" t="s">
        <v>740</v>
      </c>
      <c r="I1333" s="356" t="s">
        <v>741</v>
      </c>
      <c r="J1333" s="243">
        <v>1</v>
      </c>
      <c r="K1333" s="243" t="s">
        <v>129</v>
      </c>
      <c r="L1333" s="243" t="s">
        <v>129</v>
      </c>
      <c r="M1333" s="243">
        <v>1</v>
      </c>
      <c r="N1333" s="243">
        <v>1000000000</v>
      </c>
      <c r="O1333" s="356"/>
    </row>
    <row r="1334" spans="1:15">
      <c r="A1334" s="241">
        <v>23160</v>
      </c>
      <c r="B1334" s="356"/>
      <c r="C1334" s="381" t="s">
        <v>53</v>
      </c>
      <c r="D1334" s="381"/>
      <c r="E1334" s="381"/>
      <c r="F1334" s="381"/>
      <c r="G1334" s="356"/>
      <c r="H1334" s="356"/>
      <c r="I1334" s="356"/>
      <c r="J1334" s="243"/>
      <c r="K1334" s="243" t="s">
        <v>123</v>
      </c>
      <c r="L1334" s="243" t="s">
        <v>123</v>
      </c>
      <c r="M1334" s="243"/>
      <c r="N1334" s="243"/>
      <c r="O1334" s="356" t="s">
        <v>124</v>
      </c>
    </row>
    <row r="1335" spans="1:15">
      <c r="A1335" s="241">
        <v>23170</v>
      </c>
      <c r="B1335" s="356"/>
      <c r="C1335" s="356"/>
      <c r="D1335" s="381" t="s">
        <v>743</v>
      </c>
      <c r="E1335" s="381"/>
      <c r="F1335" s="381"/>
      <c r="G1335" s="356" t="s">
        <v>744</v>
      </c>
      <c r="H1335" s="356" t="s">
        <v>53</v>
      </c>
      <c r="I1335" s="356" t="s">
        <v>743</v>
      </c>
      <c r="J1335" s="243">
        <v>1</v>
      </c>
      <c r="K1335" s="243" t="s">
        <v>129</v>
      </c>
      <c r="L1335" s="243" t="s">
        <v>129</v>
      </c>
      <c r="M1335" s="243">
        <v>1</v>
      </c>
      <c r="N1335" s="243">
        <v>1000000000</v>
      </c>
      <c r="O1335" s="356"/>
    </row>
    <row r="1336" spans="1:15">
      <c r="A1336" s="241">
        <v>23171</v>
      </c>
      <c r="B1336" s="356"/>
      <c r="C1336" s="356"/>
      <c r="D1336" s="381" t="s">
        <v>745</v>
      </c>
      <c r="E1336" s="381"/>
      <c r="F1336" s="381"/>
      <c r="G1336" s="356" t="s">
        <v>746</v>
      </c>
      <c r="H1336" s="356" t="s">
        <v>53</v>
      </c>
      <c r="I1336" s="356" t="s">
        <v>745</v>
      </c>
      <c r="J1336" s="243">
        <v>1</v>
      </c>
      <c r="K1336" s="243" t="s">
        <v>129</v>
      </c>
      <c r="L1336" s="243" t="s">
        <v>129</v>
      </c>
      <c r="M1336" s="243">
        <v>1</v>
      </c>
      <c r="N1336" s="243">
        <v>1000000000</v>
      </c>
      <c r="O1336" s="356"/>
    </row>
    <row r="1337" spans="1:15">
      <c r="A1337" s="241">
        <v>23172</v>
      </c>
      <c r="B1337" s="356"/>
      <c r="C1337" s="381" t="s">
        <v>747</v>
      </c>
      <c r="D1337" s="381"/>
      <c r="E1337" s="381"/>
      <c r="F1337" s="381"/>
      <c r="G1337" s="356"/>
      <c r="H1337" s="356"/>
      <c r="I1337" s="356"/>
      <c r="J1337" s="243"/>
      <c r="K1337" s="243" t="s">
        <v>123</v>
      </c>
      <c r="L1337" s="243" t="s">
        <v>123</v>
      </c>
      <c r="M1337" s="243"/>
      <c r="N1337" s="243"/>
      <c r="O1337" s="356" t="s">
        <v>124</v>
      </c>
    </row>
    <row r="1338" spans="1:15">
      <c r="A1338" s="241">
        <v>23173</v>
      </c>
      <c r="B1338" s="356"/>
      <c r="C1338" s="356"/>
      <c r="D1338" s="381" t="s">
        <v>748</v>
      </c>
      <c r="E1338" s="381"/>
      <c r="F1338" s="381"/>
      <c r="G1338" s="356" t="s">
        <v>749</v>
      </c>
      <c r="H1338" s="356" t="s">
        <v>747</v>
      </c>
      <c r="I1338" s="356" t="s">
        <v>748</v>
      </c>
      <c r="J1338" s="243">
        <v>1</v>
      </c>
      <c r="K1338" s="243" t="s">
        <v>129</v>
      </c>
      <c r="L1338" s="243" t="s">
        <v>129</v>
      </c>
      <c r="M1338" s="243">
        <v>1</v>
      </c>
      <c r="N1338" s="243">
        <v>1000000000</v>
      </c>
      <c r="O1338" s="356"/>
    </row>
    <row r="1339" spans="1:15">
      <c r="A1339" s="241">
        <v>23180</v>
      </c>
      <c r="B1339" s="356"/>
      <c r="C1339" s="381" t="s">
        <v>736</v>
      </c>
      <c r="D1339" s="381"/>
      <c r="E1339" s="381"/>
      <c r="F1339" s="381"/>
      <c r="G1339" s="356"/>
      <c r="H1339" s="356"/>
      <c r="I1339" s="356"/>
      <c r="J1339" s="243"/>
      <c r="K1339" s="243" t="s">
        <v>123</v>
      </c>
      <c r="L1339" s="243" t="s">
        <v>123</v>
      </c>
      <c r="M1339" s="243"/>
      <c r="N1339" s="243"/>
      <c r="O1339" s="356" t="s">
        <v>124</v>
      </c>
    </row>
    <row r="1340" spans="1:15">
      <c r="A1340" s="241">
        <v>23190</v>
      </c>
      <c r="B1340" s="356"/>
      <c r="C1340" s="356"/>
      <c r="D1340" s="381" t="s">
        <v>750</v>
      </c>
      <c r="E1340" s="381"/>
      <c r="F1340" s="381"/>
      <c r="G1340" s="356" t="s">
        <v>751</v>
      </c>
      <c r="H1340" s="356" t="s">
        <v>736</v>
      </c>
      <c r="I1340" s="356" t="s">
        <v>750</v>
      </c>
      <c r="J1340" s="243">
        <v>1</v>
      </c>
      <c r="K1340" s="243" t="s">
        <v>129</v>
      </c>
      <c r="L1340" s="243" t="s">
        <v>129</v>
      </c>
      <c r="M1340" s="243">
        <v>1</v>
      </c>
      <c r="N1340" s="243">
        <v>1000000000</v>
      </c>
      <c r="O1340" s="356"/>
    </row>
    <row r="1341" spans="1:15">
      <c r="A1341" s="241">
        <v>23191</v>
      </c>
      <c r="B1341" s="356"/>
      <c r="C1341" s="356"/>
      <c r="D1341" s="381" t="s">
        <v>132</v>
      </c>
      <c r="E1341" s="381"/>
      <c r="F1341" s="381"/>
      <c r="G1341" s="356" t="s">
        <v>735</v>
      </c>
      <c r="H1341" s="356" t="s">
        <v>736</v>
      </c>
      <c r="I1341" s="356" t="s">
        <v>132</v>
      </c>
      <c r="J1341" s="243">
        <v>1</v>
      </c>
      <c r="K1341" s="243" t="s">
        <v>129</v>
      </c>
      <c r="L1341" s="243" t="s">
        <v>129</v>
      </c>
      <c r="M1341" s="243">
        <v>1</v>
      </c>
      <c r="N1341" s="243">
        <v>1000000000</v>
      </c>
      <c r="O1341" s="356"/>
    </row>
    <row r="1342" spans="1:15">
      <c r="A1342" s="241">
        <v>23200</v>
      </c>
      <c r="B1342" s="356"/>
      <c r="C1342" s="381" t="s">
        <v>752</v>
      </c>
      <c r="D1342" s="381"/>
      <c r="E1342" s="381"/>
      <c r="F1342" s="381"/>
      <c r="G1342" s="356"/>
      <c r="H1342" s="356"/>
      <c r="I1342" s="356"/>
      <c r="J1342" s="243"/>
      <c r="K1342" s="243" t="s">
        <v>123</v>
      </c>
      <c r="L1342" s="243" t="s">
        <v>123</v>
      </c>
      <c r="M1342" s="243"/>
      <c r="N1342" s="243"/>
      <c r="O1342" s="356" t="s">
        <v>124</v>
      </c>
    </row>
    <row r="1343" spans="1:15">
      <c r="A1343" s="241">
        <v>23210</v>
      </c>
      <c r="B1343" s="356"/>
      <c r="C1343" s="356"/>
      <c r="D1343" s="381" t="s">
        <v>753</v>
      </c>
      <c r="E1343" s="381"/>
      <c r="F1343" s="381"/>
      <c r="G1343" s="356" t="s">
        <v>754</v>
      </c>
      <c r="H1343" s="356" t="s">
        <v>752</v>
      </c>
      <c r="I1343" s="356" t="s">
        <v>753</v>
      </c>
      <c r="J1343" s="243">
        <v>1</v>
      </c>
      <c r="K1343" s="243" t="s">
        <v>129</v>
      </c>
      <c r="L1343" s="243" t="s">
        <v>129</v>
      </c>
      <c r="M1343" s="243">
        <v>1</v>
      </c>
      <c r="N1343" s="243">
        <v>1000000000</v>
      </c>
      <c r="O1343" s="356"/>
    </row>
    <row r="1344" spans="1:15">
      <c r="A1344" s="241">
        <v>23220</v>
      </c>
      <c r="B1344" s="356"/>
      <c r="C1344" s="356"/>
      <c r="D1344" s="381" t="s">
        <v>755</v>
      </c>
      <c r="E1344" s="381"/>
      <c r="F1344" s="381"/>
      <c r="G1344" s="356" t="s">
        <v>756</v>
      </c>
      <c r="H1344" s="356" t="s">
        <v>752</v>
      </c>
      <c r="I1344" s="356" t="s">
        <v>755</v>
      </c>
      <c r="J1344" s="243">
        <v>1</v>
      </c>
      <c r="K1344" s="243" t="s">
        <v>129</v>
      </c>
      <c r="L1344" s="243" t="s">
        <v>129</v>
      </c>
      <c r="M1344" s="243">
        <v>1</v>
      </c>
      <c r="N1344" s="243">
        <v>1000000000</v>
      </c>
      <c r="O1344" s="356"/>
    </row>
    <row r="1345" spans="1:15">
      <c r="A1345" s="241">
        <v>23230</v>
      </c>
      <c r="B1345" s="356"/>
      <c r="C1345" s="381" t="s">
        <v>757</v>
      </c>
      <c r="D1345" s="381"/>
      <c r="E1345" s="381"/>
      <c r="F1345" s="381"/>
      <c r="G1345" s="356"/>
      <c r="H1345" s="356"/>
      <c r="I1345" s="356"/>
      <c r="J1345" s="243"/>
      <c r="K1345" s="243" t="s">
        <v>123</v>
      </c>
      <c r="L1345" s="243" t="s">
        <v>123</v>
      </c>
      <c r="M1345" s="243"/>
      <c r="N1345" s="243"/>
      <c r="O1345" s="356" t="s">
        <v>124</v>
      </c>
    </row>
    <row r="1346" spans="1:15">
      <c r="A1346" s="241">
        <v>23240</v>
      </c>
      <c r="B1346" s="356"/>
      <c r="C1346" s="356"/>
      <c r="D1346" s="381" t="s">
        <v>758</v>
      </c>
      <c r="E1346" s="381"/>
      <c r="F1346" s="381"/>
      <c r="G1346" s="356" t="s">
        <v>759</v>
      </c>
      <c r="H1346" s="356" t="s">
        <v>757</v>
      </c>
      <c r="I1346" s="356" t="s">
        <v>758</v>
      </c>
      <c r="J1346" s="243">
        <v>1</v>
      </c>
      <c r="K1346" s="243" t="s">
        <v>129</v>
      </c>
      <c r="L1346" s="243" t="s">
        <v>129</v>
      </c>
      <c r="M1346" s="243">
        <v>1</v>
      </c>
      <c r="N1346" s="243">
        <v>1000000000</v>
      </c>
      <c r="O1346" s="356"/>
    </row>
    <row r="1347" spans="1:15">
      <c r="A1347" s="241">
        <v>23250</v>
      </c>
      <c r="B1347" s="356"/>
      <c r="C1347" s="356"/>
      <c r="D1347" s="381" t="s">
        <v>760</v>
      </c>
      <c r="E1347" s="381"/>
      <c r="F1347" s="381"/>
      <c r="G1347" s="356" t="s">
        <v>761</v>
      </c>
      <c r="H1347" s="356" t="s">
        <v>757</v>
      </c>
      <c r="I1347" s="356" t="s">
        <v>760</v>
      </c>
      <c r="J1347" s="243">
        <v>1</v>
      </c>
      <c r="K1347" s="243" t="s">
        <v>129</v>
      </c>
      <c r="L1347" s="243" t="s">
        <v>129</v>
      </c>
      <c r="M1347" s="243">
        <v>1</v>
      </c>
      <c r="N1347" s="243">
        <v>1000000000</v>
      </c>
      <c r="O1347" s="356"/>
    </row>
    <row r="1348" spans="1:15">
      <c r="A1348" s="241">
        <v>23250</v>
      </c>
      <c r="B1348" s="356"/>
      <c r="C1348" s="356"/>
      <c r="D1348" s="381" t="s">
        <v>762</v>
      </c>
      <c r="E1348" s="381"/>
      <c r="F1348" s="381"/>
      <c r="G1348" s="356" t="s">
        <v>763</v>
      </c>
      <c r="H1348" s="356" t="s">
        <v>757</v>
      </c>
      <c r="I1348" s="356" t="s">
        <v>762</v>
      </c>
      <c r="J1348" s="243">
        <v>1</v>
      </c>
      <c r="K1348" s="243" t="s">
        <v>129</v>
      </c>
      <c r="L1348" s="243" t="s">
        <v>129</v>
      </c>
      <c r="M1348" s="243">
        <v>1</v>
      </c>
      <c r="N1348" s="243">
        <v>1000000000</v>
      </c>
      <c r="O1348" s="356"/>
    </row>
    <row r="1349" spans="1:15">
      <c r="A1349" s="241">
        <v>23260</v>
      </c>
      <c r="B1349" s="356"/>
      <c r="C1349" s="356"/>
      <c r="D1349" s="381" t="s">
        <v>130</v>
      </c>
      <c r="E1349" s="381"/>
      <c r="F1349" s="381"/>
      <c r="G1349" s="356" t="s">
        <v>764</v>
      </c>
      <c r="H1349" s="356" t="s">
        <v>757</v>
      </c>
      <c r="I1349" s="356" t="s">
        <v>130</v>
      </c>
      <c r="J1349" s="243">
        <v>1</v>
      </c>
      <c r="K1349" s="243" t="s">
        <v>129</v>
      </c>
      <c r="L1349" s="243" t="s">
        <v>129</v>
      </c>
      <c r="M1349" s="243">
        <v>1</v>
      </c>
      <c r="N1349" s="243">
        <v>1000000000</v>
      </c>
      <c r="O1349" s="356"/>
    </row>
    <row r="1350" spans="1:15">
      <c r="A1350" s="241">
        <v>23270</v>
      </c>
      <c r="B1350" s="356"/>
      <c r="C1350" s="356"/>
      <c r="D1350" s="381" t="s">
        <v>132</v>
      </c>
      <c r="E1350" s="381"/>
      <c r="F1350" s="381"/>
      <c r="G1350" s="356" t="s">
        <v>765</v>
      </c>
      <c r="H1350" s="356" t="s">
        <v>757</v>
      </c>
      <c r="I1350" s="356" t="s">
        <v>132</v>
      </c>
      <c r="J1350" s="243">
        <v>1</v>
      </c>
      <c r="K1350" s="243" t="s">
        <v>129</v>
      </c>
      <c r="L1350" s="243" t="s">
        <v>129</v>
      </c>
      <c r="M1350" s="243">
        <v>1</v>
      </c>
      <c r="N1350" s="243">
        <v>1000000000</v>
      </c>
      <c r="O1350" s="356"/>
    </row>
    <row r="1351" spans="1:15">
      <c r="A1351" s="241">
        <v>23280</v>
      </c>
      <c r="B1351" s="356"/>
      <c r="C1351" s="381" t="s">
        <v>766</v>
      </c>
      <c r="D1351" s="381"/>
      <c r="E1351" s="381"/>
      <c r="F1351" s="381"/>
      <c r="G1351" s="356"/>
      <c r="H1351" s="356"/>
      <c r="I1351" s="356"/>
      <c r="J1351" s="243"/>
      <c r="K1351" s="243" t="s">
        <v>123</v>
      </c>
      <c r="L1351" s="243" t="s">
        <v>123</v>
      </c>
      <c r="M1351" s="243"/>
      <c r="N1351" s="243"/>
      <c r="O1351" s="356" t="s">
        <v>124</v>
      </c>
    </row>
    <row r="1352" spans="1:15">
      <c r="A1352" s="241">
        <v>23290</v>
      </c>
      <c r="B1352" s="356"/>
      <c r="C1352" s="356"/>
      <c r="D1352" s="381" t="s">
        <v>767</v>
      </c>
      <c r="E1352" s="381"/>
      <c r="F1352" s="381"/>
      <c r="G1352" s="356" t="s">
        <v>768</v>
      </c>
      <c r="H1352" s="356" t="s">
        <v>766</v>
      </c>
      <c r="I1352" s="356" t="s">
        <v>767</v>
      </c>
      <c r="J1352" s="243">
        <v>1</v>
      </c>
      <c r="K1352" s="243" t="s">
        <v>129</v>
      </c>
      <c r="L1352" s="243" t="s">
        <v>129</v>
      </c>
      <c r="M1352" s="243">
        <v>1</v>
      </c>
      <c r="N1352" s="243">
        <v>1000000000</v>
      </c>
      <c r="O1352" s="356"/>
    </row>
    <row r="1353" spans="1:15">
      <c r="A1353" s="241">
        <v>23300</v>
      </c>
      <c r="B1353" s="356"/>
      <c r="C1353" s="356"/>
      <c r="D1353" s="381" t="s">
        <v>769</v>
      </c>
      <c r="E1353" s="381"/>
      <c r="F1353" s="381"/>
      <c r="G1353" s="356" t="s">
        <v>770</v>
      </c>
      <c r="H1353" s="356" t="s">
        <v>766</v>
      </c>
      <c r="I1353" s="356" t="s">
        <v>769</v>
      </c>
      <c r="J1353" s="243">
        <v>1</v>
      </c>
      <c r="K1353" s="243" t="s">
        <v>129</v>
      </c>
      <c r="L1353" s="243" t="s">
        <v>129</v>
      </c>
      <c r="M1353" s="243">
        <v>1</v>
      </c>
      <c r="N1353" s="243">
        <v>1000000000</v>
      </c>
      <c r="O1353" s="356"/>
    </row>
    <row r="1354" spans="1:15">
      <c r="A1354" s="241">
        <v>23310</v>
      </c>
      <c r="B1354" s="356"/>
      <c r="C1354" s="356"/>
      <c r="D1354" s="381" t="s">
        <v>771</v>
      </c>
      <c r="E1354" s="381"/>
      <c r="F1354" s="381"/>
      <c r="G1354" s="356" t="s">
        <v>772</v>
      </c>
      <c r="H1354" s="356" t="s">
        <v>766</v>
      </c>
      <c r="I1354" s="356" t="s">
        <v>771</v>
      </c>
      <c r="J1354" s="243">
        <v>1</v>
      </c>
      <c r="K1354" s="243" t="s">
        <v>129</v>
      </c>
      <c r="L1354" s="243" t="s">
        <v>129</v>
      </c>
      <c r="M1354" s="243">
        <v>1</v>
      </c>
      <c r="N1354" s="243">
        <v>1000000000</v>
      </c>
      <c r="O1354" s="356"/>
    </row>
    <row r="1355" spans="1:15">
      <c r="A1355" s="241">
        <v>23330</v>
      </c>
      <c r="B1355" s="356"/>
      <c r="C1355" s="356"/>
      <c r="D1355" s="381" t="s">
        <v>130</v>
      </c>
      <c r="E1355" s="381"/>
      <c r="F1355" s="381"/>
      <c r="G1355" s="356" t="s">
        <v>775</v>
      </c>
      <c r="H1355" s="356" t="s">
        <v>766</v>
      </c>
      <c r="I1355" s="356" t="s">
        <v>130</v>
      </c>
      <c r="J1355" s="243">
        <v>1</v>
      </c>
      <c r="K1355" s="243" t="s">
        <v>129</v>
      </c>
      <c r="L1355" s="243" t="s">
        <v>129</v>
      </c>
      <c r="M1355" s="243">
        <v>1</v>
      </c>
      <c r="N1355" s="243">
        <v>1000000000</v>
      </c>
      <c r="O1355" s="356"/>
    </row>
    <row r="1356" spans="1:15">
      <c r="A1356" s="241">
        <v>23340</v>
      </c>
      <c r="B1356" s="356"/>
      <c r="C1356" s="356"/>
      <c r="D1356" s="381" t="s">
        <v>132</v>
      </c>
      <c r="E1356" s="381"/>
      <c r="F1356" s="381"/>
      <c r="G1356" s="356" t="s">
        <v>776</v>
      </c>
      <c r="H1356" s="356" t="s">
        <v>766</v>
      </c>
      <c r="I1356" s="356" t="s">
        <v>132</v>
      </c>
      <c r="J1356" s="243">
        <v>1</v>
      </c>
      <c r="K1356" s="243" t="s">
        <v>129</v>
      </c>
      <c r="L1356" s="243" t="s">
        <v>129</v>
      </c>
      <c r="M1356" s="243">
        <v>1</v>
      </c>
      <c r="N1356" s="243">
        <v>1000000000</v>
      </c>
      <c r="O1356" s="356"/>
    </row>
    <row r="1357" spans="1:15">
      <c r="A1357" s="241">
        <v>24000</v>
      </c>
      <c r="B1357" s="381" t="s">
        <v>777</v>
      </c>
      <c r="C1357" s="381"/>
      <c r="D1357" s="381"/>
      <c r="E1357" s="381"/>
      <c r="F1357" s="381"/>
      <c r="G1357" s="356"/>
      <c r="H1357" s="356"/>
      <c r="I1357" s="356"/>
      <c r="J1357" s="243"/>
      <c r="K1357" s="243" t="s">
        <v>123</v>
      </c>
      <c r="L1357" s="243" t="s">
        <v>123</v>
      </c>
      <c r="M1357" s="243"/>
      <c r="N1357" s="243"/>
      <c r="O1357" s="356" t="s">
        <v>577</v>
      </c>
    </row>
    <row r="1358" spans="1:15">
      <c r="A1358" s="241">
        <v>24010</v>
      </c>
      <c r="B1358" s="356"/>
      <c r="C1358" s="381" t="s">
        <v>778</v>
      </c>
      <c r="D1358" s="381"/>
      <c r="E1358" s="381"/>
      <c r="F1358" s="381"/>
      <c r="G1358" s="356"/>
      <c r="H1358" s="356"/>
      <c r="I1358" s="356"/>
      <c r="J1358" s="243"/>
      <c r="K1358" s="243" t="s">
        <v>123</v>
      </c>
      <c r="L1358" s="243" t="s">
        <v>123</v>
      </c>
      <c r="M1358" s="243"/>
      <c r="N1358" s="243"/>
      <c r="O1358" s="356" t="s">
        <v>124</v>
      </c>
    </row>
    <row r="1359" spans="1:15">
      <c r="A1359" s="241">
        <v>24020</v>
      </c>
      <c r="B1359" s="356"/>
      <c r="C1359" s="356"/>
      <c r="D1359" s="381" t="s">
        <v>779</v>
      </c>
      <c r="E1359" s="381"/>
      <c r="F1359" s="381"/>
      <c r="G1359" s="356"/>
      <c r="H1359" s="356"/>
      <c r="I1359" s="356"/>
      <c r="J1359" s="243"/>
      <c r="K1359" s="243" t="s">
        <v>123</v>
      </c>
      <c r="L1359" s="243" t="s">
        <v>123</v>
      </c>
      <c r="M1359" s="243"/>
      <c r="N1359" s="243"/>
      <c r="O1359" s="356" t="s">
        <v>124</v>
      </c>
    </row>
    <row r="1360" spans="1:15">
      <c r="A1360" s="241">
        <v>24030</v>
      </c>
      <c r="B1360" s="356"/>
      <c r="C1360" s="356"/>
      <c r="D1360" s="356"/>
      <c r="E1360" s="381" t="s">
        <v>780</v>
      </c>
      <c r="F1360" s="381"/>
      <c r="G1360" s="356" t="s">
        <v>781</v>
      </c>
      <c r="H1360" s="356" t="s">
        <v>779</v>
      </c>
      <c r="I1360" s="356" t="s">
        <v>780</v>
      </c>
      <c r="J1360" s="243">
        <v>4</v>
      </c>
      <c r="K1360" s="243" t="s">
        <v>129</v>
      </c>
      <c r="L1360" s="243" t="s">
        <v>129</v>
      </c>
      <c r="M1360" s="243">
        <v>1</v>
      </c>
      <c r="N1360" s="243">
        <v>10000</v>
      </c>
      <c r="O1360" s="356"/>
    </row>
    <row r="1361" spans="1:15">
      <c r="A1361" s="241">
        <v>24040</v>
      </c>
      <c r="B1361" s="356"/>
      <c r="C1361" s="356"/>
      <c r="D1361" s="356"/>
      <c r="E1361" s="381" t="s">
        <v>782</v>
      </c>
      <c r="F1361" s="381"/>
      <c r="G1361" s="356" t="s">
        <v>783</v>
      </c>
      <c r="H1361" s="356" t="s">
        <v>779</v>
      </c>
      <c r="I1361" s="356" t="s">
        <v>782</v>
      </c>
      <c r="J1361" s="243">
        <v>2</v>
      </c>
      <c r="K1361" s="243" t="s">
        <v>129</v>
      </c>
      <c r="L1361" s="243" t="s">
        <v>129</v>
      </c>
      <c r="M1361" s="243">
        <v>1</v>
      </c>
      <c r="N1361" s="243">
        <v>1200</v>
      </c>
      <c r="O1361" s="356"/>
    </row>
    <row r="1362" spans="1:15">
      <c r="A1362" s="241">
        <v>24050</v>
      </c>
      <c r="B1362" s="356"/>
      <c r="C1362" s="356"/>
      <c r="D1362" s="356"/>
      <c r="E1362" s="381" t="s">
        <v>784</v>
      </c>
      <c r="F1362" s="381"/>
      <c r="G1362" s="356" t="s">
        <v>785</v>
      </c>
      <c r="H1362" s="356" t="s">
        <v>779</v>
      </c>
      <c r="I1362" s="356" t="s">
        <v>784</v>
      </c>
      <c r="J1362" s="243">
        <v>1</v>
      </c>
      <c r="K1362" s="243" t="s">
        <v>129</v>
      </c>
      <c r="L1362" s="243" t="s">
        <v>129</v>
      </c>
      <c r="M1362" s="243">
        <v>1</v>
      </c>
      <c r="N1362" s="243">
        <v>500</v>
      </c>
      <c r="O1362" s="356"/>
    </row>
    <row r="1363" spans="1:15">
      <c r="A1363" s="241">
        <v>24060</v>
      </c>
      <c r="B1363" s="356"/>
      <c r="C1363" s="356"/>
      <c r="D1363" s="356"/>
      <c r="E1363" s="381" t="s">
        <v>786</v>
      </c>
      <c r="F1363" s="381"/>
      <c r="G1363" s="356" t="s">
        <v>787</v>
      </c>
      <c r="H1363" s="356" t="s">
        <v>779</v>
      </c>
      <c r="I1363" s="356" t="s">
        <v>786</v>
      </c>
      <c r="J1363" s="243">
        <v>1</v>
      </c>
      <c r="K1363" s="243" t="s">
        <v>129</v>
      </c>
      <c r="L1363" s="243" t="s">
        <v>129</v>
      </c>
      <c r="M1363" s="243">
        <v>1</v>
      </c>
      <c r="N1363" s="243">
        <v>500</v>
      </c>
      <c r="O1363" s="356"/>
    </row>
    <row r="1364" spans="1:15">
      <c r="A1364" s="241">
        <v>24070</v>
      </c>
      <c r="B1364" s="356"/>
      <c r="C1364" s="356"/>
      <c r="D1364" s="356"/>
      <c r="E1364" s="381" t="s">
        <v>788</v>
      </c>
      <c r="F1364" s="381"/>
      <c r="G1364" s="356" t="s">
        <v>789</v>
      </c>
      <c r="H1364" s="356" t="s">
        <v>779</v>
      </c>
      <c r="I1364" s="356" t="s">
        <v>788</v>
      </c>
      <c r="J1364" s="243">
        <v>2</v>
      </c>
      <c r="K1364" s="243" t="s">
        <v>129</v>
      </c>
      <c r="L1364" s="243" t="s">
        <v>129</v>
      </c>
      <c r="M1364" s="243">
        <v>1</v>
      </c>
      <c r="N1364" s="243">
        <v>1200</v>
      </c>
      <c r="O1364" s="356"/>
    </row>
    <row r="1365" spans="1:15">
      <c r="A1365" s="241">
        <v>24080</v>
      </c>
      <c r="B1365" s="356"/>
      <c r="C1365" s="356"/>
      <c r="D1365" s="356"/>
      <c r="E1365" s="381" t="s">
        <v>790</v>
      </c>
      <c r="F1365" s="381"/>
      <c r="G1365" s="356" t="s">
        <v>791</v>
      </c>
      <c r="H1365" s="356" t="s">
        <v>779</v>
      </c>
      <c r="I1365" s="356" t="s">
        <v>790</v>
      </c>
      <c r="J1365" s="243">
        <v>1</v>
      </c>
      <c r="K1365" s="243" t="s">
        <v>129</v>
      </c>
      <c r="L1365" s="243" t="s">
        <v>129</v>
      </c>
      <c r="M1365" s="243">
        <v>1</v>
      </c>
      <c r="N1365" s="243">
        <v>1200</v>
      </c>
      <c r="O1365" s="356"/>
    </row>
    <row r="1366" spans="1:15">
      <c r="A1366" s="241">
        <v>24090</v>
      </c>
      <c r="B1366" s="356"/>
      <c r="C1366" s="356"/>
      <c r="D1366" s="356"/>
      <c r="E1366" s="381" t="s">
        <v>792</v>
      </c>
      <c r="F1366" s="381"/>
      <c r="G1366" s="356" t="s">
        <v>793</v>
      </c>
      <c r="H1366" s="356" t="s">
        <v>779</v>
      </c>
      <c r="I1366" s="356" t="s">
        <v>792</v>
      </c>
      <c r="J1366" s="243">
        <v>1</v>
      </c>
      <c r="K1366" s="243" t="s">
        <v>129</v>
      </c>
      <c r="L1366" s="243" t="s">
        <v>129</v>
      </c>
      <c r="M1366" s="243">
        <v>1</v>
      </c>
      <c r="N1366" s="243">
        <v>1200</v>
      </c>
      <c r="O1366" s="356"/>
    </row>
    <row r="1367" spans="1:15">
      <c r="A1367" s="241">
        <v>24100</v>
      </c>
      <c r="B1367" s="356"/>
      <c r="C1367" s="356"/>
      <c r="D1367" s="356"/>
      <c r="E1367" s="381" t="s">
        <v>794</v>
      </c>
      <c r="F1367" s="381"/>
      <c r="G1367" s="356" t="s">
        <v>795</v>
      </c>
      <c r="H1367" s="356" t="s">
        <v>779</v>
      </c>
      <c r="I1367" s="356" t="s">
        <v>794</v>
      </c>
      <c r="J1367" s="243">
        <v>1</v>
      </c>
      <c r="K1367" s="243" t="s">
        <v>129</v>
      </c>
      <c r="L1367" s="243" t="s">
        <v>129</v>
      </c>
      <c r="M1367" s="243">
        <v>1</v>
      </c>
      <c r="N1367" s="243">
        <v>1200</v>
      </c>
      <c r="O1367" s="356"/>
    </row>
    <row r="1368" spans="1:15">
      <c r="A1368" s="241">
        <v>24110</v>
      </c>
      <c r="B1368" s="356"/>
      <c r="C1368" s="356"/>
      <c r="D1368" s="381" t="s">
        <v>796</v>
      </c>
      <c r="E1368" s="381"/>
      <c r="F1368" s="381"/>
      <c r="G1368" s="356"/>
      <c r="H1368" s="356"/>
      <c r="I1368" s="356"/>
      <c r="J1368" s="243"/>
      <c r="K1368" s="243" t="s">
        <v>123</v>
      </c>
      <c r="L1368" s="243" t="s">
        <v>123</v>
      </c>
      <c r="M1368" s="243"/>
      <c r="N1368" s="243"/>
      <c r="O1368" s="356" t="s">
        <v>797</v>
      </c>
    </row>
    <row r="1369" spans="1:15">
      <c r="A1369" s="241">
        <v>24120</v>
      </c>
      <c r="B1369" s="356"/>
      <c r="C1369" s="356"/>
      <c r="D1369" s="356"/>
      <c r="E1369" s="381" t="s">
        <v>798</v>
      </c>
      <c r="F1369" s="381"/>
      <c r="G1369" s="356" t="s">
        <v>799</v>
      </c>
      <c r="H1369" s="356" t="s">
        <v>796</v>
      </c>
      <c r="I1369" s="356" t="s">
        <v>798</v>
      </c>
      <c r="J1369" s="243">
        <v>1</v>
      </c>
      <c r="K1369" s="243" t="s">
        <v>129</v>
      </c>
      <c r="L1369" s="243" t="s">
        <v>129</v>
      </c>
      <c r="M1369" s="243">
        <v>1</v>
      </c>
      <c r="N1369" s="243">
        <v>1200</v>
      </c>
      <c r="O1369" s="356"/>
    </row>
    <row r="1370" spans="1:15">
      <c r="A1370" s="241">
        <v>25000</v>
      </c>
      <c r="B1370" s="356"/>
      <c r="C1370" s="381" t="s">
        <v>800</v>
      </c>
      <c r="D1370" s="381"/>
      <c r="E1370" s="381"/>
      <c r="F1370" s="381"/>
      <c r="G1370" s="356"/>
      <c r="H1370" s="356"/>
      <c r="I1370" s="356"/>
      <c r="J1370" s="243"/>
      <c r="K1370" s="243" t="s">
        <v>123</v>
      </c>
      <c r="L1370" s="243" t="s">
        <v>123</v>
      </c>
      <c r="M1370" s="243"/>
      <c r="N1370" s="243"/>
      <c r="O1370" s="356" t="s">
        <v>124</v>
      </c>
    </row>
    <row r="1371" spans="1:15">
      <c r="A1371" s="241">
        <v>25010</v>
      </c>
      <c r="B1371" s="356"/>
      <c r="C1371" s="356"/>
      <c r="D1371" s="381" t="s">
        <v>801</v>
      </c>
      <c r="E1371" s="381"/>
      <c r="F1371" s="381"/>
      <c r="G1371" s="356"/>
      <c r="H1371" s="356"/>
      <c r="I1371" s="356"/>
      <c r="J1371" s="243"/>
      <c r="K1371" s="243" t="s">
        <v>123</v>
      </c>
      <c r="L1371" s="243" t="s">
        <v>123</v>
      </c>
      <c r="M1371" s="243"/>
      <c r="N1371" s="243"/>
      <c r="O1371" s="356" t="s">
        <v>124</v>
      </c>
    </row>
    <row r="1372" spans="1:15">
      <c r="A1372" s="241">
        <v>25020</v>
      </c>
      <c r="B1372" s="356"/>
      <c r="C1372" s="356"/>
      <c r="D1372" s="356"/>
      <c r="E1372" s="381" t="s">
        <v>802</v>
      </c>
      <c r="F1372" s="381"/>
      <c r="G1372" s="356" t="s">
        <v>803</v>
      </c>
      <c r="H1372" s="356" t="s">
        <v>801</v>
      </c>
      <c r="I1372" s="356" t="s">
        <v>802</v>
      </c>
      <c r="J1372" s="243">
        <v>2</v>
      </c>
      <c r="K1372" s="243" t="s">
        <v>129</v>
      </c>
      <c r="L1372" s="243" t="s">
        <v>129</v>
      </c>
      <c r="M1372" s="243">
        <v>1</v>
      </c>
      <c r="N1372" s="243">
        <v>1200</v>
      </c>
      <c r="O1372" s="356"/>
    </row>
    <row r="1373" spans="1:15">
      <c r="A1373" s="241">
        <v>25030</v>
      </c>
      <c r="B1373" s="356"/>
      <c r="C1373" s="356"/>
      <c r="D1373" s="356"/>
      <c r="E1373" s="381" t="s">
        <v>804</v>
      </c>
      <c r="F1373" s="381"/>
      <c r="G1373" s="356" t="s">
        <v>805</v>
      </c>
      <c r="H1373" s="356" t="s">
        <v>801</v>
      </c>
      <c r="I1373" s="356" t="s">
        <v>804</v>
      </c>
      <c r="J1373" s="243">
        <v>1</v>
      </c>
      <c r="K1373" s="243" t="s">
        <v>129</v>
      </c>
      <c r="L1373" s="243" t="s">
        <v>129</v>
      </c>
      <c r="M1373" s="243">
        <v>1</v>
      </c>
      <c r="N1373" s="243">
        <v>1200</v>
      </c>
      <c r="O1373" s="356"/>
    </row>
    <row r="1374" spans="1:15">
      <c r="A1374" s="241">
        <v>25500</v>
      </c>
      <c r="B1374" s="356"/>
      <c r="C1374" s="381" t="s">
        <v>806</v>
      </c>
      <c r="D1374" s="381"/>
      <c r="E1374" s="381"/>
      <c r="F1374" s="381"/>
      <c r="G1374" s="356"/>
      <c r="H1374" s="356"/>
      <c r="I1374" s="356"/>
      <c r="J1374" s="243"/>
      <c r="K1374" s="243" t="s">
        <v>123</v>
      </c>
      <c r="L1374" s="243" t="s">
        <v>123</v>
      </c>
      <c r="M1374" s="243"/>
      <c r="N1374" s="243"/>
      <c r="O1374" s="356" t="s">
        <v>124</v>
      </c>
    </row>
    <row r="1375" spans="1:15">
      <c r="A1375" s="241">
        <v>25510</v>
      </c>
      <c r="B1375" s="356"/>
      <c r="C1375" s="356"/>
      <c r="D1375" s="381" t="s">
        <v>807</v>
      </c>
      <c r="E1375" s="381"/>
      <c r="F1375" s="381"/>
      <c r="G1375" s="356"/>
      <c r="H1375" s="356"/>
      <c r="I1375" s="356"/>
      <c r="J1375" s="243"/>
      <c r="K1375" s="243" t="s">
        <v>123</v>
      </c>
      <c r="L1375" s="243" t="s">
        <v>123</v>
      </c>
      <c r="M1375" s="243"/>
      <c r="N1375" s="243"/>
      <c r="O1375" s="356" t="s">
        <v>124</v>
      </c>
    </row>
    <row r="1376" spans="1:15">
      <c r="A1376" s="241">
        <v>25520</v>
      </c>
      <c r="B1376" s="356"/>
      <c r="C1376" s="356"/>
      <c r="D1376" s="356"/>
      <c r="E1376" s="381" t="s">
        <v>808</v>
      </c>
      <c r="F1376" s="381"/>
      <c r="G1376" s="356" t="s">
        <v>809</v>
      </c>
      <c r="H1376" s="356" t="s">
        <v>807</v>
      </c>
      <c r="I1376" s="356" t="s">
        <v>810</v>
      </c>
      <c r="J1376" s="243">
        <v>20</v>
      </c>
      <c r="K1376" s="243" t="s">
        <v>129</v>
      </c>
      <c r="L1376" s="243" t="s">
        <v>129</v>
      </c>
      <c r="M1376" s="243">
        <v>1</v>
      </c>
      <c r="N1376" s="243">
        <v>2000</v>
      </c>
      <c r="O1376" s="356"/>
    </row>
    <row r="1377" spans="1:15">
      <c r="A1377" s="241">
        <v>25530</v>
      </c>
      <c r="B1377" s="356"/>
      <c r="C1377" s="356"/>
      <c r="D1377" s="356"/>
      <c r="E1377" s="381" t="s">
        <v>811</v>
      </c>
      <c r="F1377" s="381"/>
      <c r="G1377" s="356" t="s">
        <v>812</v>
      </c>
      <c r="H1377" s="356" t="s">
        <v>807</v>
      </c>
      <c r="I1377" s="356" t="s">
        <v>811</v>
      </c>
      <c r="J1377" s="243">
        <v>2</v>
      </c>
      <c r="K1377" s="243" t="s">
        <v>129</v>
      </c>
      <c r="L1377" s="243" t="s">
        <v>129</v>
      </c>
      <c r="M1377" s="243">
        <v>1</v>
      </c>
      <c r="N1377" s="243">
        <v>1200</v>
      </c>
      <c r="O1377" s="356"/>
    </row>
    <row r="1378" spans="1:15">
      <c r="A1378" s="241">
        <v>25540</v>
      </c>
      <c r="B1378" s="356"/>
      <c r="C1378" s="356"/>
      <c r="D1378" s="381" t="s">
        <v>813</v>
      </c>
      <c r="E1378" s="381"/>
      <c r="F1378" s="381"/>
      <c r="G1378" s="356"/>
      <c r="H1378" s="356"/>
      <c r="I1378" s="356"/>
      <c r="J1378" s="243"/>
      <c r="K1378" s="243" t="s">
        <v>123</v>
      </c>
      <c r="L1378" s="243" t="s">
        <v>123</v>
      </c>
      <c r="M1378" s="243"/>
      <c r="N1378" s="243"/>
      <c r="O1378" s="356" t="s">
        <v>124</v>
      </c>
    </row>
    <row r="1379" spans="1:15">
      <c r="A1379" s="241">
        <v>25550</v>
      </c>
      <c r="B1379" s="356"/>
      <c r="C1379" s="356"/>
      <c r="D1379" s="356"/>
      <c r="E1379" s="381" t="s">
        <v>814</v>
      </c>
      <c r="F1379" s="381"/>
      <c r="G1379" s="356" t="s">
        <v>815</v>
      </c>
      <c r="H1379" s="356" t="s">
        <v>813</v>
      </c>
      <c r="I1379" s="356" t="s">
        <v>816</v>
      </c>
      <c r="J1379" s="243">
        <v>2</v>
      </c>
      <c r="K1379" s="243" t="s">
        <v>129</v>
      </c>
      <c r="L1379" s="243" t="s">
        <v>129</v>
      </c>
      <c r="M1379" s="243">
        <v>1</v>
      </c>
      <c r="N1379" s="243">
        <v>1200</v>
      </c>
      <c r="O1379" s="356"/>
    </row>
    <row r="1380" spans="1:15">
      <c r="A1380" s="241">
        <v>25560</v>
      </c>
      <c r="B1380" s="356"/>
      <c r="C1380" s="356"/>
      <c r="D1380" s="356"/>
      <c r="E1380" s="381" t="s">
        <v>817</v>
      </c>
      <c r="F1380" s="381"/>
      <c r="G1380" s="356" t="s">
        <v>818</v>
      </c>
      <c r="H1380" s="356" t="s">
        <v>813</v>
      </c>
      <c r="I1380" s="356" t="s">
        <v>819</v>
      </c>
      <c r="J1380" s="243">
        <v>20</v>
      </c>
      <c r="K1380" s="243" t="s">
        <v>129</v>
      </c>
      <c r="L1380" s="243" t="s">
        <v>129</v>
      </c>
      <c r="M1380" s="243">
        <v>1</v>
      </c>
      <c r="N1380" s="243">
        <v>2000</v>
      </c>
      <c r="O1380" s="356"/>
    </row>
    <row r="1381" spans="1:15">
      <c r="A1381" s="241">
        <v>26000</v>
      </c>
      <c r="B1381" s="356"/>
      <c r="C1381" s="381" t="s">
        <v>820</v>
      </c>
      <c r="D1381" s="381"/>
      <c r="E1381" s="381"/>
      <c r="F1381" s="381"/>
      <c r="G1381" s="356"/>
      <c r="H1381" s="356"/>
      <c r="I1381" s="356"/>
      <c r="J1381" s="243"/>
      <c r="K1381" s="243" t="s">
        <v>123</v>
      </c>
      <c r="L1381" s="243" t="s">
        <v>123</v>
      </c>
      <c r="M1381" s="243"/>
      <c r="N1381" s="243"/>
      <c r="O1381" s="356" t="s">
        <v>124</v>
      </c>
    </row>
    <row r="1382" spans="1:15">
      <c r="A1382" s="241">
        <v>26010</v>
      </c>
      <c r="B1382" s="356"/>
      <c r="C1382" s="356"/>
      <c r="D1382" s="381" t="s">
        <v>821</v>
      </c>
      <c r="E1382" s="381"/>
      <c r="F1382" s="381"/>
      <c r="G1382" s="356"/>
      <c r="H1382" s="356"/>
      <c r="I1382" s="356"/>
      <c r="J1382" s="243"/>
      <c r="K1382" s="243" t="s">
        <v>123</v>
      </c>
      <c r="L1382" s="243" t="s">
        <v>123</v>
      </c>
      <c r="M1382" s="243"/>
      <c r="N1382" s="243"/>
      <c r="O1382" s="356" t="s">
        <v>124</v>
      </c>
    </row>
    <row r="1383" spans="1:15">
      <c r="A1383" s="241">
        <v>26020</v>
      </c>
      <c r="B1383" s="356"/>
      <c r="C1383" s="356"/>
      <c r="D1383" s="356"/>
      <c r="E1383" s="381" t="s">
        <v>822</v>
      </c>
      <c r="F1383" s="381"/>
      <c r="G1383" s="356" t="s">
        <v>823</v>
      </c>
      <c r="H1383" s="356" t="s">
        <v>821</v>
      </c>
      <c r="I1383" s="356" t="s">
        <v>824</v>
      </c>
      <c r="J1383" s="243">
        <v>20</v>
      </c>
      <c r="K1383" s="243" t="s">
        <v>129</v>
      </c>
      <c r="L1383" s="243" t="s">
        <v>129</v>
      </c>
      <c r="M1383" s="243">
        <v>1</v>
      </c>
      <c r="N1383" s="243">
        <v>2000</v>
      </c>
      <c r="O1383" s="356"/>
    </row>
    <row r="1384" spans="1:15">
      <c r="A1384" s="241">
        <v>26030</v>
      </c>
      <c r="B1384" s="356"/>
      <c r="C1384" s="356"/>
      <c r="D1384" s="356"/>
      <c r="E1384" s="381" t="s">
        <v>825</v>
      </c>
      <c r="F1384" s="381"/>
      <c r="G1384" s="356" t="s">
        <v>826</v>
      </c>
      <c r="H1384" s="356" t="s">
        <v>821</v>
      </c>
      <c r="I1384" s="356" t="s">
        <v>825</v>
      </c>
      <c r="J1384" s="243">
        <v>2</v>
      </c>
      <c r="K1384" s="243" t="s">
        <v>129</v>
      </c>
      <c r="L1384" s="243" t="s">
        <v>129</v>
      </c>
      <c r="M1384" s="243">
        <v>1</v>
      </c>
      <c r="N1384" s="243">
        <v>1200</v>
      </c>
      <c r="O1384" s="356"/>
    </row>
    <row r="1385" spans="1:15">
      <c r="A1385" s="241">
        <v>26040</v>
      </c>
      <c r="B1385" s="356"/>
      <c r="C1385" s="356"/>
      <c r="D1385" s="381" t="s">
        <v>827</v>
      </c>
      <c r="E1385" s="381"/>
      <c r="F1385" s="381"/>
      <c r="G1385" s="356"/>
      <c r="H1385" s="356"/>
      <c r="I1385" s="356"/>
      <c r="J1385" s="243"/>
      <c r="K1385" s="243" t="s">
        <v>123</v>
      </c>
      <c r="L1385" s="243" t="s">
        <v>123</v>
      </c>
      <c r="M1385" s="243"/>
      <c r="N1385" s="243"/>
      <c r="O1385" s="356" t="s">
        <v>124</v>
      </c>
    </row>
    <row r="1386" spans="1:15">
      <c r="A1386" s="241">
        <v>26050</v>
      </c>
      <c r="B1386" s="356"/>
      <c r="C1386" s="356"/>
      <c r="D1386" s="356"/>
      <c r="E1386" s="381" t="s">
        <v>828</v>
      </c>
      <c r="F1386" s="381"/>
      <c r="G1386" s="356" t="s">
        <v>829</v>
      </c>
      <c r="H1386" s="356" t="s">
        <v>827</v>
      </c>
      <c r="I1386" s="356" t="s">
        <v>828</v>
      </c>
      <c r="J1386" s="243">
        <v>40</v>
      </c>
      <c r="K1386" s="243" t="s">
        <v>129</v>
      </c>
      <c r="L1386" s="243" t="s">
        <v>129</v>
      </c>
      <c r="M1386" s="243">
        <v>1</v>
      </c>
      <c r="N1386" s="243">
        <v>5000</v>
      </c>
      <c r="O1386" s="356"/>
    </row>
    <row r="1387" spans="1:15">
      <c r="A1387" s="241">
        <v>26060</v>
      </c>
      <c r="B1387" s="356"/>
      <c r="C1387" s="356"/>
      <c r="D1387" s="356"/>
      <c r="E1387" s="381" t="s">
        <v>830</v>
      </c>
      <c r="F1387" s="381"/>
      <c r="G1387" s="356" t="s">
        <v>831</v>
      </c>
      <c r="H1387" s="356" t="s">
        <v>827</v>
      </c>
      <c r="I1387" s="356" t="s">
        <v>830</v>
      </c>
      <c r="J1387" s="243">
        <v>1</v>
      </c>
      <c r="K1387" s="243" t="s">
        <v>129</v>
      </c>
      <c r="L1387" s="243" t="s">
        <v>129</v>
      </c>
      <c r="M1387" s="243">
        <v>1</v>
      </c>
      <c r="N1387" s="243">
        <v>1200</v>
      </c>
      <c r="O1387" s="356"/>
    </row>
    <row r="1388" spans="1:15">
      <c r="A1388" s="241">
        <v>26070</v>
      </c>
      <c r="B1388" s="356"/>
      <c r="C1388" s="356"/>
      <c r="D1388" s="356"/>
      <c r="E1388" s="381" t="s">
        <v>832</v>
      </c>
      <c r="F1388" s="381"/>
      <c r="G1388" s="356" t="s">
        <v>833</v>
      </c>
      <c r="H1388" s="356" t="s">
        <v>827</v>
      </c>
      <c r="I1388" s="356" t="s">
        <v>832</v>
      </c>
      <c r="J1388" s="243">
        <v>3</v>
      </c>
      <c r="K1388" s="243" t="s">
        <v>129</v>
      </c>
      <c r="L1388" s="243" t="s">
        <v>129</v>
      </c>
      <c r="M1388" s="243">
        <v>1</v>
      </c>
      <c r="N1388" s="243">
        <v>1200</v>
      </c>
      <c r="O1388" s="356"/>
    </row>
    <row r="1389" spans="1:15" s="241" customFormat="1">
      <c r="A1389" s="241">
        <v>30000</v>
      </c>
      <c r="B1389" s="383" t="s">
        <v>834</v>
      </c>
      <c r="C1389" s="383"/>
      <c r="D1389" s="383"/>
      <c r="E1389" s="383"/>
      <c r="F1389" s="383"/>
      <c r="G1389" s="358"/>
      <c r="H1389" s="358"/>
      <c r="I1389" s="358"/>
      <c r="J1389" s="242"/>
      <c r="K1389" s="242" t="s">
        <v>123</v>
      </c>
      <c r="L1389" s="242" t="s">
        <v>123</v>
      </c>
      <c r="M1389" s="242"/>
      <c r="N1389" s="242"/>
      <c r="O1389" s="358" t="s">
        <v>124</v>
      </c>
    </row>
    <row r="1390" spans="1:15" s="241" customFormat="1">
      <c r="A1390" s="241">
        <v>30010</v>
      </c>
      <c r="B1390" s="356"/>
      <c r="C1390" s="381" t="s">
        <v>835</v>
      </c>
      <c r="D1390" s="381"/>
      <c r="E1390" s="381"/>
      <c r="F1390" s="381"/>
      <c r="G1390" s="356"/>
      <c r="H1390" s="356"/>
      <c r="I1390" s="356"/>
      <c r="J1390" s="243"/>
      <c r="K1390" s="243" t="s">
        <v>123</v>
      </c>
      <c r="L1390" s="243" t="s">
        <v>123</v>
      </c>
      <c r="M1390" s="243"/>
      <c r="N1390" s="243"/>
      <c r="O1390" s="356"/>
    </row>
    <row r="1391" spans="1:15" s="241" customFormat="1">
      <c r="A1391" s="241">
        <v>30020</v>
      </c>
      <c r="B1391" s="356"/>
      <c r="C1391" s="356"/>
      <c r="D1391" s="381" t="s">
        <v>836</v>
      </c>
      <c r="E1391" s="381"/>
      <c r="F1391" s="381"/>
      <c r="G1391" s="356"/>
      <c r="H1391" s="356"/>
      <c r="I1391" s="356"/>
      <c r="J1391" s="243"/>
      <c r="K1391" s="243" t="s">
        <v>123</v>
      </c>
      <c r="L1391" s="243" t="s">
        <v>123</v>
      </c>
      <c r="M1391" s="243"/>
      <c r="N1391" s="243"/>
      <c r="O1391" s="356" t="s">
        <v>124</v>
      </c>
    </row>
    <row r="1392" spans="1:15" s="241" customFormat="1">
      <c r="A1392" s="241">
        <v>30030</v>
      </c>
      <c r="B1392" s="356"/>
      <c r="C1392" s="356"/>
      <c r="D1392" s="356"/>
      <c r="E1392" s="381" t="s">
        <v>837</v>
      </c>
      <c r="F1392" s="381"/>
      <c r="G1392" s="356" t="s">
        <v>838</v>
      </c>
      <c r="H1392" s="356" t="s">
        <v>836</v>
      </c>
      <c r="I1392" s="356" t="s">
        <v>837</v>
      </c>
      <c r="J1392" s="243">
        <v>1</v>
      </c>
      <c r="K1392" s="243" t="s">
        <v>129</v>
      </c>
      <c r="L1392" s="243" t="s">
        <v>129</v>
      </c>
      <c r="M1392" s="243">
        <v>1</v>
      </c>
      <c r="N1392" s="243">
        <v>1000000000</v>
      </c>
      <c r="O1392" s="356"/>
    </row>
    <row r="1393" spans="1:15" s="241" customFormat="1">
      <c r="A1393" s="241">
        <v>30040</v>
      </c>
      <c r="B1393" s="356"/>
      <c r="C1393" s="356"/>
      <c r="D1393" s="356"/>
      <c r="E1393" s="381" t="s">
        <v>839</v>
      </c>
      <c r="F1393" s="381"/>
      <c r="G1393" s="356" t="s">
        <v>840</v>
      </c>
      <c r="H1393" s="356" t="s">
        <v>836</v>
      </c>
      <c r="I1393" s="356" t="s">
        <v>839</v>
      </c>
      <c r="J1393" s="243">
        <v>1</v>
      </c>
      <c r="K1393" s="243" t="s">
        <v>129</v>
      </c>
      <c r="L1393" s="243" t="s">
        <v>129</v>
      </c>
      <c r="M1393" s="243">
        <v>1</v>
      </c>
      <c r="N1393" s="243">
        <v>1000000000</v>
      </c>
      <c r="O1393" s="356"/>
    </row>
    <row r="1394" spans="1:15" s="241" customFormat="1">
      <c r="A1394" s="241">
        <v>30050</v>
      </c>
      <c r="B1394" s="356"/>
      <c r="C1394" s="356"/>
      <c r="D1394" s="381" t="s">
        <v>841</v>
      </c>
      <c r="E1394" s="381"/>
      <c r="F1394" s="381"/>
      <c r="G1394" s="356"/>
      <c r="H1394" s="356"/>
      <c r="I1394" s="356"/>
      <c r="J1394" s="243"/>
      <c r="K1394" s="243" t="s">
        <v>123</v>
      </c>
      <c r="L1394" s="243" t="s">
        <v>123</v>
      </c>
      <c r="M1394" s="243"/>
      <c r="N1394" s="243"/>
      <c r="O1394" s="356" t="s">
        <v>124</v>
      </c>
    </row>
    <row r="1395" spans="1:15" s="241" customFormat="1">
      <c r="A1395" s="241">
        <v>30060</v>
      </c>
      <c r="B1395" s="356"/>
      <c r="C1395" s="356"/>
      <c r="D1395" s="356"/>
      <c r="E1395" s="381" t="s">
        <v>843</v>
      </c>
      <c r="F1395" s="381"/>
      <c r="G1395" s="356" t="s">
        <v>844</v>
      </c>
      <c r="H1395" s="356" t="s">
        <v>841</v>
      </c>
      <c r="I1395" s="356" t="s">
        <v>845</v>
      </c>
      <c r="J1395" s="243">
        <v>1</v>
      </c>
      <c r="K1395" s="243" t="s">
        <v>129</v>
      </c>
      <c r="L1395" s="243" t="s">
        <v>129</v>
      </c>
      <c r="M1395" s="243">
        <v>1</v>
      </c>
      <c r="N1395" s="243">
        <v>1000000000</v>
      </c>
      <c r="O1395" s="356"/>
    </row>
    <row r="1396" spans="1:15" s="241" customFormat="1">
      <c r="A1396" s="241">
        <v>30070</v>
      </c>
      <c r="B1396" s="356"/>
      <c r="C1396" s="356"/>
      <c r="D1396" s="356"/>
      <c r="E1396" s="381" t="s">
        <v>846</v>
      </c>
      <c r="F1396" s="381"/>
      <c r="G1396" s="356" t="s">
        <v>847</v>
      </c>
      <c r="H1396" s="356" t="s">
        <v>841</v>
      </c>
      <c r="I1396" s="356" t="s">
        <v>848</v>
      </c>
      <c r="J1396" s="243">
        <v>1</v>
      </c>
      <c r="K1396" s="243" t="s">
        <v>129</v>
      </c>
      <c r="L1396" s="243" t="s">
        <v>129</v>
      </c>
      <c r="M1396" s="243">
        <v>1</v>
      </c>
      <c r="N1396" s="243">
        <v>1000000000</v>
      </c>
      <c r="O1396" s="356"/>
    </row>
    <row r="1397" spans="1:15" s="241" customFormat="1">
      <c r="A1397" s="241">
        <v>30080</v>
      </c>
      <c r="B1397" s="356"/>
      <c r="C1397" s="356"/>
      <c r="D1397" s="381" t="s">
        <v>849</v>
      </c>
      <c r="E1397" s="381"/>
      <c r="F1397" s="381"/>
      <c r="G1397" s="356"/>
      <c r="H1397" s="356"/>
      <c r="I1397" s="356"/>
      <c r="J1397" s="243"/>
      <c r="K1397" s="243" t="s">
        <v>123</v>
      </c>
      <c r="L1397" s="243" t="s">
        <v>123</v>
      </c>
      <c r="M1397" s="243"/>
      <c r="N1397" s="243"/>
      <c r="O1397" s="356" t="s">
        <v>124</v>
      </c>
    </row>
    <row r="1398" spans="1:15" s="241" customFormat="1">
      <c r="A1398" s="241">
        <v>30090</v>
      </c>
      <c r="B1398" s="356"/>
      <c r="C1398" s="356"/>
      <c r="D1398" s="356"/>
      <c r="E1398" s="381" t="s">
        <v>850</v>
      </c>
      <c r="F1398" s="381"/>
      <c r="G1398" s="356" t="s">
        <v>851</v>
      </c>
      <c r="H1398" s="356" t="s">
        <v>849</v>
      </c>
      <c r="I1398" s="356" t="s">
        <v>852</v>
      </c>
      <c r="J1398" s="243">
        <v>1</v>
      </c>
      <c r="K1398" s="243" t="s">
        <v>129</v>
      </c>
      <c r="L1398" s="243" t="s">
        <v>129</v>
      </c>
      <c r="M1398" s="243">
        <v>1</v>
      </c>
      <c r="N1398" s="243">
        <v>1000000000</v>
      </c>
      <c r="O1398" s="356"/>
    </row>
    <row r="1399" spans="1:15" s="241" customFormat="1">
      <c r="A1399" s="241">
        <v>30100</v>
      </c>
      <c r="B1399" s="356"/>
      <c r="C1399" s="356"/>
      <c r="D1399" s="356"/>
      <c r="E1399" s="381" t="s">
        <v>853</v>
      </c>
      <c r="F1399" s="381"/>
      <c r="G1399" s="356" t="s">
        <v>854</v>
      </c>
      <c r="H1399" s="356" t="s">
        <v>849</v>
      </c>
      <c r="I1399" s="356" t="s">
        <v>855</v>
      </c>
      <c r="J1399" s="243">
        <v>1</v>
      </c>
      <c r="K1399" s="243" t="s">
        <v>129</v>
      </c>
      <c r="L1399" s="243" t="s">
        <v>129</v>
      </c>
      <c r="M1399" s="243">
        <v>1</v>
      </c>
      <c r="N1399" s="243">
        <v>1000000000</v>
      </c>
      <c r="O1399" s="356"/>
    </row>
    <row r="1400" spans="1:15" s="241" customFormat="1">
      <c r="A1400" s="241">
        <v>30110</v>
      </c>
      <c r="B1400" s="356"/>
      <c r="C1400" s="356"/>
      <c r="D1400" s="381" t="s">
        <v>856</v>
      </c>
      <c r="E1400" s="381"/>
      <c r="F1400" s="381"/>
      <c r="G1400" s="356"/>
      <c r="H1400" s="356"/>
      <c r="I1400" s="356"/>
      <c r="J1400" s="243"/>
      <c r="K1400" s="243" t="s">
        <v>123</v>
      </c>
      <c r="L1400" s="243" t="s">
        <v>123</v>
      </c>
      <c r="M1400" s="243"/>
      <c r="N1400" s="243"/>
      <c r="O1400" s="356" t="s">
        <v>124</v>
      </c>
    </row>
    <row r="1401" spans="1:15" s="241" customFormat="1">
      <c r="A1401" s="241">
        <v>30120</v>
      </c>
      <c r="B1401" s="356"/>
      <c r="C1401" s="356"/>
      <c r="D1401" s="356"/>
      <c r="E1401" s="381" t="s">
        <v>857</v>
      </c>
      <c r="F1401" s="381"/>
      <c r="G1401" s="356" t="s">
        <v>858</v>
      </c>
      <c r="H1401" s="356" t="s">
        <v>856</v>
      </c>
      <c r="I1401" s="356" t="s">
        <v>857</v>
      </c>
      <c r="J1401" s="243">
        <v>1</v>
      </c>
      <c r="K1401" s="243" t="s">
        <v>129</v>
      </c>
      <c r="L1401" s="243" t="s">
        <v>129</v>
      </c>
      <c r="M1401" s="243">
        <v>1</v>
      </c>
      <c r="N1401" s="243">
        <v>1000000000</v>
      </c>
      <c r="O1401" s="356"/>
    </row>
    <row r="1402" spans="1:15" s="241" customFormat="1">
      <c r="A1402" s="241">
        <v>30130</v>
      </c>
      <c r="B1402" s="356"/>
      <c r="C1402" s="356"/>
      <c r="D1402" s="356"/>
      <c r="E1402" s="381" t="s">
        <v>859</v>
      </c>
      <c r="F1402" s="381"/>
      <c r="G1402" s="356" t="s">
        <v>860</v>
      </c>
      <c r="H1402" s="356" t="s">
        <v>856</v>
      </c>
      <c r="I1402" s="356" t="s">
        <v>859</v>
      </c>
      <c r="J1402" s="243">
        <v>1</v>
      </c>
      <c r="K1402" s="243" t="s">
        <v>129</v>
      </c>
      <c r="L1402" s="243" t="s">
        <v>129</v>
      </c>
      <c r="M1402" s="243">
        <v>1</v>
      </c>
      <c r="N1402" s="243">
        <v>1000000000</v>
      </c>
      <c r="O1402" s="356"/>
    </row>
    <row r="1403" spans="1:15" s="241" customFormat="1">
      <c r="A1403" s="241">
        <v>30140</v>
      </c>
      <c r="B1403" s="356"/>
      <c r="C1403" s="356"/>
      <c r="D1403" s="381" t="s">
        <v>861</v>
      </c>
      <c r="E1403" s="381"/>
      <c r="F1403" s="381"/>
      <c r="G1403" s="356"/>
      <c r="H1403" s="356"/>
      <c r="I1403" s="356"/>
      <c r="J1403" s="243"/>
      <c r="K1403" s="243" t="s">
        <v>123</v>
      </c>
      <c r="L1403" s="243" t="s">
        <v>123</v>
      </c>
      <c r="M1403" s="243"/>
      <c r="N1403" s="243"/>
      <c r="O1403" s="356" t="s">
        <v>124</v>
      </c>
    </row>
    <row r="1404" spans="1:15" s="241" customFormat="1">
      <c r="A1404" s="241">
        <v>30150</v>
      </c>
      <c r="B1404" s="356"/>
      <c r="C1404" s="356"/>
      <c r="D1404" s="356"/>
      <c r="E1404" s="381" t="s">
        <v>862</v>
      </c>
      <c r="F1404" s="381"/>
      <c r="G1404" s="356" t="s">
        <v>863</v>
      </c>
      <c r="H1404" s="356" t="s">
        <v>861</v>
      </c>
      <c r="I1404" s="356" t="s">
        <v>862</v>
      </c>
      <c r="J1404" s="243">
        <v>1</v>
      </c>
      <c r="K1404" s="243" t="s">
        <v>129</v>
      </c>
      <c r="L1404" s="243" t="s">
        <v>129</v>
      </c>
      <c r="M1404" s="243">
        <v>1</v>
      </c>
      <c r="N1404" s="243">
        <v>1000000000</v>
      </c>
      <c r="O1404" s="356"/>
    </row>
    <row r="1405" spans="1:15" s="241" customFormat="1">
      <c r="A1405" s="241">
        <v>30160</v>
      </c>
      <c r="B1405" s="356"/>
      <c r="C1405" s="356"/>
      <c r="D1405" s="381" t="s">
        <v>18</v>
      </c>
      <c r="E1405" s="381"/>
      <c r="F1405" s="381"/>
      <c r="G1405" s="356"/>
      <c r="H1405" s="356"/>
      <c r="I1405" s="356"/>
      <c r="J1405" s="243"/>
      <c r="K1405" s="243" t="s">
        <v>123</v>
      </c>
      <c r="L1405" s="243" t="s">
        <v>123</v>
      </c>
      <c r="M1405" s="243"/>
      <c r="N1405" s="243"/>
      <c r="O1405" s="356" t="s">
        <v>124</v>
      </c>
    </row>
    <row r="1406" spans="1:15" s="241" customFormat="1">
      <c r="A1406" s="241">
        <v>30170</v>
      </c>
      <c r="B1406" s="356"/>
      <c r="C1406" s="356"/>
      <c r="D1406" s="356"/>
      <c r="E1406" s="381" t="s">
        <v>864</v>
      </c>
      <c r="F1406" s="381"/>
      <c r="G1406" s="356" t="s">
        <v>865</v>
      </c>
      <c r="H1406" s="356" t="s">
        <v>18</v>
      </c>
      <c r="I1406" s="356" t="s">
        <v>864</v>
      </c>
      <c r="J1406" s="243">
        <v>1</v>
      </c>
      <c r="K1406" s="243" t="s">
        <v>129</v>
      </c>
      <c r="L1406" s="243" t="s">
        <v>129</v>
      </c>
      <c r="M1406" s="243">
        <v>1</v>
      </c>
      <c r="N1406" s="243">
        <v>1000000000</v>
      </c>
      <c r="O1406" s="356"/>
    </row>
    <row r="1407" spans="1:15" s="241" customFormat="1">
      <c r="A1407" s="241">
        <v>30180</v>
      </c>
      <c r="B1407" s="356"/>
      <c r="C1407" s="356"/>
      <c r="D1407" s="356"/>
      <c r="E1407" s="381" t="s">
        <v>866</v>
      </c>
      <c r="F1407" s="381"/>
      <c r="G1407" s="356" t="s">
        <v>867</v>
      </c>
      <c r="H1407" s="356" t="s">
        <v>18</v>
      </c>
      <c r="I1407" s="356" t="s">
        <v>866</v>
      </c>
      <c r="J1407" s="243">
        <v>1</v>
      </c>
      <c r="K1407" s="243" t="s">
        <v>129</v>
      </c>
      <c r="L1407" s="243" t="s">
        <v>129</v>
      </c>
      <c r="M1407" s="243">
        <v>1</v>
      </c>
      <c r="N1407" s="243">
        <v>1000000000</v>
      </c>
      <c r="O1407" s="356"/>
    </row>
    <row r="1408" spans="1:15" s="241" customFormat="1">
      <c r="A1408" s="241">
        <v>30190</v>
      </c>
      <c r="B1408" s="356"/>
      <c r="C1408" s="356"/>
      <c r="D1408" s="381" t="s">
        <v>868</v>
      </c>
      <c r="E1408" s="381"/>
      <c r="F1408" s="381"/>
      <c r="G1408" s="356"/>
      <c r="H1408" s="356"/>
      <c r="I1408" s="356"/>
      <c r="J1408" s="243"/>
      <c r="K1408" s="243" t="s">
        <v>123</v>
      </c>
      <c r="L1408" s="243" t="s">
        <v>123</v>
      </c>
      <c r="M1408" s="243"/>
      <c r="N1408" s="243"/>
      <c r="O1408" s="356" t="s">
        <v>124</v>
      </c>
    </row>
    <row r="1409" spans="1:15" s="241" customFormat="1">
      <c r="A1409" s="241">
        <v>30200</v>
      </c>
      <c r="B1409" s="356"/>
      <c r="C1409" s="356"/>
      <c r="D1409" s="356"/>
      <c r="E1409" s="381" t="s">
        <v>869</v>
      </c>
      <c r="F1409" s="381"/>
      <c r="G1409" s="356" t="s">
        <v>870</v>
      </c>
      <c r="H1409" s="356" t="s">
        <v>868</v>
      </c>
      <c r="I1409" s="356" t="s">
        <v>869</v>
      </c>
      <c r="J1409" s="243">
        <v>1</v>
      </c>
      <c r="K1409" s="243" t="s">
        <v>129</v>
      </c>
      <c r="L1409" s="243" t="s">
        <v>129</v>
      </c>
      <c r="M1409" s="243">
        <v>1</v>
      </c>
      <c r="N1409" s="243">
        <v>1000000000</v>
      </c>
      <c r="O1409" s="356"/>
    </row>
    <row r="1410" spans="1:15" s="241" customFormat="1">
      <c r="A1410" s="241">
        <v>30210</v>
      </c>
      <c r="B1410" s="356"/>
      <c r="C1410" s="356"/>
      <c r="D1410" s="381" t="s">
        <v>871</v>
      </c>
      <c r="E1410" s="381"/>
      <c r="F1410" s="381"/>
      <c r="G1410" s="356"/>
      <c r="H1410" s="356"/>
      <c r="I1410" s="356"/>
      <c r="J1410" s="243"/>
      <c r="K1410" s="243" t="s">
        <v>123</v>
      </c>
      <c r="L1410" s="243" t="s">
        <v>123</v>
      </c>
      <c r="M1410" s="243"/>
      <c r="N1410" s="243"/>
      <c r="O1410" s="356" t="s">
        <v>124</v>
      </c>
    </row>
    <row r="1411" spans="1:15" s="241" customFormat="1">
      <c r="A1411" s="241">
        <v>30220</v>
      </c>
      <c r="B1411" s="356"/>
      <c r="C1411" s="356"/>
      <c r="D1411" s="356"/>
      <c r="E1411" s="381" t="s">
        <v>872</v>
      </c>
      <c r="F1411" s="381"/>
      <c r="G1411" s="356" t="s">
        <v>2761</v>
      </c>
      <c r="H1411" s="356" t="s">
        <v>871</v>
      </c>
      <c r="I1411" s="356" t="s">
        <v>872</v>
      </c>
      <c r="J1411" s="243">
        <v>1</v>
      </c>
      <c r="K1411" s="243" t="s">
        <v>129</v>
      </c>
      <c r="L1411" s="243" t="s">
        <v>129</v>
      </c>
      <c r="M1411" s="243">
        <v>1</v>
      </c>
      <c r="N1411" s="243">
        <v>1000000000</v>
      </c>
      <c r="O1411" s="356"/>
    </row>
    <row r="1412" spans="1:15" s="241" customFormat="1">
      <c r="A1412" s="241">
        <v>30230</v>
      </c>
      <c r="B1412" s="356"/>
      <c r="C1412" s="356"/>
      <c r="D1412" s="356"/>
      <c r="E1412" s="381" t="s">
        <v>874</v>
      </c>
      <c r="F1412" s="381"/>
      <c r="G1412" s="356" t="s">
        <v>875</v>
      </c>
      <c r="H1412" s="356" t="s">
        <v>871</v>
      </c>
      <c r="I1412" s="381" t="s">
        <v>874</v>
      </c>
      <c r="J1412" s="381"/>
      <c r="K1412" s="243" t="s">
        <v>129</v>
      </c>
      <c r="L1412" s="243" t="s">
        <v>129</v>
      </c>
      <c r="M1412" s="243">
        <v>1</v>
      </c>
      <c r="N1412" s="243">
        <v>1000000000</v>
      </c>
      <c r="O1412" s="356"/>
    </row>
    <row r="1413" spans="1:15" s="241" customFormat="1">
      <c r="A1413" s="241">
        <v>30231</v>
      </c>
      <c r="B1413" s="356"/>
      <c r="C1413" s="356"/>
      <c r="D1413" s="356"/>
      <c r="E1413" s="381" t="s">
        <v>876</v>
      </c>
      <c r="F1413" s="381"/>
      <c r="G1413" s="356" t="s">
        <v>877</v>
      </c>
      <c r="H1413" s="356" t="s">
        <v>871</v>
      </c>
      <c r="I1413" s="356" t="s">
        <v>876</v>
      </c>
      <c r="J1413" s="243">
        <v>1</v>
      </c>
      <c r="K1413" s="243" t="s">
        <v>129</v>
      </c>
      <c r="L1413" s="243" t="s">
        <v>129</v>
      </c>
      <c r="M1413" s="243">
        <v>1</v>
      </c>
      <c r="N1413" s="243">
        <v>1000000000</v>
      </c>
      <c r="O1413" s="356"/>
    </row>
    <row r="1414" spans="1:15" s="241" customFormat="1">
      <c r="A1414" s="241">
        <v>30240</v>
      </c>
      <c r="B1414" s="356"/>
      <c r="C1414" s="356"/>
      <c r="D1414" s="381" t="s">
        <v>878</v>
      </c>
      <c r="E1414" s="381"/>
      <c r="F1414" s="381"/>
      <c r="G1414" s="356"/>
      <c r="H1414" s="356"/>
      <c r="I1414" s="356"/>
      <c r="J1414" s="243"/>
      <c r="K1414" s="243" t="s">
        <v>123</v>
      </c>
      <c r="L1414" s="243" t="s">
        <v>123</v>
      </c>
      <c r="M1414" s="243"/>
      <c r="N1414" s="243"/>
      <c r="O1414" s="356" t="s">
        <v>124</v>
      </c>
    </row>
    <row r="1415" spans="1:15" s="241" customFormat="1">
      <c r="A1415" s="241">
        <v>30250</v>
      </c>
      <c r="B1415" s="356"/>
      <c r="C1415" s="356"/>
      <c r="D1415" s="356"/>
      <c r="E1415" s="381" t="s">
        <v>879</v>
      </c>
      <c r="F1415" s="381"/>
      <c r="G1415" s="356" t="s">
        <v>880</v>
      </c>
      <c r="H1415" s="356" t="s">
        <v>878</v>
      </c>
      <c r="I1415" s="356" t="s">
        <v>879</v>
      </c>
      <c r="J1415" s="243">
        <v>1</v>
      </c>
      <c r="K1415" s="243" t="s">
        <v>129</v>
      </c>
      <c r="L1415" s="243" t="s">
        <v>129</v>
      </c>
      <c r="M1415" s="243">
        <v>1</v>
      </c>
      <c r="N1415" s="243">
        <v>1000000000</v>
      </c>
      <c r="O1415" s="356"/>
    </row>
    <row r="1416" spans="1:15" s="241" customFormat="1">
      <c r="A1416" s="241">
        <v>30260</v>
      </c>
      <c r="B1416" s="356"/>
      <c r="C1416" s="356"/>
      <c r="D1416" s="356"/>
      <c r="E1416" s="381" t="s">
        <v>881</v>
      </c>
      <c r="F1416" s="381"/>
      <c r="G1416" s="356" t="s">
        <v>882</v>
      </c>
      <c r="H1416" s="356" t="s">
        <v>878</v>
      </c>
      <c r="I1416" s="356" t="s">
        <v>881</v>
      </c>
      <c r="J1416" s="243">
        <v>1</v>
      </c>
      <c r="K1416" s="243" t="s">
        <v>129</v>
      </c>
      <c r="L1416" s="243" t="s">
        <v>129</v>
      </c>
      <c r="M1416" s="243">
        <v>1</v>
      </c>
      <c r="N1416" s="243">
        <v>1000000000</v>
      </c>
      <c r="O1416" s="356"/>
    </row>
    <row r="1417" spans="1:15" s="241" customFormat="1">
      <c r="A1417" s="241">
        <v>30270</v>
      </c>
      <c r="B1417" s="356"/>
      <c r="C1417" s="356"/>
      <c r="D1417" s="381" t="s">
        <v>883</v>
      </c>
      <c r="E1417" s="381"/>
      <c r="F1417" s="381"/>
      <c r="G1417" s="356"/>
      <c r="H1417" s="356"/>
      <c r="I1417" s="356"/>
      <c r="J1417" s="243"/>
      <c r="K1417" s="243" t="s">
        <v>123</v>
      </c>
      <c r="L1417" s="243" t="s">
        <v>123</v>
      </c>
      <c r="M1417" s="243"/>
      <c r="N1417" s="243"/>
      <c r="O1417" s="356" t="s">
        <v>124</v>
      </c>
    </row>
    <row r="1418" spans="1:15" s="241" customFormat="1">
      <c r="A1418" s="241">
        <v>30280</v>
      </c>
      <c r="B1418" s="356"/>
      <c r="C1418" s="356"/>
      <c r="D1418" s="356"/>
      <c r="E1418" s="381" t="s">
        <v>884</v>
      </c>
      <c r="F1418" s="381"/>
      <c r="G1418" s="356" t="s">
        <v>885</v>
      </c>
      <c r="H1418" s="356" t="s">
        <v>883</v>
      </c>
      <c r="I1418" s="356" t="s">
        <v>884</v>
      </c>
      <c r="J1418" s="243">
        <v>1</v>
      </c>
      <c r="K1418" s="243" t="s">
        <v>129</v>
      </c>
      <c r="L1418" s="243" t="s">
        <v>129</v>
      </c>
      <c r="M1418" s="243">
        <v>1</v>
      </c>
      <c r="N1418" s="243">
        <v>1000000000</v>
      </c>
      <c r="O1418" s="356"/>
    </row>
    <row r="1419" spans="1:15" s="241" customFormat="1">
      <c r="A1419" s="241">
        <v>30290</v>
      </c>
      <c r="B1419" s="356"/>
      <c r="C1419" s="356"/>
      <c r="D1419" s="356"/>
      <c r="E1419" s="381" t="s">
        <v>886</v>
      </c>
      <c r="F1419" s="381"/>
      <c r="G1419" s="356" t="s">
        <v>887</v>
      </c>
      <c r="H1419" s="356" t="s">
        <v>883</v>
      </c>
      <c r="I1419" s="356" t="s">
        <v>886</v>
      </c>
      <c r="J1419" s="243">
        <v>1</v>
      </c>
      <c r="K1419" s="243" t="s">
        <v>129</v>
      </c>
      <c r="L1419" s="243" t="s">
        <v>129</v>
      </c>
      <c r="M1419" s="243">
        <v>1</v>
      </c>
      <c r="N1419" s="243">
        <v>1000000000</v>
      </c>
      <c r="O1419" s="356"/>
    </row>
    <row r="1420" spans="1:15" s="241" customFormat="1">
      <c r="A1420" s="241">
        <v>30300</v>
      </c>
      <c r="B1420" s="356"/>
      <c r="C1420" s="356"/>
      <c r="D1420" s="381" t="s">
        <v>888</v>
      </c>
      <c r="E1420" s="381"/>
      <c r="F1420" s="381"/>
      <c r="G1420" s="356"/>
      <c r="H1420" s="356"/>
      <c r="I1420" s="356"/>
      <c r="J1420" s="243"/>
      <c r="K1420" s="243" t="s">
        <v>123</v>
      </c>
      <c r="L1420" s="243" t="s">
        <v>123</v>
      </c>
      <c r="M1420" s="243"/>
      <c r="N1420" s="243"/>
      <c r="O1420" s="356" t="s">
        <v>124</v>
      </c>
    </row>
    <row r="1421" spans="1:15" s="241" customFormat="1">
      <c r="A1421" s="241">
        <v>30310</v>
      </c>
      <c r="B1421" s="356"/>
      <c r="C1421" s="356"/>
      <c r="D1421" s="356"/>
      <c r="E1421" s="381" t="s">
        <v>889</v>
      </c>
      <c r="F1421" s="381"/>
      <c r="G1421" s="356" t="s">
        <v>890</v>
      </c>
      <c r="H1421" s="356" t="s">
        <v>888</v>
      </c>
      <c r="I1421" s="356" t="s">
        <v>889</v>
      </c>
      <c r="J1421" s="243">
        <v>1</v>
      </c>
      <c r="K1421" s="243" t="s">
        <v>129</v>
      </c>
      <c r="L1421" s="243" t="s">
        <v>129</v>
      </c>
      <c r="M1421" s="243">
        <v>1</v>
      </c>
      <c r="N1421" s="243">
        <v>1000000000</v>
      </c>
      <c r="O1421" s="356"/>
    </row>
    <row r="1422" spans="1:15" s="241" customFormat="1">
      <c r="A1422" s="241">
        <v>30320</v>
      </c>
      <c r="B1422" s="356"/>
      <c r="C1422" s="356"/>
      <c r="D1422" s="356"/>
      <c r="E1422" s="381" t="s">
        <v>130</v>
      </c>
      <c r="F1422" s="381"/>
      <c r="G1422" s="356" t="s">
        <v>891</v>
      </c>
      <c r="H1422" s="356" t="s">
        <v>888</v>
      </c>
      <c r="I1422" s="356" t="s">
        <v>130</v>
      </c>
      <c r="J1422" s="243">
        <v>1</v>
      </c>
      <c r="K1422" s="243" t="s">
        <v>129</v>
      </c>
      <c r="L1422" s="243" t="s">
        <v>129</v>
      </c>
      <c r="M1422" s="243">
        <v>1</v>
      </c>
      <c r="N1422" s="243">
        <v>1000000000</v>
      </c>
      <c r="O1422" s="356"/>
    </row>
    <row r="1423" spans="1:15" s="241" customFormat="1">
      <c r="A1423" s="241">
        <v>30330</v>
      </c>
      <c r="B1423" s="356"/>
      <c r="C1423" s="356"/>
      <c r="D1423" s="381" t="s">
        <v>16</v>
      </c>
      <c r="E1423" s="381"/>
      <c r="F1423" s="381"/>
      <c r="G1423" s="356"/>
      <c r="H1423" s="356"/>
      <c r="I1423" s="356"/>
      <c r="J1423" s="243"/>
      <c r="K1423" s="243" t="s">
        <v>123</v>
      </c>
      <c r="L1423" s="243" t="s">
        <v>123</v>
      </c>
      <c r="M1423" s="243"/>
      <c r="N1423" s="243"/>
      <c r="O1423" s="356" t="s">
        <v>124</v>
      </c>
    </row>
    <row r="1424" spans="1:15" s="241" customFormat="1">
      <c r="A1424" s="241">
        <v>30340</v>
      </c>
      <c r="B1424" s="356"/>
      <c r="C1424" s="356"/>
      <c r="D1424" s="356"/>
      <c r="E1424" s="381" t="s">
        <v>892</v>
      </c>
      <c r="F1424" s="381"/>
      <c r="G1424" s="356" t="s">
        <v>893</v>
      </c>
      <c r="H1424" s="356" t="s">
        <v>16</v>
      </c>
      <c r="I1424" s="356" t="s">
        <v>892</v>
      </c>
      <c r="J1424" s="243">
        <v>1</v>
      </c>
      <c r="K1424" s="243" t="s">
        <v>129</v>
      </c>
      <c r="L1424" s="243" t="s">
        <v>129</v>
      </c>
      <c r="M1424" s="243">
        <v>1</v>
      </c>
      <c r="N1424" s="243">
        <v>1000000000</v>
      </c>
      <c r="O1424" s="356"/>
    </row>
    <row r="1425" spans="1:15" s="241" customFormat="1">
      <c r="A1425" s="241">
        <v>30350</v>
      </c>
      <c r="B1425" s="356"/>
      <c r="C1425" s="356"/>
      <c r="D1425" s="381" t="s">
        <v>894</v>
      </c>
      <c r="E1425" s="381"/>
      <c r="F1425" s="381"/>
      <c r="G1425" s="356"/>
      <c r="H1425" s="356"/>
      <c r="I1425" s="356"/>
      <c r="J1425" s="243"/>
      <c r="K1425" s="243" t="s">
        <v>123</v>
      </c>
      <c r="L1425" s="243" t="s">
        <v>123</v>
      </c>
      <c r="M1425" s="243"/>
      <c r="N1425" s="243"/>
      <c r="O1425" s="356" t="s">
        <v>124</v>
      </c>
    </row>
    <row r="1426" spans="1:15" s="241" customFormat="1">
      <c r="A1426" s="241">
        <v>30360</v>
      </c>
      <c r="B1426" s="356"/>
      <c r="C1426" s="356"/>
      <c r="D1426" s="356"/>
      <c r="E1426" s="381" t="s">
        <v>894</v>
      </c>
      <c r="F1426" s="381"/>
      <c r="G1426" s="356" t="s">
        <v>895</v>
      </c>
      <c r="H1426" s="356" t="s">
        <v>894</v>
      </c>
      <c r="I1426" s="356" t="s">
        <v>894</v>
      </c>
      <c r="J1426" s="243">
        <v>1</v>
      </c>
      <c r="K1426" s="243" t="s">
        <v>129</v>
      </c>
      <c r="L1426" s="243" t="s">
        <v>129</v>
      </c>
      <c r="M1426" s="243">
        <v>1</v>
      </c>
      <c r="N1426" s="243">
        <v>1000000000</v>
      </c>
      <c r="O1426" s="356"/>
    </row>
    <row r="1427" spans="1:15" s="241" customFormat="1">
      <c r="A1427" s="241">
        <v>30370</v>
      </c>
      <c r="B1427" s="356"/>
      <c r="C1427" s="356"/>
      <c r="D1427" s="356"/>
      <c r="E1427" s="381" t="s">
        <v>896</v>
      </c>
      <c r="F1427" s="381"/>
      <c r="G1427" s="356" t="s">
        <v>897</v>
      </c>
      <c r="H1427" s="356" t="s">
        <v>894</v>
      </c>
      <c r="I1427" s="356" t="s">
        <v>896</v>
      </c>
      <c r="J1427" s="243">
        <v>1</v>
      </c>
      <c r="K1427" s="243" t="s">
        <v>129</v>
      </c>
      <c r="L1427" s="243" t="s">
        <v>129</v>
      </c>
      <c r="M1427" s="243">
        <v>1</v>
      </c>
      <c r="N1427" s="243">
        <v>1000000000</v>
      </c>
      <c r="O1427" s="356"/>
    </row>
    <row r="1428" spans="1:15" s="241" customFormat="1">
      <c r="A1428" s="241">
        <v>30380</v>
      </c>
      <c r="B1428" s="356"/>
      <c r="C1428" s="356"/>
      <c r="D1428" s="381" t="s">
        <v>898</v>
      </c>
      <c r="E1428" s="381"/>
      <c r="F1428" s="381"/>
      <c r="G1428" s="356"/>
      <c r="H1428" s="356"/>
      <c r="I1428" s="356"/>
      <c r="J1428" s="243"/>
      <c r="K1428" s="243" t="s">
        <v>123</v>
      </c>
      <c r="L1428" s="243" t="s">
        <v>123</v>
      </c>
      <c r="M1428" s="243"/>
      <c r="N1428" s="243"/>
      <c r="O1428" s="356" t="s">
        <v>124</v>
      </c>
    </row>
    <row r="1429" spans="1:15" s="241" customFormat="1">
      <c r="A1429" s="241">
        <v>30390</v>
      </c>
      <c r="B1429" s="356"/>
      <c r="C1429" s="356"/>
      <c r="D1429" s="356"/>
      <c r="E1429" s="381" t="s">
        <v>899</v>
      </c>
      <c r="F1429" s="381"/>
      <c r="G1429" s="356" t="s">
        <v>900</v>
      </c>
      <c r="H1429" s="356" t="s">
        <v>898</v>
      </c>
      <c r="I1429" s="356" t="s">
        <v>901</v>
      </c>
      <c r="J1429" s="243">
        <v>1</v>
      </c>
      <c r="K1429" s="243" t="s">
        <v>129</v>
      </c>
      <c r="L1429" s="243" t="s">
        <v>129</v>
      </c>
      <c r="M1429" s="243">
        <v>1</v>
      </c>
      <c r="N1429" s="243">
        <v>1000000000</v>
      </c>
      <c r="O1429" s="356"/>
    </row>
    <row r="1430" spans="1:15" s="241" customFormat="1">
      <c r="A1430" s="241">
        <v>30400</v>
      </c>
      <c r="B1430" s="356"/>
      <c r="C1430" s="356"/>
      <c r="D1430" s="356"/>
      <c r="E1430" s="381" t="s">
        <v>902</v>
      </c>
      <c r="F1430" s="381"/>
      <c r="G1430" s="356" t="s">
        <v>2762</v>
      </c>
      <c r="H1430" s="356" t="s">
        <v>898</v>
      </c>
      <c r="I1430" s="356" t="s">
        <v>904</v>
      </c>
      <c r="J1430" s="243">
        <v>1</v>
      </c>
      <c r="K1430" s="243" t="s">
        <v>129</v>
      </c>
      <c r="L1430" s="243" t="s">
        <v>129</v>
      </c>
      <c r="M1430" s="243">
        <v>1</v>
      </c>
      <c r="N1430" s="243">
        <v>1000000000</v>
      </c>
      <c r="O1430" s="356"/>
    </row>
    <row r="1431" spans="1:15" s="241" customFormat="1">
      <c r="A1431" s="241">
        <v>30410</v>
      </c>
      <c r="B1431" s="356"/>
      <c r="C1431" s="356"/>
      <c r="D1431" s="356"/>
      <c r="E1431" s="381" t="s">
        <v>905</v>
      </c>
      <c r="F1431" s="381"/>
      <c r="G1431" s="356" t="s">
        <v>906</v>
      </c>
      <c r="H1431" s="356" t="s">
        <v>898</v>
      </c>
      <c r="I1431" s="356" t="s">
        <v>907</v>
      </c>
      <c r="J1431" s="243">
        <v>1</v>
      </c>
      <c r="K1431" s="243" t="s">
        <v>129</v>
      </c>
      <c r="L1431" s="243" t="s">
        <v>129</v>
      </c>
      <c r="M1431" s="243">
        <v>1</v>
      </c>
      <c r="N1431" s="243">
        <v>1000000000</v>
      </c>
      <c r="O1431" s="356"/>
    </row>
    <row r="1432" spans="1:15" s="241" customFormat="1">
      <c r="A1432" s="241">
        <v>30420</v>
      </c>
      <c r="B1432" s="356"/>
      <c r="C1432" s="356"/>
      <c r="D1432" s="356"/>
      <c r="E1432" s="381" t="s">
        <v>130</v>
      </c>
      <c r="F1432" s="381"/>
      <c r="G1432" s="356" t="s">
        <v>903</v>
      </c>
      <c r="H1432" s="356" t="s">
        <v>898</v>
      </c>
      <c r="I1432" s="356" t="s">
        <v>130</v>
      </c>
      <c r="J1432" s="243">
        <v>1</v>
      </c>
      <c r="K1432" s="243" t="s">
        <v>129</v>
      </c>
      <c r="L1432" s="243" t="s">
        <v>129</v>
      </c>
      <c r="M1432" s="243">
        <v>1</v>
      </c>
      <c r="N1432" s="243">
        <v>1000000000</v>
      </c>
      <c r="O1432" s="356"/>
    </row>
    <row r="1433" spans="1:15" s="241" customFormat="1">
      <c r="A1433" s="241">
        <v>30430</v>
      </c>
      <c r="B1433" s="356"/>
      <c r="C1433" s="356"/>
      <c r="D1433" s="381" t="s">
        <v>909</v>
      </c>
      <c r="E1433" s="381"/>
      <c r="F1433" s="381"/>
      <c r="G1433" s="356"/>
      <c r="H1433" s="356"/>
      <c r="I1433" s="356"/>
      <c r="J1433" s="243"/>
      <c r="K1433" s="243" t="s">
        <v>123</v>
      </c>
      <c r="L1433" s="243" t="s">
        <v>123</v>
      </c>
      <c r="M1433" s="243"/>
      <c r="N1433" s="243"/>
      <c r="O1433" s="356" t="s">
        <v>124</v>
      </c>
    </row>
    <row r="1434" spans="1:15" s="241" customFormat="1">
      <c r="A1434" s="241">
        <v>30440</v>
      </c>
      <c r="B1434" s="356"/>
      <c r="C1434" s="356"/>
      <c r="D1434" s="356"/>
      <c r="E1434" s="381" t="s">
        <v>910</v>
      </c>
      <c r="F1434" s="381"/>
      <c r="G1434" s="356" t="s">
        <v>911</v>
      </c>
      <c r="H1434" s="356" t="s">
        <v>909</v>
      </c>
      <c r="I1434" s="356" t="s">
        <v>912</v>
      </c>
      <c r="J1434" s="243">
        <v>1</v>
      </c>
      <c r="K1434" s="243" t="s">
        <v>129</v>
      </c>
      <c r="L1434" s="243" t="s">
        <v>129</v>
      </c>
      <c r="M1434" s="243">
        <v>1</v>
      </c>
      <c r="N1434" s="243">
        <v>1000000000</v>
      </c>
      <c r="O1434" s="356"/>
    </row>
    <row r="1435" spans="1:15" s="241" customFormat="1">
      <c r="A1435" s="241">
        <v>30450</v>
      </c>
      <c r="B1435" s="356"/>
      <c r="C1435" s="356"/>
      <c r="D1435" s="356"/>
      <c r="E1435" s="381" t="s">
        <v>913</v>
      </c>
      <c r="F1435" s="381"/>
      <c r="G1435" s="356" t="s">
        <v>914</v>
      </c>
      <c r="H1435" s="356" t="s">
        <v>909</v>
      </c>
      <c r="I1435" s="356" t="s">
        <v>915</v>
      </c>
      <c r="J1435" s="243">
        <v>1</v>
      </c>
      <c r="K1435" s="243" t="s">
        <v>129</v>
      </c>
      <c r="L1435" s="243" t="s">
        <v>129</v>
      </c>
      <c r="M1435" s="243">
        <v>1</v>
      </c>
      <c r="N1435" s="243">
        <v>1000000000</v>
      </c>
      <c r="O1435" s="356"/>
    </row>
    <row r="1436" spans="1:15" s="241" customFormat="1">
      <c r="A1436" s="241">
        <v>30460</v>
      </c>
      <c r="B1436" s="356"/>
      <c r="C1436" s="356"/>
      <c r="D1436" s="356"/>
      <c r="E1436" s="381" t="s">
        <v>905</v>
      </c>
      <c r="F1436" s="381"/>
      <c r="G1436" s="356" t="s">
        <v>916</v>
      </c>
      <c r="H1436" s="356" t="s">
        <v>909</v>
      </c>
      <c r="I1436" s="356" t="s">
        <v>917</v>
      </c>
      <c r="J1436" s="243">
        <v>1</v>
      </c>
      <c r="K1436" s="243" t="s">
        <v>129</v>
      </c>
      <c r="L1436" s="243" t="s">
        <v>129</v>
      </c>
      <c r="M1436" s="243">
        <v>1</v>
      </c>
      <c r="N1436" s="243">
        <v>1000000000</v>
      </c>
      <c r="O1436" s="356"/>
    </row>
    <row r="1437" spans="1:15" s="241" customFormat="1">
      <c r="A1437" s="241">
        <v>30470</v>
      </c>
      <c r="B1437" s="356"/>
      <c r="C1437" s="356"/>
      <c r="D1437" s="356"/>
      <c r="E1437" s="381" t="s">
        <v>130</v>
      </c>
      <c r="F1437" s="381"/>
      <c r="G1437" s="356" t="s">
        <v>918</v>
      </c>
      <c r="H1437" s="356" t="s">
        <v>909</v>
      </c>
      <c r="I1437" s="356" t="s">
        <v>130</v>
      </c>
      <c r="J1437" s="243">
        <v>1</v>
      </c>
      <c r="K1437" s="243" t="s">
        <v>129</v>
      </c>
      <c r="L1437" s="243" t="s">
        <v>129</v>
      </c>
      <c r="M1437" s="243">
        <v>1</v>
      </c>
      <c r="N1437" s="243">
        <v>1000000000</v>
      </c>
      <c r="O1437" s="356"/>
    </row>
    <row r="1438" spans="1:15" s="241" customFormat="1">
      <c r="A1438" s="241">
        <v>30480</v>
      </c>
      <c r="B1438" s="356"/>
      <c r="C1438" s="356"/>
      <c r="D1438" s="381" t="s">
        <v>919</v>
      </c>
      <c r="E1438" s="381"/>
      <c r="F1438" s="381"/>
      <c r="G1438" s="356"/>
      <c r="H1438" s="356"/>
      <c r="I1438" s="356"/>
      <c r="J1438" s="243"/>
      <c r="K1438" s="243" t="s">
        <v>123</v>
      </c>
      <c r="L1438" s="243" t="s">
        <v>123</v>
      </c>
      <c r="M1438" s="243"/>
      <c r="N1438" s="243"/>
      <c r="O1438" s="356" t="s">
        <v>124</v>
      </c>
    </row>
    <row r="1439" spans="1:15" s="241" customFormat="1">
      <c r="A1439" s="241">
        <v>30490</v>
      </c>
      <c r="B1439" s="356"/>
      <c r="C1439" s="356"/>
      <c r="D1439" s="356"/>
      <c r="E1439" s="381" t="s">
        <v>920</v>
      </c>
      <c r="F1439" s="381"/>
      <c r="G1439" s="356" t="s">
        <v>921</v>
      </c>
      <c r="H1439" s="356" t="s">
        <v>919</v>
      </c>
      <c r="I1439" s="356" t="s">
        <v>922</v>
      </c>
      <c r="J1439" s="243">
        <v>1</v>
      </c>
      <c r="K1439" s="243" t="s">
        <v>129</v>
      </c>
      <c r="L1439" s="243" t="s">
        <v>129</v>
      </c>
      <c r="M1439" s="243">
        <v>1</v>
      </c>
      <c r="N1439" s="243">
        <v>1000000000</v>
      </c>
      <c r="O1439" s="356"/>
    </row>
    <row r="1440" spans="1:15" s="241" customFormat="1">
      <c r="A1440" s="241">
        <v>30500</v>
      </c>
      <c r="B1440" s="356"/>
      <c r="C1440" s="356"/>
      <c r="D1440" s="356"/>
      <c r="E1440" s="381" t="s">
        <v>923</v>
      </c>
      <c r="F1440" s="381"/>
      <c r="G1440" s="356" t="s">
        <v>924</v>
      </c>
      <c r="H1440" s="356" t="s">
        <v>919</v>
      </c>
      <c r="I1440" s="356" t="s">
        <v>925</v>
      </c>
      <c r="J1440" s="243">
        <v>1</v>
      </c>
      <c r="K1440" s="243" t="s">
        <v>129</v>
      </c>
      <c r="L1440" s="243" t="s">
        <v>129</v>
      </c>
      <c r="M1440" s="243">
        <v>1</v>
      </c>
      <c r="N1440" s="243">
        <v>1000000000</v>
      </c>
      <c r="O1440" s="356"/>
    </row>
    <row r="1441" spans="1:15" s="241" customFormat="1">
      <c r="A1441" s="241">
        <v>30510</v>
      </c>
      <c r="B1441" s="356"/>
      <c r="C1441" s="356"/>
      <c r="D1441" s="381" t="s">
        <v>926</v>
      </c>
      <c r="E1441" s="381"/>
      <c r="F1441" s="381"/>
      <c r="G1441" s="356"/>
      <c r="H1441" s="356"/>
      <c r="I1441" s="356"/>
      <c r="J1441" s="243"/>
      <c r="K1441" s="243" t="s">
        <v>123</v>
      </c>
      <c r="L1441" s="243" t="s">
        <v>123</v>
      </c>
      <c r="M1441" s="243"/>
      <c r="N1441" s="243"/>
      <c r="O1441" s="356" t="s">
        <v>124</v>
      </c>
    </row>
    <row r="1442" spans="1:15" s="241" customFormat="1">
      <c r="A1442" s="241">
        <v>30520</v>
      </c>
      <c r="B1442" s="356"/>
      <c r="C1442" s="356"/>
      <c r="D1442" s="356"/>
      <c r="E1442" s="381" t="s">
        <v>927</v>
      </c>
      <c r="F1442" s="381"/>
      <c r="G1442" s="356" t="s">
        <v>928</v>
      </c>
      <c r="H1442" s="356" t="s">
        <v>926</v>
      </c>
      <c r="I1442" s="356" t="s">
        <v>929</v>
      </c>
      <c r="J1442" s="243">
        <v>1</v>
      </c>
      <c r="K1442" s="243" t="s">
        <v>129</v>
      </c>
      <c r="L1442" s="243" t="s">
        <v>129</v>
      </c>
      <c r="M1442" s="243">
        <v>1</v>
      </c>
      <c r="N1442" s="243">
        <v>1000000000</v>
      </c>
      <c r="O1442" s="356"/>
    </row>
    <row r="1443" spans="1:15" s="241" customFormat="1">
      <c r="A1443" s="241">
        <v>30530</v>
      </c>
      <c r="B1443" s="356"/>
      <c r="C1443" s="356"/>
      <c r="D1443" s="356"/>
      <c r="E1443" s="381" t="s">
        <v>930</v>
      </c>
      <c r="F1443" s="381"/>
      <c r="G1443" s="356" t="s">
        <v>931</v>
      </c>
      <c r="H1443" s="356" t="s">
        <v>926</v>
      </c>
      <c r="I1443" s="356" t="s">
        <v>932</v>
      </c>
      <c r="J1443" s="243">
        <v>1</v>
      </c>
      <c r="K1443" s="243" t="s">
        <v>129</v>
      </c>
      <c r="L1443" s="243" t="s">
        <v>129</v>
      </c>
      <c r="M1443" s="243">
        <v>1</v>
      </c>
      <c r="N1443" s="243">
        <v>1000000000</v>
      </c>
      <c r="O1443" s="356"/>
    </row>
    <row r="1444" spans="1:15" s="241" customFormat="1">
      <c r="A1444" s="241">
        <v>30540</v>
      </c>
      <c r="B1444" s="356"/>
      <c r="C1444" s="356"/>
      <c r="D1444" s="381" t="s">
        <v>8</v>
      </c>
      <c r="E1444" s="381"/>
      <c r="F1444" s="381"/>
      <c r="G1444" s="356"/>
      <c r="H1444" s="356"/>
      <c r="I1444" s="356"/>
      <c r="J1444" s="243"/>
      <c r="K1444" s="243" t="s">
        <v>123</v>
      </c>
      <c r="L1444" s="243" t="s">
        <v>123</v>
      </c>
      <c r="M1444" s="243"/>
      <c r="N1444" s="243"/>
      <c r="O1444" s="356" t="s">
        <v>124</v>
      </c>
    </row>
    <row r="1445" spans="1:15" s="241" customFormat="1">
      <c r="A1445" s="241">
        <v>30550</v>
      </c>
      <c r="B1445" s="356"/>
      <c r="C1445" s="356"/>
      <c r="D1445" s="356"/>
      <c r="E1445" s="381" t="s">
        <v>933</v>
      </c>
      <c r="F1445" s="381"/>
      <c r="G1445" s="356" t="s">
        <v>934</v>
      </c>
      <c r="H1445" s="356" t="s">
        <v>8</v>
      </c>
      <c r="I1445" s="356" t="s">
        <v>933</v>
      </c>
      <c r="J1445" s="243">
        <v>1</v>
      </c>
      <c r="K1445" s="243" t="s">
        <v>129</v>
      </c>
      <c r="L1445" s="243" t="s">
        <v>129</v>
      </c>
      <c r="M1445" s="243">
        <v>1</v>
      </c>
      <c r="N1445" s="243">
        <v>1000000000</v>
      </c>
      <c r="O1445" s="356"/>
    </row>
    <row r="1446" spans="1:15" s="241" customFormat="1">
      <c r="A1446" s="241">
        <v>30560</v>
      </c>
      <c r="B1446" s="356"/>
      <c r="C1446" s="356"/>
      <c r="D1446" s="356"/>
      <c r="E1446" s="381" t="s">
        <v>935</v>
      </c>
      <c r="F1446" s="381"/>
      <c r="G1446" s="356" t="s">
        <v>936</v>
      </c>
      <c r="H1446" s="356" t="s">
        <v>8</v>
      </c>
      <c r="I1446" s="356" t="s">
        <v>935</v>
      </c>
      <c r="J1446" s="243">
        <v>1</v>
      </c>
      <c r="K1446" s="243" t="s">
        <v>129</v>
      </c>
      <c r="L1446" s="243" t="s">
        <v>129</v>
      </c>
      <c r="M1446" s="243">
        <v>1</v>
      </c>
      <c r="N1446" s="243">
        <v>1000000000</v>
      </c>
      <c r="O1446" s="356"/>
    </row>
    <row r="1447" spans="1:15" s="241" customFormat="1">
      <c r="A1447" s="241">
        <v>30570</v>
      </c>
      <c r="B1447" s="356"/>
      <c r="C1447" s="356"/>
      <c r="D1447" s="381" t="s">
        <v>937</v>
      </c>
      <c r="E1447" s="381"/>
      <c r="F1447" s="381"/>
      <c r="G1447" s="356"/>
      <c r="H1447" s="356"/>
      <c r="I1447" s="356"/>
      <c r="J1447" s="243"/>
      <c r="K1447" s="243" t="s">
        <v>123</v>
      </c>
      <c r="L1447" s="243" t="s">
        <v>123</v>
      </c>
      <c r="M1447" s="243"/>
      <c r="N1447" s="243"/>
      <c r="O1447" s="356" t="s">
        <v>124</v>
      </c>
    </row>
    <row r="1448" spans="1:15" s="241" customFormat="1">
      <c r="A1448" s="241">
        <v>30580</v>
      </c>
      <c r="B1448" s="356"/>
      <c r="C1448" s="356"/>
      <c r="D1448" s="356"/>
      <c r="E1448" s="381" t="s">
        <v>938</v>
      </c>
      <c r="F1448" s="381"/>
      <c r="G1448" s="356" t="s">
        <v>939</v>
      </c>
      <c r="H1448" s="356" t="s">
        <v>937</v>
      </c>
      <c r="I1448" s="356" t="s">
        <v>938</v>
      </c>
      <c r="J1448" s="243">
        <v>1</v>
      </c>
      <c r="K1448" s="243" t="s">
        <v>129</v>
      </c>
      <c r="L1448" s="243" t="s">
        <v>129</v>
      </c>
      <c r="M1448" s="243">
        <v>1</v>
      </c>
      <c r="N1448" s="243">
        <v>1000000000</v>
      </c>
      <c r="O1448" s="356"/>
    </row>
    <row r="1449" spans="1:15" s="241" customFormat="1">
      <c r="A1449" s="241">
        <v>30590</v>
      </c>
      <c r="B1449" s="356"/>
      <c r="C1449" s="356"/>
      <c r="D1449" s="356"/>
      <c r="E1449" s="381" t="s">
        <v>940</v>
      </c>
      <c r="F1449" s="381"/>
      <c r="G1449" s="356" t="s">
        <v>941</v>
      </c>
      <c r="H1449" s="356" t="s">
        <v>937</v>
      </c>
      <c r="I1449" s="356" t="s">
        <v>940</v>
      </c>
      <c r="J1449" s="243">
        <v>1</v>
      </c>
      <c r="K1449" s="243" t="s">
        <v>129</v>
      </c>
      <c r="L1449" s="243" t="s">
        <v>129</v>
      </c>
      <c r="M1449" s="243">
        <v>1</v>
      </c>
      <c r="N1449" s="243">
        <v>1000000000</v>
      </c>
      <c r="O1449" s="356"/>
    </row>
    <row r="1450" spans="1:15" s="241" customFormat="1">
      <c r="A1450" s="241">
        <v>30600</v>
      </c>
      <c r="B1450" s="356"/>
      <c r="C1450" s="356"/>
      <c r="D1450" s="381" t="s">
        <v>21</v>
      </c>
      <c r="E1450" s="381"/>
      <c r="F1450" s="381"/>
      <c r="G1450" s="356"/>
      <c r="H1450" s="356"/>
      <c r="I1450" s="356"/>
      <c r="J1450" s="243"/>
      <c r="K1450" s="243" t="s">
        <v>123</v>
      </c>
      <c r="L1450" s="243" t="s">
        <v>123</v>
      </c>
      <c r="M1450" s="243"/>
      <c r="N1450" s="243"/>
      <c r="O1450" s="356" t="s">
        <v>124</v>
      </c>
    </row>
    <row r="1451" spans="1:15" s="241" customFormat="1">
      <c r="A1451" s="241">
        <v>30610</v>
      </c>
      <c r="B1451" s="356"/>
      <c r="C1451" s="356"/>
      <c r="D1451" s="356"/>
      <c r="E1451" s="381" t="s">
        <v>942</v>
      </c>
      <c r="F1451" s="381"/>
      <c r="G1451" s="356" t="s">
        <v>943</v>
      </c>
      <c r="H1451" s="356" t="s">
        <v>21</v>
      </c>
      <c r="I1451" s="356" t="s">
        <v>942</v>
      </c>
      <c r="J1451" s="243">
        <v>1</v>
      </c>
      <c r="K1451" s="243" t="s">
        <v>129</v>
      </c>
      <c r="L1451" s="243" t="s">
        <v>129</v>
      </c>
      <c r="M1451" s="243">
        <v>1</v>
      </c>
      <c r="N1451" s="243">
        <v>1000000000</v>
      </c>
      <c r="O1451" s="356"/>
    </row>
    <row r="1452" spans="1:15" s="241" customFormat="1">
      <c r="A1452" s="241">
        <v>30620</v>
      </c>
      <c r="B1452" s="356"/>
      <c r="C1452" s="356"/>
      <c r="D1452" s="381" t="s">
        <v>944</v>
      </c>
      <c r="E1452" s="381"/>
      <c r="F1452" s="381"/>
      <c r="G1452" s="356"/>
      <c r="H1452" s="356"/>
      <c r="I1452" s="356"/>
      <c r="J1452" s="243"/>
      <c r="K1452" s="243" t="s">
        <v>123</v>
      </c>
      <c r="L1452" s="243" t="s">
        <v>123</v>
      </c>
      <c r="M1452" s="243"/>
      <c r="N1452" s="243"/>
      <c r="O1452" s="356" t="s">
        <v>124</v>
      </c>
    </row>
    <row r="1453" spans="1:15" s="241" customFormat="1">
      <c r="A1453" s="241">
        <v>30630</v>
      </c>
      <c r="B1453" s="356"/>
      <c r="C1453" s="356"/>
      <c r="D1453" s="356"/>
      <c r="E1453" s="381" t="s">
        <v>945</v>
      </c>
      <c r="F1453" s="381"/>
      <c r="G1453" s="356" t="s">
        <v>946</v>
      </c>
      <c r="H1453" s="356" t="s">
        <v>944</v>
      </c>
      <c r="I1453" s="356" t="s">
        <v>945</v>
      </c>
      <c r="J1453" s="243">
        <v>1</v>
      </c>
      <c r="K1453" s="243" t="s">
        <v>129</v>
      </c>
      <c r="L1453" s="243" t="s">
        <v>129</v>
      </c>
      <c r="M1453" s="243">
        <v>1</v>
      </c>
      <c r="N1453" s="243">
        <v>1000000000</v>
      </c>
      <c r="O1453" s="356"/>
    </row>
    <row r="1454" spans="1:15" s="241" customFormat="1">
      <c r="A1454" s="241">
        <v>30640</v>
      </c>
      <c r="B1454" s="356"/>
      <c r="C1454" s="356"/>
      <c r="D1454" s="381" t="s">
        <v>947</v>
      </c>
      <c r="E1454" s="381"/>
      <c r="F1454" s="381"/>
      <c r="G1454" s="356"/>
      <c r="H1454" s="356"/>
      <c r="I1454" s="356"/>
      <c r="J1454" s="243"/>
      <c r="K1454" s="243" t="s">
        <v>123</v>
      </c>
      <c r="L1454" s="243" t="s">
        <v>123</v>
      </c>
      <c r="M1454" s="243"/>
      <c r="N1454" s="243"/>
      <c r="O1454" s="356" t="s">
        <v>124</v>
      </c>
    </row>
    <row r="1455" spans="1:15" s="241" customFormat="1">
      <c r="A1455" s="241">
        <v>30650</v>
      </c>
      <c r="B1455" s="356"/>
      <c r="C1455" s="356"/>
      <c r="D1455" s="356"/>
      <c r="E1455" s="381" t="s">
        <v>948</v>
      </c>
      <c r="F1455" s="381"/>
      <c r="G1455" s="356" t="s">
        <v>949</v>
      </c>
      <c r="H1455" s="356" t="s">
        <v>947</v>
      </c>
      <c r="I1455" s="356" t="s">
        <v>950</v>
      </c>
      <c r="J1455" s="243">
        <v>1</v>
      </c>
      <c r="K1455" s="243" t="s">
        <v>129</v>
      </c>
      <c r="L1455" s="243" t="s">
        <v>129</v>
      </c>
      <c r="M1455" s="243">
        <v>1</v>
      </c>
      <c r="N1455" s="243">
        <v>1000000000</v>
      </c>
      <c r="O1455" s="356"/>
    </row>
    <row r="1456" spans="1:15" s="241" customFormat="1">
      <c r="A1456" s="241">
        <v>30660</v>
      </c>
      <c r="B1456" s="356"/>
      <c r="C1456" s="356"/>
      <c r="D1456" s="356"/>
      <c r="E1456" s="381" t="s">
        <v>951</v>
      </c>
      <c r="F1456" s="381"/>
      <c r="G1456" s="356" t="s">
        <v>952</v>
      </c>
      <c r="H1456" s="356" t="s">
        <v>947</v>
      </c>
      <c r="I1456" s="356" t="s">
        <v>953</v>
      </c>
      <c r="J1456" s="243">
        <v>1</v>
      </c>
      <c r="K1456" s="243" t="s">
        <v>129</v>
      </c>
      <c r="L1456" s="243" t="s">
        <v>129</v>
      </c>
      <c r="M1456" s="243">
        <v>1</v>
      </c>
      <c r="N1456" s="243">
        <v>1000000000</v>
      </c>
      <c r="O1456" s="356"/>
    </row>
    <row r="1457" spans="1:15" s="241" customFormat="1">
      <c r="A1457" s="241">
        <v>30670</v>
      </c>
      <c r="B1457" s="356"/>
      <c r="C1457" s="356"/>
      <c r="D1457" s="381" t="s">
        <v>954</v>
      </c>
      <c r="E1457" s="381"/>
      <c r="F1457" s="381"/>
      <c r="G1457" s="356"/>
      <c r="H1457" s="356"/>
      <c r="I1457" s="356"/>
      <c r="J1457" s="243"/>
      <c r="K1457" s="243" t="s">
        <v>123</v>
      </c>
      <c r="L1457" s="243" t="s">
        <v>123</v>
      </c>
      <c r="M1457" s="243"/>
      <c r="N1457" s="243"/>
      <c r="O1457" s="356" t="s">
        <v>124</v>
      </c>
    </row>
    <row r="1458" spans="1:15" s="241" customFormat="1">
      <c r="A1458" s="241">
        <v>30680</v>
      </c>
      <c r="B1458" s="356"/>
      <c r="C1458" s="356"/>
      <c r="D1458" s="356"/>
      <c r="E1458" s="381" t="s">
        <v>948</v>
      </c>
      <c r="F1458" s="381"/>
      <c r="G1458" s="356" t="s">
        <v>955</v>
      </c>
      <c r="H1458" s="356" t="s">
        <v>954</v>
      </c>
      <c r="I1458" s="356" t="s">
        <v>956</v>
      </c>
      <c r="J1458" s="243">
        <v>1</v>
      </c>
      <c r="K1458" s="243" t="s">
        <v>129</v>
      </c>
      <c r="L1458" s="243" t="s">
        <v>129</v>
      </c>
      <c r="M1458" s="243">
        <v>1</v>
      </c>
      <c r="N1458" s="243">
        <v>1000000000</v>
      </c>
      <c r="O1458" s="356"/>
    </row>
    <row r="1459" spans="1:15" s="241" customFormat="1">
      <c r="A1459" s="241">
        <v>30690</v>
      </c>
      <c r="B1459" s="356"/>
      <c r="C1459" s="356"/>
      <c r="D1459" s="356"/>
      <c r="E1459" s="381" t="s">
        <v>951</v>
      </c>
      <c r="F1459" s="381"/>
      <c r="G1459" s="356" t="s">
        <v>957</v>
      </c>
      <c r="H1459" s="356" t="s">
        <v>954</v>
      </c>
      <c r="I1459" s="356" t="s">
        <v>958</v>
      </c>
      <c r="J1459" s="243">
        <v>1</v>
      </c>
      <c r="K1459" s="243" t="s">
        <v>129</v>
      </c>
      <c r="L1459" s="243" t="s">
        <v>129</v>
      </c>
      <c r="M1459" s="243">
        <v>1</v>
      </c>
      <c r="N1459" s="243">
        <v>1000000000</v>
      </c>
      <c r="O1459" s="356"/>
    </row>
    <row r="1460" spans="1:15" s="241" customFormat="1">
      <c r="A1460" s="241">
        <v>30700</v>
      </c>
      <c r="B1460" s="356"/>
      <c r="C1460" s="356"/>
      <c r="D1460" s="381" t="s">
        <v>959</v>
      </c>
      <c r="E1460" s="381"/>
      <c r="F1460" s="381"/>
      <c r="G1460" s="356"/>
      <c r="H1460" s="356"/>
      <c r="I1460" s="356"/>
      <c r="J1460" s="243"/>
      <c r="K1460" s="243" t="s">
        <v>123</v>
      </c>
      <c r="L1460" s="243" t="s">
        <v>123</v>
      </c>
      <c r="M1460" s="243"/>
      <c r="N1460" s="243"/>
      <c r="O1460" s="356" t="s">
        <v>124</v>
      </c>
    </row>
    <row r="1461" spans="1:15" s="241" customFormat="1">
      <c r="A1461" s="241">
        <v>30710</v>
      </c>
      <c r="B1461" s="356"/>
      <c r="C1461" s="356"/>
      <c r="D1461" s="356"/>
      <c r="E1461" s="381" t="s">
        <v>960</v>
      </c>
      <c r="F1461" s="381"/>
      <c r="G1461" s="356" t="s">
        <v>961</v>
      </c>
      <c r="H1461" s="356" t="s">
        <v>959</v>
      </c>
      <c r="I1461" s="356" t="s">
        <v>960</v>
      </c>
      <c r="J1461" s="243">
        <v>1</v>
      </c>
      <c r="K1461" s="243" t="s">
        <v>129</v>
      </c>
      <c r="L1461" s="243" t="s">
        <v>129</v>
      </c>
      <c r="M1461" s="243">
        <v>1</v>
      </c>
      <c r="N1461" s="243">
        <v>1000000000</v>
      </c>
      <c r="O1461" s="356"/>
    </row>
    <row r="1462" spans="1:15" s="241" customFormat="1">
      <c r="A1462" s="241">
        <v>30720</v>
      </c>
      <c r="B1462" s="356"/>
      <c r="C1462" s="356"/>
      <c r="D1462" s="356"/>
      <c r="E1462" s="381" t="s">
        <v>962</v>
      </c>
      <c r="F1462" s="381"/>
      <c r="G1462" s="356" t="s">
        <v>963</v>
      </c>
      <c r="H1462" s="356" t="s">
        <v>959</v>
      </c>
      <c r="I1462" s="356" t="s">
        <v>962</v>
      </c>
      <c r="J1462" s="243">
        <v>1</v>
      </c>
      <c r="K1462" s="243" t="s">
        <v>129</v>
      </c>
      <c r="L1462" s="243" t="s">
        <v>129</v>
      </c>
      <c r="M1462" s="243">
        <v>1</v>
      </c>
      <c r="N1462" s="243">
        <v>1000000000</v>
      </c>
      <c r="O1462" s="356"/>
    </row>
    <row r="1463" spans="1:15" s="241" customFormat="1">
      <c r="A1463" s="241">
        <v>30730</v>
      </c>
      <c r="B1463" s="356"/>
      <c r="C1463" s="356"/>
      <c r="D1463" s="381" t="s">
        <v>964</v>
      </c>
      <c r="E1463" s="381"/>
      <c r="F1463" s="381"/>
      <c r="G1463" s="356"/>
      <c r="H1463" s="356"/>
      <c r="I1463" s="356"/>
      <c r="J1463" s="243"/>
      <c r="K1463" s="243" t="s">
        <v>123</v>
      </c>
      <c r="L1463" s="243" t="s">
        <v>123</v>
      </c>
      <c r="M1463" s="243"/>
      <c r="N1463" s="243"/>
      <c r="O1463" s="356" t="s">
        <v>124</v>
      </c>
    </row>
    <row r="1464" spans="1:15" s="241" customFormat="1">
      <c r="A1464" s="241">
        <v>30740</v>
      </c>
      <c r="B1464" s="356"/>
      <c r="C1464" s="356"/>
      <c r="D1464" s="356"/>
      <c r="E1464" s="381" t="s">
        <v>964</v>
      </c>
      <c r="F1464" s="381"/>
      <c r="G1464" s="356" t="s">
        <v>965</v>
      </c>
      <c r="H1464" s="356" t="s">
        <v>964</v>
      </c>
      <c r="I1464" s="356" t="s">
        <v>964</v>
      </c>
      <c r="J1464" s="243">
        <v>1</v>
      </c>
      <c r="K1464" s="243" t="s">
        <v>129</v>
      </c>
      <c r="L1464" s="243" t="s">
        <v>129</v>
      </c>
      <c r="M1464" s="243">
        <v>1</v>
      </c>
      <c r="N1464" s="243">
        <v>1000000000</v>
      </c>
      <c r="O1464" s="356"/>
    </row>
    <row r="1465" spans="1:15" s="241" customFormat="1">
      <c r="A1465" s="241">
        <v>30750</v>
      </c>
      <c r="B1465" s="356"/>
      <c r="C1465" s="356"/>
      <c r="D1465" s="356"/>
      <c r="E1465" s="381" t="s">
        <v>966</v>
      </c>
      <c r="F1465" s="381"/>
      <c r="G1465" s="356" t="s">
        <v>967</v>
      </c>
      <c r="H1465" s="356" t="s">
        <v>964</v>
      </c>
      <c r="I1465" s="356" t="s">
        <v>966</v>
      </c>
      <c r="J1465" s="243">
        <v>1</v>
      </c>
      <c r="K1465" s="243" t="s">
        <v>129</v>
      </c>
      <c r="L1465" s="243" t="s">
        <v>129</v>
      </c>
      <c r="M1465" s="243">
        <v>1</v>
      </c>
      <c r="N1465" s="243">
        <v>1000000000</v>
      </c>
      <c r="O1465" s="356"/>
    </row>
    <row r="1466" spans="1:15" s="241" customFormat="1">
      <c r="A1466" s="241">
        <v>30760</v>
      </c>
      <c r="B1466" s="356"/>
      <c r="C1466" s="356"/>
      <c r="D1466" s="381" t="s">
        <v>968</v>
      </c>
      <c r="E1466" s="381"/>
      <c r="F1466" s="381"/>
      <c r="G1466" s="356"/>
      <c r="H1466" s="356"/>
      <c r="I1466" s="356"/>
      <c r="J1466" s="243"/>
      <c r="K1466" s="243" t="s">
        <v>123</v>
      </c>
      <c r="L1466" s="243" t="s">
        <v>123</v>
      </c>
      <c r="M1466" s="243"/>
      <c r="N1466" s="243"/>
      <c r="O1466" s="356" t="s">
        <v>124</v>
      </c>
    </row>
    <row r="1467" spans="1:15" s="241" customFormat="1">
      <c r="A1467" s="241">
        <v>30770</v>
      </c>
      <c r="B1467" s="356"/>
      <c r="C1467" s="356"/>
      <c r="D1467" s="356"/>
      <c r="E1467" s="381" t="s">
        <v>969</v>
      </c>
      <c r="F1467" s="381"/>
      <c r="G1467" s="356" t="s">
        <v>970</v>
      </c>
      <c r="H1467" s="356" t="s">
        <v>968</v>
      </c>
      <c r="I1467" s="356" t="s">
        <v>969</v>
      </c>
      <c r="J1467" s="243">
        <v>1</v>
      </c>
      <c r="K1467" s="243" t="s">
        <v>129</v>
      </c>
      <c r="L1467" s="243" t="s">
        <v>129</v>
      </c>
      <c r="M1467" s="243">
        <v>1</v>
      </c>
      <c r="N1467" s="243">
        <v>1000000000</v>
      </c>
      <c r="O1467" s="356"/>
    </row>
    <row r="1468" spans="1:15" s="241" customFormat="1">
      <c r="A1468" s="241">
        <v>30780</v>
      </c>
      <c r="B1468" s="356"/>
      <c r="C1468" s="356"/>
      <c r="D1468" s="356"/>
      <c r="E1468" s="381" t="s">
        <v>971</v>
      </c>
      <c r="F1468" s="381"/>
      <c r="G1468" s="356" t="s">
        <v>972</v>
      </c>
      <c r="H1468" s="356" t="s">
        <v>968</v>
      </c>
      <c r="I1468" s="356" t="s">
        <v>971</v>
      </c>
      <c r="J1468" s="243">
        <v>1</v>
      </c>
      <c r="K1468" s="243" t="s">
        <v>129</v>
      </c>
      <c r="L1468" s="243" t="s">
        <v>129</v>
      </c>
      <c r="M1468" s="243">
        <v>1</v>
      </c>
      <c r="N1468" s="243">
        <v>1000000000</v>
      </c>
      <c r="O1468" s="356"/>
    </row>
    <row r="1469" spans="1:15" s="241" customFormat="1">
      <c r="A1469" s="241">
        <v>30790</v>
      </c>
      <c r="B1469" s="356"/>
      <c r="C1469" s="356"/>
      <c r="D1469" s="381" t="s">
        <v>19</v>
      </c>
      <c r="E1469" s="381"/>
      <c r="F1469" s="381"/>
      <c r="G1469" s="356"/>
      <c r="H1469" s="356"/>
      <c r="I1469" s="356"/>
      <c r="J1469" s="243"/>
      <c r="K1469" s="243" t="s">
        <v>123</v>
      </c>
      <c r="L1469" s="243" t="s">
        <v>123</v>
      </c>
      <c r="M1469" s="243"/>
      <c r="N1469" s="243"/>
      <c r="O1469" s="356" t="s">
        <v>124</v>
      </c>
    </row>
    <row r="1470" spans="1:15" s="241" customFormat="1">
      <c r="A1470" s="241">
        <v>30800</v>
      </c>
      <c r="B1470" s="356"/>
      <c r="C1470" s="356"/>
      <c r="D1470" s="356"/>
      <c r="E1470" s="381" t="s">
        <v>973</v>
      </c>
      <c r="F1470" s="381"/>
      <c r="G1470" s="356" t="s">
        <v>974</v>
      </c>
      <c r="H1470" s="356" t="s">
        <v>19</v>
      </c>
      <c r="I1470" s="356" t="s">
        <v>973</v>
      </c>
      <c r="J1470" s="243">
        <v>1</v>
      </c>
      <c r="K1470" s="243" t="s">
        <v>129</v>
      </c>
      <c r="L1470" s="243" t="s">
        <v>129</v>
      </c>
      <c r="M1470" s="243">
        <v>1</v>
      </c>
      <c r="N1470" s="243">
        <v>1000000000</v>
      </c>
      <c r="O1470" s="356"/>
    </row>
    <row r="1471" spans="1:15" s="241" customFormat="1">
      <c r="A1471" s="241">
        <v>30810</v>
      </c>
      <c r="B1471" s="356"/>
      <c r="C1471" s="356"/>
      <c r="D1471" s="381" t="s">
        <v>975</v>
      </c>
      <c r="E1471" s="381"/>
      <c r="F1471" s="381"/>
      <c r="G1471" s="356"/>
      <c r="H1471" s="356"/>
      <c r="I1471" s="356"/>
      <c r="J1471" s="243"/>
      <c r="K1471" s="243" t="s">
        <v>123</v>
      </c>
      <c r="L1471" s="243" t="s">
        <v>123</v>
      </c>
      <c r="M1471" s="243"/>
      <c r="N1471" s="243"/>
      <c r="O1471" s="356" t="s">
        <v>124</v>
      </c>
    </row>
    <row r="1472" spans="1:15" s="241" customFormat="1">
      <c r="A1472" s="241">
        <v>30820</v>
      </c>
      <c r="B1472" s="356"/>
      <c r="C1472" s="356"/>
      <c r="D1472" s="356"/>
      <c r="E1472" s="381" t="s">
        <v>976</v>
      </c>
      <c r="F1472" s="381"/>
      <c r="G1472" s="356" t="s">
        <v>977</v>
      </c>
      <c r="H1472" s="356" t="s">
        <v>975</v>
      </c>
      <c r="I1472" s="356" t="s">
        <v>976</v>
      </c>
      <c r="J1472" s="243">
        <v>1</v>
      </c>
      <c r="K1472" s="243" t="s">
        <v>129</v>
      </c>
      <c r="L1472" s="243" t="s">
        <v>129</v>
      </c>
      <c r="M1472" s="243">
        <v>1</v>
      </c>
      <c r="N1472" s="243">
        <v>1000000000</v>
      </c>
      <c r="O1472" s="356"/>
    </row>
    <row r="1473" spans="1:15" s="241" customFormat="1">
      <c r="A1473" s="241">
        <v>30830</v>
      </c>
      <c r="B1473" s="356"/>
      <c r="C1473" s="356"/>
      <c r="D1473" s="356"/>
      <c r="E1473" s="381" t="s">
        <v>978</v>
      </c>
      <c r="F1473" s="381"/>
      <c r="G1473" s="356" t="s">
        <v>979</v>
      </c>
      <c r="H1473" s="356" t="s">
        <v>975</v>
      </c>
      <c r="I1473" s="356" t="s">
        <v>978</v>
      </c>
      <c r="J1473" s="243">
        <v>1</v>
      </c>
      <c r="K1473" s="243" t="s">
        <v>129</v>
      </c>
      <c r="L1473" s="243" t="s">
        <v>129</v>
      </c>
      <c r="M1473" s="243">
        <v>1</v>
      </c>
      <c r="N1473" s="243">
        <v>1000000000</v>
      </c>
      <c r="O1473" s="356"/>
    </row>
    <row r="1474" spans="1:15" s="241" customFormat="1">
      <c r="A1474" s="241">
        <v>30840</v>
      </c>
      <c r="B1474" s="356"/>
      <c r="C1474" s="356"/>
      <c r="D1474" s="381" t="s">
        <v>980</v>
      </c>
      <c r="E1474" s="381"/>
      <c r="F1474" s="381"/>
      <c r="G1474" s="356"/>
      <c r="H1474" s="356"/>
      <c r="I1474" s="356"/>
      <c r="J1474" s="243"/>
      <c r="K1474" s="243" t="s">
        <v>123</v>
      </c>
      <c r="L1474" s="243" t="s">
        <v>123</v>
      </c>
      <c r="M1474" s="243"/>
      <c r="N1474" s="243"/>
      <c r="O1474" s="356" t="s">
        <v>124</v>
      </c>
    </row>
    <row r="1475" spans="1:15" s="241" customFormat="1">
      <c r="A1475" s="241">
        <v>30850</v>
      </c>
      <c r="B1475" s="356"/>
      <c r="C1475" s="356"/>
      <c r="D1475" s="356"/>
      <c r="E1475" s="381" t="s">
        <v>981</v>
      </c>
      <c r="F1475" s="381"/>
      <c r="G1475" s="356" t="s">
        <v>982</v>
      </c>
      <c r="H1475" s="356" t="s">
        <v>980</v>
      </c>
      <c r="I1475" s="356" t="s">
        <v>981</v>
      </c>
      <c r="J1475" s="243">
        <v>1</v>
      </c>
      <c r="K1475" s="243" t="s">
        <v>129</v>
      </c>
      <c r="L1475" s="243" t="s">
        <v>129</v>
      </c>
      <c r="M1475" s="243">
        <v>1</v>
      </c>
      <c r="N1475" s="243">
        <v>1000000000</v>
      </c>
      <c r="O1475" s="356"/>
    </row>
    <row r="1476" spans="1:15" s="241" customFormat="1">
      <c r="A1476" s="241">
        <v>30860</v>
      </c>
      <c r="B1476" s="356"/>
      <c r="C1476" s="356"/>
      <c r="D1476" s="356"/>
      <c r="E1476" s="381" t="s">
        <v>983</v>
      </c>
      <c r="F1476" s="381"/>
      <c r="G1476" s="356" t="s">
        <v>984</v>
      </c>
      <c r="H1476" s="356" t="s">
        <v>980</v>
      </c>
      <c r="I1476" s="356" t="s">
        <v>983</v>
      </c>
      <c r="J1476" s="243">
        <v>1</v>
      </c>
      <c r="K1476" s="243" t="s">
        <v>129</v>
      </c>
      <c r="L1476" s="243" t="s">
        <v>129</v>
      </c>
      <c r="M1476" s="243">
        <v>1</v>
      </c>
      <c r="N1476" s="243">
        <v>1000000000</v>
      </c>
      <c r="O1476" s="356"/>
    </row>
    <row r="1477" spans="1:15" s="241" customFormat="1">
      <c r="A1477" s="241">
        <v>30870</v>
      </c>
      <c r="B1477" s="356"/>
      <c r="C1477" s="356"/>
      <c r="D1477" s="381" t="s">
        <v>985</v>
      </c>
      <c r="E1477" s="381"/>
      <c r="F1477" s="381"/>
      <c r="G1477" s="356"/>
      <c r="H1477" s="356"/>
      <c r="I1477" s="356"/>
      <c r="J1477" s="243"/>
      <c r="K1477" s="243" t="s">
        <v>123</v>
      </c>
      <c r="L1477" s="243" t="s">
        <v>123</v>
      </c>
      <c r="M1477" s="243"/>
      <c r="N1477" s="243"/>
      <c r="O1477" s="356" t="s">
        <v>124</v>
      </c>
    </row>
    <row r="1478" spans="1:15" s="241" customFormat="1">
      <c r="A1478" s="241">
        <v>30880</v>
      </c>
      <c r="B1478" s="356"/>
      <c r="C1478" s="356"/>
      <c r="D1478" s="356"/>
      <c r="E1478" s="381" t="s">
        <v>986</v>
      </c>
      <c r="F1478" s="381"/>
      <c r="G1478" s="356" t="s">
        <v>987</v>
      </c>
      <c r="H1478" s="356" t="s">
        <v>985</v>
      </c>
      <c r="I1478" s="356" t="s">
        <v>986</v>
      </c>
      <c r="J1478" s="243">
        <v>1</v>
      </c>
      <c r="K1478" s="243" t="s">
        <v>129</v>
      </c>
      <c r="L1478" s="243" t="s">
        <v>129</v>
      </c>
      <c r="M1478" s="243">
        <v>1</v>
      </c>
      <c r="N1478" s="243">
        <v>1000000000</v>
      </c>
      <c r="O1478" s="356"/>
    </row>
    <row r="1479" spans="1:15" s="241" customFormat="1">
      <c r="A1479" s="241">
        <v>30890</v>
      </c>
      <c r="B1479" s="356"/>
      <c r="C1479" s="356"/>
      <c r="D1479" s="356"/>
      <c r="E1479" s="381" t="s">
        <v>988</v>
      </c>
      <c r="F1479" s="381"/>
      <c r="G1479" s="356" t="s">
        <v>989</v>
      </c>
      <c r="H1479" s="356" t="s">
        <v>985</v>
      </c>
      <c r="I1479" s="356" t="s">
        <v>988</v>
      </c>
      <c r="J1479" s="243">
        <v>1</v>
      </c>
      <c r="K1479" s="243" t="s">
        <v>129</v>
      </c>
      <c r="L1479" s="243" t="s">
        <v>129</v>
      </c>
      <c r="M1479" s="243">
        <v>1</v>
      </c>
      <c r="N1479" s="243">
        <v>1000000000</v>
      </c>
      <c r="O1479" s="356"/>
    </row>
    <row r="1480" spans="1:15" s="241" customFormat="1">
      <c r="A1480" s="241">
        <v>30900</v>
      </c>
      <c r="B1480" s="356"/>
      <c r="C1480" s="381" t="s">
        <v>990</v>
      </c>
      <c r="D1480" s="381"/>
      <c r="E1480" s="381"/>
      <c r="F1480" s="381"/>
      <c r="G1480" s="356"/>
      <c r="H1480" s="356"/>
      <c r="I1480" s="356"/>
      <c r="J1480" s="243"/>
      <c r="K1480" s="243" t="s">
        <v>123</v>
      </c>
      <c r="L1480" s="243" t="s">
        <v>123</v>
      </c>
      <c r="M1480" s="243"/>
      <c r="N1480" s="243"/>
      <c r="O1480" s="356"/>
    </row>
    <row r="1481" spans="1:15" s="241" customFormat="1">
      <c r="A1481" s="241">
        <v>30910</v>
      </c>
      <c r="B1481" s="356"/>
      <c r="C1481" s="356"/>
      <c r="D1481" s="381" t="s">
        <v>836</v>
      </c>
      <c r="E1481" s="381"/>
      <c r="F1481" s="381"/>
      <c r="G1481" s="356"/>
      <c r="H1481" s="356"/>
      <c r="I1481" s="356"/>
      <c r="J1481" s="243"/>
      <c r="K1481" s="243" t="s">
        <v>123</v>
      </c>
      <c r="L1481" s="243" t="s">
        <v>123</v>
      </c>
      <c r="M1481" s="243"/>
      <c r="N1481" s="243"/>
      <c r="O1481" s="356" t="s">
        <v>124</v>
      </c>
    </row>
    <row r="1482" spans="1:15" s="241" customFormat="1">
      <c r="A1482" s="241">
        <v>30920</v>
      </c>
      <c r="B1482" s="356"/>
      <c r="C1482" s="356"/>
      <c r="D1482" s="356"/>
      <c r="E1482" s="381" t="s">
        <v>837</v>
      </c>
      <c r="F1482" s="381"/>
      <c r="G1482" s="356" t="s">
        <v>838</v>
      </c>
      <c r="H1482" s="356" t="s">
        <v>836</v>
      </c>
      <c r="I1482" s="356" t="s">
        <v>837</v>
      </c>
      <c r="J1482" s="243">
        <v>1</v>
      </c>
      <c r="K1482" s="243" t="s">
        <v>129</v>
      </c>
      <c r="L1482" s="243" t="s">
        <v>129</v>
      </c>
      <c r="M1482" s="243">
        <v>1</v>
      </c>
      <c r="N1482" s="243">
        <v>1000000000</v>
      </c>
      <c r="O1482" s="356"/>
    </row>
    <row r="1483" spans="1:15" s="241" customFormat="1">
      <c r="A1483" s="241">
        <v>30930</v>
      </c>
      <c r="B1483" s="356"/>
      <c r="C1483" s="356"/>
      <c r="D1483" s="356"/>
      <c r="E1483" s="381" t="s">
        <v>839</v>
      </c>
      <c r="F1483" s="381"/>
      <c r="G1483" s="356" t="s">
        <v>840</v>
      </c>
      <c r="H1483" s="356" t="s">
        <v>836</v>
      </c>
      <c r="I1483" s="356" t="s">
        <v>839</v>
      </c>
      <c r="J1483" s="243">
        <v>1</v>
      </c>
      <c r="K1483" s="243" t="s">
        <v>129</v>
      </c>
      <c r="L1483" s="243" t="s">
        <v>129</v>
      </c>
      <c r="M1483" s="243">
        <v>1</v>
      </c>
      <c r="N1483" s="243">
        <v>1000000000</v>
      </c>
      <c r="O1483" s="356"/>
    </row>
    <row r="1484" spans="1:15" s="241" customFormat="1">
      <c r="A1484" s="241">
        <v>30940</v>
      </c>
      <c r="B1484" s="356"/>
      <c r="C1484" s="356"/>
      <c r="D1484" s="381" t="s">
        <v>841</v>
      </c>
      <c r="E1484" s="381"/>
      <c r="F1484" s="381"/>
      <c r="G1484" s="356"/>
      <c r="H1484" s="356"/>
      <c r="I1484" s="356"/>
      <c r="J1484" s="243"/>
      <c r="K1484" s="243" t="s">
        <v>123</v>
      </c>
      <c r="L1484" s="243" t="s">
        <v>123</v>
      </c>
      <c r="M1484" s="243"/>
      <c r="N1484" s="243"/>
      <c r="O1484" s="356" t="s">
        <v>124</v>
      </c>
    </row>
    <row r="1485" spans="1:15" s="241" customFormat="1">
      <c r="A1485" s="241">
        <v>30950</v>
      </c>
      <c r="B1485" s="356"/>
      <c r="C1485" s="356"/>
      <c r="D1485" s="356"/>
      <c r="E1485" s="381" t="s">
        <v>843</v>
      </c>
      <c r="F1485" s="381"/>
      <c r="G1485" s="356" t="s">
        <v>844</v>
      </c>
      <c r="H1485" s="356" t="s">
        <v>841</v>
      </c>
      <c r="I1485" s="356" t="s">
        <v>845</v>
      </c>
      <c r="J1485" s="243">
        <v>1</v>
      </c>
      <c r="K1485" s="243" t="s">
        <v>129</v>
      </c>
      <c r="L1485" s="243" t="s">
        <v>129</v>
      </c>
      <c r="M1485" s="243">
        <v>1</v>
      </c>
      <c r="N1485" s="243">
        <v>1000000000</v>
      </c>
      <c r="O1485" s="356"/>
    </row>
    <row r="1486" spans="1:15" s="241" customFormat="1">
      <c r="A1486" s="241">
        <v>30960</v>
      </c>
      <c r="B1486" s="356"/>
      <c r="C1486" s="356"/>
      <c r="D1486" s="356"/>
      <c r="E1486" s="381" t="s">
        <v>846</v>
      </c>
      <c r="F1486" s="381"/>
      <c r="G1486" s="356" t="s">
        <v>2763</v>
      </c>
      <c r="H1486" s="356" t="s">
        <v>841</v>
      </c>
      <c r="I1486" s="356" t="s">
        <v>848</v>
      </c>
      <c r="J1486" s="243">
        <v>1</v>
      </c>
      <c r="K1486" s="243" t="s">
        <v>129</v>
      </c>
      <c r="L1486" s="243" t="s">
        <v>129</v>
      </c>
      <c r="M1486" s="243">
        <v>1</v>
      </c>
      <c r="N1486" s="243">
        <v>1000000000</v>
      </c>
      <c r="O1486" s="356"/>
    </row>
    <row r="1487" spans="1:15" s="241" customFormat="1">
      <c r="A1487" s="241">
        <v>30970</v>
      </c>
      <c r="B1487" s="356"/>
      <c r="C1487" s="356"/>
      <c r="D1487" s="381" t="s">
        <v>849</v>
      </c>
      <c r="E1487" s="381"/>
      <c r="F1487" s="381"/>
      <c r="G1487" s="356"/>
      <c r="H1487" s="356"/>
      <c r="I1487" s="356"/>
      <c r="J1487" s="243"/>
      <c r="K1487" s="243" t="s">
        <v>123</v>
      </c>
      <c r="L1487" s="243" t="s">
        <v>123</v>
      </c>
      <c r="M1487" s="243"/>
      <c r="N1487" s="243"/>
      <c r="O1487" s="356" t="s">
        <v>124</v>
      </c>
    </row>
    <row r="1488" spans="1:15" s="241" customFormat="1">
      <c r="A1488" s="241">
        <v>30980</v>
      </c>
      <c r="B1488" s="356"/>
      <c r="C1488" s="356"/>
      <c r="D1488" s="356"/>
      <c r="E1488" s="381" t="s">
        <v>850</v>
      </c>
      <c r="F1488" s="381"/>
      <c r="G1488" s="356" t="s">
        <v>851</v>
      </c>
      <c r="H1488" s="356" t="s">
        <v>849</v>
      </c>
      <c r="I1488" s="356" t="s">
        <v>852</v>
      </c>
      <c r="J1488" s="243">
        <v>1</v>
      </c>
      <c r="K1488" s="243" t="s">
        <v>129</v>
      </c>
      <c r="L1488" s="243" t="s">
        <v>129</v>
      </c>
      <c r="M1488" s="243">
        <v>1</v>
      </c>
      <c r="N1488" s="243">
        <v>1000000000</v>
      </c>
      <c r="O1488" s="356"/>
    </row>
    <row r="1489" spans="1:15" s="241" customFormat="1">
      <c r="A1489" s="241">
        <v>30990</v>
      </c>
      <c r="B1489" s="356"/>
      <c r="C1489" s="356"/>
      <c r="D1489" s="356"/>
      <c r="E1489" s="381" t="s">
        <v>853</v>
      </c>
      <c r="F1489" s="381"/>
      <c r="G1489" s="356" t="s">
        <v>854</v>
      </c>
      <c r="H1489" s="356" t="s">
        <v>849</v>
      </c>
      <c r="I1489" s="356" t="s">
        <v>855</v>
      </c>
      <c r="J1489" s="243">
        <v>1</v>
      </c>
      <c r="K1489" s="243" t="s">
        <v>129</v>
      </c>
      <c r="L1489" s="243" t="s">
        <v>129</v>
      </c>
      <c r="M1489" s="243">
        <v>1</v>
      </c>
      <c r="N1489" s="243">
        <v>1000000000</v>
      </c>
      <c r="O1489" s="356"/>
    </row>
    <row r="1490" spans="1:15" s="241" customFormat="1">
      <c r="A1490" s="241">
        <v>31000</v>
      </c>
      <c r="B1490" s="356"/>
      <c r="C1490" s="356"/>
      <c r="D1490" s="381" t="s">
        <v>856</v>
      </c>
      <c r="E1490" s="381"/>
      <c r="F1490" s="381"/>
      <c r="G1490" s="356"/>
      <c r="H1490" s="356"/>
      <c r="I1490" s="356"/>
      <c r="J1490" s="243"/>
      <c r="K1490" s="243" t="s">
        <v>123</v>
      </c>
      <c r="L1490" s="243" t="s">
        <v>123</v>
      </c>
      <c r="M1490" s="243"/>
      <c r="N1490" s="243"/>
      <c r="O1490" s="356" t="s">
        <v>124</v>
      </c>
    </row>
    <row r="1491" spans="1:15" s="241" customFormat="1">
      <c r="A1491" s="241">
        <v>31010</v>
      </c>
      <c r="B1491" s="356"/>
      <c r="C1491" s="356"/>
      <c r="D1491" s="356"/>
      <c r="E1491" s="381" t="s">
        <v>857</v>
      </c>
      <c r="F1491" s="381"/>
      <c r="G1491" s="356" t="s">
        <v>858</v>
      </c>
      <c r="H1491" s="356" t="s">
        <v>856</v>
      </c>
      <c r="I1491" s="356" t="s">
        <v>857</v>
      </c>
      <c r="J1491" s="243">
        <v>1</v>
      </c>
      <c r="K1491" s="243" t="s">
        <v>129</v>
      </c>
      <c r="L1491" s="243" t="s">
        <v>129</v>
      </c>
      <c r="M1491" s="243">
        <v>1</v>
      </c>
      <c r="N1491" s="243">
        <v>1000000000</v>
      </c>
      <c r="O1491" s="356"/>
    </row>
    <row r="1492" spans="1:15" s="241" customFormat="1">
      <c r="A1492" s="241">
        <v>31020</v>
      </c>
      <c r="B1492" s="356"/>
      <c r="C1492" s="356"/>
      <c r="D1492" s="356"/>
      <c r="E1492" s="381" t="s">
        <v>859</v>
      </c>
      <c r="F1492" s="381"/>
      <c r="G1492" s="356" t="s">
        <v>860</v>
      </c>
      <c r="H1492" s="356" t="s">
        <v>856</v>
      </c>
      <c r="I1492" s="356" t="s">
        <v>859</v>
      </c>
      <c r="J1492" s="243">
        <v>1</v>
      </c>
      <c r="K1492" s="243" t="s">
        <v>129</v>
      </c>
      <c r="L1492" s="243" t="s">
        <v>129</v>
      </c>
      <c r="M1492" s="243">
        <v>1</v>
      </c>
      <c r="N1492" s="243">
        <v>1000000000</v>
      </c>
      <c r="O1492" s="356"/>
    </row>
    <row r="1493" spans="1:15" s="241" customFormat="1">
      <c r="A1493" s="241">
        <v>31030</v>
      </c>
      <c r="B1493" s="356"/>
      <c r="C1493" s="356"/>
      <c r="D1493" s="381" t="s">
        <v>861</v>
      </c>
      <c r="E1493" s="381"/>
      <c r="F1493" s="381"/>
      <c r="G1493" s="356"/>
      <c r="H1493" s="356"/>
      <c r="I1493" s="356"/>
      <c r="J1493" s="243"/>
      <c r="K1493" s="243" t="s">
        <v>123</v>
      </c>
      <c r="L1493" s="243" t="s">
        <v>123</v>
      </c>
      <c r="M1493" s="243"/>
      <c r="N1493" s="243"/>
      <c r="O1493" s="356" t="s">
        <v>124</v>
      </c>
    </row>
    <row r="1494" spans="1:15" s="241" customFormat="1">
      <c r="A1494" s="241">
        <v>31040</v>
      </c>
      <c r="B1494" s="356"/>
      <c r="C1494" s="356"/>
      <c r="D1494" s="356"/>
      <c r="E1494" s="381" t="s">
        <v>862</v>
      </c>
      <c r="F1494" s="381"/>
      <c r="G1494" s="356" t="s">
        <v>863</v>
      </c>
      <c r="H1494" s="356" t="s">
        <v>861</v>
      </c>
      <c r="I1494" s="356" t="s">
        <v>862</v>
      </c>
      <c r="J1494" s="243">
        <v>1</v>
      </c>
      <c r="K1494" s="243" t="s">
        <v>129</v>
      </c>
      <c r="L1494" s="243" t="s">
        <v>129</v>
      </c>
      <c r="M1494" s="243">
        <v>1</v>
      </c>
      <c r="N1494" s="243">
        <v>1000000000</v>
      </c>
      <c r="O1494" s="356"/>
    </row>
    <row r="1495" spans="1:15" s="241" customFormat="1">
      <c r="A1495" s="241">
        <v>31050</v>
      </c>
      <c r="B1495" s="356"/>
      <c r="C1495" s="356"/>
      <c r="D1495" s="381" t="s">
        <v>18</v>
      </c>
      <c r="E1495" s="381"/>
      <c r="F1495" s="381"/>
      <c r="G1495" s="356"/>
      <c r="H1495" s="356"/>
      <c r="I1495" s="356"/>
      <c r="J1495" s="243"/>
      <c r="K1495" s="243" t="s">
        <v>123</v>
      </c>
      <c r="L1495" s="243" t="s">
        <v>123</v>
      </c>
      <c r="M1495" s="243"/>
      <c r="N1495" s="243"/>
      <c r="O1495" s="356" t="s">
        <v>124</v>
      </c>
    </row>
    <row r="1496" spans="1:15" s="241" customFormat="1">
      <c r="A1496" s="241">
        <v>31060</v>
      </c>
      <c r="B1496" s="356"/>
      <c r="C1496" s="356"/>
      <c r="D1496" s="356"/>
      <c r="E1496" s="381" t="s">
        <v>864</v>
      </c>
      <c r="F1496" s="381"/>
      <c r="G1496" s="356" t="s">
        <v>865</v>
      </c>
      <c r="H1496" s="356" t="s">
        <v>18</v>
      </c>
      <c r="I1496" s="356" t="s">
        <v>864</v>
      </c>
      <c r="J1496" s="243">
        <v>1</v>
      </c>
      <c r="K1496" s="243" t="s">
        <v>129</v>
      </c>
      <c r="L1496" s="243" t="s">
        <v>129</v>
      </c>
      <c r="M1496" s="243">
        <v>1</v>
      </c>
      <c r="N1496" s="243">
        <v>1000000000</v>
      </c>
      <c r="O1496" s="356"/>
    </row>
    <row r="1497" spans="1:15" s="241" customFormat="1">
      <c r="A1497" s="241">
        <v>31070</v>
      </c>
      <c r="B1497" s="356"/>
      <c r="C1497" s="356"/>
      <c r="D1497" s="356"/>
      <c r="E1497" s="381" t="s">
        <v>866</v>
      </c>
      <c r="F1497" s="381"/>
      <c r="G1497" s="356" t="s">
        <v>867</v>
      </c>
      <c r="H1497" s="356" t="s">
        <v>18</v>
      </c>
      <c r="I1497" s="356" t="s">
        <v>866</v>
      </c>
      <c r="J1497" s="243">
        <v>1</v>
      </c>
      <c r="K1497" s="243" t="s">
        <v>129</v>
      </c>
      <c r="L1497" s="243" t="s">
        <v>129</v>
      </c>
      <c r="M1497" s="243">
        <v>1</v>
      </c>
      <c r="N1497" s="243">
        <v>1000000000</v>
      </c>
      <c r="O1497" s="356"/>
    </row>
    <row r="1498" spans="1:15" s="241" customFormat="1">
      <c r="A1498" s="241">
        <v>31080</v>
      </c>
      <c r="B1498" s="356"/>
      <c r="C1498" s="356"/>
      <c r="D1498" s="381" t="s">
        <v>868</v>
      </c>
      <c r="E1498" s="381"/>
      <c r="F1498" s="381"/>
      <c r="G1498" s="356"/>
      <c r="H1498" s="356"/>
      <c r="I1498" s="356"/>
      <c r="J1498" s="243"/>
      <c r="K1498" s="243" t="s">
        <v>123</v>
      </c>
      <c r="L1498" s="243" t="s">
        <v>123</v>
      </c>
      <c r="M1498" s="243"/>
      <c r="N1498" s="243"/>
      <c r="O1498" s="356" t="s">
        <v>124</v>
      </c>
    </row>
    <row r="1499" spans="1:15" s="241" customFormat="1">
      <c r="A1499" s="241">
        <v>31090</v>
      </c>
      <c r="B1499" s="356"/>
      <c r="C1499" s="356"/>
      <c r="D1499" s="356"/>
      <c r="E1499" s="381" t="s">
        <v>869</v>
      </c>
      <c r="F1499" s="381"/>
      <c r="G1499" s="356" t="s">
        <v>870</v>
      </c>
      <c r="H1499" s="356" t="s">
        <v>868</v>
      </c>
      <c r="I1499" s="356" t="s">
        <v>869</v>
      </c>
      <c r="J1499" s="243">
        <v>1</v>
      </c>
      <c r="K1499" s="243" t="s">
        <v>129</v>
      </c>
      <c r="L1499" s="243" t="s">
        <v>129</v>
      </c>
      <c r="M1499" s="243">
        <v>1</v>
      </c>
      <c r="N1499" s="243">
        <v>1000000000</v>
      </c>
      <c r="O1499" s="356"/>
    </row>
    <row r="1500" spans="1:15" s="241" customFormat="1">
      <c r="A1500" s="241">
        <v>31100</v>
      </c>
      <c r="B1500" s="356"/>
      <c r="C1500" s="356"/>
      <c r="D1500" s="381" t="s">
        <v>871</v>
      </c>
      <c r="E1500" s="381"/>
      <c r="F1500" s="381"/>
      <c r="G1500" s="356"/>
      <c r="H1500" s="356"/>
      <c r="I1500" s="356"/>
      <c r="J1500" s="243"/>
      <c r="K1500" s="243" t="s">
        <v>123</v>
      </c>
      <c r="L1500" s="243" t="s">
        <v>123</v>
      </c>
      <c r="M1500" s="243"/>
      <c r="N1500" s="243"/>
      <c r="O1500" s="356" t="s">
        <v>124</v>
      </c>
    </row>
    <row r="1501" spans="1:15" s="241" customFormat="1">
      <c r="A1501" s="241">
        <v>31110</v>
      </c>
      <c r="B1501" s="356"/>
      <c r="C1501" s="356"/>
      <c r="D1501" s="356"/>
      <c r="E1501" s="381" t="s">
        <v>872</v>
      </c>
      <c r="F1501" s="381"/>
      <c r="G1501" s="356" t="s">
        <v>873</v>
      </c>
      <c r="H1501" s="356" t="s">
        <v>871</v>
      </c>
      <c r="I1501" s="356" t="s">
        <v>872</v>
      </c>
      <c r="J1501" s="243">
        <v>1</v>
      </c>
      <c r="K1501" s="243" t="s">
        <v>129</v>
      </c>
      <c r="L1501" s="243" t="s">
        <v>129</v>
      </c>
      <c r="M1501" s="243">
        <v>1</v>
      </c>
      <c r="N1501" s="243">
        <v>1000000000</v>
      </c>
      <c r="O1501" s="356"/>
    </row>
    <row r="1502" spans="1:15" s="241" customFormat="1">
      <c r="A1502" s="241">
        <v>31120</v>
      </c>
      <c r="B1502" s="356"/>
      <c r="C1502" s="356"/>
      <c r="D1502" s="356"/>
      <c r="E1502" s="381" t="s">
        <v>876</v>
      </c>
      <c r="F1502" s="381"/>
      <c r="G1502" s="356" t="s">
        <v>877</v>
      </c>
      <c r="H1502" s="356" t="s">
        <v>871</v>
      </c>
      <c r="I1502" s="356" t="s">
        <v>876</v>
      </c>
      <c r="J1502" s="243">
        <v>1</v>
      </c>
      <c r="K1502" s="243" t="s">
        <v>129</v>
      </c>
      <c r="L1502" s="243" t="s">
        <v>129</v>
      </c>
      <c r="M1502" s="243">
        <v>1</v>
      </c>
      <c r="N1502" s="243">
        <v>1000000000</v>
      </c>
      <c r="O1502" s="356"/>
    </row>
    <row r="1503" spans="1:15" s="241" customFormat="1">
      <c r="A1503" s="241">
        <v>31130</v>
      </c>
      <c r="B1503" s="356"/>
      <c r="C1503" s="356"/>
      <c r="D1503" s="381" t="s">
        <v>878</v>
      </c>
      <c r="E1503" s="381"/>
      <c r="F1503" s="381"/>
      <c r="G1503" s="356"/>
      <c r="H1503" s="356"/>
      <c r="I1503" s="356"/>
      <c r="J1503" s="243"/>
      <c r="K1503" s="243" t="s">
        <v>123</v>
      </c>
      <c r="L1503" s="243" t="s">
        <v>123</v>
      </c>
      <c r="M1503" s="243"/>
      <c r="N1503" s="243"/>
      <c r="O1503" s="356" t="s">
        <v>124</v>
      </c>
    </row>
    <row r="1504" spans="1:15" s="241" customFormat="1">
      <c r="A1504" s="241">
        <v>31140</v>
      </c>
      <c r="B1504" s="356"/>
      <c r="C1504" s="356"/>
      <c r="D1504" s="356"/>
      <c r="E1504" s="381" t="s">
        <v>879</v>
      </c>
      <c r="F1504" s="381"/>
      <c r="G1504" s="356" t="s">
        <v>880</v>
      </c>
      <c r="H1504" s="356" t="s">
        <v>878</v>
      </c>
      <c r="I1504" s="356" t="s">
        <v>879</v>
      </c>
      <c r="J1504" s="243">
        <v>1</v>
      </c>
      <c r="K1504" s="243" t="s">
        <v>129</v>
      </c>
      <c r="L1504" s="243" t="s">
        <v>129</v>
      </c>
      <c r="M1504" s="243">
        <v>1</v>
      </c>
      <c r="N1504" s="243">
        <v>1000000000</v>
      </c>
      <c r="O1504" s="356"/>
    </row>
    <row r="1505" spans="1:15" s="241" customFormat="1">
      <c r="A1505" s="241">
        <v>31150</v>
      </c>
      <c r="B1505" s="356"/>
      <c r="C1505" s="356"/>
      <c r="D1505" s="356"/>
      <c r="E1505" s="381" t="s">
        <v>881</v>
      </c>
      <c r="F1505" s="381"/>
      <c r="G1505" s="356" t="s">
        <v>882</v>
      </c>
      <c r="H1505" s="356" t="s">
        <v>878</v>
      </c>
      <c r="I1505" s="356" t="s">
        <v>881</v>
      </c>
      <c r="J1505" s="243">
        <v>1</v>
      </c>
      <c r="K1505" s="243" t="s">
        <v>129</v>
      </c>
      <c r="L1505" s="243" t="s">
        <v>129</v>
      </c>
      <c r="M1505" s="243">
        <v>1</v>
      </c>
      <c r="N1505" s="243">
        <v>1000000000</v>
      </c>
      <c r="O1505" s="356"/>
    </row>
    <row r="1506" spans="1:15" s="241" customFormat="1">
      <c r="A1506" s="241">
        <v>31160</v>
      </c>
      <c r="B1506" s="356"/>
      <c r="C1506" s="356"/>
      <c r="D1506" s="381" t="s">
        <v>883</v>
      </c>
      <c r="E1506" s="381"/>
      <c r="F1506" s="381"/>
      <c r="G1506" s="356"/>
      <c r="H1506" s="356"/>
      <c r="I1506" s="356"/>
      <c r="J1506" s="243"/>
      <c r="K1506" s="243" t="s">
        <v>123</v>
      </c>
      <c r="L1506" s="243" t="s">
        <v>123</v>
      </c>
      <c r="M1506" s="243"/>
      <c r="N1506" s="243"/>
      <c r="O1506" s="356" t="s">
        <v>124</v>
      </c>
    </row>
    <row r="1507" spans="1:15" s="241" customFormat="1">
      <c r="A1507" s="241">
        <v>31170</v>
      </c>
      <c r="B1507" s="356"/>
      <c r="C1507" s="356"/>
      <c r="D1507" s="356"/>
      <c r="E1507" s="381" t="s">
        <v>884</v>
      </c>
      <c r="F1507" s="381"/>
      <c r="G1507" s="356" t="s">
        <v>885</v>
      </c>
      <c r="H1507" s="356" t="s">
        <v>883</v>
      </c>
      <c r="I1507" s="356" t="s">
        <v>884</v>
      </c>
      <c r="J1507" s="243">
        <v>1</v>
      </c>
      <c r="K1507" s="243" t="s">
        <v>129</v>
      </c>
      <c r="L1507" s="243" t="s">
        <v>129</v>
      </c>
      <c r="M1507" s="243">
        <v>1</v>
      </c>
      <c r="N1507" s="243">
        <v>1000000000</v>
      </c>
      <c r="O1507" s="356"/>
    </row>
    <row r="1508" spans="1:15" s="241" customFormat="1">
      <c r="A1508" s="241">
        <v>31180</v>
      </c>
      <c r="B1508" s="356"/>
      <c r="C1508" s="356"/>
      <c r="D1508" s="356"/>
      <c r="E1508" s="381" t="s">
        <v>886</v>
      </c>
      <c r="F1508" s="381"/>
      <c r="G1508" s="356" t="s">
        <v>887</v>
      </c>
      <c r="H1508" s="356" t="s">
        <v>883</v>
      </c>
      <c r="I1508" s="356" t="s">
        <v>886</v>
      </c>
      <c r="J1508" s="243">
        <v>1</v>
      </c>
      <c r="K1508" s="243" t="s">
        <v>129</v>
      </c>
      <c r="L1508" s="243" t="s">
        <v>129</v>
      </c>
      <c r="M1508" s="243">
        <v>1</v>
      </c>
      <c r="N1508" s="243">
        <v>1000000000</v>
      </c>
      <c r="O1508" s="356"/>
    </row>
    <row r="1509" spans="1:15" s="241" customFormat="1">
      <c r="A1509" s="241">
        <v>31190</v>
      </c>
      <c r="B1509" s="356"/>
      <c r="C1509" s="356"/>
      <c r="D1509" s="381" t="s">
        <v>888</v>
      </c>
      <c r="E1509" s="381"/>
      <c r="F1509" s="381"/>
      <c r="G1509" s="356"/>
      <c r="H1509" s="356"/>
      <c r="I1509" s="356"/>
      <c r="J1509" s="243"/>
      <c r="K1509" s="243" t="s">
        <v>123</v>
      </c>
      <c r="L1509" s="243" t="s">
        <v>123</v>
      </c>
      <c r="M1509" s="243"/>
      <c r="N1509" s="243"/>
      <c r="O1509" s="356" t="s">
        <v>124</v>
      </c>
    </row>
    <row r="1510" spans="1:15" s="241" customFormat="1">
      <c r="A1510" s="241">
        <v>31200</v>
      </c>
      <c r="B1510" s="356"/>
      <c r="C1510" s="356"/>
      <c r="D1510" s="356"/>
      <c r="E1510" s="381" t="s">
        <v>889</v>
      </c>
      <c r="F1510" s="381"/>
      <c r="G1510" s="356" t="s">
        <v>890</v>
      </c>
      <c r="H1510" s="356" t="s">
        <v>888</v>
      </c>
      <c r="I1510" s="356" t="s">
        <v>889</v>
      </c>
      <c r="J1510" s="243">
        <v>1</v>
      </c>
      <c r="K1510" s="243" t="s">
        <v>129</v>
      </c>
      <c r="L1510" s="243" t="s">
        <v>129</v>
      </c>
      <c r="M1510" s="243">
        <v>1</v>
      </c>
      <c r="N1510" s="243">
        <v>1000000000</v>
      </c>
      <c r="O1510" s="356"/>
    </row>
    <row r="1511" spans="1:15" s="241" customFormat="1">
      <c r="A1511" s="241">
        <v>31210</v>
      </c>
      <c r="B1511" s="356"/>
      <c r="C1511" s="356"/>
      <c r="D1511" s="356"/>
      <c r="E1511" s="381" t="s">
        <v>130</v>
      </c>
      <c r="F1511" s="381"/>
      <c r="G1511" s="356" t="s">
        <v>891</v>
      </c>
      <c r="H1511" s="356" t="s">
        <v>888</v>
      </c>
      <c r="I1511" s="356" t="s">
        <v>130</v>
      </c>
      <c r="J1511" s="243">
        <v>1</v>
      </c>
      <c r="K1511" s="243" t="s">
        <v>129</v>
      </c>
      <c r="L1511" s="243" t="s">
        <v>129</v>
      </c>
      <c r="M1511" s="243">
        <v>1</v>
      </c>
      <c r="N1511" s="243">
        <v>1000000000</v>
      </c>
      <c r="O1511" s="356"/>
    </row>
    <row r="1512" spans="1:15" s="241" customFormat="1">
      <c r="A1512" s="241">
        <v>31220</v>
      </c>
      <c r="B1512" s="356"/>
      <c r="C1512" s="356"/>
      <c r="D1512" s="381" t="s">
        <v>16</v>
      </c>
      <c r="E1512" s="381"/>
      <c r="F1512" s="381"/>
      <c r="G1512" s="356"/>
      <c r="H1512" s="356"/>
      <c r="I1512" s="356"/>
      <c r="J1512" s="243"/>
      <c r="K1512" s="243" t="s">
        <v>123</v>
      </c>
      <c r="L1512" s="243" t="s">
        <v>123</v>
      </c>
      <c r="M1512" s="243"/>
      <c r="N1512" s="243"/>
      <c r="O1512" s="356" t="s">
        <v>124</v>
      </c>
    </row>
    <row r="1513" spans="1:15" s="241" customFormat="1">
      <c r="A1513" s="241">
        <v>31230</v>
      </c>
      <c r="B1513" s="356"/>
      <c r="C1513" s="356"/>
      <c r="D1513" s="356"/>
      <c r="E1513" s="381" t="s">
        <v>892</v>
      </c>
      <c r="F1513" s="381"/>
      <c r="G1513" s="356" t="s">
        <v>893</v>
      </c>
      <c r="H1513" s="356" t="s">
        <v>16</v>
      </c>
      <c r="I1513" s="356" t="s">
        <v>892</v>
      </c>
      <c r="J1513" s="243">
        <v>1</v>
      </c>
      <c r="K1513" s="243" t="s">
        <v>129</v>
      </c>
      <c r="L1513" s="243" t="s">
        <v>129</v>
      </c>
      <c r="M1513" s="243">
        <v>1</v>
      </c>
      <c r="N1513" s="243">
        <v>1000000000</v>
      </c>
      <c r="O1513" s="356"/>
    </row>
    <row r="1514" spans="1:15" s="241" customFormat="1">
      <c r="A1514" s="241">
        <v>31240</v>
      </c>
      <c r="B1514" s="356"/>
      <c r="C1514" s="356"/>
      <c r="D1514" s="381" t="s">
        <v>894</v>
      </c>
      <c r="E1514" s="381"/>
      <c r="F1514" s="381"/>
      <c r="G1514" s="356"/>
      <c r="H1514" s="356"/>
      <c r="I1514" s="356"/>
      <c r="J1514" s="243"/>
      <c r="K1514" s="243" t="s">
        <v>123</v>
      </c>
      <c r="L1514" s="243" t="s">
        <v>123</v>
      </c>
      <c r="M1514" s="243"/>
      <c r="N1514" s="243"/>
      <c r="O1514" s="356" t="s">
        <v>124</v>
      </c>
    </row>
    <row r="1515" spans="1:15" s="241" customFormat="1">
      <c r="A1515" s="241">
        <v>31250</v>
      </c>
      <c r="B1515" s="356"/>
      <c r="C1515" s="356"/>
      <c r="D1515" s="356"/>
      <c r="E1515" s="381" t="s">
        <v>894</v>
      </c>
      <c r="F1515" s="381"/>
      <c r="G1515" s="356" t="s">
        <v>895</v>
      </c>
      <c r="H1515" s="356" t="s">
        <v>894</v>
      </c>
      <c r="I1515" s="356" t="s">
        <v>894</v>
      </c>
      <c r="J1515" s="243">
        <v>1</v>
      </c>
      <c r="K1515" s="243" t="s">
        <v>129</v>
      </c>
      <c r="L1515" s="243" t="s">
        <v>129</v>
      </c>
      <c r="M1515" s="243">
        <v>1</v>
      </c>
      <c r="N1515" s="243">
        <v>1000000000</v>
      </c>
      <c r="O1515" s="356"/>
    </row>
    <row r="1516" spans="1:15" s="241" customFormat="1">
      <c r="A1516" s="241">
        <v>31260</v>
      </c>
      <c r="B1516" s="356"/>
      <c r="C1516" s="356"/>
      <c r="D1516" s="356"/>
      <c r="E1516" s="381" t="s">
        <v>896</v>
      </c>
      <c r="F1516" s="381"/>
      <c r="G1516" s="356" t="s">
        <v>897</v>
      </c>
      <c r="H1516" s="356" t="s">
        <v>894</v>
      </c>
      <c r="I1516" s="356" t="s">
        <v>896</v>
      </c>
      <c r="J1516" s="243">
        <v>1</v>
      </c>
      <c r="K1516" s="243" t="s">
        <v>129</v>
      </c>
      <c r="L1516" s="243" t="s">
        <v>129</v>
      </c>
      <c r="M1516" s="243">
        <v>1</v>
      </c>
      <c r="N1516" s="243">
        <v>1000000000</v>
      </c>
      <c r="O1516" s="356"/>
    </row>
    <row r="1517" spans="1:15" s="241" customFormat="1">
      <c r="A1517" s="241">
        <v>31270</v>
      </c>
      <c r="B1517" s="356"/>
      <c r="C1517" s="356"/>
      <c r="D1517" s="381" t="s">
        <v>898</v>
      </c>
      <c r="E1517" s="381"/>
      <c r="F1517" s="381"/>
      <c r="G1517" s="356"/>
      <c r="H1517" s="356"/>
      <c r="I1517" s="356"/>
      <c r="J1517" s="243"/>
      <c r="K1517" s="243" t="s">
        <v>123</v>
      </c>
      <c r="L1517" s="243" t="s">
        <v>123</v>
      </c>
      <c r="M1517" s="243"/>
      <c r="N1517" s="243"/>
      <c r="O1517" s="356" t="s">
        <v>124</v>
      </c>
    </row>
    <row r="1518" spans="1:15" s="241" customFormat="1">
      <c r="A1518" s="241">
        <v>31280</v>
      </c>
      <c r="B1518" s="356"/>
      <c r="C1518" s="356"/>
      <c r="D1518" s="356"/>
      <c r="E1518" s="381" t="s">
        <v>899</v>
      </c>
      <c r="F1518" s="381"/>
      <c r="G1518" s="356" t="s">
        <v>900</v>
      </c>
      <c r="H1518" s="356" t="s">
        <v>898</v>
      </c>
      <c r="I1518" s="356" t="s">
        <v>901</v>
      </c>
      <c r="J1518" s="243">
        <v>1</v>
      </c>
      <c r="K1518" s="243" t="s">
        <v>129</v>
      </c>
      <c r="L1518" s="243" t="s">
        <v>129</v>
      </c>
      <c r="M1518" s="243">
        <v>1</v>
      </c>
      <c r="N1518" s="243">
        <v>1000000000</v>
      </c>
      <c r="O1518" s="356"/>
    </row>
    <row r="1519" spans="1:15" s="241" customFormat="1">
      <c r="A1519" s="241">
        <v>31290</v>
      </c>
      <c r="B1519" s="356"/>
      <c r="C1519" s="356"/>
      <c r="D1519" s="356"/>
      <c r="E1519" s="381" t="s">
        <v>902</v>
      </c>
      <c r="F1519" s="381"/>
      <c r="G1519" s="356" t="s">
        <v>903</v>
      </c>
      <c r="H1519" s="356" t="s">
        <v>898</v>
      </c>
      <c r="I1519" s="356" t="s">
        <v>904</v>
      </c>
      <c r="J1519" s="243">
        <v>1</v>
      </c>
      <c r="K1519" s="243" t="s">
        <v>129</v>
      </c>
      <c r="L1519" s="243" t="s">
        <v>129</v>
      </c>
      <c r="M1519" s="243">
        <v>1</v>
      </c>
      <c r="N1519" s="243">
        <v>1000000000</v>
      </c>
      <c r="O1519" s="356"/>
    </row>
    <row r="1520" spans="1:15" s="241" customFormat="1">
      <c r="A1520" s="241">
        <v>31300</v>
      </c>
      <c r="B1520" s="356"/>
      <c r="C1520" s="356"/>
      <c r="D1520" s="356"/>
      <c r="E1520" s="381" t="s">
        <v>905</v>
      </c>
      <c r="F1520" s="381"/>
      <c r="G1520" s="356" t="s">
        <v>906</v>
      </c>
      <c r="H1520" s="356" t="s">
        <v>898</v>
      </c>
      <c r="I1520" s="356" t="s">
        <v>907</v>
      </c>
      <c r="J1520" s="243">
        <v>1</v>
      </c>
      <c r="K1520" s="243" t="s">
        <v>129</v>
      </c>
      <c r="L1520" s="243" t="s">
        <v>129</v>
      </c>
      <c r="M1520" s="243">
        <v>1</v>
      </c>
      <c r="N1520" s="243">
        <v>1000000000</v>
      </c>
      <c r="O1520" s="356"/>
    </row>
    <row r="1521" spans="1:15" s="241" customFormat="1">
      <c r="A1521" s="241">
        <v>31310</v>
      </c>
      <c r="B1521" s="356"/>
      <c r="C1521" s="356"/>
      <c r="D1521" s="356"/>
      <c r="E1521" s="381" t="s">
        <v>130</v>
      </c>
      <c r="F1521" s="381"/>
      <c r="G1521" s="356" t="s">
        <v>908</v>
      </c>
      <c r="H1521" s="356" t="s">
        <v>898</v>
      </c>
      <c r="I1521" s="356" t="s">
        <v>130</v>
      </c>
      <c r="J1521" s="243">
        <v>1</v>
      </c>
      <c r="K1521" s="243" t="s">
        <v>129</v>
      </c>
      <c r="L1521" s="243" t="s">
        <v>129</v>
      </c>
      <c r="M1521" s="243">
        <v>1</v>
      </c>
      <c r="N1521" s="243">
        <v>1000000000</v>
      </c>
      <c r="O1521" s="356"/>
    </row>
    <row r="1522" spans="1:15" s="241" customFormat="1">
      <c r="A1522" s="241">
        <v>31320</v>
      </c>
      <c r="B1522" s="356"/>
      <c r="C1522" s="356"/>
      <c r="D1522" s="381" t="s">
        <v>909</v>
      </c>
      <c r="E1522" s="381"/>
      <c r="F1522" s="381"/>
      <c r="G1522" s="356"/>
      <c r="H1522" s="356"/>
      <c r="I1522" s="356"/>
      <c r="J1522" s="243"/>
      <c r="K1522" s="243" t="s">
        <v>123</v>
      </c>
      <c r="L1522" s="243" t="s">
        <v>123</v>
      </c>
      <c r="M1522" s="243"/>
      <c r="N1522" s="243"/>
      <c r="O1522" s="356" t="s">
        <v>124</v>
      </c>
    </row>
    <row r="1523" spans="1:15" s="241" customFormat="1">
      <c r="A1523" s="241">
        <v>31330</v>
      </c>
      <c r="B1523" s="356"/>
      <c r="C1523" s="356"/>
      <c r="D1523" s="356"/>
      <c r="E1523" s="381" t="s">
        <v>910</v>
      </c>
      <c r="F1523" s="381"/>
      <c r="G1523" s="356" t="s">
        <v>911</v>
      </c>
      <c r="H1523" s="356" t="s">
        <v>909</v>
      </c>
      <c r="I1523" s="356" t="s">
        <v>912</v>
      </c>
      <c r="J1523" s="243">
        <v>1</v>
      </c>
      <c r="K1523" s="243" t="s">
        <v>129</v>
      </c>
      <c r="L1523" s="243" t="s">
        <v>129</v>
      </c>
      <c r="M1523" s="243">
        <v>1</v>
      </c>
      <c r="N1523" s="243">
        <v>1000000000</v>
      </c>
      <c r="O1523" s="356"/>
    </row>
    <row r="1524" spans="1:15" s="241" customFormat="1">
      <c r="A1524" s="241">
        <v>31340</v>
      </c>
      <c r="B1524" s="356"/>
      <c r="C1524" s="356"/>
      <c r="D1524" s="356"/>
      <c r="E1524" s="381" t="s">
        <v>913</v>
      </c>
      <c r="F1524" s="381"/>
      <c r="G1524" s="356" t="s">
        <v>914</v>
      </c>
      <c r="H1524" s="356" t="s">
        <v>909</v>
      </c>
      <c r="I1524" s="356" t="s">
        <v>915</v>
      </c>
      <c r="J1524" s="243">
        <v>1</v>
      </c>
      <c r="K1524" s="243" t="s">
        <v>129</v>
      </c>
      <c r="L1524" s="243" t="s">
        <v>129</v>
      </c>
      <c r="M1524" s="243">
        <v>1</v>
      </c>
      <c r="N1524" s="243">
        <v>1000000000</v>
      </c>
      <c r="O1524" s="356"/>
    </row>
    <row r="1525" spans="1:15" s="241" customFormat="1">
      <c r="A1525" s="241">
        <v>31350</v>
      </c>
      <c r="B1525" s="356"/>
      <c r="C1525" s="356"/>
      <c r="D1525" s="356"/>
      <c r="E1525" s="381" t="s">
        <v>905</v>
      </c>
      <c r="F1525" s="381"/>
      <c r="G1525" s="356" t="s">
        <v>916</v>
      </c>
      <c r="H1525" s="356" t="s">
        <v>909</v>
      </c>
      <c r="I1525" s="356" t="s">
        <v>917</v>
      </c>
      <c r="J1525" s="243">
        <v>1</v>
      </c>
      <c r="K1525" s="243" t="s">
        <v>129</v>
      </c>
      <c r="L1525" s="243" t="s">
        <v>129</v>
      </c>
      <c r="M1525" s="243">
        <v>1</v>
      </c>
      <c r="N1525" s="243">
        <v>1000000000</v>
      </c>
      <c r="O1525" s="356"/>
    </row>
    <row r="1526" spans="1:15" s="241" customFormat="1">
      <c r="A1526" s="241">
        <v>31360</v>
      </c>
      <c r="B1526" s="356"/>
      <c r="C1526" s="356"/>
      <c r="D1526" s="356"/>
      <c r="E1526" s="381" t="s">
        <v>130</v>
      </c>
      <c r="F1526" s="381"/>
      <c r="G1526" s="356" t="s">
        <v>918</v>
      </c>
      <c r="H1526" s="356" t="s">
        <v>909</v>
      </c>
      <c r="I1526" s="356" t="s">
        <v>130</v>
      </c>
      <c r="J1526" s="243">
        <v>1</v>
      </c>
      <c r="K1526" s="243" t="s">
        <v>129</v>
      </c>
      <c r="L1526" s="243" t="s">
        <v>129</v>
      </c>
      <c r="M1526" s="243">
        <v>1</v>
      </c>
      <c r="N1526" s="243">
        <v>1000000000</v>
      </c>
      <c r="O1526" s="356"/>
    </row>
    <row r="1527" spans="1:15" s="241" customFormat="1">
      <c r="A1527" s="241">
        <v>31370</v>
      </c>
      <c r="B1527" s="356"/>
      <c r="C1527" s="356"/>
      <c r="D1527" s="381" t="s">
        <v>919</v>
      </c>
      <c r="E1527" s="381"/>
      <c r="F1527" s="381"/>
      <c r="G1527" s="356"/>
      <c r="H1527" s="356"/>
      <c r="I1527" s="356"/>
      <c r="J1527" s="243"/>
      <c r="K1527" s="243" t="s">
        <v>123</v>
      </c>
      <c r="L1527" s="243" t="s">
        <v>123</v>
      </c>
      <c r="M1527" s="243"/>
      <c r="N1527" s="243"/>
      <c r="O1527" s="356" t="s">
        <v>124</v>
      </c>
    </row>
    <row r="1528" spans="1:15" s="241" customFormat="1">
      <c r="A1528" s="241">
        <v>31380</v>
      </c>
      <c r="B1528" s="356"/>
      <c r="C1528" s="356"/>
      <c r="D1528" s="356"/>
      <c r="E1528" s="381" t="s">
        <v>920</v>
      </c>
      <c r="F1528" s="381"/>
      <c r="G1528" s="356" t="s">
        <v>921</v>
      </c>
      <c r="H1528" s="356" t="s">
        <v>919</v>
      </c>
      <c r="I1528" s="356" t="s">
        <v>922</v>
      </c>
      <c r="J1528" s="243">
        <v>1</v>
      </c>
      <c r="K1528" s="243" t="s">
        <v>129</v>
      </c>
      <c r="L1528" s="243" t="s">
        <v>129</v>
      </c>
      <c r="M1528" s="243">
        <v>1</v>
      </c>
      <c r="N1528" s="243">
        <v>1000000000</v>
      </c>
      <c r="O1528" s="356"/>
    </row>
    <row r="1529" spans="1:15" s="241" customFormat="1">
      <c r="A1529" s="241">
        <v>31390</v>
      </c>
      <c r="B1529" s="356"/>
      <c r="C1529" s="356"/>
      <c r="D1529" s="356"/>
      <c r="E1529" s="381" t="s">
        <v>923</v>
      </c>
      <c r="F1529" s="381"/>
      <c r="G1529" s="356" t="s">
        <v>924</v>
      </c>
      <c r="H1529" s="356" t="s">
        <v>919</v>
      </c>
      <c r="I1529" s="356" t="s">
        <v>925</v>
      </c>
      <c r="J1529" s="243">
        <v>1</v>
      </c>
      <c r="K1529" s="243" t="s">
        <v>129</v>
      </c>
      <c r="L1529" s="243" t="s">
        <v>129</v>
      </c>
      <c r="M1529" s="243">
        <v>1</v>
      </c>
      <c r="N1529" s="243">
        <v>1000000000</v>
      </c>
      <c r="O1529" s="356"/>
    </row>
    <row r="1530" spans="1:15" s="241" customFormat="1">
      <c r="A1530" s="241">
        <v>31400</v>
      </c>
      <c r="B1530" s="356"/>
      <c r="C1530" s="356"/>
      <c r="D1530" s="381" t="s">
        <v>926</v>
      </c>
      <c r="E1530" s="381"/>
      <c r="F1530" s="381"/>
      <c r="G1530" s="356"/>
      <c r="H1530" s="356"/>
      <c r="I1530" s="356"/>
      <c r="J1530" s="243"/>
      <c r="K1530" s="243" t="s">
        <v>123</v>
      </c>
      <c r="L1530" s="243" t="s">
        <v>123</v>
      </c>
      <c r="M1530" s="243"/>
      <c r="N1530" s="243"/>
      <c r="O1530" s="356" t="s">
        <v>124</v>
      </c>
    </row>
    <row r="1531" spans="1:15" s="241" customFormat="1">
      <c r="A1531" s="241">
        <v>31410</v>
      </c>
      <c r="B1531" s="356"/>
      <c r="C1531" s="356"/>
      <c r="D1531" s="356"/>
      <c r="E1531" s="381" t="s">
        <v>927</v>
      </c>
      <c r="F1531" s="381"/>
      <c r="G1531" s="356" t="s">
        <v>928</v>
      </c>
      <c r="H1531" s="356" t="s">
        <v>926</v>
      </c>
      <c r="I1531" s="356" t="s">
        <v>929</v>
      </c>
      <c r="J1531" s="243">
        <v>1</v>
      </c>
      <c r="K1531" s="243" t="s">
        <v>129</v>
      </c>
      <c r="L1531" s="243" t="s">
        <v>129</v>
      </c>
      <c r="M1531" s="243">
        <v>1</v>
      </c>
      <c r="N1531" s="243">
        <v>1000000000</v>
      </c>
      <c r="O1531" s="356"/>
    </row>
    <row r="1532" spans="1:15" s="241" customFormat="1">
      <c r="A1532" s="241">
        <v>31420</v>
      </c>
      <c r="B1532" s="356"/>
      <c r="C1532" s="356"/>
      <c r="D1532" s="356"/>
      <c r="E1532" s="381" t="s">
        <v>930</v>
      </c>
      <c r="F1532" s="381"/>
      <c r="G1532" s="356" t="s">
        <v>931</v>
      </c>
      <c r="H1532" s="356" t="s">
        <v>926</v>
      </c>
      <c r="I1532" s="356" t="s">
        <v>932</v>
      </c>
      <c r="J1532" s="243">
        <v>1</v>
      </c>
      <c r="K1532" s="243" t="s">
        <v>129</v>
      </c>
      <c r="L1532" s="243" t="s">
        <v>129</v>
      </c>
      <c r="M1532" s="243">
        <v>1</v>
      </c>
      <c r="N1532" s="243">
        <v>1000000000</v>
      </c>
      <c r="O1532" s="356"/>
    </row>
    <row r="1533" spans="1:15" s="241" customFormat="1">
      <c r="A1533" s="241">
        <v>31430</v>
      </c>
      <c r="B1533" s="356"/>
      <c r="C1533" s="356"/>
      <c r="D1533" s="381" t="s">
        <v>8</v>
      </c>
      <c r="E1533" s="381"/>
      <c r="F1533" s="381"/>
      <c r="G1533" s="356"/>
      <c r="H1533" s="356"/>
      <c r="I1533" s="356"/>
      <c r="J1533" s="243"/>
      <c r="K1533" s="243" t="s">
        <v>123</v>
      </c>
      <c r="L1533" s="243" t="s">
        <v>123</v>
      </c>
      <c r="M1533" s="243"/>
      <c r="N1533" s="243"/>
      <c r="O1533" s="356" t="s">
        <v>124</v>
      </c>
    </row>
    <row r="1534" spans="1:15" s="241" customFormat="1">
      <c r="A1534" s="241">
        <v>31440</v>
      </c>
      <c r="B1534" s="356"/>
      <c r="C1534" s="356"/>
      <c r="D1534" s="356"/>
      <c r="E1534" s="381" t="s">
        <v>933</v>
      </c>
      <c r="F1534" s="381"/>
      <c r="G1534" s="356" t="s">
        <v>934</v>
      </c>
      <c r="H1534" s="356" t="s">
        <v>8</v>
      </c>
      <c r="I1534" s="356" t="s">
        <v>933</v>
      </c>
      <c r="J1534" s="243">
        <v>1</v>
      </c>
      <c r="K1534" s="243" t="s">
        <v>129</v>
      </c>
      <c r="L1534" s="243" t="s">
        <v>129</v>
      </c>
      <c r="M1534" s="243">
        <v>1</v>
      </c>
      <c r="N1534" s="243">
        <v>1000000000</v>
      </c>
      <c r="O1534" s="356"/>
    </row>
    <row r="1535" spans="1:15" s="241" customFormat="1">
      <c r="A1535" s="241">
        <v>31450</v>
      </c>
      <c r="B1535" s="356"/>
      <c r="C1535" s="356"/>
      <c r="D1535" s="356"/>
      <c r="E1535" s="381" t="s">
        <v>935</v>
      </c>
      <c r="F1535" s="381"/>
      <c r="G1535" s="356" t="s">
        <v>936</v>
      </c>
      <c r="H1535" s="356" t="s">
        <v>8</v>
      </c>
      <c r="I1535" s="356" t="s">
        <v>935</v>
      </c>
      <c r="J1535" s="243">
        <v>1</v>
      </c>
      <c r="K1535" s="243" t="s">
        <v>129</v>
      </c>
      <c r="L1535" s="243" t="s">
        <v>129</v>
      </c>
      <c r="M1535" s="243">
        <v>1</v>
      </c>
      <c r="N1535" s="243">
        <v>1000000000</v>
      </c>
      <c r="O1535" s="356"/>
    </row>
    <row r="1536" spans="1:15" s="241" customFormat="1">
      <c r="A1536" s="241">
        <v>31460</v>
      </c>
      <c r="B1536" s="356"/>
      <c r="C1536" s="356"/>
      <c r="D1536" s="381" t="s">
        <v>937</v>
      </c>
      <c r="E1536" s="381"/>
      <c r="F1536" s="381"/>
      <c r="G1536" s="356"/>
      <c r="H1536" s="356"/>
      <c r="I1536" s="356"/>
      <c r="J1536" s="243"/>
      <c r="K1536" s="243" t="s">
        <v>123</v>
      </c>
      <c r="L1536" s="243" t="s">
        <v>123</v>
      </c>
      <c r="M1536" s="243"/>
      <c r="N1536" s="243"/>
      <c r="O1536" s="356" t="s">
        <v>124</v>
      </c>
    </row>
    <row r="1537" spans="1:15" s="241" customFormat="1">
      <c r="A1537" s="241">
        <v>31470</v>
      </c>
      <c r="B1537" s="356"/>
      <c r="C1537" s="356"/>
      <c r="D1537" s="356"/>
      <c r="E1537" s="381" t="s">
        <v>938</v>
      </c>
      <c r="F1537" s="381"/>
      <c r="G1537" s="356" t="s">
        <v>939</v>
      </c>
      <c r="H1537" s="356" t="s">
        <v>937</v>
      </c>
      <c r="I1537" s="356" t="s">
        <v>938</v>
      </c>
      <c r="J1537" s="243">
        <v>1</v>
      </c>
      <c r="K1537" s="243" t="s">
        <v>129</v>
      </c>
      <c r="L1537" s="243" t="s">
        <v>129</v>
      </c>
      <c r="M1537" s="243">
        <v>1</v>
      </c>
      <c r="N1537" s="243">
        <v>1000000000</v>
      </c>
      <c r="O1537" s="356"/>
    </row>
    <row r="1538" spans="1:15" s="241" customFormat="1">
      <c r="A1538" s="241">
        <v>31480</v>
      </c>
      <c r="B1538" s="356"/>
      <c r="C1538" s="356"/>
      <c r="D1538" s="356"/>
      <c r="E1538" s="381" t="s">
        <v>940</v>
      </c>
      <c r="F1538" s="381"/>
      <c r="G1538" s="356" t="s">
        <v>941</v>
      </c>
      <c r="H1538" s="356" t="s">
        <v>937</v>
      </c>
      <c r="I1538" s="356" t="s">
        <v>940</v>
      </c>
      <c r="J1538" s="243">
        <v>1</v>
      </c>
      <c r="K1538" s="243" t="s">
        <v>129</v>
      </c>
      <c r="L1538" s="243" t="s">
        <v>129</v>
      </c>
      <c r="M1538" s="243">
        <v>1</v>
      </c>
      <c r="N1538" s="243">
        <v>1000000000</v>
      </c>
      <c r="O1538" s="356"/>
    </row>
    <row r="1539" spans="1:15" s="241" customFormat="1">
      <c r="A1539" s="241">
        <v>31490</v>
      </c>
      <c r="B1539" s="356"/>
      <c r="C1539" s="356"/>
      <c r="D1539" s="381" t="s">
        <v>21</v>
      </c>
      <c r="E1539" s="381"/>
      <c r="F1539" s="381"/>
      <c r="G1539" s="356"/>
      <c r="H1539" s="356"/>
      <c r="I1539" s="356"/>
      <c r="J1539" s="243"/>
      <c r="K1539" s="243" t="s">
        <v>123</v>
      </c>
      <c r="L1539" s="243" t="s">
        <v>123</v>
      </c>
      <c r="M1539" s="243"/>
      <c r="N1539" s="243"/>
      <c r="O1539" s="356" t="s">
        <v>124</v>
      </c>
    </row>
    <row r="1540" spans="1:15" s="241" customFormat="1">
      <c r="A1540" s="241">
        <v>31500</v>
      </c>
      <c r="B1540" s="356"/>
      <c r="C1540" s="356"/>
      <c r="D1540" s="356"/>
      <c r="E1540" s="381" t="s">
        <v>942</v>
      </c>
      <c r="F1540" s="381"/>
      <c r="G1540" s="356" t="s">
        <v>943</v>
      </c>
      <c r="H1540" s="356" t="s">
        <v>21</v>
      </c>
      <c r="I1540" s="356" t="s">
        <v>942</v>
      </c>
      <c r="J1540" s="243">
        <v>1</v>
      </c>
      <c r="K1540" s="243" t="s">
        <v>129</v>
      </c>
      <c r="L1540" s="243" t="s">
        <v>129</v>
      </c>
      <c r="M1540" s="243">
        <v>1</v>
      </c>
      <c r="N1540" s="243">
        <v>1000000000</v>
      </c>
      <c r="O1540" s="356"/>
    </row>
    <row r="1541" spans="1:15" s="241" customFormat="1">
      <c r="A1541" s="241">
        <v>31510</v>
      </c>
      <c r="B1541" s="356"/>
      <c r="C1541" s="356"/>
      <c r="D1541" s="381" t="s">
        <v>944</v>
      </c>
      <c r="E1541" s="381"/>
      <c r="F1541" s="381"/>
      <c r="G1541" s="356"/>
      <c r="H1541" s="356"/>
      <c r="I1541" s="356"/>
      <c r="J1541" s="243"/>
      <c r="K1541" s="243" t="s">
        <v>123</v>
      </c>
      <c r="L1541" s="243" t="s">
        <v>123</v>
      </c>
      <c r="M1541" s="243"/>
      <c r="N1541" s="243"/>
      <c r="O1541" s="356" t="s">
        <v>124</v>
      </c>
    </row>
    <row r="1542" spans="1:15" s="241" customFormat="1">
      <c r="A1542" s="241">
        <v>31520</v>
      </c>
      <c r="B1542" s="356"/>
      <c r="C1542" s="356"/>
      <c r="D1542" s="356"/>
      <c r="E1542" s="381" t="s">
        <v>945</v>
      </c>
      <c r="F1542" s="381"/>
      <c r="G1542" s="356" t="s">
        <v>946</v>
      </c>
      <c r="H1542" s="356" t="s">
        <v>944</v>
      </c>
      <c r="I1542" s="356" t="s">
        <v>945</v>
      </c>
      <c r="J1542" s="243">
        <v>1</v>
      </c>
      <c r="K1542" s="243" t="s">
        <v>129</v>
      </c>
      <c r="L1542" s="243" t="s">
        <v>129</v>
      </c>
      <c r="M1542" s="243">
        <v>1</v>
      </c>
      <c r="N1542" s="243">
        <v>1000000000</v>
      </c>
      <c r="O1542" s="356"/>
    </row>
    <row r="1543" spans="1:15" s="241" customFormat="1">
      <c r="A1543" s="241">
        <v>31530</v>
      </c>
      <c r="B1543" s="356"/>
      <c r="C1543" s="356"/>
      <c r="D1543" s="381" t="s">
        <v>947</v>
      </c>
      <c r="E1543" s="381"/>
      <c r="F1543" s="381"/>
      <c r="G1543" s="356"/>
      <c r="H1543" s="356"/>
      <c r="I1543" s="356"/>
      <c r="J1543" s="243"/>
      <c r="K1543" s="243" t="s">
        <v>123</v>
      </c>
      <c r="L1543" s="243" t="s">
        <v>123</v>
      </c>
      <c r="M1543" s="243"/>
      <c r="N1543" s="243"/>
      <c r="O1543" s="356" t="s">
        <v>124</v>
      </c>
    </row>
    <row r="1544" spans="1:15" s="241" customFormat="1">
      <c r="A1544" s="241">
        <v>31540</v>
      </c>
      <c r="B1544" s="356"/>
      <c r="C1544" s="356"/>
      <c r="D1544" s="356"/>
      <c r="E1544" s="381" t="s">
        <v>948</v>
      </c>
      <c r="F1544" s="381"/>
      <c r="G1544" s="356" t="s">
        <v>949</v>
      </c>
      <c r="H1544" s="356" t="s">
        <v>947</v>
      </c>
      <c r="I1544" s="356" t="s">
        <v>950</v>
      </c>
      <c r="J1544" s="243">
        <v>1</v>
      </c>
      <c r="K1544" s="243" t="s">
        <v>129</v>
      </c>
      <c r="L1544" s="243" t="s">
        <v>129</v>
      </c>
      <c r="M1544" s="243">
        <v>1</v>
      </c>
      <c r="N1544" s="243">
        <v>1000000000</v>
      </c>
      <c r="O1544" s="356"/>
    </row>
    <row r="1545" spans="1:15" s="241" customFormat="1">
      <c r="A1545" s="241">
        <v>31550</v>
      </c>
      <c r="B1545" s="356"/>
      <c r="C1545" s="356"/>
      <c r="D1545" s="356"/>
      <c r="E1545" s="381" t="s">
        <v>951</v>
      </c>
      <c r="F1545" s="381"/>
      <c r="G1545" s="356" t="s">
        <v>952</v>
      </c>
      <c r="H1545" s="356" t="s">
        <v>947</v>
      </c>
      <c r="I1545" s="356" t="s">
        <v>953</v>
      </c>
      <c r="J1545" s="243">
        <v>1</v>
      </c>
      <c r="K1545" s="243" t="s">
        <v>129</v>
      </c>
      <c r="L1545" s="243" t="s">
        <v>129</v>
      </c>
      <c r="M1545" s="243">
        <v>1</v>
      </c>
      <c r="N1545" s="243">
        <v>1000000000</v>
      </c>
      <c r="O1545" s="356"/>
    </row>
    <row r="1546" spans="1:15" s="241" customFormat="1">
      <c r="A1546" s="241">
        <v>31560</v>
      </c>
      <c r="B1546" s="356"/>
      <c r="C1546" s="356"/>
      <c r="D1546" s="381" t="s">
        <v>954</v>
      </c>
      <c r="E1546" s="381"/>
      <c r="F1546" s="381"/>
      <c r="G1546" s="356"/>
      <c r="H1546" s="356"/>
      <c r="I1546" s="356"/>
      <c r="J1546" s="243"/>
      <c r="K1546" s="243" t="s">
        <v>123</v>
      </c>
      <c r="L1546" s="243" t="s">
        <v>123</v>
      </c>
      <c r="M1546" s="243"/>
      <c r="N1546" s="243"/>
      <c r="O1546" s="356" t="s">
        <v>124</v>
      </c>
    </row>
    <row r="1547" spans="1:15" s="241" customFormat="1">
      <c r="A1547" s="241">
        <v>31570</v>
      </c>
      <c r="B1547" s="356"/>
      <c r="C1547" s="356"/>
      <c r="D1547" s="356"/>
      <c r="E1547" s="381" t="s">
        <v>948</v>
      </c>
      <c r="F1547" s="381"/>
      <c r="G1547" s="356" t="s">
        <v>955</v>
      </c>
      <c r="H1547" s="356" t="s">
        <v>954</v>
      </c>
      <c r="I1547" s="356" t="s">
        <v>956</v>
      </c>
      <c r="J1547" s="243">
        <v>1</v>
      </c>
      <c r="K1547" s="243" t="s">
        <v>129</v>
      </c>
      <c r="L1547" s="243" t="s">
        <v>129</v>
      </c>
      <c r="M1547" s="243">
        <v>1</v>
      </c>
      <c r="N1547" s="243">
        <v>1000000000</v>
      </c>
      <c r="O1547" s="356"/>
    </row>
    <row r="1548" spans="1:15" s="241" customFormat="1">
      <c r="A1548" s="241">
        <v>31580</v>
      </c>
      <c r="B1548" s="356"/>
      <c r="C1548" s="356"/>
      <c r="D1548" s="356"/>
      <c r="E1548" s="381" t="s">
        <v>951</v>
      </c>
      <c r="F1548" s="381"/>
      <c r="G1548" s="356" t="s">
        <v>957</v>
      </c>
      <c r="H1548" s="356" t="s">
        <v>954</v>
      </c>
      <c r="I1548" s="356" t="s">
        <v>958</v>
      </c>
      <c r="J1548" s="243">
        <v>1</v>
      </c>
      <c r="K1548" s="243" t="s">
        <v>129</v>
      </c>
      <c r="L1548" s="243" t="s">
        <v>129</v>
      </c>
      <c r="M1548" s="243">
        <v>1</v>
      </c>
      <c r="N1548" s="243">
        <v>1000000000</v>
      </c>
      <c r="O1548" s="356"/>
    </row>
    <row r="1549" spans="1:15" s="241" customFormat="1">
      <c r="A1549" s="241">
        <v>31590</v>
      </c>
      <c r="B1549" s="356"/>
      <c r="C1549" s="356"/>
      <c r="D1549" s="381" t="s">
        <v>959</v>
      </c>
      <c r="E1549" s="381"/>
      <c r="F1549" s="381"/>
      <c r="G1549" s="356"/>
      <c r="H1549" s="356"/>
      <c r="I1549" s="356"/>
      <c r="J1549" s="243"/>
      <c r="K1549" s="243" t="s">
        <v>123</v>
      </c>
      <c r="L1549" s="243" t="s">
        <v>123</v>
      </c>
      <c r="M1549" s="243"/>
      <c r="N1549" s="243"/>
      <c r="O1549" s="356" t="s">
        <v>124</v>
      </c>
    </row>
    <row r="1550" spans="1:15" s="241" customFormat="1">
      <c r="A1550" s="241">
        <v>31600</v>
      </c>
      <c r="B1550" s="356"/>
      <c r="C1550" s="356"/>
      <c r="D1550" s="356"/>
      <c r="E1550" s="381" t="s">
        <v>960</v>
      </c>
      <c r="F1550" s="381"/>
      <c r="G1550" s="356" t="s">
        <v>961</v>
      </c>
      <c r="H1550" s="356" t="s">
        <v>959</v>
      </c>
      <c r="I1550" s="356" t="s">
        <v>960</v>
      </c>
      <c r="J1550" s="243">
        <v>1</v>
      </c>
      <c r="K1550" s="243" t="s">
        <v>129</v>
      </c>
      <c r="L1550" s="243" t="s">
        <v>129</v>
      </c>
      <c r="M1550" s="243">
        <v>1</v>
      </c>
      <c r="N1550" s="243">
        <v>1000000000</v>
      </c>
      <c r="O1550" s="356"/>
    </row>
    <row r="1551" spans="1:15" s="241" customFormat="1">
      <c r="A1551" s="241">
        <v>31610</v>
      </c>
      <c r="B1551" s="356"/>
      <c r="C1551" s="356"/>
      <c r="D1551" s="356"/>
      <c r="E1551" s="381" t="s">
        <v>962</v>
      </c>
      <c r="F1551" s="381"/>
      <c r="G1551" s="356" t="s">
        <v>963</v>
      </c>
      <c r="H1551" s="356" t="s">
        <v>959</v>
      </c>
      <c r="I1551" s="356" t="s">
        <v>962</v>
      </c>
      <c r="J1551" s="243">
        <v>1</v>
      </c>
      <c r="K1551" s="243" t="s">
        <v>129</v>
      </c>
      <c r="L1551" s="243" t="s">
        <v>129</v>
      </c>
      <c r="M1551" s="243">
        <v>1</v>
      </c>
      <c r="N1551" s="243">
        <v>1000000000</v>
      </c>
      <c r="O1551" s="356"/>
    </row>
    <row r="1552" spans="1:15" s="241" customFormat="1">
      <c r="A1552" s="241">
        <v>31620</v>
      </c>
      <c r="B1552" s="356"/>
      <c r="C1552" s="356"/>
      <c r="D1552" s="381" t="s">
        <v>964</v>
      </c>
      <c r="E1552" s="381"/>
      <c r="F1552" s="381"/>
      <c r="G1552" s="356"/>
      <c r="H1552" s="356"/>
      <c r="I1552" s="356"/>
      <c r="J1552" s="243"/>
      <c r="K1552" s="243" t="s">
        <v>123</v>
      </c>
      <c r="L1552" s="243" t="s">
        <v>123</v>
      </c>
      <c r="M1552" s="243"/>
      <c r="N1552" s="243"/>
      <c r="O1552" s="356" t="s">
        <v>124</v>
      </c>
    </row>
    <row r="1553" spans="1:15" s="241" customFormat="1">
      <c r="A1553" s="241">
        <v>31630</v>
      </c>
      <c r="B1553" s="356"/>
      <c r="C1553" s="356"/>
      <c r="D1553" s="356"/>
      <c r="E1553" s="381" t="s">
        <v>964</v>
      </c>
      <c r="F1553" s="381"/>
      <c r="G1553" s="356" t="s">
        <v>965</v>
      </c>
      <c r="H1553" s="356" t="s">
        <v>964</v>
      </c>
      <c r="I1553" s="356" t="s">
        <v>964</v>
      </c>
      <c r="J1553" s="243">
        <v>1</v>
      </c>
      <c r="K1553" s="243" t="s">
        <v>129</v>
      </c>
      <c r="L1553" s="243" t="s">
        <v>129</v>
      </c>
      <c r="M1553" s="243">
        <v>1</v>
      </c>
      <c r="N1553" s="243">
        <v>1000000000</v>
      </c>
      <c r="O1553" s="356"/>
    </row>
    <row r="1554" spans="1:15" s="241" customFormat="1">
      <c r="A1554" s="241">
        <v>31640</v>
      </c>
      <c r="B1554" s="356"/>
      <c r="C1554" s="356"/>
      <c r="D1554" s="356"/>
      <c r="E1554" s="381" t="s">
        <v>966</v>
      </c>
      <c r="F1554" s="381"/>
      <c r="G1554" s="356" t="s">
        <v>967</v>
      </c>
      <c r="H1554" s="356" t="s">
        <v>964</v>
      </c>
      <c r="I1554" s="356" t="s">
        <v>966</v>
      </c>
      <c r="J1554" s="243">
        <v>1</v>
      </c>
      <c r="K1554" s="243" t="s">
        <v>129</v>
      </c>
      <c r="L1554" s="243" t="s">
        <v>129</v>
      </c>
      <c r="M1554" s="243">
        <v>1</v>
      </c>
      <c r="N1554" s="243">
        <v>1000000000</v>
      </c>
      <c r="O1554" s="356"/>
    </row>
    <row r="1555" spans="1:15" s="241" customFormat="1">
      <c r="A1555" s="241">
        <v>31650</v>
      </c>
      <c r="B1555" s="356"/>
      <c r="C1555" s="356"/>
      <c r="D1555" s="381" t="s">
        <v>968</v>
      </c>
      <c r="E1555" s="381"/>
      <c r="F1555" s="381"/>
      <c r="G1555" s="356"/>
      <c r="H1555" s="356"/>
      <c r="I1555" s="356"/>
      <c r="J1555" s="243"/>
      <c r="K1555" s="243" t="s">
        <v>123</v>
      </c>
      <c r="L1555" s="243" t="s">
        <v>123</v>
      </c>
      <c r="M1555" s="243"/>
      <c r="N1555" s="243"/>
      <c r="O1555" s="356" t="s">
        <v>124</v>
      </c>
    </row>
    <row r="1556" spans="1:15" s="241" customFormat="1">
      <c r="A1556" s="241">
        <v>31660</v>
      </c>
      <c r="B1556" s="356"/>
      <c r="C1556" s="356"/>
      <c r="D1556" s="356"/>
      <c r="E1556" s="381" t="s">
        <v>969</v>
      </c>
      <c r="F1556" s="381"/>
      <c r="G1556" s="356" t="s">
        <v>970</v>
      </c>
      <c r="H1556" s="356" t="s">
        <v>968</v>
      </c>
      <c r="I1556" s="356" t="s">
        <v>969</v>
      </c>
      <c r="J1556" s="243">
        <v>1</v>
      </c>
      <c r="K1556" s="243" t="s">
        <v>129</v>
      </c>
      <c r="L1556" s="243" t="s">
        <v>129</v>
      </c>
      <c r="M1556" s="243">
        <v>1</v>
      </c>
      <c r="N1556" s="243">
        <v>1000000000</v>
      </c>
      <c r="O1556" s="356"/>
    </row>
    <row r="1557" spans="1:15" s="241" customFormat="1">
      <c r="A1557" s="241">
        <v>31670</v>
      </c>
      <c r="B1557" s="356"/>
      <c r="C1557" s="356"/>
      <c r="D1557" s="356"/>
      <c r="E1557" s="381" t="s">
        <v>971</v>
      </c>
      <c r="F1557" s="381"/>
      <c r="G1557" s="356" t="s">
        <v>972</v>
      </c>
      <c r="H1557" s="356" t="s">
        <v>968</v>
      </c>
      <c r="I1557" s="356" t="s">
        <v>971</v>
      </c>
      <c r="J1557" s="243">
        <v>1</v>
      </c>
      <c r="K1557" s="243" t="s">
        <v>129</v>
      </c>
      <c r="L1557" s="243" t="s">
        <v>129</v>
      </c>
      <c r="M1557" s="243">
        <v>1</v>
      </c>
      <c r="N1557" s="243">
        <v>1000000000</v>
      </c>
      <c r="O1557" s="356"/>
    </row>
    <row r="1558" spans="1:15" s="241" customFormat="1">
      <c r="A1558" s="241">
        <v>31680</v>
      </c>
      <c r="B1558" s="356"/>
      <c r="C1558" s="356"/>
      <c r="D1558" s="381" t="s">
        <v>19</v>
      </c>
      <c r="E1558" s="381"/>
      <c r="F1558" s="381"/>
      <c r="G1558" s="356"/>
      <c r="H1558" s="356"/>
      <c r="I1558" s="356"/>
      <c r="J1558" s="243"/>
      <c r="K1558" s="243" t="s">
        <v>123</v>
      </c>
      <c r="L1558" s="243" t="s">
        <v>123</v>
      </c>
      <c r="M1558" s="243"/>
      <c r="N1558" s="243"/>
      <c r="O1558" s="356" t="s">
        <v>124</v>
      </c>
    </row>
    <row r="1559" spans="1:15" s="241" customFormat="1">
      <c r="A1559" s="241">
        <v>31690</v>
      </c>
      <c r="B1559" s="356"/>
      <c r="C1559" s="356"/>
      <c r="D1559" s="356"/>
      <c r="E1559" s="381" t="s">
        <v>973</v>
      </c>
      <c r="F1559" s="381"/>
      <c r="G1559" s="356" t="s">
        <v>974</v>
      </c>
      <c r="H1559" s="356" t="s">
        <v>19</v>
      </c>
      <c r="I1559" s="356" t="s">
        <v>973</v>
      </c>
      <c r="J1559" s="243">
        <v>1</v>
      </c>
      <c r="K1559" s="243" t="s">
        <v>129</v>
      </c>
      <c r="L1559" s="243" t="s">
        <v>129</v>
      </c>
      <c r="M1559" s="243">
        <v>1</v>
      </c>
      <c r="N1559" s="243">
        <v>1000000000</v>
      </c>
      <c r="O1559" s="356"/>
    </row>
    <row r="1560" spans="1:15" s="241" customFormat="1">
      <c r="A1560" s="241">
        <v>31700</v>
      </c>
      <c r="B1560" s="356"/>
      <c r="C1560" s="356"/>
      <c r="D1560" s="381" t="s">
        <v>975</v>
      </c>
      <c r="E1560" s="381"/>
      <c r="F1560" s="381"/>
      <c r="G1560" s="356"/>
      <c r="H1560" s="356"/>
      <c r="I1560" s="356"/>
      <c r="J1560" s="243"/>
      <c r="K1560" s="243" t="s">
        <v>123</v>
      </c>
      <c r="L1560" s="243" t="s">
        <v>123</v>
      </c>
      <c r="M1560" s="243"/>
      <c r="N1560" s="243"/>
      <c r="O1560" s="356" t="s">
        <v>124</v>
      </c>
    </row>
    <row r="1561" spans="1:15" s="241" customFormat="1">
      <c r="A1561" s="241">
        <v>31710</v>
      </c>
      <c r="B1561" s="356"/>
      <c r="C1561" s="356"/>
      <c r="D1561" s="356"/>
      <c r="E1561" s="381" t="s">
        <v>976</v>
      </c>
      <c r="F1561" s="381"/>
      <c r="G1561" s="356" t="s">
        <v>977</v>
      </c>
      <c r="H1561" s="356" t="s">
        <v>975</v>
      </c>
      <c r="I1561" s="356" t="s">
        <v>976</v>
      </c>
      <c r="J1561" s="243">
        <v>1</v>
      </c>
      <c r="K1561" s="243" t="s">
        <v>129</v>
      </c>
      <c r="L1561" s="243" t="s">
        <v>129</v>
      </c>
      <c r="M1561" s="243">
        <v>1</v>
      </c>
      <c r="N1561" s="243">
        <v>1000000000</v>
      </c>
      <c r="O1561" s="356"/>
    </row>
    <row r="1562" spans="1:15" s="241" customFormat="1">
      <c r="A1562" s="241">
        <v>31720</v>
      </c>
      <c r="B1562" s="356"/>
      <c r="C1562" s="356"/>
      <c r="D1562" s="356"/>
      <c r="E1562" s="381" t="s">
        <v>978</v>
      </c>
      <c r="F1562" s="381"/>
      <c r="G1562" s="356" t="s">
        <v>979</v>
      </c>
      <c r="H1562" s="356" t="s">
        <v>975</v>
      </c>
      <c r="I1562" s="356" t="s">
        <v>978</v>
      </c>
      <c r="J1562" s="243">
        <v>1</v>
      </c>
      <c r="K1562" s="243" t="s">
        <v>129</v>
      </c>
      <c r="L1562" s="243" t="s">
        <v>129</v>
      </c>
      <c r="M1562" s="243">
        <v>1</v>
      </c>
      <c r="N1562" s="243">
        <v>1000000000</v>
      </c>
      <c r="O1562" s="356"/>
    </row>
    <row r="1563" spans="1:15" s="241" customFormat="1">
      <c r="A1563" s="241">
        <v>31730</v>
      </c>
      <c r="B1563" s="356"/>
      <c r="C1563" s="356"/>
      <c r="D1563" s="381" t="s">
        <v>980</v>
      </c>
      <c r="E1563" s="381"/>
      <c r="F1563" s="381"/>
      <c r="G1563" s="356"/>
      <c r="H1563" s="356"/>
      <c r="I1563" s="356"/>
      <c r="J1563" s="243"/>
      <c r="K1563" s="243" t="s">
        <v>123</v>
      </c>
      <c r="L1563" s="243" t="s">
        <v>123</v>
      </c>
      <c r="M1563" s="243"/>
      <c r="N1563" s="243"/>
      <c r="O1563" s="356" t="s">
        <v>124</v>
      </c>
    </row>
    <row r="1564" spans="1:15" s="241" customFormat="1">
      <c r="A1564" s="241">
        <v>31740</v>
      </c>
      <c r="B1564" s="356"/>
      <c r="C1564" s="356"/>
      <c r="D1564" s="356"/>
      <c r="E1564" s="381" t="s">
        <v>981</v>
      </c>
      <c r="F1564" s="381"/>
      <c r="G1564" s="356" t="s">
        <v>982</v>
      </c>
      <c r="H1564" s="356" t="s">
        <v>980</v>
      </c>
      <c r="I1564" s="356" t="s">
        <v>981</v>
      </c>
      <c r="J1564" s="243">
        <v>1</v>
      </c>
      <c r="K1564" s="243" t="s">
        <v>129</v>
      </c>
      <c r="L1564" s="243" t="s">
        <v>129</v>
      </c>
      <c r="M1564" s="243">
        <v>1</v>
      </c>
      <c r="N1564" s="243">
        <v>1000000000</v>
      </c>
      <c r="O1564" s="356"/>
    </row>
    <row r="1565" spans="1:15" s="241" customFormat="1">
      <c r="A1565" s="241">
        <v>31750</v>
      </c>
      <c r="B1565" s="356"/>
      <c r="C1565" s="356"/>
      <c r="D1565" s="356"/>
      <c r="E1565" s="381" t="s">
        <v>983</v>
      </c>
      <c r="F1565" s="381"/>
      <c r="G1565" s="356" t="s">
        <v>984</v>
      </c>
      <c r="H1565" s="356" t="s">
        <v>980</v>
      </c>
      <c r="I1565" s="356" t="s">
        <v>983</v>
      </c>
      <c r="J1565" s="243">
        <v>1</v>
      </c>
      <c r="K1565" s="243" t="s">
        <v>129</v>
      </c>
      <c r="L1565" s="243" t="s">
        <v>129</v>
      </c>
      <c r="M1565" s="243">
        <v>1</v>
      </c>
      <c r="N1565" s="243">
        <v>1000000000</v>
      </c>
      <c r="O1565" s="356"/>
    </row>
    <row r="1566" spans="1:15" s="241" customFormat="1">
      <c r="A1566" s="241">
        <v>31760</v>
      </c>
      <c r="B1566" s="356"/>
      <c r="C1566" s="356"/>
      <c r="D1566" s="381" t="s">
        <v>985</v>
      </c>
      <c r="E1566" s="381"/>
      <c r="F1566" s="381"/>
      <c r="G1566" s="356"/>
      <c r="H1566" s="356"/>
      <c r="I1566" s="356"/>
      <c r="J1566" s="243"/>
      <c r="K1566" s="243" t="s">
        <v>123</v>
      </c>
      <c r="L1566" s="243" t="s">
        <v>123</v>
      </c>
      <c r="M1566" s="243"/>
      <c r="N1566" s="243"/>
      <c r="O1566" s="356" t="s">
        <v>124</v>
      </c>
    </row>
    <row r="1567" spans="1:15" s="241" customFormat="1">
      <c r="A1567" s="241">
        <v>31770</v>
      </c>
      <c r="B1567" s="356"/>
      <c r="C1567" s="356"/>
      <c r="D1567" s="356"/>
      <c r="E1567" s="381" t="s">
        <v>986</v>
      </c>
      <c r="F1567" s="381"/>
      <c r="G1567" s="356" t="s">
        <v>987</v>
      </c>
      <c r="H1567" s="356" t="s">
        <v>985</v>
      </c>
      <c r="I1567" s="356" t="s">
        <v>986</v>
      </c>
      <c r="J1567" s="243">
        <v>1</v>
      </c>
      <c r="K1567" s="243" t="s">
        <v>129</v>
      </c>
      <c r="L1567" s="243" t="s">
        <v>129</v>
      </c>
      <c r="M1567" s="243">
        <v>1</v>
      </c>
      <c r="N1567" s="243">
        <v>1000000000</v>
      </c>
      <c r="O1567" s="356"/>
    </row>
    <row r="1568" spans="1:15" s="241" customFormat="1">
      <c r="A1568" s="241">
        <v>31780</v>
      </c>
      <c r="B1568" s="356"/>
      <c r="C1568" s="356"/>
      <c r="D1568" s="356"/>
      <c r="E1568" s="381" t="s">
        <v>988</v>
      </c>
      <c r="F1568" s="381"/>
      <c r="G1568" s="356" t="s">
        <v>989</v>
      </c>
      <c r="H1568" s="356" t="s">
        <v>985</v>
      </c>
      <c r="I1568" s="356" t="s">
        <v>988</v>
      </c>
      <c r="J1568" s="243">
        <v>1</v>
      </c>
      <c r="K1568" s="243" t="s">
        <v>129</v>
      </c>
      <c r="L1568" s="243" t="s">
        <v>129</v>
      </c>
      <c r="M1568" s="243">
        <v>1</v>
      </c>
      <c r="N1568" s="243">
        <v>1000000000</v>
      </c>
      <c r="O1568" s="356"/>
    </row>
  </sheetData>
  <mergeCells count="813">
    <mergeCell ref="E1568:F1568"/>
    <mergeCell ref="E1559:F1559"/>
    <mergeCell ref="D1560:F1560"/>
    <mergeCell ref="E1561:F1561"/>
    <mergeCell ref="E1562:F1562"/>
    <mergeCell ref="D1563:F1563"/>
    <mergeCell ref="E1564:F1564"/>
    <mergeCell ref="E1565:F1565"/>
    <mergeCell ref="D1566:F1566"/>
    <mergeCell ref="E1567:F1567"/>
    <mergeCell ref="E1550:F1550"/>
    <mergeCell ref="E1551:F1551"/>
    <mergeCell ref="D1552:F1552"/>
    <mergeCell ref="E1553:F1553"/>
    <mergeCell ref="E1554:F1554"/>
    <mergeCell ref="D1555:F1555"/>
    <mergeCell ref="E1556:F1556"/>
    <mergeCell ref="E1557:F1557"/>
    <mergeCell ref="D1558:F1558"/>
    <mergeCell ref="D1541:F1541"/>
    <mergeCell ref="E1542:F1542"/>
    <mergeCell ref="D1543:F1543"/>
    <mergeCell ref="E1544:F1544"/>
    <mergeCell ref="E1545:F1545"/>
    <mergeCell ref="D1546:F1546"/>
    <mergeCell ref="E1547:F1547"/>
    <mergeCell ref="E1548:F1548"/>
    <mergeCell ref="D1549:F1549"/>
    <mergeCell ref="E1532:F1532"/>
    <mergeCell ref="D1533:F1533"/>
    <mergeCell ref="E1534:F1534"/>
    <mergeCell ref="E1535:F1535"/>
    <mergeCell ref="D1536:F1536"/>
    <mergeCell ref="E1537:F1537"/>
    <mergeCell ref="E1538:F1538"/>
    <mergeCell ref="D1539:F1539"/>
    <mergeCell ref="E1540:F1540"/>
    <mergeCell ref="E1523:F1523"/>
    <mergeCell ref="E1524:F1524"/>
    <mergeCell ref="E1525:F1525"/>
    <mergeCell ref="E1526:F1526"/>
    <mergeCell ref="D1527:F1527"/>
    <mergeCell ref="E1528:F1528"/>
    <mergeCell ref="E1529:F1529"/>
    <mergeCell ref="D1530:F1530"/>
    <mergeCell ref="E1531:F1531"/>
    <mergeCell ref="D1514:F1514"/>
    <mergeCell ref="E1515:F1515"/>
    <mergeCell ref="E1516:F1516"/>
    <mergeCell ref="D1517:F1517"/>
    <mergeCell ref="E1518:F1518"/>
    <mergeCell ref="E1519:F1519"/>
    <mergeCell ref="E1520:F1520"/>
    <mergeCell ref="E1521:F1521"/>
    <mergeCell ref="D1522:F1522"/>
    <mergeCell ref="E1505:F1505"/>
    <mergeCell ref="D1506:F1506"/>
    <mergeCell ref="E1507:F1507"/>
    <mergeCell ref="E1508:F1508"/>
    <mergeCell ref="D1509:F1509"/>
    <mergeCell ref="E1510:F1510"/>
    <mergeCell ref="E1511:F1511"/>
    <mergeCell ref="D1512:F1512"/>
    <mergeCell ref="E1513:F1513"/>
    <mergeCell ref="E1496:F1496"/>
    <mergeCell ref="E1497:F1497"/>
    <mergeCell ref="D1498:F1498"/>
    <mergeCell ref="E1499:F1499"/>
    <mergeCell ref="D1500:F1500"/>
    <mergeCell ref="E1501:F1501"/>
    <mergeCell ref="E1502:F1502"/>
    <mergeCell ref="D1503:F1503"/>
    <mergeCell ref="E1504:F1504"/>
    <mergeCell ref="D1487:F1487"/>
    <mergeCell ref="E1488:F1488"/>
    <mergeCell ref="E1489:F1489"/>
    <mergeCell ref="D1490:F1490"/>
    <mergeCell ref="E1491:F1491"/>
    <mergeCell ref="E1492:F1492"/>
    <mergeCell ref="D1493:F1493"/>
    <mergeCell ref="E1494:F1494"/>
    <mergeCell ref="D1495:F1495"/>
    <mergeCell ref="E1478:F1478"/>
    <mergeCell ref="E1479:F1479"/>
    <mergeCell ref="C1480:F1480"/>
    <mergeCell ref="D1481:F1481"/>
    <mergeCell ref="E1482:F1482"/>
    <mergeCell ref="E1483:F1483"/>
    <mergeCell ref="D1484:F1484"/>
    <mergeCell ref="E1485:F1485"/>
    <mergeCell ref="E1486:F1486"/>
    <mergeCell ref="D1469:F1469"/>
    <mergeCell ref="E1470:F1470"/>
    <mergeCell ref="D1471:F1471"/>
    <mergeCell ref="E1472:F1472"/>
    <mergeCell ref="E1473:F1473"/>
    <mergeCell ref="D1474:F1474"/>
    <mergeCell ref="E1475:F1475"/>
    <mergeCell ref="E1476:F1476"/>
    <mergeCell ref="D1477:F1477"/>
    <mergeCell ref="D1460:F1460"/>
    <mergeCell ref="E1461:F1461"/>
    <mergeCell ref="E1462:F1462"/>
    <mergeCell ref="D1463:F1463"/>
    <mergeCell ref="E1464:F1464"/>
    <mergeCell ref="E1465:F1465"/>
    <mergeCell ref="D1466:F1466"/>
    <mergeCell ref="E1467:F1467"/>
    <mergeCell ref="E1468:F1468"/>
    <mergeCell ref="E1451:F1451"/>
    <mergeCell ref="D1452:F1452"/>
    <mergeCell ref="E1453:F1453"/>
    <mergeCell ref="D1454:F1454"/>
    <mergeCell ref="E1455:F1455"/>
    <mergeCell ref="E1456:F1456"/>
    <mergeCell ref="D1457:F1457"/>
    <mergeCell ref="E1458:F1458"/>
    <mergeCell ref="E1459:F1459"/>
    <mergeCell ref="E1442:F1442"/>
    <mergeCell ref="E1443:F1443"/>
    <mergeCell ref="D1444:F1444"/>
    <mergeCell ref="E1445:F1445"/>
    <mergeCell ref="E1446:F1446"/>
    <mergeCell ref="D1447:F1447"/>
    <mergeCell ref="E1448:F1448"/>
    <mergeCell ref="E1449:F1449"/>
    <mergeCell ref="D1450:F1450"/>
    <mergeCell ref="D1433:F1433"/>
    <mergeCell ref="E1434:F1434"/>
    <mergeCell ref="E1435:F1435"/>
    <mergeCell ref="E1436:F1436"/>
    <mergeCell ref="E1437:F1437"/>
    <mergeCell ref="D1438:F1438"/>
    <mergeCell ref="E1439:F1439"/>
    <mergeCell ref="E1440:F1440"/>
    <mergeCell ref="D1441:F1441"/>
    <mergeCell ref="E1424:F1424"/>
    <mergeCell ref="D1425:F1425"/>
    <mergeCell ref="E1426:F1426"/>
    <mergeCell ref="E1427:F1427"/>
    <mergeCell ref="D1428:F1428"/>
    <mergeCell ref="E1429:F1429"/>
    <mergeCell ref="E1430:F1430"/>
    <mergeCell ref="E1431:F1431"/>
    <mergeCell ref="E1432:F1432"/>
    <mergeCell ref="E1415:F1415"/>
    <mergeCell ref="E1416:F1416"/>
    <mergeCell ref="D1417:F1417"/>
    <mergeCell ref="E1418:F1418"/>
    <mergeCell ref="E1419:F1419"/>
    <mergeCell ref="D1420:F1420"/>
    <mergeCell ref="E1421:F1421"/>
    <mergeCell ref="E1422:F1422"/>
    <mergeCell ref="D1423:F1423"/>
    <mergeCell ref="E1407:F1407"/>
    <mergeCell ref="D1408:F1408"/>
    <mergeCell ref="E1409:F1409"/>
    <mergeCell ref="D1410:F1410"/>
    <mergeCell ref="E1411:F1411"/>
    <mergeCell ref="E1412:F1412"/>
    <mergeCell ref="I1412:J1412"/>
    <mergeCell ref="E1413:F1413"/>
    <mergeCell ref="D1414:F1414"/>
    <mergeCell ref="E1398:F1398"/>
    <mergeCell ref="E1399:F1399"/>
    <mergeCell ref="D1400:F1400"/>
    <mergeCell ref="E1401:F1401"/>
    <mergeCell ref="E1402:F1402"/>
    <mergeCell ref="D1403:F1403"/>
    <mergeCell ref="E1404:F1404"/>
    <mergeCell ref="D1405:F1405"/>
    <mergeCell ref="E1406:F1406"/>
    <mergeCell ref="B1389:F1389"/>
    <mergeCell ref="C1390:F1390"/>
    <mergeCell ref="D1391:F1391"/>
    <mergeCell ref="E1392:F1392"/>
    <mergeCell ref="E1393:F1393"/>
    <mergeCell ref="D1394:F1394"/>
    <mergeCell ref="E1395:F1395"/>
    <mergeCell ref="E1396:F1396"/>
    <mergeCell ref="D1397:F1397"/>
    <mergeCell ref="D1385:F1385"/>
    <mergeCell ref="E1386:F1386"/>
    <mergeCell ref="E1387:F1387"/>
    <mergeCell ref="E1388:F1388"/>
    <mergeCell ref="E1379:F1379"/>
    <mergeCell ref="E1380:F1380"/>
    <mergeCell ref="C1381:F1381"/>
    <mergeCell ref="D1382:F1382"/>
    <mergeCell ref="E1383:F1383"/>
    <mergeCell ref="E1384:F1384"/>
    <mergeCell ref="E1373:F1373"/>
    <mergeCell ref="C1374:F1374"/>
    <mergeCell ref="D1375:F1375"/>
    <mergeCell ref="E1376:F1376"/>
    <mergeCell ref="E1377:F1377"/>
    <mergeCell ref="D1378:F1378"/>
    <mergeCell ref="E1367:F1367"/>
    <mergeCell ref="D1368:F1368"/>
    <mergeCell ref="E1369:F1369"/>
    <mergeCell ref="C1370:F1370"/>
    <mergeCell ref="D1371:F1371"/>
    <mergeCell ref="E1372:F1372"/>
    <mergeCell ref="E1361:F1361"/>
    <mergeCell ref="E1362:F1362"/>
    <mergeCell ref="E1363:F1363"/>
    <mergeCell ref="E1364:F1364"/>
    <mergeCell ref="E1365:F1365"/>
    <mergeCell ref="E1366:F1366"/>
    <mergeCell ref="D1355:F1355"/>
    <mergeCell ref="D1356:F1356"/>
    <mergeCell ref="B1357:F1357"/>
    <mergeCell ref="C1358:F1358"/>
    <mergeCell ref="D1359:F1359"/>
    <mergeCell ref="E1360:F1360"/>
    <mergeCell ref="D1349:F1349"/>
    <mergeCell ref="D1350:F1350"/>
    <mergeCell ref="C1351:F1351"/>
    <mergeCell ref="D1352:F1352"/>
    <mergeCell ref="D1353:F1353"/>
    <mergeCell ref="D1354:F1354"/>
    <mergeCell ref="D1343:F1343"/>
    <mergeCell ref="D1344:F1344"/>
    <mergeCell ref="C1345:F1345"/>
    <mergeCell ref="D1346:F1346"/>
    <mergeCell ref="D1347:F1347"/>
    <mergeCell ref="D1348:F1348"/>
    <mergeCell ref="C1337:F1337"/>
    <mergeCell ref="D1338:F1338"/>
    <mergeCell ref="C1339:F1339"/>
    <mergeCell ref="D1340:F1340"/>
    <mergeCell ref="D1341:F1341"/>
    <mergeCell ref="C1342:F1342"/>
    <mergeCell ref="D1333:F1333"/>
    <mergeCell ref="C1334:F1334"/>
    <mergeCell ref="D1335:F1335"/>
    <mergeCell ref="D1336:F1336"/>
    <mergeCell ref="C1327:F1327"/>
    <mergeCell ref="D1328:F1328"/>
    <mergeCell ref="D1329:F1329"/>
    <mergeCell ref="D1330:F1330"/>
    <mergeCell ref="C1331:F1331"/>
    <mergeCell ref="D1332:F1332"/>
    <mergeCell ref="D1321:F1321"/>
    <mergeCell ref="C1322:F1322"/>
    <mergeCell ref="D1323:F1323"/>
    <mergeCell ref="D1324:F1324"/>
    <mergeCell ref="D1325:F1325"/>
    <mergeCell ref="D1326:F1326"/>
    <mergeCell ref="D1315:F1315"/>
    <mergeCell ref="E1316:F1316"/>
    <mergeCell ref="E1317:F1317"/>
    <mergeCell ref="E1318:F1318"/>
    <mergeCell ref="B1319:F1319"/>
    <mergeCell ref="C1320:F1320"/>
    <mergeCell ref="E1309:F1309"/>
    <mergeCell ref="E1310:F1310"/>
    <mergeCell ref="D1311:F1311"/>
    <mergeCell ref="E1312:F1312"/>
    <mergeCell ref="E1313:F1313"/>
    <mergeCell ref="E1314:F1314"/>
    <mergeCell ref="D1303:F1303"/>
    <mergeCell ref="E1304:F1304"/>
    <mergeCell ref="E1305:F1305"/>
    <mergeCell ref="E1306:F1306"/>
    <mergeCell ref="D1307:F1307"/>
    <mergeCell ref="E1308:F1308"/>
    <mergeCell ref="E1297:F1297"/>
    <mergeCell ref="D1298:F1298"/>
    <mergeCell ref="E1299:F1299"/>
    <mergeCell ref="E1300:F1300"/>
    <mergeCell ref="E1301:F1301"/>
    <mergeCell ref="C1302:F1302"/>
    <mergeCell ref="E1291:F1291"/>
    <mergeCell ref="E1292:F1292"/>
    <mergeCell ref="E1293:F1293"/>
    <mergeCell ref="D1294:F1294"/>
    <mergeCell ref="E1295:F1295"/>
    <mergeCell ref="E1296:F1296"/>
    <mergeCell ref="E1285:F1285"/>
    <mergeCell ref="D1286:F1286"/>
    <mergeCell ref="E1287:F1287"/>
    <mergeCell ref="E1288:F1288"/>
    <mergeCell ref="E1289:F1289"/>
    <mergeCell ref="D1290:F1290"/>
    <mergeCell ref="E1279:F1279"/>
    <mergeCell ref="E1280:F1280"/>
    <mergeCell ref="D1281:F1281"/>
    <mergeCell ref="E1282:F1282"/>
    <mergeCell ref="E1283:F1283"/>
    <mergeCell ref="E1284:F1284"/>
    <mergeCell ref="E1273:F1273"/>
    <mergeCell ref="E1274:F1274"/>
    <mergeCell ref="E1275:F1275"/>
    <mergeCell ref="D1276:F1276"/>
    <mergeCell ref="E1277:F1277"/>
    <mergeCell ref="E1278:F1278"/>
    <mergeCell ref="E1267:F1267"/>
    <mergeCell ref="E1268:F1268"/>
    <mergeCell ref="E1269:F1269"/>
    <mergeCell ref="E1270:F1270"/>
    <mergeCell ref="D1271:F1271"/>
    <mergeCell ref="E1272:F1272"/>
    <mergeCell ref="D1261:F1261"/>
    <mergeCell ref="E1262:F1262"/>
    <mergeCell ref="E1263:F1263"/>
    <mergeCell ref="E1264:F1264"/>
    <mergeCell ref="E1265:F1265"/>
    <mergeCell ref="D1266:F1266"/>
    <mergeCell ref="E1255:F1255"/>
    <mergeCell ref="D1256:F1256"/>
    <mergeCell ref="E1257:F1257"/>
    <mergeCell ref="E1258:F1258"/>
    <mergeCell ref="D1259:F1259"/>
    <mergeCell ref="E1260:F1260"/>
    <mergeCell ref="E1249:F1249"/>
    <mergeCell ref="E1250:F1250"/>
    <mergeCell ref="E1251:F1251"/>
    <mergeCell ref="D1252:F1252"/>
    <mergeCell ref="E1253:F1253"/>
    <mergeCell ref="E1254:F1254"/>
    <mergeCell ref="E1243:F1243"/>
    <mergeCell ref="E1244:F1244"/>
    <mergeCell ref="E1245:F1245"/>
    <mergeCell ref="E1246:F1246"/>
    <mergeCell ref="D1247:F1247"/>
    <mergeCell ref="E1248:F1248"/>
    <mergeCell ref="D1237:F1237"/>
    <mergeCell ref="E1238:F1238"/>
    <mergeCell ref="E1239:F1239"/>
    <mergeCell ref="E1240:F1240"/>
    <mergeCell ref="E1241:F1241"/>
    <mergeCell ref="D1242:F1242"/>
    <mergeCell ref="E1231:F1231"/>
    <mergeCell ref="D1232:F1232"/>
    <mergeCell ref="E1233:F1233"/>
    <mergeCell ref="E1234:F1234"/>
    <mergeCell ref="E1235:F1235"/>
    <mergeCell ref="E1236:F1236"/>
    <mergeCell ref="E1225:F1225"/>
    <mergeCell ref="E1226:F1226"/>
    <mergeCell ref="D1227:F1227"/>
    <mergeCell ref="E1228:F1228"/>
    <mergeCell ref="E1229:F1229"/>
    <mergeCell ref="E1230:F1230"/>
    <mergeCell ref="E1219:F1219"/>
    <mergeCell ref="E1220:F1220"/>
    <mergeCell ref="D1221:F1221"/>
    <mergeCell ref="E1222:F1222"/>
    <mergeCell ref="E1223:F1223"/>
    <mergeCell ref="E1224:F1224"/>
    <mergeCell ref="E1213:F1213"/>
    <mergeCell ref="E1214:F1214"/>
    <mergeCell ref="D1215:F1215"/>
    <mergeCell ref="E1216:F1216"/>
    <mergeCell ref="E1217:F1217"/>
    <mergeCell ref="E1218:F1218"/>
    <mergeCell ref="E1207:F1207"/>
    <mergeCell ref="D1208:F1208"/>
    <mergeCell ref="E1209:F1209"/>
    <mergeCell ref="E1210:F1210"/>
    <mergeCell ref="E1211:F1211"/>
    <mergeCell ref="E1212:F1212"/>
    <mergeCell ref="D1201:F1201"/>
    <mergeCell ref="E1202:F1202"/>
    <mergeCell ref="E1203:F1203"/>
    <mergeCell ref="E1204:F1204"/>
    <mergeCell ref="E1205:F1205"/>
    <mergeCell ref="E1206:F1206"/>
    <mergeCell ref="E1195:F1195"/>
    <mergeCell ref="D1196:F1196"/>
    <mergeCell ref="E1197:F1197"/>
    <mergeCell ref="E1198:F1198"/>
    <mergeCell ref="E1199:F1199"/>
    <mergeCell ref="E1200:F1200"/>
    <mergeCell ref="E1189:F1189"/>
    <mergeCell ref="E1190:F1190"/>
    <mergeCell ref="E1191:F1191"/>
    <mergeCell ref="D1192:F1192"/>
    <mergeCell ref="E1193:F1193"/>
    <mergeCell ref="E1194:F1194"/>
    <mergeCell ref="E1183:F1183"/>
    <mergeCell ref="E1184:F1184"/>
    <mergeCell ref="E1185:F1185"/>
    <mergeCell ref="D1186:F1186"/>
    <mergeCell ref="E1187:F1187"/>
    <mergeCell ref="E1188:F1188"/>
    <mergeCell ref="E1177:F1177"/>
    <mergeCell ref="E1178:F1178"/>
    <mergeCell ref="E1179:F1179"/>
    <mergeCell ref="D1180:F1180"/>
    <mergeCell ref="E1181:F1181"/>
    <mergeCell ref="E1182:F1182"/>
    <mergeCell ref="E1171:F1171"/>
    <mergeCell ref="E1172:F1172"/>
    <mergeCell ref="E1173:F1173"/>
    <mergeCell ref="E1174:F1174"/>
    <mergeCell ref="D1175:F1175"/>
    <mergeCell ref="E1176:F1176"/>
    <mergeCell ref="E1165:F1165"/>
    <mergeCell ref="E1166:F1166"/>
    <mergeCell ref="D1167:F1167"/>
    <mergeCell ref="E1168:F1168"/>
    <mergeCell ref="E1169:F1169"/>
    <mergeCell ref="E1170:F1170"/>
    <mergeCell ref="D1159:F1159"/>
    <mergeCell ref="E1160:F1160"/>
    <mergeCell ref="E1161:F1161"/>
    <mergeCell ref="E1162:F1162"/>
    <mergeCell ref="E1163:F1163"/>
    <mergeCell ref="E1164:F1164"/>
    <mergeCell ref="E1153:F1153"/>
    <mergeCell ref="E1154:F1154"/>
    <mergeCell ref="D1155:F1155"/>
    <mergeCell ref="E1156:F1156"/>
    <mergeCell ref="E1157:F1157"/>
    <mergeCell ref="E1158:F1158"/>
    <mergeCell ref="E1147:F1147"/>
    <mergeCell ref="E1148:F1148"/>
    <mergeCell ref="E1149:F1149"/>
    <mergeCell ref="D1150:F1150"/>
    <mergeCell ref="E1151:F1151"/>
    <mergeCell ref="E1152:F1152"/>
    <mergeCell ref="E1141:F1141"/>
    <mergeCell ref="E1142:F1142"/>
    <mergeCell ref="E1143:F1143"/>
    <mergeCell ref="E1144:F1144"/>
    <mergeCell ref="D1145:F1145"/>
    <mergeCell ref="E1146:F1146"/>
    <mergeCell ref="E1135:F1135"/>
    <mergeCell ref="D1136:F1136"/>
    <mergeCell ref="E1137:F1137"/>
    <mergeCell ref="E1138:F1138"/>
    <mergeCell ref="E1139:F1139"/>
    <mergeCell ref="D1140:F1140"/>
    <mergeCell ref="C1129:F1129"/>
    <mergeCell ref="D1130:F1130"/>
    <mergeCell ref="E1131:F1131"/>
    <mergeCell ref="D1132:F1132"/>
    <mergeCell ref="E1133:F1133"/>
    <mergeCell ref="E1134:F1134"/>
    <mergeCell ref="D1123:F1123"/>
    <mergeCell ref="E1124:F1124"/>
    <mergeCell ref="D1125:F1125"/>
    <mergeCell ref="E1126:F1126"/>
    <mergeCell ref="D1127:F1127"/>
    <mergeCell ref="E1128:F1128"/>
    <mergeCell ref="E1117:F1117"/>
    <mergeCell ref="E1118:F1118"/>
    <mergeCell ref="D1119:F1119"/>
    <mergeCell ref="E1120:F1120"/>
    <mergeCell ref="D1121:F1121"/>
    <mergeCell ref="E1122:F1122"/>
    <mergeCell ref="E1111:F1111"/>
    <mergeCell ref="D1112:F1112"/>
    <mergeCell ref="E1113:F1113"/>
    <mergeCell ref="E1114:F1114"/>
    <mergeCell ref="C1115:F1115"/>
    <mergeCell ref="D1116:F1116"/>
    <mergeCell ref="E1105:F1105"/>
    <mergeCell ref="C1106:F1106"/>
    <mergeCell ref="D1107:F1107"/>
    <mergeCell ref="E1108:F1108"/>
    <mergeCell ref="E1109:F1109"/>
    <mergeCell ref="E1110:F1110"/>
    <mergeCell ref="D1099:F1099"/>
    <mergeCell ref="E1100:F1100"/>
    <mergeCell ref="E1101:F1101"/>
    <mergeCell ref="E1102:F1102"/>
    <mergeCell ref="E1103:F1103"/>
    <mergeCell ref="E1104:F1104"/>
    <mergeCell ref="E1093:F1093"/>
    <mergeCell ref="D1094:F1094"/>
    <mergeCell ref="E1095:F1095"/>
    <mergeCell ref="E1096:F1096"/>
    <mergeCell ref="E1097:F1097"/>
    <mergeCell ref="E1098:F1098"/>
    <mergeCell ref="D1087:F1087"/>
    <mergeCell ref="E1088:F1088"/>
    <mergeCell ref="E1089:F1089"/>
    <mergeCell ref="E1090:F1090"/>
    <mergeCell ref="E1091:F1091"/>
    <mergeCell ref="E1092:F1092"/>
    <mergeCell ref="E1081:F1081"/>
    <mergeCell ref="E1082:F1082"/>
    <mergeCell ref="D1083:F1083"/>
    <mergeCell ref="E1084:F1084"/>
    <mergeCell ref="E1085:F1085"/>
    <mergeCell ref="E1086:F1086"/>
    <mergeCell ref="E1075:F1075"/>
    <mergeCell ref="E1076:F1076"/>
    <mergeCell ref="E1077:F1077"/>
    <mergeCell ref="D1078:F1078"/>
    <mergeCell ref="E1079:F1079"/>
    <mergeCell ref="E1080:F1080"/>
    <mergeCell ref="E1069:F1069"/>
    <mergeCell ref="D1070:F1070"/>
    <mergeCell ref="E1071:F1071"/>
    <mergeCell ref="E1072:F1072"/>
    <mergeCell ref="E1073:F1073"/>
    <mergeCell ref="D1074:F1074"/>
    <mergeCell ref="E1063:F1063"/>
    <mergeCell ref="E1064:F1064"/>
    <mergeCell ref="E1065:F1065"/>
    <mergeCell ref="D1066:F1066"/>
    <mergeCell ref="E1067:F1067"/>
    <mergeCell ref="E1068:F1068"/>
    <mergeCell ref="E1057:F1057"/>
    <mergeCell ref="D1058:F1058"/>
    <mergeCell ref="E1059:F1059"/>
    <mergeCell ref="E1060:F1060"/>
    <mergeCell ref="E1061:F1061"/>
    <mergeCell ref="E1062:F1062"/>
    <mergeCell ref="E1051:F1051"/>
    <mergeCell ref="E1052:F1052"/>
    <mergeCell ref="D1053:F1053"/>
    <mergeCell ref="E1054:F1054"/>
    <mergeCell ref="E1055:F1055"/>
    <mergeCell ref="E1056:F1056"/>
    <mergeCell ref="E1045:F1045"/>
    <mergeCell ref="E1046:F1046"/>
    <mergeCell ref="E1047:F1047"/>
    <mergeCell ref="D1048:F1048"/>
    <mergeCell ref="E1049:F1049"/>
    <mergeCell ref="E1050:F1050"/>
    <mergeCell ref="E1039:F1039"/>
    <mergeCell ref="E1040:F1040"/>
    <mergeCell ref="D1041:F1041"/>
    <mergeCell ref="E1042:F1042"/>
    <mergeCell ref="E1043:F1043"/>
    <mergeCell ref="E1044:F1044"/>
    <mergeCell ref="E1033:F1033"/>
    <mergeCell ref="E1034:F1034"/>
    <mergeCell ref="E1035:F1035"/>
    <mergeCell ref="E1036:F1036"/>
    <mergeCell ref="D1037:F1037"/>
    <mergeCell ref="E1038:F1038"/>
    <mergeCell ref="D1027:F1027"/>
    <mergeCell ref="E1028:F1028"/>
    <mergeCell ref="E1029:F1029"/>
    <mergeCell ref="E1030:F1030"/>
    <mergeCell ref="E1031:F1031"/>
    <mergeCell ref="D1032:F1032"/>
    <mergeCell ref="E1017:F1017"/>
    <mergeCell ref="D1022:F1022"/>
    <mergeCell ref="E1023:F1023"/>
    <mergeCell ref="E1024:F1024"/>
    <mergeCell ref="E1025:F1025"/>
    <mergeCell ref="E1026:F1026"/>
    <mergeCell ref="D1020:F1020"/>
    <mergeCell ref="E1021:F1021"/>
    <mergeCell ref="D1018:F1018"/>
    <mergeCell ref="E1019:F1019"/>
    <mergeCell ref="E1011:F1011"/>
    <mergeCell ref="E1012:F1012"/>
    <mergeCell ref="D1013:F1013"/>
    <mergeCell ref="E1014:F1014"/>
    <mergeCell ref="E1015:F1015"/>
    <mergeCell ref="E1016:F1016"/>
    <mergeCell ref="E1005:F1005"/>
    <mergeCell ref="E1006:F1006"/>
    <mergeCell ref="E1007:F1007"/>
    <mergeCell ref="D1008:F1008"/>
    <mergeCell ref="E1009:F1009"/>
    <mergeCell ref="E1010:F1010"/>
    <mergeCell ref="E997:F997"/>
    <mergeCell ref="E998:F998"/>
    <mergeCell ref="E999:F999"/>
    <mergeCell ref="C1002:F1002"/>
    <mergeCell ref="D1003:F1003"/>
    <mergeCell ref="E1004:F1004"/>
    <mergeCell ref="E991:F991"/>
    <mergeCell ref="E992:F992"/>
    <mergeCell ref="E993:F993"/>
    <mergeCell ref="E994:F994"/>
    <mergeCell ref="D995:F995"/>
    <mergeCell ref="E996:F996"/>
    <mergeCell ref="E1000:F1000"/>
    <mergeCell ref="E1001:F1001"/>
    <mergeCell ref="E985:F985"/>
    <mergeCell ref="E986:F986"/>
    <mergeCell ref="E987:F987"/>
    <mergeCell ref="D988:F988"/>
    <mergeCell ref="E989:F989"/>
    <mergeCell ref="E990:F990"/>
    <mergeCell ref="E979:F979"/>
    <mergeCell ref="E980:F980"/>
    <mergeCell ref="E981:F981"/>
    <mergeCell ref="E982:F982"/>
    <mergeCell ref="D983:F983"/>
    <mergeCell ref="E984:F984"/>
    <mergeCell ref="E973:F973"/>
    <mergeCell ref="E974:F974"/>
    <mergeCell ref="E975:F975"/>
    <mergeCell ref="E976:F976"/>
    <mergeCell ref="C977:F977"/>
    <mergeCell ref="D978:F978"/>
    <mergeCell ref="E967:F967"/>
    <mergeCell ref="E968:F968"/>
    <mergeCell ref="E969:F969"/>
    <mergeCell ref="E970:F970"/>
    <mergeCell ref="D971:F971"/>
    <mergeCell ref="E972:F972"/>
    <mergeCell ref="E961:F961"/>
    <mergeCell ref="E962:F962"/>
    <mergeCell ref="E963:F963"/>
    <mergeCell ref="E964:F964"/>
    <mergeCell ref="E965:F965"/>
    <mergeCell ref="D966:F966"/>
    <mergeCell ref="E955:F955"/>
    <mergeCell ref="E956:F956"/>
    <mergeCell ref="D957:F957"/>
    <mergeCell ref="E958:F958"/>
    <mergeCell ref="E959:F959"/>
    <mergeCell ref="E960:F960"/>
    <mergeCell ref="E949:F949"/>
    <mergeCell ref="D950:F950"/>
    <mergeCell ref="E951:F951"/>
    <mergeCell ref="E952:F952"/>
    <mergeCell ref="E953:F953"/>
    <mergeCell ref="E954:F954"/>
    <mergeCell ref="D943:F943"/>
    <mergeCell ref="E944:F944"/>
    <mergeCell ref="E945:F945"/>
    <mergeCell ref="E946:F946"/>
    <mergeCell ref="E947:F947"/>
    <mergeCell ref="E948:F948"/>
    <mergeCell ref="D937:F937"/>
    <mergeCell ref="E938:F938"/>
    <mergeCell ref="E939:F939"/>
    <mergeCell ref="E940:F940"/>
    <mergeCell ref="E941:F941"/>
    <mergeCell ref="E942:F942"/>
    <mergeCell ref="D931:F931"/>
    <mergeCell ref="E932:F932"/>
    <mergeCell ref="E933:F933"/>
    <mergeCell ref="E934:F934"/>
    <mergeCell ref="E935:F935"/>
    <mergeCell ref="E936:F936"/>
    <mergeCell ref="D925:F925"/>
    <mergeCell ref="E926:F926"/>
    <mergeCell ref="E927:F927"/>
    <mergeCell ref="E928:F928"/>
    <mergeCell ref="E929:F929"/>
    <mergeCell ref="C930:F930"/>
    <mergeCell ref="E877:F877"/>
    <mergeCell ref="E885:F885"/>
    <mergeCell ref="E893:F893"/>
    <mergeCell ref="E901:F901"/>
    <mergeCell ref="E909:F909"/>
    <mergeCell ref="E917:F917"/>
    <mergeCell ref="E829:F829"/>
    <mergeCell ref="E837:F837"/>
    <mergeCell ref="E845:F845"/>
    <mergeCell ref="E853:F853"/>
    <mergeCell ref="E861:F861"/>
    <mergeCell ref="E869:F869"/>
    <mergeCell ref="E823:F823"/>
    <mergeCell ref="E824:F824"/>
    <mergeCell ref="E825:F825"/>
    <mergeCell ref="E826:F826"/>
    <mergeCell ref="C827:F827"/>
    <mergeCell ref="D828:F828"/>
    <mergeCell ref="E782:F782"/>
    <mergeCell ref="E790:F790"/>
    <mergeCell ref="E798:F798"/>
    <mergeCell ref="E806:F806"/>
    <mergeCell ref="E814:F814"/>
    <mergeCell ref="D822:F822"/>
    <mergeCell ref="E734:F734"/>
    <mergeCell ref="E742:F742"/>
    <mergeCell ref="E750:F750"/>
    <mergeCell ref="E758:F758"/>
    <mergeCell ref="E766:F766"/>
    <mergeCell ref="E774:F774"/>
    <mergeCell ref="E721:F721"/>
    <mergeCell ref="E722:F722"/>
    <mergeCell ref="E723:F723"/>
    <mergeCell ref="C724:F724"/>
    <mergeCell ref="D725:F725"/>
    <mergeCell ref="E726:F726"/>
    <mergeCell ref="E687:F687"/>
    <mergeCell ref="E695:F695"/>
    <mergeCell ref="E703:F703"/>
    <mergeCell ref="E711:F711"/>
    <mergeCell ref="D719:F719"/>
    <mergeCell ref="E720:F720"/>
    <mergeCell ref="E640:F640"/>
    <mergeCell ref="E648:F648"/>
    <mergeCell ref="E656:F656"/>
    <mergeCell ref="E664:F664"/>
    <mergeCell ref="E672:F672"/>
    <mergeCell ref="E679:F679"/>
    <mergeCell ref="E620:F620"/>
    <mergeCell ref="E621:F621"/>
    <mergeCell ref="C622:F622"/>
    <mergeCell ref="D623:F623"/>
    <mergeCell ref="E624:F624"/>
    <mergeCell ref="E632:F632"/>
    <mergeCell ref="E593:F593"/>
    <mergeCell ref="E601:F601"/>
    <mergeCell ref="E609:F609"/>
    <mergeCell ref="D617:F617"/>
    <mergeCell ref="E618:F618"/>
    <mergeCell ref="E619:F619"/>
    <mergeCell ref="E545:F545"/>
    <mergeCell ref="E553:F553"/>
    <mergeCell ref="E561:F561"/>
    <mergeCell ref="E569:F569"/>
    <mergeCell ref="E577:F577"/>
    <mergeCell ref="E585:F585"/>
    <mergeCell ref="E518:F518"/>
    <mergeCell ref="C519:F519"/>
    <mergeCell ref="D520:F520"/>
    <mergeCell ref="E521:F521"/>
    <mergeCell ref="E529:F529"/>
    <mergeCell ref="E537:F537"/>
    <mergeCell ref="E498:F498"/>
    <mergeCell ref="E506:F506"/>
    <mergeCell ref="D514:F514"/>
    <mergeCell ref="E515:F515"/>
    <mergeCell ref="E516:F516"/>
    <mergeCell ref="E517:F517"/>
    <mergeCell ref="E450:F450"/>
    <mergeCell ref="E458:F458"/>
    <mergeCell ref="E466:F466"/>
    <mergeCell ref="E474:F474"/>
    <mergeCell ref="E482:F482"/>
    <mergeCell ref="E490:F490"/>
    <mergeCell ref="C416:F416"/>
    <mergeCell ref="D417:F417"/>
    <mergeCell ref="E418:F418"/>
    <mergeCell ref="E426:F426"/>
    <mergeCell ref="E434:F434"/>
    <mergeCell ref="E442:F442"/>
    <mergeCell ref="E403:F403"/>
    <mergeCell ref="D411:F411"/>
    <mergeCell ref="E412:F412"/>
    <mergeCell ref="E413:F413"/>
    <mergeCell ref="E414:F414"/>
    <mergeCell ref="E415:F415"/>
    <mergeCell ref="E355:F355"/>
    <mergeCell ref="E363:F363"/>
    <mergeCell ref="E371:F371"/>
    <mergeCell ref="E379:F379"/>
    <mergeCell ref="E387:F387"/>
    <mergeCell ref="E395:F395"/>
    <mergeCell ref="D314:F314"/>
    <mergeCell ref="E315:F315"/>
    <mergeCell ref="E323:F323"/>
    <mergeCell ref="E331:F331"/>
    <mergeCell ref="E339:F339"/>
    <mergeCell ref="E347:F347"/>
    <mergeCell ref="D308:F308"/>
    <mergeCell ref="E309:F309"/>
    <mergeCell ref="E310:F310"/>
    <mergeCell ref="E311:F311"/>
    <mergeCell ref="E312:F312"/>
    <mergeCell ref="C313:F313"/>
    <mergeCell ref="E260:F260"/>
    <mergeCell ref="E268:F268"/>
    <mergeCell ref="E276:F276"/>
    <mergeCell ref="E284:F284"/>
    <mergeCell ref="E292:F292"/>
    <mergeCell ref="E300:F300"/>
    <mergeCell ref="E212:F212"/>
    <mergeCell ref="E220:F220"/>
    <mergeCell ref="E228:F228"/>
    <mergeCell ref="E236:F236"/>
    <mergeCell ref="E244:F244"/>
    <mergeCell ref="E252:F252"/>
    <mergeCell ref="E206:F206"/>
    <mergeCell ref="E207:F207"/>
    <mergeCell ref="E208:F208"/>
    <mergeCell ref="E209:F209"/>
    <mergeCell ref="C210:F210"/>
    <mergeCell ref="D211:F211"/>
    <mergeCell ref="E165:F165"/>
    <mergeCell ref="E173:F173"/>
    <mergeCell ref="E181:F181"/>
    <mergeCell ref="E189:F189"/>
    <mergeCell ref="E197:F197"/>
    <mergeCell ref="D205:F205"/>
    <mergeCell ref="E117:F117"/>
    <mergeCell ref="E125:F125"/>
    <mergeCell ref="E133:F133"/>
    <mergeCell ref="E141:F141"/>
    <mergeCell ref="E149:F149"/>
    <mergeCell ref="E157:F157"/>
    <mergeCell ref="E104:F104"/>
    <mergeCell ref="E105:F105"/>
    <mergeCell ref="E106:F106"/>
    <mergeCell ref="C107:F107"/>
    <mergeCell ref="D108:F108"/>
    <mergeCell ref="E109:F109"/>
    <mergeCell ref="E94:F94"/>
    <mergeCell ref="D102:F102"/>
    <mergeCell ref="E103:F103"/>
    <mergeCell ref="E22:F22"/>
    <mergeCell ref="E30:F30"/>
    <mergeCell ref="E38:F38"/>
    <mergeCell ref="E46:F46"/>
    <mergeCell ref="E54:F54"/>
    <mergeCell ref="E62:F62"/>
    <mergeCell ref="B2:F2"/>
    <mergeCell ref="B3:F3"/>
    <mergeCell ref="C4:F4"/>
    <mergeCell ref="D5:F5"/>
    <mergeCell ref="E6:F6"/>
    <mergeCell ref="E14:F14"/>
    <mergeCell ref="E70:F70"/>
    <mergeCell ref="E78:F78"/>
    <mergeCell ref="E86:F8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O303"/>
  <sheetViews>
    <sheetView zoomScale="75" zoomScaleNormal="75" workbookViewId="0"/>
  </sheetViews>
  <sheetFormatPr defaultRowHeight="15"/>
  <cols>
    <col min="1" max="1" width="7" bestFit="1" customWidth="1"/>
    <col min="6" max="6" width="49.42578125" customWidth="1"/>
    <col min="7" max="7" width="24.85546875" bestFit="1" customWidth="1"/>
    <col min="8" max="8" width="30.85546875" bestFit="1" customWidth="1"/>
    <col min="9" max="9" width="43" bestFit="1" customWidth="1"/>
    <col min="10" max="10" width="15.7109375" style="244" bestFit="1" customWidth="1"/>
    <col min="11" max="11" width="13.28515625" style="244" bestFit="1" customWidth="1"/>
    <col min="12" max="12" width="11.7109375" style="244" bestFit="1" customWidth="1"/>
    <col min="13" max="13" width="11.140625" style="244" bestFit="1" customWidth="1"/>
    <col min="14" max="14" width="12.7109375" style="244" bestFit="1" customWidth="1"/>
    <col min="15" max="15" width="13.85546875" bestFit="1" customWidth="1"/>
  </cols>
  <sheetData>
    <row r="2" spans="1:15" ht="15.75" thickBot="1">
      <c r="A2" s="241"/>
      <c r="B2" s="382" t="s">
        <v>112</v>
      </c>
      <c r="C2" s="382"/>
      <c r="D2" s="382"/>
      <c r="E2" s="382"/>
      <c r="F2" s="382"/>
      <c r="G2" s="357" t="s">
        <v>113</v>
      </c>
      <c r="H2" s="357" t="s">
        <v>114</v>
      </c>
      <c r="I2" s="357" t="s">
        <v>115</v>
      </c>
      <c r="J2" s="178" t="s">
        <v>116</v>
      </c>
      <c r="K2" s="178" t="s">
        <v>117</v>
      </c>
      <c r="L2" s="178" t="s">
        <v>118</v>
      </c>
      <c r="M2" s="178" t="s">
        <v>119</v>
      </c>
      <c r="N2" s="178" t="s">
        <v>120</v>
      </c>
      <c r="O2" s="357" t="s">
        <v>121</v>
      </c>
    </row>
    <row r="3" spans="1:15" ht="15.75" thickTop="1">
      <c r="A3" s="241">
        <v>1</v>
      </c>
      <c r="B3" s="383" t="s">
        <v>122</v>
      </c>
      <c r="C3" s="383"/>
      <c r="D3" s="383"/>
      <c r="E3" s="383"/>
      <c r="F3" s="383"/>
      <c r="G3" s="358"/>
      <c r="H3" s="358"/>
      <c r="I3" s="358"/>
      <c r="J3" s="242"/>
      <c r="K3" s="242" t="s">
        <v>123</v>
      </c>
      <c r="L3" s="242" t="s">
        <v>123</v>
      </c>
      <c r="M3" s="242"/>
      <c r="N3" s="242"/>
      <c r="O3" s="358" t="s">
        <v>124</v>
      </c>
    </row>
    <row r="4" spans="1:15">
      <c r="A4" s="241">
        <v>10</v>
      </c>
      <c r="B4" s="356"/>
      <c r="C4" s="381" t="s">
        <v>125</v>
      </c>
      <c r="D4" s="381"/>
      <c r="E4" s="381"/>
      <c r="F4" s="381"/>
      <c r="G4" s="356"/>
      <c r="H4" s="356"/>
      <c r="I4" s="356"/>
      <c r="J4" s="243"/>
      <c r="K4" s="243" t="s">
        <v>123</v>
      </c>
      <c r="L4" s="243" t="s">
        <v>123</v>
      </c>
      <c r="M4" s="243"/>
      <c r="N4" s="243"/>
      <c r="O4" s="356" t="s">
        <v>124</v>
      </c>
    </row>
    <row r="5" spans="1:15">
      <c r="A5" s="241">
        <v>20</v>
      </c>
      <c r="B5" s="356"/>
      <c r="C5" s="356"/>
      <c r="D5" s="381" t="s">
        <v>141</v>
      </c>
      <c r="E5" s="381"/>
      <c r="F5" s="381"/>
      <c r="G5" s="356"/>
      <c r="H5" s="356"/>
      <c r="I5" s="356"/>
      <c r="J5" s="243"/>
      <c r="K5" s="243" t="s">
        <v>123</v>
      </c>
      <c r="L5" s="243" t="s">
        <v>123</v>
      </c>
      <c r="M5" s="243"/>
      <c r="N5" s="243"/>
      <c r="O5" s="356" t="s">
        <v>124</v>
      </c>
    </row>
    <row r="6" spans="1:15">
      <c r="A6" s="241">
        <v>30</v>
      </c>
      <c r="B6" s="356"/>
      <c r="C6" s="356"/>
      <c r="D6" s="356"/>
      <c r="E6" s="381" t="s">
        <v>2764</v>
      </c>
      <c r="F6" s="381"/>
      <c r="G6" s="356" t="s">
        <v>2765</v>
      </c>
      <c r="H6" s="356" t="s">
        <v>141</v>
      </c>
      <c r="I6" s="356" t="s">
        <v>2764</v>
      </c>
      <c r="J6" s="243">
        <v>1</v>
      </c>
      <c r="K6" s="243" t="s">
        <v>129</v>
      </c>
      <c r="L6" s="243" t="s">
        <v>129</v>
      </c>
      <c r="M6" s="243">
        <v>1</v>
      </c>
      <c r="N6" s="243">
        <v>1000000000</v>
      </c>
      <c r="O6" s="356"/>
    </row>
    <row r="7" spans="1:15">
      <c r="A7" s="241">
        <v>40</v>
      </c>
      <c r="B7" s="356"/>
      <c r="C7" s="356"/>
      <c r="D7" s="356"/>
      <c r="E7" s="381" t="s">
        <v>2766</v>
      </c>
      <c r="F7" s="381"/>
      <c r="G7" s="356" t="s">
        <v>2767</v>
      </c>
      <c r="H7" s="356" t="s">
        <v>141</v>
      </c>
      <c r="I7" s="356" t="s">
        <v>2766</v>
      </c>
      <c r="J7" s="243">
        <v>1</v>
      </c>
      <c r="K7" s="243" t="s">
        <v>129</v>
      </c>
      <c r="L7" s="243" t="s">
        <v>129</v>
      </c>
      <c r="M7" s="243">
        <v>1</v>
      </c>
      <c r="N7" s="243">
        <v>1000000000</v>
      </c>
      <c r="O7" s="356"/>
    </row>
    <row r="8" spans="1:15">
      <c r="A8" s="241">
        <v>50</v>
      </c>
      <c r="B8" s="356"/>
      <c r="C8" s="356"/>
      <c r="D8" s="356"/>
      <c r="E8" s="381" t="s">
        <v>2768</v>
      </c>
      <c r="F8" s="381"/>
      <c r="G8" s="356" t="s">
        <v>2769</v>
      </c>
      <c r="H8" s="356" t="s">
        <v>141</v>
      </c>
      <c r="I8" s="356" t="s">
        <v>2768</v>
      </c>
      <c r="J8" s="243">
        <v>1</v>
      </c>
      <c r="K8" s="243" t="s">
        <v>129</v>
      </c>
      <c r="L8" s="243" t="s">
        <v>129</v>
      </c>
      <c r="M8" s="243">
        <v>1</v>
      </c>
      <c r="N8" s="243">
        <v>1000000000</v>
      </c>
      <c r="O8" s="356"/>
    </row>
    <row r="9" spans="1:15">
      <c r="A9" s="241">
        <v>60</v>
      </c>
      <c r="B9" s="356"/>
      <c r="C9" s="356"/>
      <c r="D9" s="356"/>
      <c r="E9" s="381" t="s">
        <v>2770</v>
      </c>
      <c r="F9" s="381"/>
      <c r="G9" s="356" t="s">
        <v>2771</v>
      </c>
      <c r="H9" s="356" t="s">
        <v>141</v>
      </c>
      <c r="I9" s="356" t="s">
        <v>2770</v>
      </c>
      <c r="J9" s="243">
        <v>1</v>
      </c>
      <c r="K9" s="243" t="s">
        <v>129</v>
      </c>
      <c r="L9" s="243" t="s">
        <v>129</v>
      </c>
      <c r="M9" s="243">
        <v>1</v>
      </c>
      <c r="N9" s="243">
        <v>1000000000</v>
      </c>
      <c r="O9" s="356"/>
    </row>
    <row r="10" spans="1:15">
      <c r="A10" s="241">
        <v>70</v>
      </c>
      <c r="B10" s="356"/>
      <c r="C10" s="356"/>
      <c r="D10" s="381" t="s">
        <v>148</v>
      </c>
      <c r="E10" s="381"/>
      <c r="F10" s="381"/>
      <c r="G10" s="356"/>
      <c r="H10" s="356"/>
      <c r="I10" s="356"/>
      <c r="J10" s="243"/>
      <c r="K10" s="243" t="s">
        <v>123</v>
      </c>
      <c r="L10" s="243" t="s">
        <v>123</v>
      </c>
      <c r="M10" s="243"/>
      <c r="N10" s="243"/>
      <c r="O10" s="356" t="s">
        <v>124</v>
      </c>
    </row>
    <row r="11" spans="1:15">
      <c r="A11" s="241">
        <v>80</v>
      </c>
      <c r="B11" s="356"/>
      <c r="C11" s="356"/>
      <c r="D11" s="356"/>
      <c r="E11" s="381" t="s">
        <v>2772</v>
      </c>
      <c r="F11" s="381"/>
      <c r="G11" s="356" t="s">
        <v>2773</v>
      </c>
      <c r="H11" s="356" t="s">
        <v>148</v>
      </c>
      <c r="I11" s="356" t="s">
        <v>2772</v>
      </c>
      <c r="J11" s="243">
        <v>1</v>
      </c>
      <c r="K11" s="243" t="s">
        <v>129</v>
      </c>
      <c r="L11" s="243" t="s">
        <v>129</v>
      </c>
      <c r="M11" s="243">
        <v>1</v>
      </c>
      <c r="N11" s="243">
        <v>1000000000</v>
      </c>
      <c r="O11" s="356"/>
    </row>
    <row r="12" spans="1:15">
      <c r="A12" s="241">
        <v>90</v>
      </c>
      <c r="B12" s="356"/>
      <c r="C12" s="356"/>
      <c r="D12" s="356"/>
      <c r="E12" s="381" t="s">
        <v>2774</v>
      </c>
      <c r="F12" s="381"/>
      <c r="G12" s="356" t="s">
        <v>2775</v>
      </c>
      <c r="H12" s="356" t="s">
        <v>148</v>
      </c>
      <c r="I12" s="356" t="s">
        <v>2774</v>
      </c>
      <c r="J12" s="243">
        <v>1</v>
      </c>
      <c r="K12" s="243" t="s">
        <v>129</v>
      </c>
      <c r="L12" s="243" t="s">
        <v>129</v>
      </c>
      <c r="M12" s="243">
        <v>1</v>
      </c>
      <c r="N12" s="243">
        <v>1000000000</v>
      </c>
      <c r="O12" s="356"/>
    </row>
    <row r="13" spans="1:15">
      <c r="A13" s="241">
        <v>100</v>
      </c>
      <c r="B13" s="356"/>
      <c r="C13" s="356"/>
      <c r="D13" s="356"/>
      <c r="E13" s="381" t="s">
        <v>2768</v>
      </c>
      <c r="F13" s="381"/>
      <c r="G13" s="356" t="s">
        <v>2776</v>
      </c>
      <c r="H13" s="356" t="s">
        <v>148</v>
      </c>
      <c r="I13" s="356" t="s">
        <v>2768</v>
      </c>
      <c r="J13" s="243">
        <v>1</v>
      </c>
      <c r="K13" s="243" t="s">
        <v>129</v>
      </c>
      <c r="L13" s="243" t="s">
        <v>129</v>
      </c>
      <c r="M13" s="243">
        <v>1</v>
      </c>
      <c r="N13" s="243">
        <v>1000000000</v>
      </c>
      <c r="O13" s="356"/>
    </row>
    <row r="14" spans="1:15">
      <c r="A14" s="241">
        <v>110</v>
      </c>
      <c r="B14" s="356"/>
      <c r="C14" s="356"/>
      <c r="D14" s="356"/>
      <c r="E14" s="381" t="s">
        <v>2770</v>
      </c>
      <c r="F14" s="381"/>
      <c r="G14" s="356" t="s">
        <v>2777</v>
      </c>
      <c r="H14" s="356" t="s">
        <v>148</v>
      </c>
      <c r="I14" s="356" t="s">
        <v>2770</v>
      </c>
      <c r="J14" s="243">
        <v>1</v>
      </c>
      <c r="K14" s="243" t="s">
        <v>129</v>
      </c>
      <c r="L14" s="243" t="s">
        <v>129</v>
      </c>
      <c r="M14" s="243">
        <v>1</v>
      </c>
      <c r="N14" s="243">
        <v>1000000000</v>
      </c>
      <c r="O14" s="356"/>
    </row>
    <row r="15" spans="1:15">
      <c r="A15" s="241">
        <v>120</v>
      </c>
      <c r="B15" s="356"/>
      <c r="C15" s="356"/>
      <c r="D15" s="381" t="s">
        <v>160</v>
      </c>
      <c r="E15" s="381"/>
      <c r="F15" s="381"/>
      <c r="G15" s="356"/>
      <c r="H15" s="356"/>
      <c r="I15" s="356"/>
      <c r="J15" s="243"/>
      <c r="K15" s="243" t="s">
        <v>123</v>
      </c>
      <c r="L15" s="243" t="s">
        <v>123</v>
      </c>
      <c r="M15" s="243"/>
      <c r="N15" s="243"/>
      <c r="O15" s="356" t="s">
        <v>124</v>
      </c>
    </row>
    <row r="16" spans="1:15">
      <c r="A16" s="241">
        <v>130</v>
      </c>
      <c r="B16" s="356"/>
      <c r="C16" s="356"/>
      <c r="D16" s="356"/>
      <c r="E16" s="381" t="s">
        <v>2778</v>
      </c>
      <c r="F16" s="381"/>
      <c r="G16" s="356" t="s">
        <v>2779</v>
      </c>
      <c r="H16" s="356" t="s">
        <v>160</v>
      </c>
      <c r="I16" s="356" t="s">
        <v>2778</v>
      </c>
      <c r="J16" s="243">
        <v>1</v>
      </c>
      <c r="K16" s="243" t="s">
        <v>129</v>
      </c>
      <c r="L16" s="243" t="s">
        <v>129</v>
      </c>
      <c r="M16" s="243">
        <v>1</v>
      </c>
      <c r="N16" s="243">
        <v>1000000000</v>
      </c>
      <c r="O16" s="356"/>
    </row>
    <row r="17" spans="1:15">
      <c r="A17" s="241">
        <v>140</v>
      </c>
      <c r="B17" s="356"/>
      <c r="C17" s="356"/>
      <c r="D17" s="356"/>
      <c r="E17" s="381" t="s">
        <v>2780</v>
      </c>
      <c r="F17" s="381"/>
      <c r="G17" s="356" t="s">
        <v>2781</v>
      </c>
      <c r="H17" s="356" t="s">
        <v>160</v>
      </c>
      <c r="I17" s="356" t="s">
        <v>2780</v>
      </c>
      <c r="J17" s="243">
        <v>1</v>
      </c>
      <c r="K17" s="243" t="s">
        <v>129</v>
      </c>
      <c r="L17" s="243" t="s">
        <v>129</v>
      </c>
      <c r="M17" s="243">
        <v>1</v>
      </c>
      <c r="N17" s="243">
        <v>1000000000</v>
      </c>
      <c r="O17" s="356"/>
    </row>
    <row r="18" spans="1:15">
      <c r="A18" s="241">
        <v>150</v>
      </c>
      <c r="B18" s="356"/>
      <c r="C18" s="356"/>
      <c r="D18" s="356"/>
      <c r="E18" s="381" t="s">
        <v>2782</v>
      </c>
      <c r="F18" s="381"/>
      <c r="G18" s="356" t="s">
        <v>2783</v>
      </c>
      <c r="H18" s="356" t="s">
        <v>160</v>
      </c>
      <c r="I18" s="356" t="s">
        <v>2782</v>
      </c>
      <c r="J18" s="243">
        <v>1</v>
      </c>
      <c r="K18" s="243" t="s">
        <v>129</v>
      </c>
      <c r="L18" s="243" t="s">
        <v>129</v>
      </c>
      <c r="M18" s="243">
        <v>1</v>
      </c>
      <c r="N18" s="243">
        <v>1000000000</v>
      </c>
      <c r="O18" s="356"/>
    </row>
    <row r="19" spans="1:15">
      <c r="A19" s="241">
        <v>160</v>
      </c>
      <c r="B19" s="356"/>
      <c r="C19" s="356"/>
      <c r="D19" s="356"/>
      <c r="E19" s="381" t="s">
        <v>2784</v>
      </c>
      <c r="F19" s="381"/>
      <c r="G19" s="356" t="s">
        <v>2785</v>
      </c>
      <c r="H19" s="356" t="s">
        <v>160</v>
      </c>
      <c r="I19" s="356" t="s">
        <v>2784</v>
      </c>
      <c r="J19" s="243">
        <v>1</v>
      </c>
      <c r="K19" s="243" t="s">
        <v>129</v>
      </c>
      <c r="L19" s="243" t="s">
        <v>129</v>
      </c>
      <c r="M19" s="243">
        <v>1</v>
      </c>
      <c r="N19" s="243">
        <v>1000000000</v>
      </c>
      <c r="O19" s="356"/>
    </row>
    <row r="20" spans="1:15">
      <c r="A20" s="241">
        <v>170</v>
      </c>
      <c r="B20" s="356"/>
      <c r="C20" s="356"/>
      <c r="D20" s="356"/>
      <c r="E20" s="381" t="s">
        <v>2786</v>
      </c>
      <c r="F20" s="381"/>
      <c r="G20" s="356" t="s">
        <v>2787</v>
      </c>
      <c r="H20" s="356" t="s">
        <v>160</v>
      </c>
      <c r="I20" s="356" t="s">
        <v>2786</v>
      </c>
      <c r="J20" s="243">
        <v>1</v>
      </c>
      <c r="K20" s="243" t="s">
        <v>129</v>
      </c>
      <c r="L20" s="243" t="s">
        <v>129</v>
      </c>
      <c r="M20" s="243">
        <v>1</v>
      </c>
      <c r="N20" s="243">
        <v>1000000000</v>
      </c>
      <c r="O20" s="356"/>
    </row>
    <row r="21" spans="1:15">
      <c r="A21" s="241">
        <v>180</v>
      </c>
      <c r="B21" s="356"/>
      <c r="C21" s="356"/>
      <c r="D21" s="356"/>
      <c r="E21" s="381" t="s">
        <v>2768</v>
      </c>
      <c r="F21" s="381"/>
      <c r="G21" s="356" t="s">
        <v>2788</v>
      </c>
      <c r="H21" s="356" t="s">
        <v>160</v>
      </c>
      <c r="I21" s="356" t="s">
        <v>2768</v>
      </c>
      <c r="J21" s="243">
        <v>1</v>
      </c>
      <c r="K21" s="243" t="s">
        <v>129</v>
      </c>
      <c r="L21" s="243" t="s">
        <v>129</v>
      </c>
      <c r="M21" s="243">
        <v>1</v>
      </c>
      <c r="N21" s="243">
        <v>1000000000</v>
      </c>
      <c r="O21" s="356"/>
    </row>
    <row r="22" spans="1:15">
      <c r="A22" s="241">
        <v>190</v>
      </c>
      <c r="B22" s="356"/>
      <c r="C22" s="356"/>
      <c r="D22" s="356"/>
      <c r="E22" s="381" t="s">
        <v>2770</v>
      </c>
      <c r="F22" s="381"/>
      <c r="G22" s="356" t="s">
        <v>2789</v>
      </c>
      <c r="H22" s="356" t="s">
        <v>160</v>
      </c>
      <c r="I22" s="356" t="s">
        <v>2770</v>
      </c>
      <c r="J22" s="243">
        <v>1</v>
      </c>
      <c r="K22" s="243" t="s">
        <v>129</v>
      </c>
      <c r="L22" s="243" t="s">
        <v>129</v>
      </c>
      <c r="M22" s="243">
        <v>1</v>
      </c>
      <c r="N22" s="243">
        <v>1000000000</v>
      </c>
      <c r="O22" s="356"/>
    </row>
    <row r="23" spans="1:15">
      <c r="A23" s="241">
        <v>200</v>
      </c>
      <c r="B23" s="356"/>
      <c r="C23" s="356"/>
      <c r="D23" s="381" t="s">
        <v>173</v>
      </c>
      <c r="E23" s="381"/>
      <c r="F23" s="381"/>
      <c r="G23" s="356"/>
      <c r="H23" s="356"/>
      <c r="I23" s="356"/>
      <c r="J23" s="243"/>
      <c r="K23" s="243" t="s">
        <v>123</v>
      </c>
      <c r="L23" s="243" t="s">
        <v>123</v>
      </c>
      <c r="M23" s="243"/>
      <c r="N23" s="243"/>
      <c r="O23" s="356" t="s">
        <v>124</v>
      </c>
    </row>
    <row r="24" spans="1:15">
      <c r="A24" s="241">
        <v>210</v>
      </c>
      <c r="B24" s="356"/>
      <c r="C24" s="356"/>
      <c r="D24" s="356"/>
      <c r="E24" s="381" t="s">
        <v>2790</v>
      </c>
      <c r="F24" s="381"/>
      <c r="G24" s="356" t="s">
        <v>2791</v>
      </c>
      <c r="H24" s="356" t="s">
        <v>173</v>
      </c>
      <c r="I24" s="356" t="s">
        <v>2790</v>
      </c>
      <c r="J24" s="243">
        <v>1</v>
      </c>
      <c r="K24" s="243" t="s">
        <v>129</v>
      </c>
      <c r="L24" s="243" t="s">
        <v>129</v>
      </c>
      <c r="M24" s="243">
        <v>1</v>
      </c>
      <c r="N24" s="243">
        <v>1000000000</v>
      </c>
      <c r="O24" s="356"/>
    </row>
    <row r="25" spans="1:15">
      <c r="A25" s="241">
        <v>220</v>
      </c>
      <c r="B25" s="356"/>
      <c r="C25" s="356"/>
      <c r="D25" s="356"/>
      <c r="E25" s="381" t="s">
        <v>2792</v>
      </c>
      <c r="F25" s="381"/>
      <c r="G25" s="356" t="s">
        <v>2793</v>
      </c>
      <c r="H25" s="356" t="s">
        <v>173</v>
      </c>
      <c r="I25" s="356" t="s">
        <v>2792</v>
      </c>
      <c r="J25" s="243">
        <v>1</v>
      </c>
      <c r="K25" s="243" t="s">
        <v>129</v>
      </c>
      <c r="L25" s="243" t="s">
        <v>129</v>
      </c>
      <c r="M25" s="243">
        <v>1</v>
      </c>
      <c r="N25" s="243">
        <v>1000000000</v>
      </c>
      <c r="O25" s="356"/>
    </row>
    <row r="26" spans="1:15">
      <c r="A26" s="241">
        <v>230</v>
      </c>
      <c r="B26" s="356"/>
      <c r="C26" s="356"/>
      <c r="D26" s="356"/>
      <c r="E26" s="381" t="s">
        <v>2794</v>
      </c>
      <c r="F26" s="381"/>
      <c r="G26" s="356" t="s">
        <v>2795</v>
      </c>
      <c r="H26" s="356" t="s">
        <v>173</v>
      </c>
      <c r="I26" s="356" t="s">
        <v>2794</v>
      </c>
      <c r="J26" s="243">
        <v>1</v>
      </c>
      <c r="K26" s="243" t="s">
        <v>129</v>
      </c>
      <c r="L26" s="243" t="s">
        <v>129</v>
      </c>
      <c r="M26" s="243">
        <v>1</v>
      </c>
      <c r="N26" s="243">
        <v>1000000000</v>
      </c>
      <c r="O26" s="356"/>
    </row>
    <row r="27" spans="1:15">
      <c r="A27" s="241">
        <v>240</v>
      </c>
      <c r="B27" s="356"/>
      <c r="C27" s="356"/>
      <c r="D27" s="356"/>
      <c r="E27" s="381" t="s">
        <v>2796</v>
      </c>
      <c r="F27" s="381"/>
      <c r="G27" s="356" t="s">
        <v>2797</v>
      </c>
      <c r="H27" s="356" t="s">
        <v>173</v>
      </c>
      <c r="I27" s="356" t="s">
        <v>2796</v>
      </c>
      <c r="J27" s="243">
        <v>1</v>
      </c>
      <c r="K27" s="243" t="s">
        <v>129</v>
      </c>
      <c r="L27" s="243" t="s">
        <v>129</v>
      </c>
      <c r="M27" s="243">
        <v>1</v>
      </c>
      <c r="N27" s="243">
        <v>1000000000</v>
      </c>
      <c r="O27" s="356"/>
    </row>
    <row r="28" spans="1:15">
      <c r="A28" s="241">
        <v>250</v>
      </c>
      <c r="B28" s="356"/>
      <c r="C28" s="356"/>
      <c r="D28" s="356"/>
      <c r="E28" s="381" t="s">
        <v>2798</v>
      </c>
      <c r="F28" s="381"/>
      <c r="G28" s="356" t="s">
        <v>2799</v>
      </c>
      <c r="H28" s="356" t="s">
        <v>173</v>
      </c>
      <c r="I28" s="356" t="s">
        <v>2798</v>
      </c>
      <c r="J28" s="243">
        <v>1</v>
      </c>
      <c r="K28" s="243" t="s">
        <v>129</v>
      </c>
      <c r="L28" s="243" t="s">
        <v>129</v>
      </c>
      <c r="M28" s="243">
        <v>1</v>
      </c>
      <c r="N28" s="243">
        <v>1000000000</v>
      </c>
      <c r="O28" s="356"/>
    </row>
    <row r="29" spans="1:15">
      <c r="A29" s="241">
        <v>260</v>
      </c>
      <c r="B29" s="356"/>
      <c r="C29" s="356"/>
      <c r="D29" s="356"/>
      <c r="E29" s="381" t="s">
        <v>65</v>
      </c>
      <c r="F29" s="381"/>
      <c r="G29" s="356" t="s">
        <v>2800</v>
      </c>
      <c r="H29" s="356" t="s">
        <v>173</v>
      </c>
      <c r="I29" s="356" t="s">
        <v>65</v>
      </c>
      <c r="J29" s="243">
        <v>1</v>
      </c>
      <c r="K29" s="243" t="s">
        <v>129</v>
      </c>
      <c r="L29" s="243" t="s">
        <v>129</v>
      </c>
      <c r="M29" s="243">
        <v>1</v>
      </c>
      <c r="N29" s="243">
        <v>1000000000</v>
      </c>
      <c r="O29" s="356"/>
    </row>
    <row r="30" spans="1:15">
      <c r="A30" s="241">
        <v>270</v>
      </c>
      <c r="B30" s="356"/>
      <c r="C30" s="356"/>
      <c r="D30" s="356"/>
      <c r="E30" s="381" t="s">
        <v>2768</v>
      </c>
      <c r="F30" s="381"/>
      <c r="G30" s="356" t="s">
        <v>2801</v>
      </c>
      <c r="H30" s="356" t="s">
        <v>173</v>
      </c>
      <c r="I30" s="356" t="s">
        <v>2768</v>
      </c>
      <c r="J30" s="243">
        <v>1</v>
      </c>
      <c r="K30" s="243" t="s">
        <v>129</v>
      </c>
      <c r="L30" s="243" t="s">
        <v>129</v>
      </c>
      <c r="M30" s="243">
        <v>1</v>
      </c>
      <c r="N30" s="243">
        <v>1000000000</v>
      </c>
      <c r="O30" s="356"/>
    </row>
    <row r="31" spans="1:15">
      <c r="A31" s="241">
        <v>280</v>
      </c>
      <c r="B31" s="356"/>
      <c r="C31" s="356"/>
      <c r="D31" s="356"/>
      <c r="E31" s="381" t="s">
        <v>2770</v>
      </c>
      <c r="F31" s="381"/>
      <c r="G31" s="356" t="s">
        <v>2802</v>
      </c>
      <c r="H31" s="356" t="s">
        <v>173</v>
      </c>
      <c r="I31" s="356" t="s">
        <v>2770</v>
      </c>
      <c r="J31" s="243">
        <v>1</v>
      </c>
      <c r="K31" s="243" t="s">
        <v>129</v>
      </c>
      <c r="L31" s="243" t="s">
        <v>129</v>
      </c>
      <c r="M31" s="243">
        <v>1</v>
      </c>
      <c r="N31" s="243">
        <v>1000000000</v>
      </c>
      <c r="O31" s="356"/>
    </row>
    <row r="32" spans="1:15">
      <c r="A32" s="241">
        <v>290</v>
      </c>
      <c r="B32" s="356"/>
      <c r="C32" s="356"/>
      <c r="D32" s="381" t="s">
        <v>193</v>
      </c>
      <c r="E32" s="381"/>
      <c r="F32" s="381"/>
      <c r="G32" s="356"/>
      <c r="H32" s="356"/>
      <c r="I32" s="356"/>
      <c r="J32" s="243"/>
      <c r="K32" s="243" t="s">
        <v>123</v>
      </c>
      <c r="L32" s="243" t="s">
        <v>123</v>
      </c>
      <c r="M32" s="243"/>
      <c r="N32" s="243"/>
      <c r="O32" s="356" t="s">
        <v>124</v>
      </c>
    </row>
    <row r="33" spans="1:15">
      <c r="A33" s="241">
        <v>300</v>
      </c>
      <c r="B33" s="356"/>
      <c r="C33" s="356"/>
      <c r="D33" s="356"/>
      <c r="E33" s="381" t="s">
        <v>2803</v>
      </c>
      <c r="F33" s="381"/>
      <c r="G33" s="356" t="s">
        <v>2804</v>
      </c>
      <c r="H33" s="356" t="s">
        <v>193</v>
      </c>
      <c r="I33" s="356" t="s">
        <v>2805</v>
      </c>
      <c r="J33" s="243">
        <v>1</v>
      </c>
      <c r="K33" s="243" t="s">
        <v>129</v>
      </c>
      <c r="L33" s="243" t="s">
        <v>129</v>
      </c>
      <c r="M33" s="243">
        <v>1</v>
      </c>
      <c r="N33" s="243">
        <v>1000000000</v>
      </c>
      <c r="O33" s="356"/>
    </row>
    <row r="34" spans="1:15">
      <c r="A34" s="241">
        <v>310</v>
      </c>
      <c r="B34" s="356"/>
      <c r="C34" s="356"/>
      <c r="D34" s="356"/>
      <c r="E34" s="381" t="s">
        <v>2806</v>
      </c>
      <c r="F34" s="381"/>
      <c r="G34" s="356" t="s">
        <v>2807</v>
      </c>
      <c r="H34" s="356" t="s">
        <v>193</v>
      </c>
      <c r="I34" s="356" t="s">
        <v>2808</v>
      </c>
      <c r="J34" s="243">
        <v>1</v>
      </c>
      <c r="K34" s="243" t="s">
        <v>129</v>
      </c>
      <c r="L34" s="243" t="s">
        <v>129</v>
      </c>
      <c r="M34" s="243">
        <v>1</v>
      </c>
      <c r="N34" s="243">
        <v>1000000000</v>
      </c>
      <c r="O34" s="356"/>
    </row>
    <row r="35" spans="1:15">
      <c r="A35" s="241">
        <v>320</v>
      </c>
      <c r="B35" s="356"/>
      <c r="C35" s="356"/>
      <c r="D35" s="356"/>
      <c r="E35" s="381" t="s">
        <v>2809</v>
      </c>
      <c r="F35" s="381"/>
      <c r="G35" s="356" t="s">
        <v>2810</v>
      </c>
      <c r="H35" s="356" t="s">
        <v>193</v>
      </c>
      <c r="I35" s="356" t="s">
        <v>2811</v>
      </c>
      <c r="J35" s="243">
        <v>1</v>
      </c>
      <c r="K35" s="243" t="s">
        <v>129</v>
      </c>
      <c r="L35" s="243" t="s">
        <v>129</v>
      </c>
      <c r="M35" s="243">
        <v>1</v>
      </c>
      <c r="N35" s="243">
        <v>1000000000</v>
      </c>
      <c r="O35" s="356"/>
    </row>
    <row r="36" spans="1:15">
      <c r="A36" s="241">
        <v>330</v>
      </c>
      <c r="B36" s="356"/>
      <c r="C36" s="356"/>
      <c r="D36" s="356"/>
      <c r="E36" s="381" t="s">
        <v>2768</v>
      </c>
      <c r="F36" s="381"/>
      <c r="G36" s="356" t="s">
        <v>2812</v>
      </c>
      <c r="H36" s="356" t="s">
        <v>193</v>
      </c>
      <c r="I36" s="356" t="s">
        <v>2768</v>
      </c>
      <c r="J36" s="243">
        <v>1</v>
      </c>
      <c r="K36" s="243" t="s">
        <v>129</v>
      </c>
      <c r="L36" s="243" t="s">
        <v>129</v>
      </c>
      <c r="M36" s="243">
        <v>1</v>
      </c>
      <c r="N36" s="243">
        <v>1000000000</v>
      </c>
      <c r="O36" s="356"/>
    </row>
    <row r="37" spans="1:15">
      <c r="A37" s="241">
        <v>340</v>
      </c>
      <c r="B37" s="356"/>
      <c r="C37" s="356"/>
      <c r="D37" s="356"/>
      <c r="E37" s="381" t="s">
        <v>2770</v>
      </c>
      <c r="F37" s="381"/>
      <c r="G37" s="356" t="s">
        <v>2813</v>
      </c>
      <c r="H37" s="356" t="s">
        <v>193</v>
      </c>
      <c r="I37" s="356" t="s">
        <v>2770</v>
      </c>
      <c r="J37" s="243">
        <v>1</v>
      </c>
      <c r="K37" s="243" t="s">
        <v>129</v>
      </c>
      <c r="L37" s="243" t="s">
        <v>129</v>
      </c>
      <c r="M37" s="243">
        <v>1</v>
      </c>
      <c r="N37" s="243">
        <v>1000000000</v>
      </c>
      <c r="O37" s="356"/>
    </row>
    <row r="38" spans="1:15">
      <c r="A38" s="241">
        <v>350</v>
      </c>
      <c r="B38" s="356"/>
      <c r="C38" s="356"/>
      <c r="D38" s="381" t="s">
        <v>205</v>
      </c>
      <c r="E38" s="381"/>
      <c r="F38" s="381"/>
      <c r="G38" s="356"/>
      <c r="H38" s="356"/>
      <c r="I38" s="356"/>
      <c r="J38" s="243"/>
      <c r="K38" s="243" t="s">
        <v>123</v>
      </c>
      <c r="L38" s="243" t="s">
        <v>123</v>
      </c>
      <c r="M38" s="243"/>
      <c r="N38" s="243"/>
      <c r="O38" s="356" t="s">
        <v>124</v>
      </c>
    </row>
    <row r="39" spans="1:15">
      <c r="A39" s="241">
        <v>360</v>
      </c>
      <c r="B39" s="356"/>
      <c r="C39" s="356"/>
      <c r="D39" s="356"/>
      <c r="E39" s="381" t="s">
        <v>2814</v>
      </c>
      <c r="F39" s="381"/>
      <c r="G39" s="356" t="s">
        <v>2815</v>
      </c>
      <c r="H39" s="356" t="s">
        <v>205</v>
      </c>
      <c r="I39" s="356" t="s">
        <v>2805</v>
      </c>
      <c r="J39" s="243">
        <v>1</v>
      </c>
      <c r="K39" s="243" t="s">
        <v>129</v>
      </c>
      <c r="L39" s="243" t="s">
        <v>129</v>
      </c>
      <c r="M39" s="243">
        <v>1</v>
      </c>
      <c r="N39" s="243">
        <v>1000000000</v>
      </c>
      <c r="O39" s="356"/>
    </row>
    <row r="40" spans="1:15">
      <c r="A40" s="241">
        <v>370</v>
      </c>
      <c r="B40" s="356"/>
      <c r="C40" s="356"/>
      <c r="D40" s="356"/>
      <c r="E40" s="381" t="s">
        <v>2816</v>
      </c>
      <c r="F40" s="381"/>
      <c r="G40" s="356" t="s">
        <v>2817</v>
      </c>
      <c r="H40" s="356" t="s">
        <v>205</v>
      </c>
      <c r="I40" s="356" t="s">
        <v>2808</v>
      </c>
      <c r="J40" s="243">
        <v>1</v>
      </c>
      <c r="K40" s="243" t="s">
        <v>129</v>
      </c>
      <c r="L40" s="243" t="s">
        <v>129</v>
      </c>
      <c r="M40" s="243">
        <v>1</v>
      </c>
      <c r="N40" s="243">
        <v>1000000000</v>
      </c>
      <c r="O40" s="356"/>
    </row>
    <row r="41" spans="1:15">
      <c r="A41" s="241">
        <v>380</v>
      </c>
      <c r="B41" s="356"/>
      <c r="C41" s="356"/>
      <c r="D41" s="356"/>
      <c r="E41" s="381" t="s">
        <v>2818</v>
      </c>
      <c r="F41" s="381"/>
      <c r="G41" s="356" t="s">
        <v>2819</v>
      </c>
      <c r="H41" s="356" t="s">
        <v>205</v>
      </c>
      <c r="I41" s="356" t="s">
        <v>2811</v>
      </c>
      <c r="J41" s="243">
        <v>1</v>
      </c>
      <c r="K41" s="243" t="s">
        <v>129</v>
      </c>
      <c r="L41" s="243" t="s">
        <v>129</v>
      </c>
      <c r="M41" s="243">
        <v>1</v>
      </c>
      <c r="N41" s="243">
        <v>1000000000</v>
      </c>
      <c r="O41" s="356"/>
    </row>
    <row r="42" spans="1:15">
      <c r="A42" s="241">
        <v>390</v>
      </c>
      <c r="B42" s="356"/>
      <c r="C42" s="356"/>
      <c r="D42" s="356"/>
      <c r="E42" s="381" t="s">
        <v>2768</v>
      </c>
      <c r="F42" s="381"/>
      <c r="G42" s="356" t="s">
        <v>2820</v>
      </c>
      <c r="H42" s="356" t="s">
        <v>205</v>
      </c>
      <c r="I42" s="356" t="s">
        <v>2768</v>
      </c>
      <c r="J42" s="243">
        <v>1</v>
      </c>
      <c r="K42" s="243" t="s">
        <v>129</v>
      </c>
      <c r="L42" s="243" t="s">
        <v>129</v>
      </c>
      <c r="M42" s="243">
        <v>1</v>
      </c>
      <c r="N42" s="243">
        <v>1000000000</v>
      </c>
      <c r="O42" s="356"/>
    </row>
    <row r="43" spans="1:15">
      <c r="A43" s="241">
        <v>400</v>
      </c>
      <c r="B43" s="356"/>
      <c r="C43" s="356"/>
      <c r="D43" s="356"/>
      <c r="E43" s="381" t="s">
        <v>2770</v>
      </c>
      <c r="F43" s="381"/>
      <c r="G43" s="356" t="s">
        <v>2821</v>
      </c>
      <c r="H43" s="356" t="s">
        <v>205</v>
      </c>
      <c r="I43" s="356" t="s">
        <v>2770</v>
      </c>
      <c r="J43" s="243">
        <v>1</v>
      </c>
      <c r="K43" s="243" t="s">
        <v>129</v>
      </c>
      <c r="L43" s="243" t="s">
        <v>129</v>
      </c>
      <c r="M43" s="243">
        <v>1</v>
      </c>
      <c r="N43" s="243">
        <v>1000000000</v>
      </c>
      <c r="O43" s="356"/>
    </row>
    <row r="44" spans="1:15">
      <c r="A44" s="241">
        <v>410</v>
      </c>
      <c r="B44" s="356"/>
      <c r="C44" s="356"/>
      <c r="D44" s="381" t="s">
        <v>2822</v>
      </c>
      <c r="E44" s="381"/>
      <c r="F44" s="381"/>
      <c r="G44" s="356"/>
      <c r="H44" s="356"/>
      <c r="I44" s="356"/>
      <c r="J44" s="243"/>
      <c r="K44" s="243" t="s">
        <v>123</v>
      </c>
      <c r="L44" s="243" t="s">
        <v>123</v>
      </c>
      <c r="M44" s="243"/>
      <c r="N44" s="243"/>
      <c r="O44" s="356" t="s">
        <v>124</v>
      </c>
    </row>
    <row r="45" spans="1:15">
      <c r="A45" s="241">
        <v>420</v>
      </c>
      <c r="B45" s="356"/>
      <c r="C45" s="356"/>
      <c r="D45" s="356"/>
      <c r="E45" s="381" t="s">
        <v>2823</v>
      </c>
      <c r="F45" s="381"/>
      <c r="G45" s="356" t="s">
        <v>2824</v>
      </c>
      <c r="H45" s="356" t="s">
        <v>2822</v>
      </c>
      <c r="I45" s="356" t="s">
        <v>2823</v>
      </c>
      <c r="J45" s="243">
        <v>1</v>
      </c>
      <c r="K45" s="243" t="s">
        <v>129</v>
      </c>
      <c r="L45" s="243" t="s">
        <v>129</v>
      </c>
      <c r="M45" s="243">
        <v>1</v>
      </c>
      <c r="N45" s="243">
        <v>1000000000</v>
      </c>
      <c r="O45" s="356"/>
    </row>
    <row r="46" spans="1:15">
      <c r="A46" s="241">
        <v>430</v>
      </c>
      <c r="B46" s="356"/>
      <c r="C46" s="356"/>
      <c r="D46" s="356"/>
      <c r="E46" s="381" t="s">
        <v>2825</v>
      </c>
      <c r="F46" s="381"/>
      <c r="G46" s="356" t="s">
        <v>2826</v>
      </c>
      <c r="H46" s="356" t="s">
        <v>2822</v>
      </c>
      <c r="I46" s="356" t="s">
        <v>2825</v>
      </c>
      <c r="J46" s="243">
        <v>1</v>
      </c>
      <c r="K46" s="243" t="s">
        <v>129</v>
      </c>
      <c r="L46" s="243" t="s">
        <v>129</v>
      </c>
      <c r="M46" s="243">
        <v>1</v>
      </c>
      <c r="N46" s="243">
        <v>1000000000</v>
      </c>
      <c r="O46" s="356"/>
    </row>
    <row r="47" spans="1:15">
      <c r="A47" s="241">
        <v>490</v>
      </c>
      <c r="B47" s="356"/>
      <c r="C47" s="356"/>
      <c r="D47" s="381" t="s">
        <v>240</v>
      </c>
      <c r="E47" s="381"/>
      <c r="F47" s="381"/>
      <c r="G47" s="356"/>
      <c r="H47" s="356"/>
      <c r="I47" s="356"/>
      <c r="J47" s="243"/>
      <c r="K47" s="243" t="s">
        <v>123</v>
      </c>
      <c r="L47" s="243" t="s">
        <v>123</v>
      </c>
      <c r="M47" s="243"/>
      <c r="N47" s="243"/>
      <c r="O47" s="356" t="s">
        <v>124</v>
      </c>
    </row>
    <row r="48" spans="1:15">
      <c r="A48" s="241">
        <v>500</v>
      </c>
      <c r="B48" s="356"/>
      <c r="C48" s="356"/>
      <c r="D48" s="356"/>
      <c r="E48" s="381" t="s">
        <v>2827</v>
      </c>
      <c r="F48" s="381"/>
      <c r="G48" s="356" t="s">
        <v>2828</v>
      </c>
      <c r="H48" s="356" t="s">
        <v>240</v>
      </c>
      <c r="I48" s="356" t="s">
        <v>2829</v>
      </c>
      <c r="J48" s="243">
        <v>1</v>
      </c>
      <c r="K48" s="243" t="s">
        <v>129</v>
      </c>
      <c r="L48" s="243" t="s">
        <v>129</v>
      </c>
      <c r="M48" s="243">
        <v>1</v>
      </c>
      <c r="N48" s="243">
        <v>1000000000</v>
      </c>
      <c r="O48" s="356"/>
    </row>
    <row r="49" spans="1:15">
      <c r="A49" s="241">
        <v>510</v>
      </c>
      <c r="B49" s="356"/>
      <c r="C49" s="356"/>
      <c r="D49" s="356"/>
      <c r="E49" s="381" t="s">
        <v>2830</v>
      </c>
      <c r="F49" s="381"/>
      <c r="G49" s="356" t="s">
        <v>2831</v>
      </c>
      <c r="H49" s="356" t="s">
        <v>240</v>
      </c>
      <c r="I49" s="356" t="s">
        <v>2832</v>
      </c>
      <c r="J49" s="243">
        <v>1</v>
      </c>
      <c r="K49" s="243" t="s">
        <v>129</v>
      </c>
      <c r="L49" s="243" t="s">
        <v>129</v>
      </c>
      <c r="M49" s="243">
        <v>1</v>
      </c>
      <c r="N49" s="243">
        <v>1000000000</v>
      </c>
      <c r="O49" s="356"/>
    </row>
    <row r="50" spans="1:15">
      <c r="A50" s="241">
        <v>520</v>
      </c>
      <c r="B50" s="356"/>
      <c r="C50" s="356"/>
      <c r="D50" s="356"/>
      <c r="E50" s="381" t="s">
        <v>2768</v>
      </c>
      <c r="F50" s="381"/>
      <c r="G50" s="356" t="s">
        <v>2833</v>
      </c>
      <c r="H50" s="356" t="s">
        <v>240</v>
      </c>
      <c r="I50" s="356" t="s">
        <v>2768</v>
      </c>
      <c r="J50" s="243">
        <v>1</v>
      </c>
      <c r="K50" s="243" t="s">
        <v>129</v>
      </c>
      <c r="L50" s="243" t="s">
        <v>129</v>
      </c>
      <c r="M50" s="243">
        <v>1</v>
      </c>
      <c r="N50" s="243">
        <v>1000000000</v>
      </c>
      <c r="O50" s="356"/>
    </row>
    <row r="51" spans="1:15">
      <c r="A51" s="241">
        <v>530</v>
      </c>
      <c r="B51" s="356"/>
      <c r="C51" s="356"/>
      <c r="D51" s="356"/>
      <c r="E51" s="381" t="s">
        <v>2770</v>
      </c>
      <c r="F51" s="381"/>
      <c r="G51" s="356" t="s">
        <v>2834</v>
      </c>
      <c r="H51" s="356" t="s">
        <v>240</v>
      </c>
      <c r="I51" s="356" t="s">
        <v>2770</v>
      </c>
      <c r="J51" s="243">
        <v>1</v>
      </c>
      <c r="K51" s="243" t="s">
        <v>129</v>
      </c>
      <c r="L51" s="243" t="s">
        <v>129</v>
      </c>
      <c r="M51" s="243">
        <v>1</v>
      </c>
      <c r="N51" s="243">
        <v>1000000000</v>
      </c>
      <c r="O51" s="356"/>
    </row>
    <row r="52" spans="1:15">
      <c r="A52" s="241">
        <v>540</v>
      </c>
      <c r="B52" s="356"/>
      <c r="C52" s="356"/>
      <c r="D52" s="381" t="s">
        <v>251</v>
      </c>
      <c r="E52" s="381"/>
      <c r="F52" s="381"/>
      <c r="G52" s="356"/>
      <c r="H52" s="356"/>
      <c r="I52" s="356"/>
      <c r="J52" s="243"/>
      <c r="K52" s="243" t="s">
        <v>123</v>
      </c>
      <c r="L52" s="243" t="s">
        <v>123</v>
      </c>
      <c r="M52" s="243"/>
      <c r="N52" s="243"/>
      <c r="O52" s="356" t="s">
        <v>124</v>
      </c>
    </row>
    <row r="53" spans="1:15">
      <c r="A53" s="241">
        <v>550</v>
      </c>
      <c r="B53" s="356"/>
      <c r="C53" s="356"/>
      <c r="D53" s="356"/>
      <c r="E53" s="381" t="s">
        <v>2835</v>
      </c>
      <c r="F53" s="381"/>
      <c r="G53" s="356" t="s">
        <v>2836</v>
      </c>
      <c r="H53" s="356" t="s">
        <v>251</v>
      </c>
      <c r="I53" s="356" t="s">
        <v>2835</v>
      </c>
      <c r="J53" s="243">
        <v>1</v>
      </c>
      <c r="K53" s="243" t="s">
        <v>129</v>
      </c>
      <c r="L53" s="243" t="s">
        <v>129</v>
      </c>
      <c r="M53" s="243">
        <v>1</v>
      </c>
      <c r="N53" s="243">
        <v>1000000000</v>
      </c>
      <c r="O53" s="356"/>
    </row>
    <row r="54" spans="1:15">
      <c r="A54" s="241">
        <v>560</v>
      </c>
      <c r="B54" s="356"/>
      <c r="C54" s="356"/>
      <c r="D54" s="356"/>
      <c r="E54" s="381" t="s">
        <v>2837</v>
      </c>
      <c r="F54" s="381"/>
      <c r="G54" s="356" t="s">
        <v>2838</v>
      </c>
      <c r="H54" s="356" t="s">
        <v>251</v>
      </c>
      <c r="I54" s="356" t="s">
        <v>2837</v>
      </c>
      <c r="J54" s="243">
        <v>1</v>
      </c>
      <c r="K54" s="243" t="s">
        <v>129</v>
      </c>
      <c r="L54" s="243" t="s">
        <v>129</v>
      </c>
      <c r="M54" s="243">
        <v>1</v>
      </c>
      <c r="N54" s="243">
        <v>1000000000</v>
      </c>
      <c r="O54" s="356"/>
    </row>
    <row r="55" spans="1:15">
      <c r="A55" s="241">
        <v>570</v>
      </c>
      <c r="B55" s="356"/>
      <c r="C55" s="356"/>
      <c r="D55" s="356"/>
      <c r="E55" s="381" t="s">
        <v>2839</v>
      </c>
      <c r="F55" s="381"/>
      <c r="G55" s="356" t="s">
        <v>2840</v>
      </c>
      <c r="H55" s="356" t="s">
        <v>251</v>
      </c>
      <c r="I55" s="356" t="s">
        <v>2839</v>
      </c>
      <c r="J55" s="243">
        <v>1</v>
      </c>
      <c r="K55" s="243" t="s">
        <v>129</v>
      </c>
      <c r="L55" s="243" t="s">
        <v>129</v>
      </c>
      <c r="M55" s="243">
        <v>1</v>
      </c>
      <c r="N55" s="243">
        <v>1000000000</v>
      </c>
      <c r="O55" s="356"/>
    </row>
    <row r="56" spans="1:15">
      <c r="A56" s="241">
        <v>580</v>
      </c>
      <c r="B56" s="356"/>
      <c r="C56" s="356"/>
      <c r="D56" s="356"/>
      <c r="E56" s="381" t="s">
        <v>2768</v>
      </c>
      <c r="F56" s="381"/>
      <c r="G56" s="356" t="s">
        <v>2841</v>
      </c>
      <c r="H56" s="356" t="s">
        <v>251</v>
      </c>
      <c r="I56" s="356" t="s">
        <v>2768</v>
      </c>
      <c r="J56" s="243">
        <v>1</v>
      </c>
      <c r="K56" s="243" t="s">
        <v>129</v>
      </c>
      <c r="L56" s="243" t="s">
        <v>129</v>
      </c>
      <c r="M56" s="243">
        <v>1</v>
      </c>
      <c r="N56" s="243">
        <v>1000000000</v>
      </c>
      <c r="O56" s="356"/>
    </row>
    <row r="57" spans="1:15">
      <c r="A57" s="241">
        <v>590</v>
      </c>
      <c r="B57" s="356"/>
      <c r="C57" s="356"/>
      <c r="D57" s="356"/>
      <c r="E57" s="381" t="s">
        <v>2770</v>
      </c>
      <c r="F57" s="381"/>
      <c r="G57" s="356" t="s">
        <v>2842</v>
      </c>
      <c r="H57" s="356" t="s">
        <v>251</v>
      </c>
      <c r="I57" s="356" t="s">
        <v>2770</v>
      </c>
      <c r="J57" s="243">
        <v>1</v>
      </c>
      <c r="K57" s="243" t="s">
        <v>129</v>
      </c>
      <c r="L57" s="243" t="s">
        <v>129</v>
      </c>
      <c r="M57" s="243">
        <v>1</v>
      </c>
      <c r="N57" s="243">
        <v>1000000000</v>
      </c>
      <c r="O57" s="356"/>
    </row>
    <row r="58" spans="1:15">
      <c r="A58" s="241">
        <v>600</v>
      </c>
      <c r="B58" s="356"/>
      <c r="C58" s="356"/>
      <c r="D58" s="381" t="s">
        <v>2843</v>
      </c>
      <c r="E58" s="381"/>
      <c r="F58" s="381"/>
      <c r="G58" s="356"/>
      <c r="H58" s="356"/>
      <c r="I58" s="356"/>
      <c r="J58" s="243"/>
      <c r="K58" s="243" t="s">
        <v>123</v>
      </c>
      <c r="L58" s="243" t="s">
        <v>123</v>
      </c>
      <c r="M58" s="243"/>
      <c r="N58" s="243"/>
      <c r="O58" s="356" t="s">
        <v>124</v>
      </c>
    </row>
    <row r="59" spans="1:15">
      <c r="A59" s="241">
        <v>610</v>
      </c>
      <c r="B59" s="356"/>
      <c r="C59" s="356"/>
      <c r="D59" s="356"/>
      <c r="E59" s="381" t="s">
        <v>2844</v>
      </c>
      <c r="F59" s="381"/>
      <c r="G59" s="356" t="s">
        <v>2845</v>
      </c>
      <c r="H59" s="356" t="s">
        <v>2843</v>
      </c>
      <c r="I59" s="356" t="s">
        <v>2844</v>
      </c>
      <c r="J59" s="243">
        <v>1</v>
      </c>
      <c r="K59" s="243" t="s">
        <v>129</v>
      </c>
      <c r="L59" s="243" t="s">
        <v>129</v>
      </c>
      <c r="M59" s="243">
        <v>1</v>
      </c>
      <c r="N59" s="243">
        <v>1000000000</v>
      </c>
      <c r="O59" s="356"/>
    </row>
    <row r="60" spans="1:15">
      <c r="A60" s="241">
        <v>620</v>
      </c>
      <c r="B60" s="356"/>
      <c r="C60" s="356"/>
      <c r="D60" s="356"/>
      <c r="E60" s="381" t="s">
        <v>2768</v>
      </c>
      <c r="F60" s="381"/>
      <c r="G60" s="356" t="s">
        <v>2846</v>
      </c>
      <c r="H60" s="356" t="s">
        <v>2843</v>
      </c>
      <c r="I60" s="356" t="s">
        <v>2768</v>
      </c>
      <c r="J60" s="243">
        <v>1</v>
      </c>
      <c r="K60" s="243" t="s">
        <v>129</v>
      </c>
      <c r="L60" s="243" t="s">
        <v>129</v>
      </c>
      <c r="M60" s="243">
        <v>1</v>
      </c>
      <c r="N60" s="243">
        <v>1000000000</v>
      </c>
      <c r="O60" s="356"/>
    </row>
    <row r="61" spans="1:15">
      <c r="A61" s="241">
        <v>630</v>
      </c>
      <c r="B61" s="356"/>
      <c r="C61" s="356"/>
      <c r="D61" s="356"/>
      <c r="E61" s="381" t="s">
        <v>2770</v>
      </c>
      <c r="F61" s="381"/>
      <c r="G61" s="356" t="s">
        <v>2847</v>
      </c>
      <c r="H61" s="356" t="s">
        <v>2843</v>
      </c>
      <c r="I61" s="356" t="s">
        <v>2770</v>
      </c>
      <c r="J61" s="243">
        <v>1</v>
      </c>
      <c r="K61" s="243" t="s">
        <v>129</v>
      </c>
      <c r="L61" s="243" t="s">
        <v>129</v>
      </c>
      <c r="M61" s="243">
        <v>1</v>
      </c>
      <c r="N61" s="243">
        <v>1000000000</v>
      </c>
      <c r="O61" s="356"/>
    </row>
    <row r="62" spans="1:15">
      <c r="A62" s="241">
        <v>1000</v>
      </c>
      <c r="B62" s="356"/>
      <c r="C62" s="381" t="s">
        <v>294</v>
      </c>
      <c r="D62" s="381"/>
      <c r="E62" s="381"/>
      <c r="F62" s="381"/>
      <c r="G62" s="356"/>
      <c r="H62" s="356"/>
      <c r="I62" s="356"/>
      <c r="J62" s="243"/>
      <c r="K62" s="243" t="s">
        <v>123</v>
      </c>
      <c r="L62" s="243" t="s">
        <v>123</v>
      </c>
      <c r="M62" s="243"/>
      <c r="N62" s="243"/>
      <c r="O62" s="356" t="s">
        <v>124</v>
      </c>
    </row>
    <row r="63" spans="1:15">
      <c r="A63" s="241">
        <v>1010</v>
      </c>
      <c r="B63" s="356"/>
      <c r="C63" s="356"/>
      <c r="D63" s="381" t="s">
        <v>55</v>
      </c>
      <c r="E63" s="381"/>
      <c r="F63" s="381"/>
      <c r="G63" s="356"/>
      <c r="H63" s="356"/>
      <c r="I63" s="356"/>
      <c r="J63" s="243"/>
      <c r="K63" s="243" t="s">
        <v>123</v>
      </c>
      <c r="L63" s="243" t="s">
        <v>123</v>
      </c>
      <c r="M63" s="243"/>
      <c r="N63" s="243"/>
      <c r="O63" s="356" t="s">
        <v>124</v>
      </c>
    </row>
    <row r="64" spans="1:15">
      <c r="A64" s="241">
        <v>1020</v>
      </c>
      <c r="B64" s="356"/>
      <c r="C64" s="356"/>
      <c r="D64" s="356"/>
      <c r="E64" s="381" t="s">
        <v>2848</v>
      </c>
      <c r="F64" s="381"/>
      <c r="G64" s="356" t="s">
        <v>2849</v>
      </c>
      <c r="H64" s="356" t="s">
        <v>55</v>
      </c>
      <c r="I64" s="356" t="s">
        <v>2848</v>
      </c>
      <c r="J64" s="243">
        <v>1</v>
      </c>
      <c r="K64" s="243" t="s">
        <v>129</v>
      </c>
      <c r="L64" s="243" t="s">
        <v>129</v>
      </c>
      <c r="M64" s="243">
        <v>1</v>
      </c>
      <c r="N64" s="243">
        <v>1000000000</v>
      </c>
      <c r="O64" s="356"/>
    </row>
    <row r="65" spans="1:15">
      <c r="A65" s="241">
        <v>1030</v>
      </c>
      <c r="B65" s="356"/>
      <c r="C65" s="356"/>
      <c r="D65" s="356"/>
      <c r="E65" s="381" t="s">
        <v>2768</v>
      </c>
      <c r="F65" s="381"/>
      <c r="G65" s="356" t="s">
        <v>2850</v>
      </c>
      <c r="H65" s="356" t="s">
        <v>55</v>
      </c>
      <c r="I65" s="356" t="s">
        <v>2768</v>
      </c>
      <c r="J65" s="243">
        <v>1</v>
      </c>
      <c r="K65" s="243" t="s">
        <v>129</v>
      </c>
      <c r="L65" s="243" t="s">
        <v>129</v>
      </c>
      <c r="M65" s="243">
        <v>1</v>
      </c>
      <c r="N65" s="243">
        <v>1000000000</v>
      </c>
      <c r="O65" s="356"/>
    </row>
    <row r="66" spans="1:15">
      <c r="A66" s="241">
        <v>1040</v>
      </c>
      <c r="B66" s="356"/>
      <c r="C66" s="356"/>
      <c r="D66" s="356"/>
      <c r="E66" s="381" t="s">
        <v>2770</v>
      </c>
      <c r="F66" s="381"/>
      <c r="G66" s="356" t="s">
        <v>2851</v>
      </c>
      <c r="H66" s="356" t="s">
        <v>55</v>
      </c>
      <c r="I66" s="356" t="s">
        <v>2770</v>
      </c>
      <c r="J66" s="243">
        <v>1</v>
      </c>
      <c r="K66" s="243" t="s">
        <v>129</v>
      </c>
      <c r="L66" s="243" t="s">
        <v>129</v>
      </c>
      <c r="M66" s="243">
        <v>1</v>
      </c>
      <c r="N66" s="243">
        <v>1000000000</v>
      </c>
      <c r="O66" s="356"/>
    </row>
    <row r="67" spans="1:15">
      <c r="A67" s="241">
        <v>1050</v>
      </c>
      <c r="B67" s="356"/>
      <c r="C67" s="356"/>
      <c r="D67" s="381" t="s">
        <v>2852</v>
      </c>
      <c r="E67" s="381"/>
      <c r="F67" s="381"/>
      <c r="G67" s="356"/>
      <c r="H67" s="356"/>
      <c r="I67" s="356"/>
      <c r="J67" s="243"/>
      <c r="K67" s="243" t="s">
        <v>123</v>
      </c>
      <c r="L67" s="243" t="s">
        <v>123</v>
      </c>
      <c r="M67" s="243"/>
      <c r="N67" s="243"/>
      <c r="O67" s="356" t="s">
        <v>124</v>
      </c>
    </row>
    <row r="68" spans="1:15">
      <c r="A68" s="241">
        <v>1060</v>
      </c>
      <c r="B68" s="356"/>
      <c r="C68" s="356"/>
      <c r="D68" s="356"/>
      <c r="E68" s="381" t="s">
        <v>2853</v>
      </c>
      <c r="F68" s="381"/>
      <c r="G68" s="356" t="s">
        <v>2854</v>
      </c>
      <c r="H68" s="356" t="s">
        <v>2852</v>
      </c>
      <c r="I68" s="356" t="s">
        <v>2853</v>
      </c>
      <c r="J68" s="243">
        <v>1</v>
      </c>
      <c r="K68" s="243" t="s">
        <v>129</v>
      </c>
      <c r="L68" s="243" t="s">
        <v>129</v>
      </c>
      <c r="M68" s="243">
        <v>1</v>
      </c>
      <c r="N68" s="243">
        <v>1000000000</v>
      </c>
      <c r="O68" s="356"/>
    </row>
    <row r="69" spans="1:15">
      <c r="A69" s="241">
        <v>1070</v>
      </c>
      <c r="B69" s="356"/>
      <c r="C69" s="356"/>
      <c r="D69" s="356"/>
      <c r="E69" s="381" t="s">
        <v>2855</v>
      </c>
      <c r="F69" s="381"/>
      <c r="G69" s="356" t="s">
        <v>2856</v>
      </c>
      <c r="H69" s="356" t="s">
        <v>2852</v>
      </c>
      <c r="I69" s="356" t="s">
        <v>2855</v>
      </c>
      <c r="J69" s="243">
        <v>1</v>
      </c>
      <c r="K69" s="243" t="s">
        <v>129</v>
      </c>
      <c r="L69" s="243" t="s">
        <v>129</v>
      </c>
      <c r="M69" s="243">
        <v>1</v>
      </c>
      <c r="N69" s="243">
        <v>1000000000</v>
      </c>
      <c r="O69" s="356"/>
    </row>
    <row r="70" spans="1:15">
      <c r="A70" s="241">
        <v>1080</v>
      </c>
      <c r="B70" s="356"/>
      <c r="C70" s="356"/>
      <c r="D70" s="381" t="s">
        <v>2857</v>
      </c>
      <c r="E70" s="381"/>
      <c r="F70" s="381"/>
      <c r="G70" s="356"/>
      <c r="H70" s="356"/>
      <c r="I70" s="356"/>
      <c r="J70" s="243"/>
      <c r="K70" s="243" t="s">
        <v>123</v>
      </c>
      <c r="L70" s="243" t="s">
        <v>123</v>
      </c>
      <c r="M70" s="243"/>
      <c r="N70" s="243"/>
      <c r="O70" s="356" t="s">
        <v>124</v>
      </c>
    </row>
    <row r="71" spans="1:15">
      <c r="A71" s="241">
        <v>1090</v>
      </c>
      <c r="B71" s="356"/>
      <c r="C71" s="356"/>
      <c r="D71" s="356"/>
      <c r="E71" s="381" t="s">
        <v>2858</v>
      </c>
      <c r="F71" s="381"/>
      <c r="G71" s="356" t="s">
        <v>2859</v>
      </c>
      <c r="H71" s="356" t="s">
        <v>2857</v>
      </c>
      <c r="I71" s="356" t="s">
        <v>2858</v>
      </c>
      <c r="J71" s="243">
        <v>1</v>
      </c>
      <c r="K71" s="243" t="s">
        <v>129</v>
      </c>
      <c r="L71" s="243" t="s">
        <v>129</v>
      </c>
      <c r="M71" s="243">
        <v>1</v>
      </c>
      <c r="N71" s="243">
        <v>1000000000</v>
      </c>
      <c r="O71" s="356"/>
    </row>
    <row r="72" spans="1:15">
      <c r="A72" s="241">
        <v>1100</v>
      </c>
      <c r="B72" s="356"/>
      <c r="C72" s="356"/>
      <c r="D72" s="356"/>
      <c r="E72" s="381" t="s">
        <v>2768</v>
      </c>
      <c r="F72" s="381"/>
      <c r="G72" s="356" t="s">
        <v>2860</v>
      </c>
      <c r="H72" s="356" t="s">
        <v>2857</v>
      </c>
      <c r="I72" s="356" t="s">
        <v>2768</v>
      </c>
      <c r="J72" s="243">
        <v>1</v>
      </c>
      <c r="K72" s="243" t="s">
        <v>129</v>
      </c>
      <c r="L72" s="243" t="s">
        <v>129</v>
      </c>
      <c r="M72" s="243">
        <v>1</v>
      </c>
      <c r="N72" s="243">
        <v>1000000000</v>
      </c>
      <c r="O72" s="356"/>
    </row>
    <row r="73" spans="1:15">
      <c r="A73" s="241">
        <v>1110</v>
      </c>
      <c r="B73" s="356"/>
      <c r="C73" s="356"/>
      <c r="D73" s="356"/>
      <c r="E73" s="381" t="s">
        <v>2770</v>
      </c>
      <c r="F73" s="381"/>
      <c r="G73" s="356" t="s">
        <v>2861</v>
      </c>
      <c r="H73" s="356" t="s">
        <v>2857</v>
      </c>
      <c r="I73" s="356" t="s">
        <v>2770</v>
      </c>
      <c r="J73" s="243">
        <v>1</v>
      </c>
      <c r="K73" s="243" t="s">
        <v>129</v>
      </c>
      <c r="L73" s="243" t="s">
        <v>129</v>
      </c>
      <c r="M73" s="243">
        <v>1</v>
      </c>
      <c r="N73" s="243">
        <v>1000000000</v>
      </c>
      <c r="O73" s="356"/>
    </row>
    <row r="74" spans="1:15">
      <c r="A74" s="241">
        <v>1120</v>
      </c>
      <c r="B74" s="356"/>
      <c r="C74" s="356"/>
      <c r="D74" s="381" t="s">
        <v>304</v>
      </c>
      <c r="E74" s="381"/>
      <c r="F74" s="381"/>
      <c r="G74" s="356"/>
      <c r="H74" s="356"/>
      <c r="I74" s="356"/>
      <c r="J74" s="243"/>
      <c r="K74" s="243" t="s">
        <v>123</v>
      </c>
      <c r="L74" s="243" t="s">
        <v>123</v>
      </c>
      <c r="M74" s="243"/>
      <c r="N74" s="243"/>
      <c r="O74" s="356" t="s">
        <v>124</v>
      </c>
    </row>
    <row r="75" spans="1:15">
      <c r="A75" s="241">
        <v>1130</v>
      </c>
      <c r="B75" s="356"/>
      <c r="C75" s="356"/>
      <c r="D75" s="356"/>
      <c r="E75" s="381" t="s">
        <v>2862</v>
      </c>
      <c r="F75" s="381"/>
      <c r="G75" s="356" t="s">
        <v>2863</v>
      </c>
      <c r="H75" s="356" t="s">
        <v>304</v>
      </c>
      <c r="I75" s="356" t="s">
        <v>2864</v>
      </c>
      <c r="J75" s="243">
        <v>1</v>
      </c>
      <c r="K75" s="243" t="s">
        <v>129</v>
      </c>
      <c r="L75" s="243" t="s">
        <v>129</v>
      </c>
      <c r="M75" s="243">
        <v>1</v>
      </c>
      <c r="N75" s="243">
        <v>1000000000</v>
      </c>
      <c r="O75" s="356"/>
    </row>
    <row r="76" spans="1:15">
      <c r="A76" s="241">
        <v>1140</v>
      </c>
      <c r="B76" s="356"/>
      <c r="C76" s="356"/>
      <c r="D76" s="356"/>
      <c r="E76" s="381" t="s">
        <v>2865</v>
      </c>
      <c r="F76" s="381"/>
      <c r="G76" s="356" t="s">
        <v>2866</v>
      </c>
      <c r="H76" s="356" t="s">
        <v>304</v>
      </c>
      <c r="I76" s="356" t="s">
        <v>2867</v>
      </c>
      <c r="J76" s="243">
        <v>1</v>
      </c>
      <c r="K76" s="243" t="s">
        <v>129</v>
      </c>
      <c r="L76" s="243" t="s">
        <v>129</v>
      </c>
      <c r="M76" s="243">
        <v>1</v>
      </c>
      <c r="N76" s="243">
        <v>1000000000</v>
      </c>
      <c r="O76" s="356"/>
    </row>
    <row r="77" spans="1:15">
      <c r="A77" s="241">
        <v>1150</v>
      </c>
      <c r="B77" s="356"/>
      <c r="C77" s="356"/>
      <c r="D77" s="381" t="s">
        <v>313</v>
      </c>
      <c r="E77" s="381"/>
      <c r="F77" s="381"/>
      <c r="G77" s="356"/>
      <c r="H77" s="356"/>
      <c r="I77" s="356"/>
      <c r="J77" s="243"/>
      <c r="K77" s="243" t="s">
        <v>123</v>
      </c>
      <c r="L77" s="243" t="s">
        <v>123</v>
      </c>
      <c r="M77" s="243"/>
      <c r="N77" s="243"/>
      <c r="O77" s="356" t="s">
        <v>124</v>
      </c>
    </row>
    <row r="78" spans="1:15">
      <c r="A78" s="241">
        <v>1160</v>
      </c>
      <c r="B78" s="356"/>
      <c r="C78" s="356"/>
      <c r="D78" s="356"/>
      <c r="E78" s="381" t="s">
        <v>2868</v>
      </c>
      <c r="F78" s="381"/>
      <c r="G78" s="356" t="s">
        <v>2869</v>
      </c>
      <c r="H78" s="356" t="s">
        <v>313</v>
      </c>
      <c r="I78" s="356" t="s">
        <v>2864</v>
      </c>
      <c r="J78" s="243">
        <v>1</v>
      </c>
      <c r="K78" s="243" t="s">
        <v>129</v>
      </c>
      <c r="L78" s="243" t="s">
        <v>129</v>
      </c>
      <c r="M78" s="243">
        <v>1</v>
      </c>
      <c r="N78" s="243">
        <v>1000000000</v>
      </c>
      <c r="O78" s="356"/>
    </row>
    <row r="79" spans="1:15">
      <c r="A79" s="241">
        <v>1170</v>
      </c>
      <c r="B79" s="356"/>
      <c r="C79" s="356"/>
      <c r="D79" s="356"/>
      <c r="E79" s="381" t="s">
        <v>2870</v>
      </c>
      <c r="F79" s="381"/>
      <c r="G79" s="356" t="s">
        <v>2871</v>
      </c>
      <c r="H79" s="356" t="s">
        <v>313</v>
      </c>
      <c r="I79" s="356" t="s">
        <v>2867</v>
      </c>
      <c r="J79" s="243">
        <v>1</v>
      </c>
      <c r="K79" s="243" t="s">
        <v>129</v>
      </c>
      <c r="L79" s="243" t="s">
        <v>129</v>
      </c>
      <c r="M79" s="243">
        <v>1</v>
      </c>
      <c r="N79" s="243">
        <v>1000000000</v>
      </c>
      <c r="O79" s="356"/>
    </row>
    <row r="80" spans="1:15">
      <c r="A80" s="241">
        <v>1180</v>
      </c>
      <c r="B80" s="356"/>
      <c r="C80" s="356"/>
      <c r="D80" s="381" t="s">
        <v>2872</v>
      </c>
      <c r="E80" s="381"/>
      <c r="F80" s="381"/>
      <c r="G80" s="356"/>
      <c r="H80" s="356"/>
      <c r="I80" s="356"/>
      <c r="J80" s="243"/>
      <c r="K80" s="243" t="s">
        <v>123</v>
      </c>
      <c r="L80" s="243" t="s">
        <v>123</v>
      </c>
      <c r="M80" s="243"/>
      <c r="N80" s="243"/>
      <c r="O80" s="356" t="s">
        <v>124</v>
      </c>
    </row>
    <row r="81" spans="1:15">
      <c r="A81" s="241">
        <v>1190</v>
      </c>
      <c r="B81" s="356"/>
      <c r="C81" s="356"/>
      <c r="D81" s="356"/>
      <c r="E81" s="381" t="s">
        <v>2873</v>
      </c>
      <c r="F81" s="381"/>
      <c r="G81" s="356" t="s">
        <v>2874</v>
      </c>
      <c r="H81" s="356" t="s">
        <v>2872</v>
      </c>
      <c r="I81" s="356" t="s">
        <v>2873</v>
      </c>
      <c r="J81" s="243">
        <v>1</v>
      </c>
      <c r="K81" s="243" t="s">
        <v>129</v>
      </c>
      <c r="L81" s="243" t="s">
        <v>129</v>
      </c>
      <c r="M81" s="243">
        <v>1</v>
      </c>
      <c r="N81" s="243">
        <v>1000000000</v>
      </c>
      <c r="O81" s="356"/>
    </row>
    <row r="82" spans="1:15">
      <c r="A82" s="241">
        <v>1200</v>
      </c>
      <c r="B82" s="356"/>
      <c r="C82" s="356"/>
      <c r="D82" s="356"/>
      <c r="E82" s="381" t="s">
        <v>2875</v>
      </c>
      <c r="F82" s="381"/>
      <c r="G82" s="356" t="s">
        <v>2876</v>
      </c>
      <c r="H82" s="356" t="s">
        <v>2872</v>
      </c>
      <c r="I82" s="356" t="s">
        <v>2875</v>
      </c>
      <c r="J82" s="243">
        <v>1</v>
      </c>
      <c r="K82" s="243" t="s">
        <v>129</v>
      </c>
      <c r="L82" s="243" t="s">
        <v>129</v>
      </c>
      <c r="M82" s="243">
        <v>1</v>
      </c>
      <c r="N82" s="243">
        <v>1000000000</v>
      </c>
      <c r="O82" s="356"/>
    </row>
    <row r="83" spans="1:15">
      <c r="A83" s="241">
        <v>1210</v>
      </c>
      <c r="B83" s="356"/>
      <c r="C83" s="356"/>
      <c r="D83" s="356"/>
      <c r="E83" s="381" t="s">
        <v>2768</v>
      </c>
      <c r="F83" s="381"/>
      <c r="G83" s="356" t="s">
        <v>2877</v>
      </c>
      <c r="H83" s="356" t="s">
        <v>2872</v>
      </c>
      <c r="I83" s="356" t="s">
        <v>2768</v>
      </c>
      <c r="J83" s="243">
        <v>1</v>
      </c>
      <c r="K83" s="243" t="s">
        <v>129</v>
      </c>
      <c r="L83" s="243" t="s">
        <v>129</v>
      </c>
      <c r="M83" s="243">
        <v>1</v>
      </c>
      <c r="N83" s="243">
        <v>1000000000</v>
      </c>
      <c r="O83" s="356"/>
    </row>
    <row r="84" spans="1:15">
      <c r="A84" s="241">
        <v>1220</v>
      </c>
      <c r="B84" s="356"/>
      <c r="C84" s="356"/>
      <c r="D84" s="356"/>
      <c r="E84" s="381" t="s">
        <v>2770</v>
      </c>
      <c r="F84" s="381"/>
      <c r="G84" s="356" t="s">
        <v>2878</v>
      </c>
      <c r="H84" s="356" t="s">
        <v>2872</v>
      </c>
      <c r="I84" s="356" t="s">
        <v>2770</v>
      </c>
      <c r="J84" s="243">
        <v>1</v>
      </c>
      <c r="K84" s="243" t="s">
        <v>129</v>
      </c>
      <c r="L84" s="243" t="s">
        <v>129</v>
      </c>
      <c r="M84" s="243">
        <v>1</v>
      </c>
      <c r="N84" s="243">
        <v>1000000000</v>
      </c>
      <c r="O84" s="356"/>
    </row>
    <row r="85" spans="1:15">
      <c r="A85" s="241">
        <v>1230</v>
      </c>
      <c r="B85" s="356"/>
      <c r="C85" s="356"/>
      <c r="D85" s="381" t="s">
        <v>2879</v>
      </c>
      <c r="E85" s="381"/>
      <c r="F85" s="381"/>
      <c r="G85" s="356"/>
      <c r="H85" s="356"/>
      <c r="I85" s="356"/>
      <c r="J85" s="243"/>
      <c r="K85" s="243" t="s">
        <v>123</v>
      </c>
      <c r="L85" s="243" t="s">
        <v>123</v>
      </c>
      <c r="M85" s="243"/>
      <c r="N85" s="243"/>
      <c r="O85" s="356" t="s">
        <v>124</v>
      </c>
    </row>
    <row r="86" spans="1:15">
      <c r="A86" s="241">
        <v>1240</v>
      </c>
      <c r="B86" s="356"/>
      <c r="C86" s="356"/>
      <c r="D86" s="356"/>
      <c r="E86" s="381" t="s">
        <v>2880</v>
      </c>
      <c r="F86" s="381"/>
      <c r="G86" s="356" t="s">
        <v>2881</v>
      </c>
      <c r="H86" s="356" t="s">
        <v>2879</v>
      </c>
      <c r="I86" s="356" t="s">
        <v>2882</v>
      </c>
      <c r="J86" s="243">
        <v>1</v>
      </c>
      <c r="K86" s="243" t="s">
        <v>129</v>
      </c>
      <c r="L86" s="243" t="s">
        <v>129</v>
      </c>
      <c r="M86" s="243">
        <v>1</v>
      </c>
      <c r="N86" s="243">
        <v>1000000000</v>
      </c>
      <c r="O86" s="356"/>
    </row>
    <row r="87" spans="1:15">
      <c r="A87" s="241">
        <v>1250</v>
      </c>
      <c r="B87" s="356"/>
      <c r="C87" s="356"/>
      <c r="D87" s="356"/>
      <c r="E87" s="381" t="s">
        <v>2883</v>
      </c>
      <c r="F87" s="381"/>
      <c r="G87" s="356" t="s">
        <v>2884</v>
      </c>
      <c r="H87" s="356" t="s">
        <v>2879</v>
      </c>
      <c r="I87" s="356" t="s">
        <v>2885</v>
      </c>
      <c r="J87" s="243">
        <v>1</v>
      </c>
      <c r="K87" s="243" t="s">
        <v>129</v>
      </c>
      <c r="L87" s="243" t="s">
        <v>129</v>
      </c>
      <c r="M87" s="243">
        <v>1</v>
      </c>
      <c r="N87" s="243">
        <v>1000000000</v>
      </c>
      <c r="O87" s="356"/>
    </row>
    <row r="88" spans="1:15">
      <c r="A88" s="241">
        <v>1260</v>
      </c>
      <c r="B88" s="356"/>
      <c r="C88" s="356"/>
      <c r="D88" s="381" t="s">
        <v>2886</v>
      </c>
      <c r="E88" s="381"/>
      <c r="F88" s="381"/>
      <c r="G88" s="356"/>
      <c r="H88" s="356"/>
      <c r="I88" s="356"/>
      <c r="J88" s="243"/>
      <c r="K88" s="243" t="s">
        <v>123</v>
      </c>
      <c r="L88" s="243" t="s">
        <v>123</v>
      </c>
      <c r="M88" s="243"/>
      <c r="N88" s="243"/>
      <c r="O88" s="356" t="s">
        <v>124</v>
      </c>
    </row>
    <row r="89" spans="1:15">
      <c r="A89" s="241">
        <v>1270</v>
      </c>
      <c r="B89" s="356"/>
      <c r="C89" s="356"/>
      <c r="D89" s="356"/>
      <c r="E89" s="381" t="s">
        <v>2887</v>
      </c>
      <c r="F89" s="381"/>
      <c r="G89" s="356" t="s">
        <v>2888</v>
      </c>
      <c r="H89" s="356" t="s">
        <v>2886</v>
      </c>
      <c r="I89" s="356" t="s">
        <v>2887</v>
      </c>
      <c r="J89" s="243">
        <v>1</v>
      </c>
      <c r="K89" s="243" t="s">
        <v>129</v>
      </c>
      <c r="L89" s="243" t="s">
        <v>129</v>
      </c>
      <c r="M89" s="243">
        <v>1</v>
      </c>
      <c r="N89" s="243">
        <v>1000000000</v>
      </c>
      <c r="O89" s="356"/>
    </row>
    <row r="90" spans="1:15">
      <c r="A90" s="241">
        <v>1280</v>
      </c>
      <c r="B90" s="356"/>
      <c r="C90" s="356"/>
      <c r="D90" s="356"/>
      <c r="E90" s="381" t="s">
        <v>2889</v>
      </c>
      <c r="F90" s="381"/>
      <c r="G90" s="356" t="s">
        <v>2890</v>
      </c>
      <c r="H90" s="356" t="s">
        <v>2886</v>
      </c>
      <c r="I90" s="356" t="s">
        <v>2889</v>
      </c>
      <c r="J90" s="243">
        <v>1</v>
      </c>
      <c r="K90" s="243" t="s">
        <v>129</v>
      </c>
      <c r="L90" s="243" t="s">
        <v>129</v>
      </c>
      <c r="M90" s="243">
        <v>1</v>
      </c>
      <c r="N90" s="243">
        <v>1000000000</v>
      </c>
      <c r="O90" s="356"/>
    </row>
    <row r="91" spans="1:15">
      <c r="A91" s="241">
        <v>1290</v>
      </c>
      <c r="B91" s="356"/>
      <c r="C91" s="356"/>
      <c r="D91" s="356"/>
      <c r="E91" s="381" t="s">
        <v>2839</v>
      </c>
      <c r="F91" s="381"/>
      <c r="G91" s="356" t="s">
        <v>2891</v>
      </c>
      <c r="H91" s="356" t="s">
        <v>2886</v>
      </c>
      <c r="I91" s="356" t="s">
        <v>2839</v>
      </c>
      <c r="J91" s="243">
        <v>1</v>
      </c>
      <c r="K91" s="243" t="s">
        <v>129</v>
      </c>
      <c r="L91" s="243" t="s">
        <v>129</v>
      </c>
      <c r="M91" s="243">
        <v>1</v>
      </c>
      <c r="N91" s="243">
        <v>1000000000</v>
      </c>
      <c r="O91" s="356"/>
    </row>
    <row r="92" spans="1:15">
      <c r="A92" s="241">
        <v>1300</v>
      </c>
      <c r="B92" s="356"/>
      <c r="C92" s="356"/>
      <c r="D92" s="356"/>
      <c r="E92" s="381" t="s">
        <v>2768</v>
      </c>
      <c r="F92" s="381"/>
      <c r="G92" s="356" t="s">
        <v>2892</v>
      </c>
      <c r="H92" s="356" t="s">
        <v>2886</v>
      </c>
      <c r="I92" s="356" t="s">
        <v>2768</v>
      </c>
      <c r="J92" s="243">
        <v>1</v>
      </c>
      <c r="K92" s="243" t="s">
        <v>129</v>
      </c>
      <c r="L92" s="243" t="s">
        <v>129</v>
      </c>
      <c r="M92" s="243">
        <v>1</v>
      </c>
      <c r="N92" s="243">
        <v>1000000000</v>
      </c>
      <c r="O92" s="356"/>
    </row>
    <row r="93" spans="1:15">
      <c r="A93" s="241">
        <v>1310</v>
      </c>
      <c r="B93" s="356"/>
      <c r="C93" s="356"/>
      <c r="D93" s="356"/>
      <c r="E93" s="381" t="s">
        <v>2770</v>
      </c>
      <c r="F93" s="381"/>
      <c r="G93" s="356" t="s">
        <v>2893</v>
      </c>
      <c r="H93" s="356" t="s">
        <v>2886</v>
      </c>
      <c r="I93" s="356" t="s">
        <v>2770</v>
      </c>
      <c r="J93" s="243">
        <v>1</v>
      </c>
      <c r="K93" s="243" t="s">
        <v>129</v>
      </c>
      <c r="L93" s="243" t="s">
        <v>129</v>
      </c>
      <c r="M93" s="243">
        <v>1</v>
      </c>
      <c r="N93" s="243">
        <v>1000000000</v>
      </c>
      <c r="O93" s="356"/>
    </row>
    <row r="94" spans="1:15">
      <c r="A94" s="241">
        <v>1320</v>
      </c>
      <c r="B94" s="356"/>
      <c r="C94" s="356"/>
      <c r="D94" s="381" t="s">
        <v>2894</v>
      </c>
      <c r="E94" s="381"/>
      <c r="F94" s="381"/>
      <c r="G94" s="356"/>
      <c r="H94" s="356"/>
      <c r="I94" s="356"/>
      <c r="J94" s="243"/>
      <c r="K94" s="243" t="s">
        <v>123</v>
      </c>
      <c r="L94" s="243" t="s">
        <v>123</v>
      </c>
      <c r="M94" s="243"/>
      <c r="N94" s="243"/>
      <c r="O94" s="356" t="s">
        <v>124</v>
      </c>
    </row>
    <row r="95" spans="1:15">
      <c r="A95" s="241">
        <v>1330</v>
      </c>
      <c r="B95" s="356"/>
      <c r="C95" s="356"/>
      <c r="D95" s="356"/>
      <c r="E95" s="381" t="s">
        <v>2895</v>
      </c>
      <c r="F95" s="381"/>
      <c r="G95" s="356" t="s">
        <v>2896</v>
      </c>
      <c r="H95" s="356" t="s">
        <v>2894</v>
      </c>
      <c r="I95" s="356" t="s">
        <v>2895</v>
      </c>
      <c r="J95" s="243">
        <v>1</v>
      </c>
      <c r="K95" s="243" t="s">
        <v>129</v>
      </c>
      <c r="L95" s="243" t="s">
        <v>129</v>
      </c>
      <c r="M95" s="243">
        <v>1</v>
      </c>
      <c r="N95" s="243">
        <v>1000000000</v>
      </c>
      <c r="O95" s="356"/>
    </row>
    <row r="96" spans="1:15">
      <c r="A96" s="241">
        <v>1340</v>
      </c>
      <c r="B96" s="356"/>
      <c r="C96" s="356"/>
      <c r="D96" s="356"/>
      <c r="E96" s="381" t="s">
        <v>2768</v>
      </c>
      <c r="F96" s="381"/>
      <c r="G96" s="356" t="s">
        <v>2897</v>
      </c>
      <c r="H96" s="356" t="s">
        <v>2894</v>
      </c>
      <c r="I96" s="356" t="s">
        <v>2768</v>
      </c>
      <c r="J96" s="243">
        <v>1</v>
      </c>
      <c r="K96" s="243" t="s">
        <v>129</v>
      </c>
      <c r="L96" s="243" t="s">
        <v>129</v>
      </c>
      <c r="M96" s="243">
        <v>1</v>
      </c>
      <c r="N96" s="243">
        <v>1000000000</v>
      </c>
      <c r="O96" s="356"/>
    </row>
    <row r="97" spans="1:15">
      <c r="A97" s="241">
        <v>1350</v>
      </c>
      <c r="B97" s="356"/>
      <c r="C97" s="356"/>
      <c r="D97" s="356"/>
      <c r="E97" s="381" t="s">
        <v>2770</v>
      </c>
      <c r="F97" s="381"/>
      <c r="G97" s="356" t="s">
        <v>2898</v>
      </c>
      <c r="H97" s="356" t="s">
        <v>2894</v>
      </c>
      <c r="I97" s="356" t="s">
        <v>2770</v>
      </c>
      <c r="J97" s="243">
        <v>1</v>
      </c>
      <c r="K97" s="243" t="s">
        <v>129</v>
      </c>
      <c r="L97" s="243" t="s">
        <v>129</v>
      </c>
      <c r="M97" s="243">
        <v>1</v>
      </c>
      <c r="N97" s="243">
        <v>1000000000</v>
      </c>
      <c r="O97" s="356"/>
    </row>
    <row r="98" spans="1:15">
      <c r="A98" s="241">
        <v>1360</v>
      </c>
      <c r="B98" s="356"/>
      <c r="C98" s="356"/>
      <c r="D98" s="381" t="s">
        <v>58</v>
      </c>
      <c r="E98" s="381"/>
      <c r="F98" s="381"/>
      <c r="G98" s="356"/>
      <c r="H98" s="356"/>
      <c r="I98" s="356"/>
      <c r="J98" s="243"/>
      <c r="K98" s="243" t="s">
        <v>123</v>
      </c>
      <c r="L98" s="243" t="s">
        <v>123</v>
      </c>
      <c r="M98" s="243"/>
      <c r="N98" s="243"/>
      <c r="O98" s="356" t="s">
        <v>124</v>
      </c>
    </row>
    <row r="99" spans="1:15">
      <c r="A99" s="241">
        <v>1370</v>
      </c>
      <c r="B99" s="356"/>
      <c r="C99" s="356"/>
      <c r="D99" s="356"/>
      <c r="E99" s="381" t="s">
        <v>2899</v>
      </c>
      <c r="F99" s="381"/>
      <c r="G99" s="356" t="s">
        <v>2900</v>
      </c>
      <c r="H99" s="356" t="s">
        <v>58</v>
      </c>
      <c r="I99" s="356" t="s">
        <v>2899</v>
      </c>
      <c r="J99" s="243">
        <v>1</v>
      </c>
      <c r="K99" s="243" t="s">
        <v>129</v>
      </c>
      <c r="L99" s="243" t="s">
        <v>129</v>
      </c>
      <c r="M99" s="243">
        <v>1</v>
      </c>
      <c r="N99" s="243">
        <v>1000000000</v>
      </c>
      <c r="O99" s="356"/>
    </row>
    <row r="100" spans="1:15">
      <c r="A100" s="241">
        <v>1380</v>
      </c>
      <c r="B100" s="356"/>
      <c r="C100" s="356"/>
      <c r="D100" s="356"/>
      <c r="E100" s="381" t="s">
        <v>2768</v>
      </c>
      <c r="F100" s="381"/>
      <c r="G100" s="356" t="s">
        <v>2901</v>
      </c>
      <c r="H100" s="356" t="s">
        <v>58</v>
      </c>
      <c r="I100" s="356" t="s">
        <v>2768</v>
      </c>
      <c r="J100" s="243">
        <v>1</v>
      </c>
      <c r="K100" s="243" t="s">
        <v>129</v>
      </c>
      <c r="L100" s="243" t="s">
        <v>129</v>
      </c>
      <c r="M100" s="243">
        <v>1</v>
      </c>
      <c r="N100" s="243">
        <v>1000000000</v>
      </c>
      <c r="O100" s="356"/>
    </row>
    <row r="101" spans="1:15">
      <c r="A101" s="241">
        <v>1390</v>
      </c>
      <c r="B101" s="356"/>
      <c r="C101" s="356"/>
      <c r="D101" s="356"/>
      <c r="E101" s="381" t="s">
        <v>2770</v>
      </c>
      <c r="F101" s="381"/>
      <c r="G101" s="356" t="s">
        <v>2902</v>
      </c>
      <c r="H101" s="356" t="s">
        <v>58</v>
      </c>
      <c r="I101" s="356" t="s">
        <v>2770</v>
      </c>
      <c r="J101" s="243">
        <v>1</v>
      </c>
      <c r="K101" s="243" t="s">
        <v>129</v>
      </c>
      <c r="L101" s="243" t="s">
        <v>129</v>
      </c>
      <c r="M101" s="243">
        <v>1</v>
      </c>
      <c r="N101" s="243">
        <v>1000000000</v>
      </c>
      <c r="O101" s="356"/>
    </row>
    <row r="102" spans="1:15">
      <c r="A102" s="241">
        <v>1400</v>
      </c>
      <c r="B102" s="356"/>
      <c r="C102" s="356"/>
      <c r="D102" s="381" t="s">
        <v>370</v>
      </c>
      <c r="E102" s="381"/>
      <c r="F102" s="381"/>
      <c r="G102" s="356"/>
      <c r="H102" s="356"/>
      <c r="I102" s="356"/>
      <c r="J102" s="243"/>
      <c r="K102" s="243" t="s">
        <v>123</v>
      </c>
      <c r="L102" s="243" t="s">
        <v>123</v>
      </c>
      <c r="M102" s="243"/>
      <c r="N102" s="243"/>
      <c r="O102" s="356" t="s">
        <v>124</v>
      </c>
    </row>
    <row r="103" spans="1:15">
      <c r="A103" s="241">
        <v>1410</v>
      </c>
      <c r="B103" s="356"/>
      <c r="C103" s="356"/>
      <c r="D103" s="356"/>
      <c r="E103" s="381" t="s">
        <v>2903</v>
      </c>
      <c r="F103" s="381"/>
      <c r="G103" s="356" t="s">
        <v>2904</v>
      </c>
      <c r="H103" s="356" t="s">
        <v>370</v>
      </c>
      <c r="I103" s="356" t="s">
        <v>2903</v>
      </c>
      <c r="J103" s="243">
        <v>1</v>
      </c>
      <c r="K103" s="243" t="s">
        <v>129</v>
      </c>
      <c r="L103" s="243" t="s">
        <v>129</v>
      </c>
      <c r="M103" s="243">
        <v>1</v>
      </c>
      <c r="N103" s="243">
        <v>1000000000</v>
      </c>
      <c r="O103" s="356"/>
    </row>
    <row r="104" spans="1:15">
      <c r="A104" s="241">
        <v>1420</v>
      </c>
      <c r="B104" s="356"/>
      <c r="C104" s="356"/>
      <c r="D104" s="356"/>
      <c r="E104" s="381" t="s">
        <v>2905</v>
      </c>
      <c r="F104" s="381"/>
      <c r="G104" s="356" t="s">
        <v>2906</v>
      </c>
      <c r="H104" s="356" t="s">
        <v>370</v>
      </c>
      <c r="I104" s="356" t="s">
        <v>2905</v>
      </c>
      <c r="J104" s="243">
        <v>1</v>
      </c>
      <c r="K104" s="243" t="s">
        <v>129</v>
      </c>
      <c r="L104" s="243" t="s">
        <v>129</v>
      </c>
      <c r="M104" s="243">
        <v>1</v>
      </c>
      <c r="N104" s="243">
        <v>1000000000</v>
      </c>
      <c r="O104" s="356"/>
    </row>
    <row r="105" spans="1:15">
      <c r="A105" s="241">
        <v>1430</v>
      </c>
      <c r="B105" s="356"/>
      <c r="C105" s="356"/>
      <c r="D105" s="356"/>
      <c r="E105" s="381" t="s">
        <v>2768</v>
      </c>
      <c r="F105" s="381"/>
      <c r="G105" s="356" t="s">
        <v>2907</v>
      </c>
      <c r="H105" s="356" t="s">
        <v>370</v>
      </c>
      <c r="I105" s="356" t="s">
        <v>2768</v>
      </c>
      <c r="J105" s="243">
        <v>1</v>
      </c>
      <c r="K105" s="243" t="s">
        <v>129</v>
      </c>
      <c r="L105" s="243" t="s">
        <v>129</v>
      </c>
      <c r="M105" s="243">
        <v>1</v>
      </c>
      <c r="N105" s="243">
        <v>1000000000</v>
      </c>
      <c r="O105" s="356"/>
    </row>
    <row r="106" spans="1:15">
      <c r="A106" s="241">
        <v>1440</v>
      </c>
      <c r="B106" s="356"/>
      <c r="C106" s="356"/>
      <c r="D106" s="356"/>
      <c r="E106" s="381" t="s">
        <v>2770</v>
      </c>
      <c r="F106" s="381"/>
      <c r="G106" s="356" t="s">
        <v>2908</v>
      </c>
      <c r="H106" s="356" t="s">
        <v>370</v>
      </c>
      <c r="I106" s="356" t="s">
        <v>2770</v>
      </c>
      <c r="J106" s="243">
        <v>1</v>
      </c>
      <c r="K106" s="243" t="s">
        <v>129</v>
      </c>
      <c r="L106" s="243" t="s">
        <v>129</v>
      </c>
      <c r="M106" s="243">
        <v>1</v>
      </c>
      <c r="N106" s="243">
        <v>1000000000</v>
      </c>
      <c r="O106" s="356"/>
    </row>
    <row r="107" spans="1:15">
      <c r="A107" s="241">
        <v>1450</v>
      </c>
      <c r="B107" s="356"/>
      <c r="C107" s="356"/>
      <c r="D107" s="381" t="s">
        <v>377</v>
      </c>
      <c r="E107" s="381"/>
      <c r="F107" s="381"/>
      <c r="G107" s="356"/>
      <c r="H107" s="356"/>
      <c r="I107" s="356"/>
      <c r="J107" s="243"/>
      <c r="K107" s="243" t="s">
        <v>123</v>
      </c>
      <c r="L107" s="243" t="s">
        <v>123</v>
      </c>
      <c r="M107" s="243"/>
      <c r="N107" s="243"/>
      <c r="O107" s="356" t="s">
        <v>124</v>
      </c>
    </row>
    <row r="108" spans="1:15">
      <c r="A108" s="241">
        <v>1460</v>
      </c>
      <c r="B108" s="356"/>
      <c r="C108" s="356"/>
      <c r="D108" s="356"/>
      <c r="E108" s="381" t="s">
        <v>2909</v>
      </c>
      <c r="F108" s="381"/>
      <c r="G108" s="356" t="s">
        <v>2910</v>
      </c>
      <c r="H108" s="356" t="s">
        <v>377</v>
      </c>
      <c r="I108" s="356" t="s">
        <v>2909</v>
      </c>
      <c r="J108" s="243">
        <v>1</v>
      </c>
      <c r="K108" s="243" t="s">
        <v>129</v>
      </c>
      <c r="L108" s="243" t="s">
        <v>129</v>
      </c>
      <c r="M108" s="243">
        <v>1</v>
      </c>
      <c r="N108" s="243">
        <v>1000000000</v>
      </c>
      <c r="O108" s="356"/>
    </row>
    <row r="109" spans="1:15">
      <c r="A109" s="241">
        <v>1470</v>
      </c>
      <c r="B109" s="356"/>
      <c r="C109" s="356"/>
      <c r="D109" s="356"/>
      <c r="E109" s="381" t="s">
        <v>2911</v>
      </c>
      <c r="F109" s="381"/>
      <c r="G109" s="356" t="s">
        <v>2912</v>
      </c>
      <c r="H109" s="356" t="s">
        <v>377</v>
      </c>
      <c r="I109" s="356" t="s">
        <v>2911</v>
      </c>
      <c r="J109" s="243">
        <v>1</v>
      </c>
      <c r="K109" s="243" t="s">
        <v>129</v>
      </c>
      <c r="L109" s="243" t="s">
        <v>129</v>
      </c>
      <c r="M109" s="243">
        <v>1</v>
      </c>
      <c r="N109" s="243">
        <v>1000000000</v>
      </c>
      <c r="O109" s="356"/>
    </row>
    <row r="110" spans="1:15">
      <c r="A110" s="241">
        <v>1480</v>
      </c>
      <c r="B110" s="356"/>
      <c r="C110" s="356"/>
      <c r="D110" s="356"/>
      <c r="E110" s="381" t="s">
        <v>2768</v>
      </c>
      <c r="F110" s="381"/>
      <c r="G110" s="356" t="s">
        <v>2913</v>
      </c>
      <c r="H110" s="356" t="s">
        <v>377</v>
      </c>
      <c r="I110" s="356" t="s">
        <v>2768</v>
      </c>
      <c r="J110" s="243">
        <v>1</v>
      </c>
      <c r="K110" s="243" t="s">
        <v>129</v>
      </c>
      <c r="L110" s="243" t="s">
        <v>129</v>
      </c>
      <c r="M110" s="243">
        <v>1</v>
      </c>
      <c r="N110" s="243">
        <v>1000000000</v>
      </c>
      <c r="O110" s="356"/>
    </row>
    <row r="111" spans="1:15">
      <c r="A111" s="241">
        <v>1490</v>
      </c>
      <c r="B111" s="356"/>
      <c r="C111" s="356"/>
      <c r="D111" s="356"/>
      <c r="E111" s="381" t="s">
        <v>2770</v>
      </c>
      <c r="F111" s="381"/>
      <c r="G111" s="356" t="s">
        <v>2914</v>
      </c>
      <c r="H111" s="356" t="s">
        <v>377</v>
      </c>
      <c r="I111" s="356" t="s">
        <v>2770</v>
      </c>
      <c r="J111" s="243">
        <v>1</v>
      </c>
      <c r="K111" s="243" t="s">
        <v>129</v>
      </c>
      <c r="L111" s="243" t="s">
        <v>129</v>
      </c>
      <c r="M111" s="243">
        <v>1</v>
      </c>
      <c r="N111" s="243">
        <v>1000000000</v>
      </c>
      <c r="O111" s="356"/>
    </row>
    <row r="112" spans="1:15">
      <c r="A112" s="241">
        <v>2000</v>
      </c>
      <c r="B112" s="356"/>
      <c r="C112" s="381" t="s">
        <v>384</v>
      </c>
      <c r="D112" s="381"/>
      <c r="E112" s="381"/>
      <c r="F112" s="381"/>
      <c r="G112" s="356"/>
      <c r="H112" s="356"/>
      <c r="I112" s="356"/>
      <c r="J112" s="243"/>
      <c r="K112" s="243" t="s">
        <v>123</v>
      </c>
      <c r="L112" s="243" t="s">
        <v>123</v>
      </c>
      <c r="M112" s="243"/>
      <c r="N112" s="243"/>
      <c r="O112" s="356" t="s">
        <v>124</v>
      </c>
    </row>
    <row r="113" spans="1:15">
      <c r="A113" s="241">
        <v>2010</v>
      </c>
      <c r="B113" s="356"/>
      <c r="C113" s="356"/>
      <c r="D113" s="381" t="s">
        <v>385</v>
      </c>
      <c r="E113" s="381"/>
      <c r="F113" s="381"/>
      <c r="G113" s="356"/>
      <c r="H113" s="356"/>
      <c r="I113" s="356"/>
      <c r="J113" s="243"/>
      <c r="K113" s="243" t="s">
        <v>123</v>
      </c>
      <c r="L113" s="243" t="s">
        <v>123</v>
      </c>
      <c r="M113" s="243"/>
      <c r="N113" s="243"/>
      <c r="O113" s="356" t="s">
        <v>124</v>
      </c>
    </row>
    <row r="114" spans="1:15">
      <c r="A114" s="241">
        <v>2020</v>
      </c>
      <c r="B114" s="356"/>
      <c r="C114" s="356"/>
      <c r="D114" s="356"/>
      <c r="E114" s="381" t="s">
        <v>2915</v>
      </c>
      <c r="F114" s="381"/>
      <c r="G114" s="356" t="s">
        <v>2916</v>
      </c>
      <c r="H114" s="356" t="s">
        <v>385</v>
      </c>
      <c r="I114" s="356" t="s">
        <v>2915</v>
      </c>
      <c r="J114" s="243">
        <v>1</v>
      </c>
      <c r="K114" s="243" t="s">
        <v>129</v>
      </c>
      <c r="L114" s="243" t="s">
        <v>129</v>
      </c>
      <c r="M114" s="243">
        <v>1</v>
      </c>
      <c r="N114" s="243">
        <v>10000</v>
      </c>
      <c r="O114" s="356"/>
    </row>
    <row r="115" spans="1:15">
      <c r="A115" s="241">
        <v>2030</v>
      </c>
      <c r="B115" s="356"/>
      <c r="C115" s="356"/>
      <c r="D115" s="356"/>
      <c r="E115" s="381" t="s">
        <v>2917</v>
      </c>
      <c r="F115" s="381"/>
      <c r="G115" s="356" t="s">
        <v>2918</v>
      </c>
      <c r="H115" s="356" t="s">
        <v>385</v>
      </c>
      <c r="I115" s="356" t="s">
        <v>2917</v>
      </c>
      <c r="J115" s="243">
        <v>1</v>
      </c>
      <c r="K115" s="243" t="s">
        <v>129</v>
      </c>
      <c r="L115" s="243" t="s">
        <v>129</v>
      </c>
      <c r="M115" s="243">
        <v>1</v>
      </c>
      <c r="N115" s="243">
        <v>10000</v>
      </c>
      <c r="O115" s="356"/>
    </row>
    <row r="116" spans="1:15">
      <c r="A116" s="241">
        <v>2040</v>
      </c>
      <c r="B116" s="356"/>
      <c r="C116" s="356"/>
      <c r="D116" s="356"/>
      <c r="E116" s="381" t="s">
        <v>2768</v>
      </c>
      <c r="F116" s="381"/>
      <c r="G116" s="356" t="s">
        <v>2919</v>
      </c>
      <c r="H116" s="356" t="s">
        <v>385</v>
      </c>
      <c r="I116" s="356" t="s">
        <v>2768</v>
      </c>
      <c r="J116" s="243">
        <v>1</v>
      </c>
      <c r="K116" s="243" t="s">
        <v>129</v>
      </c>
      <c r="L116" s="243" t="s">
        <v>129</v>
      </c>
      <c r="M116" s="243">
        <v>1</v>
      </c>
      <c r="N116" s="243">
        <v>10000</v>
      </c>
      <c r="O116" s="356"/>
    </row>
    <row r="117" spans="1:15">
      <c r="A117" s="241">
        <v>2050</v>
      </c>
      <c r="B117" s="356"/>
      <c r="C117" s="356"/>
      <c r="D117" s="356"/>
      <c r="E117" s="381" t="s">
        <v>2770</v>
      </c>
      <c r="F117" s="381"/>
      <c r="G117" s="356" t="s">
        <v>2920</v>
      </c>
      <c r="H117" s="356" t="s">
        <v>385</v>
      </c>
      <c r="I117" s="356" t="s">
        <v>2770</v>
      </c>
      <c r="J117" s="243">
        <v>1</v>
      </c>
      <c r="K117" s="243" t="s">
        <v>129</v>
      </c>
      <c r="L117" s="243" t="s">
        <v>129</v>
      </c>
      <c r="M117" s="243">
        <v>1</v>
      </c>
      <c r="N117" s="243">
        <v>10000</v>
      </c>
      <c r="O117" s="356"/>
    </row>
    <row r="118" spans="1:15">
      <c r="A118" s="241">
        <v>2051</v>
      </c>
      <c r="B118" s="356"/>
      <c r="C118" s="356"/>
      <c r="D118" s="381" t="s">
        <v>392</v>
      </c>
      <c r="E118" s="381"/>
      <c r="F118" s="381"/>
      <c r="G118" s="356"/>
      <c r="H118" s="356"/>
      <c r="I118" s="356"/>
      <c r="J118" s="243"/>
      <c r="K118" s="243" t="s">
        <v>123</v>
      </c>
      <c r="L118" s="243" t="s">
        <v>123</v>
      </c>
      <c r="M118" s="243"/>
      <c r="N118" s="243"/>
      <c r="O118" s="356" t="s">
        <v>124</v>
      </c>
    </row>
    <row r="119" spans="1:15">
      <c r="A119" s="241">
        <v>2052</v>
      </c>
      <c r="B119" s="356"/>
      <c r="C119" s="356"/>
      <c r="D119" s="356"/>
      <c r="E119" s="381" t="s">
        <v>2921</v>
      </c>
      <c r="F119" s="381"/>
      <c r="G119" s="356" t="s">
        <v>2922</v>
      </c>
      <c r="H119" s="356" t="s">
        <v>392</v>
      </c>
      <c r="I119" s="356" t="s">
        <v>2921</v>
      </c>
      <c r="J119" s="243">
        <v>1</v>
      </c>
      <c r="K119" s="243" t="s">
        <v>129</v>
      </c>
      <c r="L119" s="243" t="s">
        <v>129</v>
      </c>
      <c r="M119" s="243">
        <v>1</v>
      </c>
      <c r="N119" s="243">
        <v>1000000000</v>
      </c>
      <c r="O119" s="356"/>
    </row>
    <row r="120" spans="1:15">
      <c r="A120" s="241">
        <v>2053</v>
      </c>
      <c r="B120" s="356"/>
      <c r="C120" s="356"/>
      <c r="D120" s="356"/>
      <c r="E120" s="381" t="s">
        <v>2923</v>
      </c>
      <c r="F120" s="381"/>
      <c r="G120" s="356" t="s">
        <v>2924</v>
      </c>
      <c r="H120" s="356" t="s">
        <v>392</v>
      </c>
      <c r="I120" s="356" t="s">
        <v>2923</v>
      </c>
      <c r="J120" s="243">
        <v>1</v>
      </c>
      <c r="K120" s="243" t="s">
        <v>129</v>
      </c>
      <c r="L120" s="243" t="s">
        <v>129</v>
      </c>
      <c r="M120" s="243">
        <v>1</v>
      </c>
      <c r="N120" s="243">
        <v>1000000000</v>
      </c>
      <c r="O120" s="356"/>
    </row>
    <row r="121" spans="1:15">
      <c r="A121" s="241">
        <v>2054</v>
      </c>
      <c r="B121" s="356"/>
      <c r="C121" s="356"/>
      <c r="D121" s="356"/>
      <c r="E121" s="381" t="s">
        <v>2925</v>
      </c>
      <c r="F121" s="381"/>
      <c r="G121" s="356" t="s">
        <v>2926</v>
      </c>
      <c r="H121" s="356" t="s">
        <v>392</v>
      </c>
      <c r="I121" s="356" t="s">
        <v>2925</v>
      </c>
      <c r="J121" s="243">
        <v>1</v>
      </c>
      <c r="K121" s="243" t="s">
        <v>129</v>
      </c>
      <c r="L121" s="243" t="s">
        <v>129</v>
      </c>
      <c r="M121" s="243">
        <v>1</v>
      </c>
      <c r="N121" s="243">
        <v>1000000000</v>
      </c>
      <c r="O121" s="356"/>
    </row>
    <row r="122" spans="1:15">
      <c r="A122" s="241">
        <v>2055</v>
      </c>
      <c r="B122" s="356"/>
      <c r="C122" s="356"/>
      <c r="D122" s="356"/>
      <c r="E122" s="381" t="s">
        <v>2927</v>
      </c>
      <c r="F122" s="381"/>
      <c r="G122" s="356" t="s">
        <v>2928</v>
      </c>
      <c r="H122" s="356" t="s">
        <v>392</v>
      </c>
      <c r="I122" s="356" t="s">
        <v>2927</v>
      </c>
      <c r="J122" s="243">
        <v>1</v>
      </c>
      <c r="K122" s="243" t="s">
        <v>129</v>
      </c>
      <c r="L122" s="243" t="s">
        <v>129</v>
      </c>
      <c r="M122" s="243">
        <v>1</v>
      </c>
      <c r="N122" s="243">
        <v>1000000000</v>
      </c>
      <c r="O122" s="356"/>
    </row>
    <row r="123" spans="1:15">
      <c r="A123" s="241">
        <v>2060</v>
      </c>
      <c r="B123" s="356"/>
      <c r="C123" s="356"/>
      <c r="D123" s="381" t="s">
        <v>401</v>
      </c>
      <c r="E123" s="381"/>
      <c r="F123" s="381"/>
      <c r="G123" s="356"/>
      <c r="H123" s="356"/>
      <c r="I123" s="356"/>
      <c r="J123" s="243"/>
      <c r="K123" s="243" t="s">
        <v>123</v>
      </c>
      <c r="L123" s="243" t="s">
        <v>123</v>
      </c>
      <c r="M123" s="243"/>
      <c r="N123" s="243"/>
      <c r="O123" s="356" t="s">
        <v>124</v>
      </c>
    </row>
    <row r="124" spans="1:15">
      <c r="A124" s="241">
        <v>2070</v>
      </c>
      <c r="B124" s="356"/>
      <c r="C124" s="356"/>
      <c r="D124" s="356"/>
      <c r="E124" s="381" t="s">
        <v>2929</v>
      </c>
      <c r="F124" s="381"/>
      <c r="G124" s="356" t="s">
        <v>2930</v>
      </c>
      <c r="H124" s="356" t="s">
        <v>401</v>
      </c>
      <c r="I124" s="356" t="s">
        <v>2929</v>
      </c>
      <c r="J124" s="243">
        <v>1</v>
      </c>
      <c r="K124" s="243" t="s">
        <v>129</v>
      </c>
      <c r="L124" s="243" t="s">
        <v>129</v>
      </c>
      <c r="M124" s="243">
        <v>1</v>
      </c>
      <c r="N124" s="243">
        <v>10000</v>
      </c>
      <c r="O124" s="356"/>
    </row>
    <row r="125" spans="1:15">
      <c r="A125" s="241">
        <v>2080</v>
      </c>
      <c r="B125" s="356"/>
      <c r="C125" s="356"/>
      <c r="D125" s="356"/>
      <c r="E125" s="381" t="s">
        <v>2931</v>
      </c>
      <c r="F125" s="381"/>
      <c r="G125" s="356" t="s">
        <v>2932</v>
      </c>
      <c r="H125" s="356" t="s">
        <v>401</v>
      </c>
      <c r="I125" s="356" t="s">
        <v>2931</v>
      </c>
      <c r="J125" s="243">
        <v>1</v>
      </c>
      <c r="K125" s="243" t="s">
        <v>129</v>
      </c>
      <c r="L125" s="243" t="s">
        <v>129</v>
      </c>
      <c r="M125" s="243">
        <v>1</v>
      </c>
      <c r="N125" s="243">
        <v>10000</v>
      </c>
      <c r="O125" s="356"/>
    </row>
    <row r="126" spans="1:15">
      <c r="A126" s="241">
        <v>2090</v>
      </c>
      <c r="B126" s="356"/>
      <c r="C126" s="356"/>
      <c r="D126" s="356"/>
      <c r="E126" s="381" t="s">
        <v>2768</v>
      </c>
      <c r="F126" s="381"/>
      <c r="G126" s="356" t="s">
        <v>2933</v>
      </c>
      <c r="H126" s="356" t="s">
        <v>401</v>
      </c>
      <c r="I126" s="356" t="s">
        <v>2768</v>
      </c>
      <c r="J126" s="243">
        <v>1</v>
      </c>
      <c r="K126" s="243" t="s">
        <v>129</v>
      </c>
      <c r="L126" s="243" t="s">
        <v>129</v>
      </c>
      <c r="M126" s="243">
        <v>1</v>
      </c>
      <c r="N126" s="243">
        <v>1000000000</v>
      </c>
      <c r="O126" s="356"/>
    </row>
    <row r="127" spans="1:15">
      <c r="A127" s="241">
        <v>2100</v>
      </c>
      <c r="B127" s="356"/>
      <c r="C127" s="356"/>
      <c r="D127" s="356"/>
      <c r="E127" s="381" t="s">
        <v>2770</v>
      </c>
      <c r="F127" s="381"/>
      <c r="G127" s="356" t="s">
        <v>2934</v>
      </c>
      <c r="H127" s="356" t="s">
        <v>401</v>
      </c>
      <c r="I127" s="277" t="s">
        <v>2770</v>
      </c>
      <c r="J127" s="243">
        <v>1</v>
      </c>
      <c r="K127" s="243" t="s">
        <v>129</v>
      </c>
      <c r="L127" s="243" t="s">
        <v>129</v>
      </c>
      <c r="M127" s="243">
        <v>1</v>
      </c>
      <c r="N127" s="243">
        <v>10000</v>
      </c>
      <c r="O127" s="356"/>
    </row>
    <row r="128" spans="1:15">
      <c r="A128" s="241">
        <v>2110</v>
      </c>
      <c r="B128" s="356"/>
      <c r="C128" s="356"/>
      <c r="D128" s="381" t="s">
        <v>69</v>
      </c>
      <c r="E128" s="381"/>
      <c r="F128" s="381"/>
      <c r="G128" s="356"/>
      <c r="H128" s="356"/>
      <c r="I128" s="356"/>
      <c r="J128" s="243"/>
      <c r="K128" s="243" t="s">
        <v>123</v>
      </c>
      <c r="L128" s="243" t="s">
        <v>123</v>
      </c>
      <c r="M128" s="243"/>
      <c r="N128" s="243"/>
      <c r="O128" s="356" t="s">
        <v>124</v>
      </c>
    </row>
    <row r="129" spans="1:15">
      <c r="A129" s="241">
        <v>2120</v>
      </c>
      <c r="B129" s="356"/>
      <c r="C129" s="356"/>
      <c r="D129" s="356"/>
      <c r="E129" s="381" t="s">
        <v>2935</v>
      </c>
      <c r="F129" s="381"/>
      <c r="G129" s="356" t="s">
        <v>2936</v>
      </c>
      <c r="H129" s="356" t="s">
        <v>69</v>
      </c>
      <c r="I129" s="356" t="s">
        <v>2935</v>
      </c>
      <c r="J129" s="243">
        <v>1</v>
      </c>
      <c r="K129" s="243" t="s">
        <v>129</v>
      </c>
      <c r="L129" s="243" t="s">
        <v>129</v>
      </c>
      <c r="M129" s="243">
        <v>1</v>
      </c>
      <c r="N129" s="243">
        <v>1000000000</v>
      </c>
      <c r="O129" s="356"/>
    </row>
    <row r="130" spans="1:15">
      <c r="A130" s="241">
        <v>2130</v>
      </c>
      <c r="B130" s="356"/>
      <c r="C130" s="356"/>
      <c r="D130" s="356"/>
      <c r="E130" s="381" t="s">
        <v>2937</v>
      </c>
      <c r="F130" s="381"/>
      <c r="G130" s="356" t="s">
        <v>2938</v>
      </c>
      <c r="H130" s="356" t="s">
        <v>69</v>
      </c>
      <c r="I130" s="356" t="s">
        <v>2937</v>
      </c>
      <c r="J130" s="243">
        <v>1</v>
      </c>
      <c r="K130" s="243" t="s">
        <v>129</v>
      </c>
      <c r="L130" s="243" t="s">
        <v>129</v>
      </c>
      <c r="M130" s="243">
        <v>1</v>
      </c>
      <c r="N130" s="243">
        <v>1000000000</v>
      </c>
      <c r="O130" s="356"/>
    </row>
    <row r="131" spans="1:15">
      <c r="A131" s="241">
        <v>2140</v>
      </c>
      <c r="B131" s="356"/>
      <c r="C131" s="356"/>
      <c r="D131" s="356"/>
      <c r="E131" s="381" t="s">
        <v>2939</v>
      </c>
      <c r="F131" s="381"/>
      <c r="G131" s="356" t="s">
        <v>2940</v>
      </c>
      <c r="H131" s="356" t="s">
        <v>69</v>
      </c>
      <c r="I131" s="356" t="s">
        <v>2939</v>
      </c>
      <c r="J131" s="243">
        <v>1</v>
      </c>
      <c r="K131" s="243" t="s">
        <v>129</v>
      </c>
      <c r="L131" s="243" t="s">
        <v>129</v>
      </c>
      <c r="M131" s="243">
        <v>1</v>
      </c>
      <c r="N131" s="243">
        <v>1000000000</v>
      </c>
      <c r="O131" s="356"/>
    </row>
    <row r="132" spans="1:15">
      <c r="A132" s="241">
        <v>2150</v>
      </c>
      <c r="B132" s="356"/>
      <c r="C132" s="356"/>
      <c r="D132" s="356"/>
      <c r="E132" s="381" t="s">
        <v>2941</v>
      </c>
      <c r="F132" s="381"/>
      <c r="G132" s="356" t="s">
        <v>2942</v>
      </c>
      <c r="H132" s="356" t="s">
        <v>69</v>
      </c>
      <c r="I132" s="356" t="s">
        <v>2941</v>
      </c>
      <c r="J132" s="243">
        <v>1</v>
      </c>
      <c r="K132" s="243" t="s">
        <v>129</v>
      </c>
      <c r="L132" s="243" t="s">
        <v>129</v>
      </c>
      <c r="M132" s="243">
        <v>1</v>
      </c>
      <c r="N132" s="243">
        <v>1000000000</v>
      </c>
      <c r="O132" s="356"/>
    </row>
    <row r="133" spans="1:15">
      <c r="A133" s="241">
        <v>2160</v>
      </c>
      <c r="B133" s="356"/>
      <c r="C133" s="356"/>
      <c r="D133" s="381" t="s">
        <v>419</v>
      </c>
      <c r="E133" s="381"/>
      <c r="F133" s="381"/>
      <c r="G133" s="356"/>
      <c r="H133" s="356"/>
      <c r="I133" s="356"/>
      <c r="J133" s="243"/>
      <c r="K133" s="243" t="s">
        <v>123</v>
      </c>
      <c r="L133" s="243" t="s">
        <v>123</v>
      </c>
      <c r="M133" s="243"/>
      <c r="N133" s="243"/>
      <c r="O133" s="356" t="s">
        <v>124</v>
      </c>
    </row>
    <row r="134" spans="1:15">
      <c r="A134" s="241">
        <v>2170</v>
      </c>
      <c r="B134" s="356"/>
      <c r="C134" s="356"/>
      <c r="D134" s="356"/>
      <c r="E134" s="381" t="s">
        <v>2943</v>
      </c>
      <c r="F134" s="381"/>
      <c r="G134" s="356" t="s">
        <v>2944</v>
      </c>
      <c r="H134" s="356" t="s">
        <v>419</v>
      </c>
      <c r="I134" s="356" t="s">
        <v>2943</v>
      </c>
      <c r="J134" s="243">
        <v>1</v>
      </c>
      <c r="K134" s="243" t="s">
        <v>129</v>
      </c>
      <c r="L134" s="243" t="s">
        <v>129</v>
      </c>
      <c r="M134" s="243">
        <v>1</v>
      </c>
      <c r="N134" s="243">
        <v>1000000000</v>
      </c>
      <c r="O134" s="356"/>
    </row>
    <row r="135" spans="1:15">
      <c r="A135" s="241">
        <v>2180</v>
      </c>
      <c r="B135" s="356"/>
      <c r="C135" s="356"/>
      <c r="D135" s="356"/>
      <c r="E135" s="381" t="s">
        <v>2768</v>
      </c>
      <c r="F135" s="381"/>
      <c r="G135" s="356" t="s">
        <v>2945</v>
      </c>
      <c r="H135" s="356" t="s">
        <v>419</v>
      </c>
      <c r="I135" s="356" t="s">
        <v>2768</v>
      </c>
      <c r="J135" s="243">
        <v>1</v>
      </c>
      <c r="K135" s="243" t="s">
        <v>129</v>
      </c>
      <c r="L135" s="243" t="s">
        <v>129</v>
      </c>
      <c r="M135" s="243">
        <v>1</v>
      </c>
      <c r="N135" s="243">
        <v>1000000000</v>
      </c>
      <c r="O135" s="356"/>
    </row>
    <row r="136" spans="1:15">
      <c r="A136" s="241">
        <v>2190</v>
      </c>
      <c r="B136" s="356"/>
      <c r="C136" s="356"/>
      <c r="D136" s="356"/>
      <c r="E136" s="381" t="s">
        <v>2770</v>
      </c>
      <c r="F136" s="381"/>
      <c r="G136" s="356" t="s">
        <v>2946</v>
      </c>
      <c r="H136" s="356" t="s">
        <v>419</v>
      </c>
      <c r="I136" s="356" t="s">
        <v>2770</v>
      </c>
      <c r="J136" s="243">
        <v>1</v>
      </c>
      <c r="K136" s="243" t="s">
        <v>129</v>
      </c>
      <c r="L136" s="243" t="s">
        <v>129</v>
      </c>
      <c r="M136" s="243">
        <v>1</v>
      </c>
      <c r="N136" s="243">
        <v>1000000000</v>
      </c>
      <c r="O136" s="356"/>
    </row>
    <row r="137" spans="1:15">
      <c r="A137" s="241">
        <v>2200</v>
      </c>
      <c r="B137" s="356"/>
      <c r="C137" s="356"/>
      <c r="D137" s="381" t="s">
        <v>426</v>
      </c>
      <c r="E137" s="381"/>
      <c r="F137" s="381"/>
      <c r="G137" s="356"/>
      <c r="H137" s="356"/>
      <c r="I137" s="356"/>
      <c r="J137" s="243"/>
      <c r="K137" s="243" t="s">
        <v>123</v>
      </c>
      <c r="L137" s="243" t="s">
        <v>123</v>
      </c>
      <c r="M137" s="243"/>
      <c r="N137" s="243"/>
      <c r="O137" s="356" t="s">
        <v>124</v>
      </c>
    </row>
    <row r="138" spans="1:15">
      <c r="A138" s="241">
        <v>2210</v>
      </c>
      <c r="B138" s="356"/>
      <c r="C138" s="356"/>
      <c r="D138" s="356"/>
      <c r="E138" s="381" t="s">
        <v>2947</v>
      </c>
      <c r="F138" s="381"/>
      <c r="G138" s="356" t="s">
        <v>2948</v>
      </c>
      <c r="H138" s="356" t="s">
        <v>426</v>
      </c>
      <c r="I138" s="356" t="s">
        <v>2947</v>
      </c>
      <c r="J138" s="243">
        <v>1</v>
      </c>
      <c r="K138" s="243" t="s">
        <v>129</v>
      </c>
      <c r="L138" s="243" t="s">
        <v>129</v>
      </c>
      <c r="M138" s="243">
        <v>1</v>
      </c>
      <c r="N138" s="243">
        <v>10000</v>
      </c>
      <c r="O138" s="356"/>
    </row>
    <row r="139" spans="1:15">
      <c r="A139" s="241">
        <v>2220</v>
      </c>
      <c r="B139" s="356"/>
      <c r="C139" s="356"/>
      <c r="D139" s="356"/>
      <c r="E139" s="381" t="s">
        <v>2949</v>
      </c>
      <c r="F139" s="381"/>
      <c r="G139" s="356" t="s">
        <v>2950</v>
      </c>
      <c r="H139" s="356" t="s">
        <v>426</v>
      </c>
      <c r="I139" s="356" t="s">
        <v>2949</v>
      </c>
      <c r="J139" s="243">
        <v>1</v>
      </c>
      <c r="K139" s="243" t="s">
        <v>129</v>
      </c>
      <c r="L139" s="243" t="s">
        <v>129</v>
      </c>
      <c r="M139" s="243">
        <v>1</v>
      </c>
      <c r="N139" s="243">
        <v>10000</v>
      </c>
      <c r="O139" s="356"/>
    </row>
    <row r="140" spans="1:15">
      <c r="A140" s="241">
        <v>2230</v>
      </c>
      <c r="B140" s="356"/>
      <c r="C140" s="356"/>
      <c r="D140" s="356"/>
      <c r="E140" s="381" t="s">
        <v>2951</v>
      </c>
      <c r="F140" s="381"/>
      <c r="G140" s="356" t="s">
        <v>2952</v>
      </c>
      <c r="H140" s="356" t="s">
        <v>426</v>
      </c>
      <c r="I140" s="356" t="s">
        <v>2951</v>
      </c>
      <c r="J140" s="243">
        <v>1</v>
      </c>
      <c r="K140" s="243" t="s">
        <v>129</v>
      </c>
      <c r="L140" s="243" t="s">
        <v>129</v>
      </c>
      <c r="M140" s="243">
        <v>1</v>
      </c>
      <c r="N140" s="243">
        <v>10000</v>
      </c>
      <c r="O140" s="356"/>
    </row>
    <row r="141" spans="1:15">
      <c r="A141" s="241">
        <v>2240</v>
      </c>
      <c r="B141" s="356"/>
      <c r="C141" s="356"/>
      <c r="D141" s="356"/>
      <c r="E141" s="381" t="s">
        <v>2953</v>
      </c>
      <c r="F141" s="381"/>
      <c r="G141" s="356" t="s">
        <v>2954</v>
      </c>
      <c r="H141" s="356" t="s">
        <v>426</v>
      </c>
      <c r="I141" s="356" t="s">
        <v>2953</v>
      </c>
      <c r="J141" s="243">
        <v>1</v>
      </c>
      <c r="K141" s="243" t="s">
        <v>129</v>
      </c>
      <c r="L141" s="243" t="s">
        <v>129</v>
      </c>
      <c r="M141" s="243">
        <v>1</v>
      </c>
      <c r="N141" s="243">
        <v>10000</v>
      </c>
      <c r="O141" s="356"/>
    </row>
    <row r="142" spans="1:15">
      <c r="A142" s="241">
        <v>2250</v>
      </c>
      <c r="B142" s="356"/>
      <c r="C142" s="356"/>
      <c r="D142" s="381" t="s">
        <v>440</v>
      </c>
      <c r="E142" s="381"/>
      <c r="F142" s="381"/>
      <c r="G142" s="356"/>
      <c r="H142" s="356"/>
      <c r="I142" s="356"/>
      <c r="J142" s="243"/>
      <c r="K142" s="243" t="s">
        <v>123</v>
      </c>
      <c r="L142" s="243" t="s">
        <v>123</v>
      </c>
      <c r="M142" s="243"/>
      <c r="N142" s="243"/>
      <c r="O142" s="356" t="s">
        <v>124</v>
      </c>
    </row>
    <row r="143" spans="1:15">
      <c r="A143" s="241">
        <v>2260</v>
      </c>
      <c r="B143" s="356"/>
      <c r="C143" s="356"/>
      <c r="D143" s="356"/>
      <c r="E143" s="381" t="s">
        <v>2955</v>
      </c>
      <c r="F143" s="381"/>
      <c r="G143" s="356" t="s">
        <v>2956</v>
      </c>
      <c r="H143" s="356" t="s">
        <v>440</v>
      </c>
      <c r="I143" s="356" t="s">
        <v>2955</v>
      </c>
      <c r="J143" s="243">
        <v>1</v>
      </c>
      <c r="K143" s="243" t="s">
        <v>129</v>
      </c>
      <c r="L143" s="243" t="s">
        <v>129</v>
      </c>
      <c r="M143" s="243">
        <v>1</v>
      </c>
      <c r="N143" s="243">
        <v>1000000000</v>
      </c>
      <c r="O143" s="356"/>
    </row>
    <row r="144" spans="1:15">
      <c r="A144" s="241">
        <v>2270</v>
      </c>
      <c r="B144" s="356"/>
      <c r="C144" s="356"/>
      <c r="D144" s="356"/>
      <c r="E144" s="381" t="s">
        <v>2957</v>
      </c>
      <c r="F144" s="381"/>
      <c r="G144" s="356" t="s">
        <v>2958</v>
      </c>
      <c r="H144" s="356" t="s">
        <v>440</v>
      </c>
      <c r="I144" s="356" t="s">
        <v>2957</v>
      </c>
      <c r="J144" s="243">
        <v>1</v>
      </c>
      <c r="K144" s="243" t="s">
        <v>129</v>
      </c>
      <c r="L144" s="243" t="s">
        <v>129</v>
      </c>
      <c r="M144" s="243">
        <v>1</v>
      </c>
      <c r="N144" s="243">
        <v>1000000000</v>
      </c>
      <c r="O144" s="356"/>
    </row>
    <row r="145" spans="1:15">
      <c r="A145" s="241">
        <v>2280</v>
      </c>
      <c r="B145" s="356"/>
      <c r="C145" s="356"/>
      <c r="D145" s="356"/>
      <c r="E145" s="381" t="s">
        <v>2959</v>
      </c>
      <c r="F145" s="381"/>
      <c r="G145" s="356" t="s">
        <v>2960</v>
      </c>
      <c r="H145" s="356" t="s">
        <v>440</v>
      </c>
      <c r="I145" s="356" t="s">
        <v>2959</v>
      </c>
      <c r="J145" s="243">
        <v>1</v>
      </c>
      <c r="K145" s="243" t="s">
        <v>129</v>
      </c>
      <c r="L145" s="243" t="s">
        <v>129</v>
      </c>
      <c r="M145" s="243">
        <v>1</v>
      </c>
      <c r="N145" s="243">
        <v>1000000000</v>
      </c>
      <c r="O145" s="356"/>
    </row>
    <row r="146" spans="1:15">
      <c r="A146" s="241">
        <v>2290</v>
      </c>
      <c r="B146" s="356"/>
      <c r="C146" s="356"/>
      <c r="D146" s="356"/>
      <c r="E146" s="381" t="s">
        <v>2768</v>
      </c>
      <c r="F146" s="381"/>
      <c r="G146" s="356" t="s">
        <v>2961</v>
      </c>
      <c r="H146" s="356" t="s">
        <v>440</v>
      </c>
      <c r="I146" s="356" t="s">
        <v>2768</v>
      </c>
      <c r="J146" s="243">
        <v>1</v>
      </c>
      <c r="K146" s="243" t="s">
        <v>129</v>
      </c>
      <c r="L146" s="243" t="s">
        <v>129</v>
      </c>
      <c r="M146" s="243">
        <v>1</v>
      </c>
      <c r="N146" s="243">
        <v>1000000000</v>
      </c>
      <c r="O146" s="356"/>
    </row>
    <row r="147" spans="1:15">
      <c r="A147" s="241">
        <v>2300</v>
      </c>
      <c r="B147" s="356"/>
      <c r="C147" s="356"/>
      <c r="D147" s="356"/>
      <c r="E147" s="381" t="s">
        <v>2770</v>
      </c>
      <c r="F147" s="381"/>
      <c r="G147" s="356" t="s">
        <v>2962</v>
      </c>
      <c r="H147" s="356" t="s">
        <v>440</v>
      </c>
      <c r="I147" s="356" t="s">
        <v>2770</v>
      </c>
      <c r="J147" s="243">
        <v>1</v>
      </c>
      <c r="K147" s="243" t="s">
        <v>129</v>
      </c>
      <c r="L147" s="243" t="s">
        <v>129</v>
      </c>
      <c r="M147" s="243">
        <v>1</v>
      </c>
      <c r="N147" s="243">
        <v>1000000000</v>
      </c>
      <c r="O147" s="356"/>
    </row>
    <row r="148" spans="1:15">
      <c r="A148" s="241">
        <v>2310</v>
      </c>
      <c r="B148" s="356"/>
      <c r="C148" s="356"/>
      <c r="D148" s="381" t="s">
        <v>459</v>
      </c>
      <c r="E148" s="381"/>
      <c r="F148" s="381"/>
      <c r="G148" s="356"/>
      <c r="H148" s="356"/>
      <c r="I148" s="356"/>
      <c r="J148" s="243"/>
      <c r="K148" s="243" t="s">
        <v>123</v>
      </c>
      <c r="L148" s="243" t="s">
        <v>123</v>
      </c>
      <c r="M148" s="243"/>
      <c r="N148" s="243"/>
      <c r="O148" s="356" t="s">
        <v>124</v>
      </c>
    </row>
    <row r="149" spans="1:15">
      <c r="A149" s="241">
        <v>2320</v>
      </c>
      <c r="B149" s="356"/>
      <c r="C149" s="356"/>
      <c r="D149" s="356"/>
      <c r="E149" s="381" t="s">
        <v>2963</v>
      </c>
      <c r="F149" s="381"/>
      <c r="G149" s="356" t="s">
        <v>2964</v>
      </c>
      <c r="H149" s="356" t="s">
        <v>459</v>
      </c>
      <c r="I149" s="356" t="s">
        <v>2963</v>
      </c>
      <c r="J149" s="243">
        <v>1</v>
      </c>
      <c r="K149" s="243" t="s">
        <v>129</v>
      </c>
      <c r="L149" s="243" t="s">
        <v>129</v>
      </c>
      <c r="M149" s="243">
        <v>1</v>
      </c>
      <c r="N149" s="243">
        <v>1000000000</v>
      </c>
      <c r="O149" s="356"/>
    </row>
    <row r="150" spans="1:15">
      <c r="A150" s="241">
        <v>2330</v>
      </c>
      <c r="B150" s="356"/>
      <c r="C150" s="356"/>
      <c r="D150" s="356"/>
      <c r="E150" s="381" t="s">
        <v>2965</v>
      </c>
      <c r="F150" s="381"/>
      <c r="G150" s="356" t="s">
        <v>2966</v>
      </c>
      <c r="H150" s="356" t="s">
        <v>459</v>
      </c>
      <c r="I150" s="356" t="s">
        <v>2965</v>
      </c>
      <c r="J150" s="243">
        <v>1</v>
      </c>
      <c r="K150" s="243" t="s">
        <v>129</v>
      </c>
      <c r="L150" s="243" t="s">
        <v>129</v>
      </c>
      <c r="M150" s="243">
        <v>1</v>
      </c>
      <c r="N150" s="243">
        <v>1000000000</v>
      </c>
      <c r="O150" s="356"/>
    </row>
    <row r="151" spans="1:15">
      <c r="A151" s="241">
        <v>2340</v>
      </c>
      <c r="B151" s="356"/>
      <c r="C151" s="356"/>
      <c r="D151" s="381" t="s">
        <v>490</v>
      </c>
      <c r="E151" s="381"/>
      <c r="F151" s="381"/>
      <c r="G151" s="356"/>
      <c r="H151" s="356"/>
      <c r="I151" s="356"/>
      <c r="J151" s="243"/>
      <c r="K151" s="243" t="s">
        <v>123</v>
      </c>
      <c r="L151" s="243" t="s">
        <v>123</v>
      </c>
      <c r="M151" s="243"/>
      <c r="N151" s="243"/>
      <c r="O151" s="356" t="s">
        <v>124</v>
      </c>
    </row>
    <row r="152" spans="1:15">
      <c r="A152" s="241">
        <v>2350</v>
      </c>
      <c r="B152" s="356"/>
      <c r="C152" s="356"/>
      <c r="D152" s="356"/>
      <c r="E152" s="381" t="s">
        <v>2967</v>
      </c>
      <c r="F152" s="381"/>
      <c r="G152" s="356" t="s">
        <v>2968</v>
      </c>
      <c r="H152" s="356" t="s">
        <v>490</v>
      </c>
      <c r="I152" s="356" t="s">
        <v>2967</v>
      </c>
      <c r="J152" s="243">
        <v>1</v>
      </c>
      <c r="K152" s="243" t="s">
        <v>129</v>
      </c>
      <c r="L152" s="243" t="s">
        <v>129</v>
      </c>
      <c r="M152" s="243">
        <v>1</v>
      </c>
      <c r="N152" s="243">
        <v>1000000000</v>
      </c>
      <c r="O152" s="356"/>
    </row>
    <row r="153" spans="1:15">
      <c r="A153" s="241">
        <v>2360</v>
      </c>
      <c r="B153" s="356"/>
      <c r="C153" s="356"/>
      <c r="D153" s="381" t="s">
        <v>523</v>
      </c>
      <c r="E153" s="381"/>
      <c r="F153" s="381"/>
      <c r="G153" s="356"/>
      <c r="H153" s="356"/>
      <c r="I153" s="356"/>
      <c r="J153" s="243"/>
      <c r="K153" s="243" t="s">
        <v>123</v>
      </c>
      <c r="L153" s="243" t="s">
        <v>123</v>
      </c>
      <c r="M153" s="243"/>
      <c r="N153" s="243"/>
      <c r="O153" s="356" t="s">
        <v>124</v>
      </c>
    </row>
    <row r="154" spans="1:15">
      <c r="A154" s="241">
        <v>2370</v>
      </c>
      <c r="B154" s="356"/>
      <c r="C154" s="356"/>
      <c r="D154" s="356"/>
      <c r="E154" s="381" t="s">
        <v>2969</v>
      </c>
      <c r="F154" s="381"/>
      <c r="G154" s="356" t="s">
        <v>2970</v>
      </c>
      <c r="H154" s="356" t="s">
        <v>523</v>
      </c>
      <c r="I154" s="356" t="s">
        <v>2969</v>
      </c>
      <c r="J154" s="243">
        <v>1</v>
      </c>
      <c r="K154" s="243" t="s">
        <v>129</v>
      </c>
      <c r="L154" s="243" t="s">
        <v>129</v>
      </c>
      <c r="M154" s="243">
        <v>1</v>
      </c>
      <c r="N154" s="243">
        <v>1000000000</v>
      </c>
      <c r="O154" s="356"/>
    </row>
    <row r="155" spans="1:15">
      <c r="A155" s="241">
        <v>2380</v>
      </c>
      <c r="B155" s="356"/>
      <c r="C155" s="356"/>
      <c r="D155" s="356"/>
      <c r="E155" s="381" t="s">
        <v>2971</v>
      </c>
      <c r="F155" s="381"/>
      <c r="G155" s="356" t="s">
        <v>2972</v>
      </c>
      <c r="H155" s="356" t="s">
        <v>523</v>
      </c>
      <c r="I155" s="356" t="s">
        <v>2971</v>
      </c>
      <c r="J155" s="243">
        <v>1</v>
      </c>
      <c r="K155" s="243" t="s">
        <v>129</v>
      </c>
      <c r="L155" s="243" t="s">
        <v>129</v>
      </c>
      <c r="M155" s="243">
        <v>1</v>
      </c>
      <c r="N155" s="243">
        <v>1000000000</v>
      </c>
      <c r="O155" s="356"/>
    </row>
    <row r="156" spans="1:15">
      <c r="A156" s="241">
        <v>2390</v>
      </c>
      <c r="B156" s="356"/>
      <c r="C156" s="356"/>
      <c r="D156" s="356"/>
      <c r="E156" s="381" t="s">
        <v>2768</v>
      </c>
      <c r="F156" s="381"/>
      <c r="G156" s="356" t="s">
        <v>2973</v>
      </c>
      <c r="H156" s="356" t="s">
        <v>523</v>
      </c>
      <c r="I156" s="356" t="s">
        <v>2768</v>
      </c>
      <c r="J156" s="243">
        <v>1</v>
      </c>
      <c r="K156" s="243" t="s">
        <v>129</v>
      </c>
      <c r="L156" s="243" t="s">
        <v>129</v>
      </c>
      <c r="M156" s="243">
        <v>1</v>
      </c>
      <c r="N156" s="243">
        <v>1000000000</v>
      </c>
      <c r="O156" s="356"/>
    </row>
    <row r="157" spans="1:15">
      <c r="A157" s="241">
        <v>2400</v>
      </c>
      <c r="B157" s="356"/>
      <c r="C157" s="356"/>
      <c r="D157" s="356"/>
      <c r="E157" s="381" t="s">
        <v>2770</v>
      </c>
      <c r="F157" s="381"/>
      <c r="G157" s="356" t="s">
        <v>2974</v>
      </c>
      <c r="H157" s="356" t="s">
        <v>523</v>
      </c>
      <c r="I157" s="356" t="s">
        <v>2770</v>
      </c>
      <c r="J157" s="243">
        <v>1</v>
      </c>
      <c r="K157" s="243" t="s">
        <v>129</v>
      </c>
      <c r="L157" s="243" t="s">
        <v>129</v>
      </c>
      <c r="M157" s="243">
        <v>1</v>
      </c>
      <c r="N157" s="243">
        <v>1000000000</v>
      </c>
      <c r="O157" s="356"/>
    </row>
    <row r="158" spans="1:15">
      <c r="A158" s="241">
        <v>2410</v>
      </c>
      <c r="B158" s="356"/>
      <c r="C158" s="381" t="s">
        <v>555</v>
      </c>
      <c r="D158" s="381"/>
      <c r="E158" s="381"/>
      <c r="F158" s="381"/>
      <c r="G158" s="356"/>
      <c r="H158" s="356"/>
      <c r="I158" s="356"/>
      <c r="J158" s="243"/>
      <c r="K158" s="243" t="s">
        <v>123</v>
      </c>
      <c r="L158" s="243" t="s">
        <v>123</v>
      </c>
      <c r="M158" s="243"/>
      <c r="N158" s="243"/>
      <c r="O158" s="356"/>
    </row>
    <row r="159" spans="1:15">
      <c r="A159" s="241">
        <v>2420</v>
      </c>
      <c r="B159" s="356"/>
      <c r="C159" s="356"/>
      <c r="D159" s="381" t="s">
        <v>570</v>
      </c>
      <c r="E159" s="381"/>
      <c r="F159" s="381"/>
      <c r="G159" s="356"/>
      <c r="H159" s="356"/>
      <c r="I159" s="356"/>
      <c r="J159" s="243"/>
      <c r="K159" s="243" t="s">
        <v>123</v>
      </c>
      <c r="L159" s="243" t="s">
        <v>123</v>
      </c>
      <c r="M159" s="243"/>
      <c r="N159" s="243"/>
      <c r="O159" s="356" t="s">
        <v>124</v>
      </c>
    </row>
    <row r="160" spans="1:15">
      <c r="A160" s="241">
        <v>2430</v>
      </c>
      <c r="B160" s="356"/>
      <c r="C160" s="356"/>
      <c r="D160" s="356"/>
      <c r="E160" s="381" t="s">
        <v>2975</v>
      </c>
      <c r="F160" s="381"/>
      <c r="G160" s="356" t="s">
        <v>2976</v>
      </c>
      <c r="H160" s="356" t="s">
        <v>570</v>
      </c>
      <c r="I160" s="356" t="s">
        <v>2975</v>
      </c>
      <c r="J160" s="243">
        <v>1</v>
      </c>
      <c r="K160" s="243" t="s">
        <v>129</v>
      </c>
      <c r="L160" s="243" t="s">
        <v>129</v>
      </c>
      <c r="M160" s="243">
        <v>1</v>
      </c>
      <c r="N160" s="243">
        <v>1000000000</v>
      </c>
      <c r="O160" s="356"/>
    </row>
    <row r="161" spans="1:15">
      <c r="A161" s="241">
        <v>2440</v>
      </c>
      <c r="B161" s="356"/>
      <c r="C161" s="356"/>
      <c r="D161" s="381" t="s">
        <v>573</v>
      </c>
      <c r="E161" s="381"/>
      <c r="F161" s="381"/>
      <c r="G161" s="356"/>
      <c r="H161" s="356"/>
      <c r="I161" s="356"/>
      <c r="J161" s="243"/>
      <c r="K161" s="243" t="s">
        <v>123</v>
      </c>
      <c r="L161" s="243" t="s">
        <v>123</v>
      </c>
      <c r="M161" s="243"/>
      <c r="N161" s="243"/>
      <c r="O161" s="356" t="s">
        <v>124</v>
      </c>
    </row>
    <row r="162" spans="1:15">
      <c r="A162" s="241">
        <v>2450</v>
      </c>
      <c r="B162" s="356"/>
      <c r="C162" s="356"/>
      <c r="D162" s="356"/>
      <c r="E162" s="381" t="s">
        <v>2977</v>
      </c>
      <c r="F162" s="381"/>
      <c r="G162" s="356" t="s">
        <v>2978</v>
      </c>
      <c r="H162" s="356" t="s">
        <v>573</v>
      </c>
      <c r="I162" s="356" t="s">
        <v>2977</v>
      </c>
      <c r="J162" s="243">
        <v>1</v>
      </c>
      <c r="K162" s="243" t="s">
        <v>129</v>
      </c>
      <c r="L162" s="243" t="s">
        <v>129</v>
      </c>
      <c r="M162" s="243">
        <v>1</v>
      </c>
      <c r="N162" s="243">
        <v>1000000000</v>
      </c>
      <c r="O162" s="356"/>
    </row>
    <row r="163" spans="1:15">
      <c r="A163" s="241">
        <v>2460</v>
      </c>
      <c r="B163" s="356"/>
      <c r="C163" s="381" t="s">
        <v>576</v>
      </c>
      <c r="D163" s="381"/>
      <c r="E163" s="381"/>
      <c r="F163" s="381"/>
      <c r="G163" s="356"/>
      <c r="H163" s="356"/>
      <c r="I163" s="356"/>
      <c r="J163" s="243"/>
      <c r="K163" s="243" t="s">
        <v>123</v>
      </c>
      <c r="L163" s="243" t="s">
        <v>123</v>
      </c>
      <c r="M163" s="243"/>
      <c r="N163" s="243"/>
      <c r="O163" s="356"/>
    </row>
    <row r="164" spans="1:15">
      <c r="A164" s="241">
        <v>2470</v>
      </c>
      <c r="B164" s="356"/>
      <c r="C164" s="356"/>
      <c r="D164" s="381" t="s">
        <v>578</v>
      </c>
      <c r="E164" s="381"/>
      <c r="F164" s="381"/>
      <c r="G164" s="356"/>
      <c r="H164" s="356"/>
      <c r="I164" s="356"/>
      <c r="J164" s="243"/>
      <c r="K164" s="243" t="s">
        <v>123</v>
      </c>
      <c r="L164" s="243" t="s">
        <v>123</v>
      </c>
      <c r="M164" s="243"/>
      <c r="N164" s="243"/>
      <c r="O164" s="356" t="s">
        <v>124</v>
      </c>
    </row>
    <row r="165" spans="1:15">
      <c r="A165" s="241">
        <v>2480</v>
      </c>
      <c r="B165" s="356"/>
      <c r="C165" s="356"/>
      <c r="D165" s="356"/>
      <c r="E165" s="381" t="s">
        <v>2979</v>
      </c>
      <c r="F165" s="381"/>
      <c r="G165" s="356" t="s">
        <v>2980</v>
      </c>
      <c r="H165" s="356" t="s">
        <v>578</v>
      </c>
      <c r="I165" s="356" t="s">
        <v>2778</v>
      </c>
      <c r="J165" s="243">
        <v>1</v>
      </c>
      <c r="K165" s="243" t="s">
        <v>129</v>
      </c>
      <c r="L165" s="243" t="s">
        <v>129</v>
      </c>
      <c r="M165" s="243">
        <v>1</v>
      </c>
      <c r="N165" s="243">
        <v>1000000000</v>
      </c>
      <c r="O165" s="356"/>
    </row>
    <row r="166" spans="1:15">
      <c r="A166" s="241">
        <v>2490</v>
      </c>
      <c r="B166" s="356"/>
      <c r="C166" s="356"/>
      <c r="D166" s="356"/>
      <c r="E166" s="381" t="s">
        <v>2981</v>
      </c>
      <c r="F166" s="381"/>
      <c r="G166" s="356" t="s">
        <v>2982</v>
      </c>
      <c r="H166" s="356" t="s">
        <v>578</v>
      </c>
      <c r="I166" s="356" t="s">
        <v>2780</v>
      </c>
      <c r="J166" s="243">
        <v>1</v>
      </c>
      <c r="K166" s="243" t="s">
        <v>129</v>
      </c>
      <c r="L166" s="243" t="s">
        <v>129</v>
      </c>
      <c r="M166" s="243">
        <v>1</v>
      </c>
      <c r="N166" s="243">
        <v>1000000000</v>
      </c>
      <c r="O166" s="356"/>
    </row>
    <row r="167" spans="1:15">
      <c r="A167" s="241">
        <v>2500</v>
      </c>
      <c r="B167" s="356"/>
      <c r="C167" s="356"/>
      <c r="D167" s="356"/>
      <c r="E167" s="381" t="s">
        <v>2983</v>
      </c>
      <c r="F167" s="381"/>
      <c r="G167" s="356" t="s">
        <v>2984</v>
      </c>
      <c r="H167" s="356" t="s">
        <v>578</v>
      </c>
      <c r="I167" s="356" t="s">
        <v>2782</v>
      </c>
      <c r="J167" s="243">
        <v>1</v>
      </c>
      <c r="K167" s="243" t="s">
        <v>129</v>
      </c>
      <c r="L167" s="243" t="s">
        <v>129</v>
      </c>
      <c r="M167" s="243">
        <v>1</v>
      </c>
      <c r="N167" s="243">
        <v>1000000000</v>
      </c>
      <c r="O167" s="356"/>
    </row>
    <row r="168" spans="1:15">
      <c r="A168" s="241">
        <v>2510</v>
      </c>
      <c r="B168" s="356"/>
      <c r="C168" s="356"/>
      <c r="D168" s="356"/>
      <c r="E168" s="381" t="s">
        <v>2985</v>
      </c>
      <c r="F168" s="381"/>
      <c r="G168" s="356" t="s">
        <v>2986</v>
      </c>
      <c r="H168" s="356" t="s">
        <v>578</v>
      </c>
      <c r="I168" s="356" t="s">
        <v>2784</v>
      </c>
      <c r="J168" s="243">
        <v>1</v>
      </c>
      <c r="K168" s="243" t="s">
        <v>129</v>
      </c>
      <c r="L168" s="243" t="s">
        <v>129</v>
      </c>
      <c r="M168" s="243">
        <v>1</v>
      </c>
      <c r="N168" s="243">
        <v>1000000000</v>
      </c>
      <c r="O168" s="356"/>
    </row>
    <row r="169" spans="1:15">
      <c r="A169" s="241">
        <v>2520</v>
      </c>
      <c r="B169" s="356"/>
      <c r="C169" s="356"/>
      <c r="D169" s="356"/>
      <c r="E169" s="381" t="s">
        <v>2987</v>
      </c>
      <c r="F169" s="381"/>
      <c r="G169" s="356" t="s">
        <v>2988</v>
      </c>
      <c r="H169" s="356" t="s">
        <v>578</v>
      </c>
      <c r="I169" s="356" t="s">
        <v>2786</v>
      </c>
      <c r="J169" s="243">
        <v>1</v>
      </c>
      <c r="K169" s="243" t="s">
        <v>129</v>
      </c>
      <c r="L169" s="243" t="s">
        <v>129</v>
      </c>
      <c r="M169" s="243">
        <v>1</v>
      </c>
      <c r="N169" s="243">
        <v>1000000000</v>
      </c>
      <c r="O169" s="356"/>
    </row>
    <row r="170" spans="1:15">
      <c r="A170" s="241">
        <v>2530</v>
      </c>
      <c r="B170" s="356"/>
      <c r="C170" s="356"/>
      <c r="D170" s="356"/>
      <c r="E170" s="381" t="s">
        <v>2768</v>
      </c>
      <c r="F170" s="381"/>
      <c r="G170" s="356" t="s">
        <v>2989</v>
      </c>
      <c r="H170" s="356" t="s">
        <v>578</v>
      </c>
      <c r="I170" s="356" t="s">
        <v>2768</v>
      </c>
      <c r="J170" s="243">
        <v>1</v>
      </c>
      <c r="K170" s="243" t="s">
        <v>129</v>
      </c>
      <c r="L170" s="243" t="s">
        <v>129</v>
      </c>
      <c r="M170" s="243">
        <v>1</v>
      </c>
      <c r="N170" s="243">
        <v>1000000000</v>
      </c>
      <c r="O170" s="356"/>
    </row>
    <row r="171" spans="1:15">
      <c r="A171" s="241">
        <v>2540</v>
      </c>
      <c r="B171" s="356"/>
      <c r="C171" s="356"/>
      <c r="D171" s="356"/>
      <c r="E171" s="381" t="s">
        <v>2770</v>
      </c>
      <c r="F171" s="381"/>
      <c r="G171" s="356" t="s">
        <v>2990</v>
      </c>
      <c r="H171" s="356" t="s">
        <v>578</v>
      </c>
      <c r="I171" s="356" t="s">
        <v>2770</v>
      </c>
      <c r="J171" s="243">
        <v>1</v>
      </c>
      <c r="K171" s="243" t="s">
        <v>129</v>
      </c>
      <c r="L171" s="243" t="s">
        <v>129</v>
      </c>
      <c r="M171" s="243">
        <v>1</v>
      </c>
      <c r="N171" s="243">
        <v>1000000000</v>
      </c>
      <c r="O171" s="356"/>
    </row>
    <row r="172" spans="1:15">
      <c r="A172" s="241">
        <v>2550</v>
      </c>
      <c r="B172" s="356"/>
      <c r="C172" s="356"/>
      <c r="D172" s="381" t="s">
        <v>591</v>
      </c>
      <c r="E172" s="381"/>
      <c r="F172" s="381"/>
      <c r="G172" s="356"/>
      <c r="H172" s="356"/>
      <c r="I172" s="356"/>
      <c r="J172" s="243"/>
      <c r="K172" s="243" t="s">
        <v>123</v>
      </c>
      <c r="L172" s="243" t="s">
        <v>123</v>
      </c>
      <c r="M172" s="243"/>
      <c r="N172" s="243"/>
      <c r="O172" s="356" t="s">
        <v>124</v>
      </c>
    </row>
    <row r="173" spans="1:15">
      <c r="A173" s="241">
        <v>2560</v>
      </c>
      <c r="B173" s="356"/>
      <c r="C173" s="356"/>
      <c r="D173" s="356"/>
      <c r="E173" s="381" t="s">
        <v>2991</v>
      </c>
      <c r="F173" s="381"/>
      <c r="G173" s="356" t="s">
        <v>2992</v>
      </c>
      <c r="H173" s="356" t="s">
        <v>591</v>
      </c>
      <c r="I173" s="356" t="s">
        <v>2790</v>
      </c>
      <c r="J173" s="243">
        <v>1</v>
      </c>
      <c r="K173" s="243" t="s">
        <v>129</v>
      </c>
      <c r="L173" s="243" t="s">
        <v>129</v>
      </c>
      <c r="M173" s="243">
        <v>1</v>
      </c>
      <c r="N173" s="243">
        <v>1000000000</v>
      </c>
      <c r="O173" s="356"/>
    </row>
    <row r="174" spans="1:15">
      <c r="A174" s="241">
        <v>2570</v>
      </c>
      <c r="B174" s="356"/>
      <c r="C174" s="356"/>
      <c r="D174" s="356"/>
      <c r="E174" s="381" t="s">
        <v>2993</v>
      </c>
      <c r="F174" s="381"/>
      <c r="G174" s="356" t="s">
        <v>2994</v>
      </c>
      <c r="H174" s="356" t="s">
        <v>591</v>
      </c>
      <c r="I174" s="356" t="s">
        <v>2792</v>
      </c>
      <c r="J174" s="243">
        <v>1</v>
      </c>
      <c r="K174" s="243" t="s">
        <v>129</v>
      </c>
      <c r="L174" s="243" t="s">
        <v>129</v>
      </c>
      <c r="M174" s="243">
        <v>1</v>
      </c>
      <c r="N174" s="243">
        <v>1000000000</v>
      </c>
      <c r="O174" s="356"/>
    </row>
    <row r="175" spans="1:15">
      <c r="A175" s="241">
        <v>2580</v>
      </c>
      <c r="B175" s="356"/>
      <c r="C175" s="356"/>
      <c r="D175" s="356"/>
      <c r="E175" s="381" t="s">
        <v>2995</v>
      </c>
      <c r="F175" s="381"/>
      <c r="G175" s="356" t="s">
        <v>2996</v>
      </c>
      <c r="H175" s="356" t="s">
        <v>591</v>
      </c>
      <c r="I175" s="356" t="s">
        <v>2794</v>
      </c>
      <c r="J175" s="243">
        <v>1</v>
      </c>
      <c r="K175" s="243" t="s">
        <v>129</v>
      </c>
      <c r="L175" s="243" t="s">
        <v>129</v>
      </c>
      <c r="M175" s="243">
        <v>1</v>
      </c>
      <c r="N175" s="243">
        <v>1000000000</v>
      </c>
      <c r="O175" s="356"/>
    </row>
    <row r="176" spans="1:15">
      <c r="A176" s="241">
        <v>2590</v>
      </c>
      <c r="B176" s="356"/>
      <c r="C176" s="356"/>
      <c r="D176" s="356"/>
      <c r="E176" s="381" t="s">
        <v>2997</v>
      </c>
      <c r="F176" s="381"/>
      <c r="G176" s="356" t="s">
        <v>2998</v>
      </c>
      <c r="H176" s="356" t="s">
        <v>591</v>
      </c>
      <c r="I176" s="356" t="s">
        <v>2796</v>
      </c>
      <c r="J176" s="243">
        <v>1</v>
      </c>
      <c r="K176" s="243" t="s">
        <v>129</v>
      </c>
      <c r="L176" s="243" t="s">
        <v>129</v>
      </c>
      <c r="M176" s="243">
        <v>1</v>
      </c>
      <c r="N176" s="243">
        <v>1000000000</v>
      </c>
      <c r="O176" s="356"/>
    </row>
    <row r="177" spans="1:15">
      <c r="A177" s="241">
        <v>2600</v>
      </c>
      <c r="B177" s="356"/>
      <c r="C177" s="356"/>
      <c r="D177" s="356"/>
      <c r="E177" s="381" t="s">
        <v>2999</v>
      </c>
      <c r="F177" s="381"/>
      <c r="G177" s="356" t="s">
        <v>3000</v>
      </c>
      <c r="H177" s="356" t="s">
        <v>591</v>
      </c>
      <c r="I177" s="356" t="s">
        <v>2798</v>
      </c>
      <c r="J177" s="243">
        <v>1</v>
      </c>
      <c r="K177" s="243" t="s">
        <v>129</v>
      </c>
      <c r="L177" s="243" t="s">
        <v>129</v>
      </c>
      <c r="M177" s="243">
        <v>1</v>
      </c>
      <c r="N177" s="243">
        <v>1000000000</v>
      </c>
      <c r="O177" s="356"/>
    </row>
    <row r="178" spans="1:15">
      <c r="A178" s="241">
        <v>2610</v>
      </c>
      <c r="B178" s="356"/>
      <c r="C178" s="356"/>
      <c r="D178" s="356"/>
      <c r="E178" s="381" t="s">
        <v>65</v>
      </c>
      <c r="F178" s="381"/>
      <c r="G178" s="356" t="s">
        <v>3001</v>
      </c>
      <c r="H178" s="356" t="s">
        <v>591</v>
      </c>
      <c r="I178" s="356" t="s">
        <v>65</v>
      </c>
      <c r="J178" s="243">
        <v>1</v>
      </c>
      <c r="K178" s="243" t="s">
        <v>129</v>
      </c>
      <c r="L178" s="243" t="s">
        <v>129</v>
      </c>
      <c r="M178" s="243">
        <v>1</v>
      </c>
      <c r="N178" s="243">
        <v>1000000000</v>
      </c>
      <c r="O178" s="356"/>
    </row>
    <row r="179" spans="1:15">
      <c r="A179" s="241">
        <v>2620</v>
      </c>
      <c r="B179" s="356"/>
      <c r="C179" s="356"/>
      <c r="D179" s="356"/>
      <c r="E179" s="381" t="s">
        <v>2768</v>
      </c>
      <c r="F179" s="381"/>
      <c r="G179" s="356" t="s">
        <v>3002</v>
      </c>
      <c r="H179" s="356" t="s">
        <v>591</v>
      </c>
      <c r="I179" s="356" t="s">
        <v>2768</v>
      </c>
      <c r="J179" s="243">
        <v>1</v>
      </c>
      <c r="K179" s="243" t="s">
        <v>129</v>
      </c>
      <c r="L179" s="243" t="s">
        <v>129</v>
      </c>
      <c r="M179" s="243">
        <v>1</v>
      </c>
      <c r="N179" s="243">
        <v>1000000000</v>
      </c>
      <c r="O179" s="356"/>
    </row>
    <row r="180" spans="1:15">
      <c r="A180" s="241">
        <v>2630</v>
      </c>
      <c r="B180" s="356"/>
      <c r="C180" s="356"/>
      <c r="D180" s="356"/>
      <c r="E180" s="381" t="s">
        <v>2770</v>
      </c>
      <c r="F180" s="381"/>
      <c r="G180" s="356" t="s">
        <v>3003</v>
      </c>
      <c r="H180" s="356" t="s">
        <v>591</v>
      </c>
      <c r="I180" s="356" t="s">
        <v>2770</v>
      </c>
      <c r="J180" s="243">
        <v>1</v>
      </c>
      <c r="K180" s="243" t="s">
        <v>129</v>
      </c>
      <c r="L180" s="243" t="s">
        <v>129</v>
      </c>
      <c r="M180" s="243">
        <v>1</v>
      </c>
      <c r="N180" s="243">
        <v>1000000000</v>
      </c>
      <c r="O180" s="356"/>
    </row>
    <row r="181" spans="1:15">
      <c r="A181" s="241">
        <v>2640</v>
      </c>
      <c r="B181" s="356"/>
      <c r="C181" s="356"/>
      <c r="D181" s="381" t="s">
        <v>604</v>
      </c>
      <c r="E181" s="381"/>
      <c r="F181" s="381"/>
      <c r="G181" s="356"/>
      <c r="H181" s="356"/>
      <c r="I181" s="356"/>
      <c r="J181" s="243"/>
      <c r="K181" s="243" t="s">
        <v>123</v>
      </c>
      <c r="L181" s="243" t="s">
        <v>123</v>
      </c>
      <c r="M181" s="243"/>
      <c r="N181" s="243"/>
      <c r="O181" s="356" t="s">
        <v>124</v>
      </c>
    </row>
    <row r="182" spans="1:15">
      <c r="A182" s="241">
        <v>2650</v>
      </c>
      <c r="B182" s="356"/>
      <c r="C182" s="356"/>
      <c r="D182" s="356"/>
      <c r="E182" s="381" t="s">
        <v>3004</v>
      </c>
      <c r="F182" s="381"/>
      <c r="G182" s="356" t="s">
        <v>3005</v>
      </c>
      <c r="H182" s="356" t="s">
        <v>604</v>
      </c>
      <c r="I182" s="356" t="s">
        <v>2805</v>
      </c>
      <c r="J182" s="243">
        <v>1</v>
      </c>
      <c r="K182" s="243" t="s">
        <v>129</v>
      </c>
      <c r="L182" s="243" t="s">
        <v>129</v>
      </c>
      <c r="M182" s="243">
        <v>1</v>
      </c>
      <c r="N182" s="243">
        <v>1000000000</v>
      </c>
      <c r="O182" s="356"/>
    </row>
    <row r="183" spans="1:15">
      <c r="A183" s="241">
        <v>2660</v>
      </c>
      <c r="B183" s="356"/>
      <c r="C183" s="356"/>
      <c r="D183" s="356"/>
      <c r="E183" s="381" t="s">
        <v>3006</v>
      </c>
      <c r="F183" s="381"/>
      <c r="G183" s="356" t="s">
        <v>3007</v>
      </c>
      <c r="H183" s="356" t="s">
        <v>604</v>
      </c>
      <c r="I183" s="356" t="s">
        <v>2808</v>
      </c>
      <c r="J183" s="243">
        <v>1</v>
      </c>
      <c r="K183" s="243" t="s">
        <v>129</v>
      </c>
      <c r="L183" s="243" t="s">
        <v>129</v>
      </c>
      <c r="M183" s="243">
        <v>1</v>
      </c>
      <c r="N183" s="243">
        <v>1000000000</v>
      </c>
      <c r="O183" s="356"/>
    </row>
    <row r="184" spans="1:15">
      <c r="A184" s="241">
        <v>2670</v>
      </c>
      <c r="B184" s="356"/>
      <c r="C184" s="356"/>
      <c r="D184" s="356"/>
      <c r="E184" s="381" t="s">
        <v>3008</v>
      </c>
      <c r="F184" s="381"/>
      <c r="G184" s="356" t="s">
        <v>3009</v>
      </c>
      <c r="H184" s="356" t="s">
        <v>604</v>
      </c>
      <c r="I184" s="356" t="s">
        <v>2811</v>
      </c>
      <c r="J184" s="243">
        <v>1</v>
      </c>
      <c r="K184" s="243" t="s">
        <v>129</v>
      </c>
      <c r="L184" s="243" t="s">
        <v>129</v>
      </c>
      <c r="M184" s="243">
        <v>1</v>
      </c>
      <c r="N184" s="243">
        <v>1000000000</v>
      </c>
      <c r="O184" s="356"/>
    </row>
    <row r="185" spans="1:15">
      <c r="A185" s="241">
        <v>2680</v>
      </c>
      <c r="B185" s="356"/>
      <c r="C185" s="356"/>
      <c r="D185" s="356"/>
      <c r="E185" s="381" t="s">
        <v>2768</v>
      </c>
      <c r="F185" s="381"/>
      <c r="G185" s="356" t="s">
        <v>3010</v>
      </c>
      <c r="H185" s="356" t="s">
        <v>604</v>
      </c>
      <c r="I185" s="356" t="s">
        <v>2768</v>
      </c>
      <c r="J185" s="243">
        <v>1</v>
      </c>
      <c r="K185" s="243" t="s">
        <v>129</v>
      </c>
      <c r="L185" s="243" t="s">
        <v>129</v>
      </c>
      <c r="M185" s="243">
        <v>1</v>
      </c>
      <c r="N185" s="243">
        <v>1000000000</v>
      </c>
      <c r="O185" s="356"/>
    </row>
    <row r="186" spans="1:15">
      <c r="A186" s="241">
        <v>2690</v>
      </c>
      <c r="B186" s="356"/>
      <c r="C186" s="356"/>
      <c r="D186" s="356"/>
      <c r="E186" s="381" t="s">
        <v>2770</v>
      </c>
      <c r="F186" s="381"/>
      <c r="G186" s="356" t="s">
        <v>3011</v>
      </c>
      <c r="H186" s="356" t="s">
        <v>604</v>
      </c>
      <c r="I186" s="356" t="s">
        <v>2770</v>
      </c>
      <c r="J186" s="243">
        <v>1</v>
      </c>
      <c r="K186" s="243" t="s">
        <v>129</v>
      </c>
      <c r="L186" s="243" t="s">
        <v>129</v>
      </c>
      <c r="M186" s="243">
        <v>1</v>
      </c>
      <c r="N186" s="243">
        <v>1000000000</v>
      </c>
      <c r="O186" s="356"/>
    </row>
    <row r="187" spans="1:15">
      <c r="A187" s="241">
        <v>2700</v>
      </c>
      <c r="B187" s="356"/>
      <c r="C187" s="356"/>
      <c r="D187" s="381" t="s">
        <v>613</v>
      </c>
      <c r="E187" s="381"/>
      <c r="F187" s="381"/>
      <c r="G187" s="356"/>
      <c r="H187" s="356"/>
      <c r="I187" s="356"/>
      <c r="J187" s="243"/>
      <c r="K187" s="243" t="s">
        <v>123</v>
      </c>
      <c r="L187" s="243" t="s">
        <v>123</v>
      </c>
      <c r="M187" s="243"/>
      <c r="N187" s="243"/>
      <c r="O187" s="356" t="s">
        <v>124</v>
      </c>
    </row>
    <row r="188" spans="1:15">
      <c r="A188" s="241">
        <v>2710</v>
      </c>
      <c r="B188" s="356"/>
      <c r="C188" s="356"/>
      <c r="D188" s="356"/>
      <c r="E188" s="381" t="s">
        <v>3012</v>
      </c>
      <c r="F188" s="381"/>
      <c r="G188" s="356" t="s">
        <v>3013</v>
      </c>
      <c r="H188" s="356" t="s">
        <v>613</v>
      </c>
      <c r="I188" s="356" t="s">
        <v>2805</v>
      </c>
      <c r="J188" s="243">
        <v>1</v>
      </c>
      <c r="K188" s="243" t="s">
        <v>129</v>
      </c>
      <c r="L188" s="243" t="s">
        <v>129</v>
      </c>
      <c r="M188" s="243">
        <v>1</v>
      </c>
      <c r="N188" s="243">
        <v>1000000000</v>
      </c>
      <c r="O188" s="356"/>
    </row>
    <row r="189" spans="1:15">
      <c r="A189" s="241">
        <v>2720</v>
      </c>
      <c r="B189" s="356"/>
      <c r="C189" s="356"/>
      <c r="D189" s="356"/>
      <c r="E189" s="381" t="s">
        <v>3014</v>
      </c>
      <c r="F189" s="381"/>
      <c r="G189" s="356" t="s">
        <v>3015</v>
      </c>
      <c r="H189" s="356" t="s">
        <v>613</v>
      </c>
      <c r="I189" s="356" t="s">
        <v>2808</v>
      </c>
      <c r="J189" s="243">
        <v>1</v>
      </c>
      <c r="K189" s="243" t="s">
        <v>129</v>
      </c>
      <c r="L189" s="243" t="s">
        <v>129</v>
      </c>
      <c r="M189" s="243">
        <v>1</v>
      </c>
      <c r="N189" s="243">
        <v>1000000000</v>
      </c>
      <c r="O189" s="356"/>
    </row>
    <row r="190" spans="1:15">
      <c r="A190" s="241">
        <v>2730</v>
      </c>
      <c r="B190" s="356"/>
      <c r="C190" s="356"/>
      <c r="D190" s="356"/>
      <c r="E190" s="381" t="s">
        <v>3016</v>
      </c>
      <c r="F190" s="381"/>
      <c r="G190" s="356" t="s">
        <v>3017</v>
      </c>
      <c r="H190" s="356" t="s">
        <v>613</v>
      </c>
      <c r="I190" s="356" t="s">
        <v>2811</v>
      </c>
      <c r="J190" s="243">
        <v>1</v>
      </c>
      <c r="K190" s="243" t="s">
        <v>129</v>
      </c>
      <c r="L190" s="243" t="s">
        <v>129</v>
      </c>
      <c r="M190" s="243">
        <v>1</v>
      </c>
      <c r="N190" s="243">
        <v>1000000000</v>
      </c>
      <c r="O190" s="356"/>
    </row>
    <row r="191" spans="1:15">
      <c r="A191" s="241">
        <v>2740</v>
      </c>
      <c r="B191" s="356"/>
      <c r="C191" s="356"/>
      <c r="D191" s="356"/>
      <c r="E191" s="381" t="s">
        <v>2768</v>
      </c>
      <c r="F191" s="381"/>
      <c r="G191" s="356" t="s">
        <v>3018</v>
      </c>
      <c r="H191" s="356" t="s">
        <v>613</v>
      </c>
      <c r="I191" s="356" t="s">
        <v>2768</v>
      </c>
      <c r="J191" s="243">
        <v>1</v>
      </c>
      <c r="K191" s="243" t="s">
        <v>129</v>
      </c>
      <c r="L191" s="243" t="s">
        <v>129</v>
      </c>
      <c r="M191" s="243">
        <v>1</v>
      </c>
      <c r="N191" s="243">
        <v>1000000000</v>
      </c>
      <c r="O191" s="356"/>
    </row>
    <row r="192" spans="1:15">
      <c r="A192" s="241">
        <v>2750</v>
      </c>
      <c r="B192" s="356"/>
      <c r="C192" s="356"/>
      <c r="D192" s="356"/>
      <c r="E192" s="381" t="s">
        <v>2770</v>
      </c>
      <c r="F192" s="381"/>
      <c r="G192" s="356" t="s">
        <v>3019</v>
      </c>
      <c r="H192" s="356" t="s">
        <v>613</v>
      </c>
      <c r="I192" s="356" t="s">
        <v>2770</v>
      </c>
      <c r="J192" s="243">
        <v>1</v>
      </c>
      <c r="K192" s="243" t="s">
        <v>129</v>
      </c>
      <c r="L192" s="243" t="s">
        <v>129</v>
      </c>
      <c r="M192" s="243">
        <v>1</v>
      </c>
      <c r="N192" s="243">
        <v>1000000000</v>
      </c>
      <c r="O192" s="356"/>
    </row>
    <row r="193" spans="1:15">
      <c r="A193" s="241">
        <v>2760</v>
      </c>
      <c r="B193" s="356"/>
      <c r="C193" s="356"/>
      <c r="D193" s="381" t="s">
        <v>3020</v>
      </c>
      <c r="E193" s="381"/>
      <c r="F193" s="381"/>
      <c r="G193" s="356"/>
      <c r="H193" s="356"/>
      <c r="I193" s="356"/>
      <c r="J193" s="243"/>
      <c r="K193" s="243" t="s">
        <v>123</v>
      </c>
      <c r="L193" s="243" t="s">
        <v>123</v>
      </c>
      <c r="M193" s="243"/>
      <c r="N193" s="243"/>
      <c r="O193" s="356" t="s">
        <v>124</v>
      </c>
    </row>
    <row r="194" spans="1:15">
      <c r="A194" s="241">
        <v>2770</v>
      </c>
      <c r="B194" s="356"/>
      <c r="C194" s="356"/>
      <c r="D194" s="356"/>
      <c r="E194" s="381" t="s">
        <v>3021</v>
      </c>
      <c r="F194" s="381"/>
      <c r="G194" s="356" t="s">
        <v>3022</v>
      </c>
      <c r="H194" s="356" t="s">
        <v>3020</v>
      </c>
      <c r="I194" s="356" t="s">
        <v>2823</v>
      </c>
      <c r="J194" s="243">
        <v>1</v>
      </c>
      <c r="K194" s="243" t="s">
        <v>129</v>
      </c>
      <c r="L194" s="243" t="s">
        <v>129</v>
      </c>
      <c r="M194" s="243">
        <v>1</v>
      </c>
      <c r="N194" s="243">
        <v>1000000000</v>
      </c>
      <c r="O194" s="356"/>
    </row>
    <row r="195" spans="1:15">
      <c r="A195" s="241">
        <v>2780</v>
      </c>
      <c r="B195" s="356"/>
      <c r="C195" s="356"/>
      <c r="D195" s="356"/>
      <c r="E195" s="381" t="s">
        <v>3023</v>
      </c>
      <c r="F195" s="381"/>
      <c r="G195" s="356" t="s">
        <v>3024</v>
      </c>
      <c r="H195" s="356" t="s">
        <v>3020</v>
      </c>
      <c r="I195" s="356" t="s">
        <v>2825</v>
      </c>
      <c r="J195" s="243">
        <v>1</v>
      </c>
      <c r="K195" s="243" t="s">
        <v>129</v>
      </c>
      <c r="L195" s="243" t="s">
        <v>129</v>
      </c>
      <c r="M195" s="243">
        <v>1</v>
      </c>
      <c r="N195" s="243">
        <v>1000000000</v>
      </c>
      <c r="O195" s="356"/>
    </row>
    <row r="196" spans="1:15">
      <c r="A196" s="241">
        <v>2840</v>
      </c>
      <c r="B196" s="356"/>
      <c r="C196" s="356"/>
      <c r="D196" s="381" t="s">
        <v>633</v>
      </c>
      <c r="E196" s="381"/>
      <c r="F196" s="381"/>
      <c r="G196" s="356"/>
      <c r="H196" s="356"/>
      <c r="I196" s="356"/>
      <c r="J196" s="243"/>
      <c r="K196" s="243" t="s">
        <v>123</v>
      </c>
      <c r="L196" s="243" t="s">
        <v>123</v>
      </c>
      <c r="M196" s="243"/>
      <c r="N196" s="243"/>
      <c r="O196" s="356" t="s">
        <v>124</v>
      </c>
    </row>
    <row r="197" spans="1:15">
      <c r="A197" s="241">
        <v>2850</v>
      </c>
      <c r="B197" s="356"/>
      <c r="C197" s="356"/>
      <c r="D197" s="356"/>
      <c r="E197" s="381" t="s">
        <v>3025</v>
      </c>
      <c r="F197" s="381"/>
      <c r="G197" s="356" t="s">
        <v>3026</v>
      </c>
      <c r="H197" s="356" t="s">
        <v>633</v>
      </c>
      <c r="I197" s="356" t="s">
        <v>2829</v>
      </c>
      <c r="J197" s="243">
        <v>1</v>
      </c>
      <c r="K197" s="243" t="s">
        <v>129</v>
      </c>
      <c r="L197" s="243" t="s">
        <v>129</v>
      </c>
      <c r="M197" s="243">
        <v>1</v>
      </c>
      <c r="N197" s="243">
        <v>1000000000</v>
      </c>
      <c r="O197" s="356"/>
    </row>
    <row r="198" spans="1:15">
      <c r="A198" s="241">
        <v>2860</v>
      </c>
      <c r="B198" s="356"/>
      <c r="C198" s="356"/>
      <c r="D198" s="356"/>
      <c r="E198" s="381" t="s">
        <v>3027</v>
      </c>
      <c r="F198" s="381"/>
      <c r="G198" s="356" t="s">
        <v>3028</v>
      </c>
      <c r="H198" s="356" t="s">
        <v>633</v>
      </c>
      <c r="I198" s="356" t="s">
        <v>2832</v>
      </c>
      <c r="J198" s="243">
        <v>1</v>
      </c>
      <c r="K198" s="243" t="s">
        <v>129</v>
      </c>
      <c r="L198" s="243" t="s">
        <v>129</v>
      </c>
      <c r="M198" s="243">
        <v>1</v>
      </c>
      <c r="N198" s="243">
        <v>1000000000</v>
      </c>
      <c r="O198" s="356"/>
    </row>
    <row r="199" spans="1:15">
      <c r="A199" s="241">
        <v>2870</v>
      </c>
      <c r="B199" s="356"/>
      <c r="C199" s="356"/>
      <c r="D199" s="356"/>
      <c r="E199" s="381" t="s">
        <v>2768</v>
      </c>
      <c r="F199" s="381"/>
      <c r="G199" s="356" t="s">
        <v>3029</v>
      </c>
      <c r="H199" s="356" t="s">
        <v>633</v>
      </c>
      <c r="I199" s="356" t="s">
        <v>2768</v>
      </c>
      <c r="J199" s="243">
        <v>1</v>
      </c>
      <c r="K199" s="243" t="s">
        <v>129</v>
      </c>
      <c r="L199" s="243" t="s">
        <v>129</v>
      </c>
      <c r="M199" s="243">
        <v>1</v>
      </c>
      <c r="N199" s="243">
        <v>1000000000</v>
      </c>
      <c r="O199" s="356"/>
    </row>
    <row r="200" spans="1:15">
      <c r="A200" s="241">
        <v>2880</v>
      </c>
      <c r="B200" s="356"/>
      <c r="C200" s="356"/>
      <c r="D200" s="356"/>
      <c r="E200" s="381" t="s">
        <v>2770</v>
      </c>
      <c r="F200" s="381"/>
      <c r="G200" s="356" t="s">
        <v>3030</v>
      </c>
      <c r="H200" s="356" t="s">
        <v>633</v>
      </c>
      <c r="I200" s="356" t="s">
        <v>2770</v>
      </c>
      <c r="J200" s="243">
        <v>1</v>
      </c>
      <c r="K200" s="243" t="s">
        <v>129</v>
      </c>
      <c r="L200" s="243" t="s">
        <v>129</v>
      </c>
      <c r="M200" s="243">
        <v>1</v>
      </c>
      <c r="N200" s="243">
        <v>1000000000</v>
      </c>
      <c r="O200" s="356"/>
    </row>
    <row r="201" spans="1:15">
      <c r="A201" s="241">
        <v>2890</v>
      </c>
      <c r="B201" s="356"/>
      <c r="C201" s="356"/>
      <c r="D201" s="381" t="s">
        <v>3031</v>
      </c>
      <c r="E201" s="381"/>
      <c r="F201" s="381"/>
      <c r="G201" s="356"/>
      <c r="H201" s="356"/>
      <c r="I201" s="356"/>
      <c r="J201" s="243"/>
      <c r="K201" s="243" t="s">
        <v>123</v>
      </c>
      <c r="L201" s="243" t="s">
        <v>123</v>
      </c>
      <c r="M201" s="243"/>
      <c r="N201" s="243"/>
      <c r="O201" s="356" t="s">
        <v>124</v>
      </c>
    </row>
    <row r="202" spans="1:15">
      <c r="A202" s="241">
        <v>2900</v>
      </c>
      <c r="B202" s="356"/>
      <c r="C202" s="356"/>
      <c r="D202" s="356"/>
      <c r="E202" s="381" t="s">
        <v>3032</v>
      </c>
      <c r="F202" s="381"/>
      <c r="G202" s="356" t="s">
        <v>3033</v>
      </c>
      <c r="H202" s="356" t="s">
        <v>3031</v>
      </c>
      <c r="I202" s="356" t="s">
        <v>2853</v>
      </c>
      <c r="J202" s="243">
        <v>1</v>
      </c>
      <c r="K202" s="243" t="s">
        <v>129</v>
      </c>
      <c r="L202" s="243" t="s">
        <v>129</v>
      </c>
      <c r="M202" s="243">
        <v>1</v>
      </c>
      <c r="N202" s="243">
        <v>1000000000</v>
      </c>
      <c r="O202" s="356"/>
    </row>
    <row r="203" spans="1:15">
      <c r="A203" s="241">
        <v>2910</v>
      </c>
      <c r="B203" s="356"/>
      <c r="C203" s="356"/>
      <c r="D203" s="356"/>
      <c r="E203" s="381" t="s">
        <v>3034</v>
      </c>
      <c r="F203" s="381"/>
      <c r="G203" s="356" t="s">
        <v>3035</v>
      </c>
      <c r="H203" s="356" t="s">
        <v>3031</v>
      </c>
      <c r="I203" s="356" t="s">
        <v>2855</v>
      </c>
      <c r="J203" s="243">
        <v>1</v>
      </c>
      <c r="K203" s="243" t="s">
        <v>129</v>
      </c>
      <c r="L203" s="243" t="s">
        <v>129</v>
      </c>
      <c r="M203" s="243">
        <v>1</v>
      </c>
      <c r="N203" s="243">
        <v>1000000000</v>
      </c>
      <c r="O203" s="356"/>
    </row>
    <row r="204" spans="1:15">
      <c r="A204" s="241">
        <v>2920</v>
      </c>
      <c r="B204" s="356"/>
      <c r="C204" s="356"/>
      <c r="D204" s="381" t="s">
        <v>3036</v>
      </c>
      <c r="E204" s="381"/>
      <c r="F204" s="381"/>
      <c r="G204" s="356"/>
      <c r="H204" s="356"/>
      <c r="I204" s="356"/>
      <c r="J204" s="243"/>
      <c r="K204" s="243" t="s">
        <v>123</v>
      </c>
      <c r="L204" s="243" t="s">
        <v>123</v>
      </c>
      <c r="M204" s="243"/>
      <c r="N204" s="243"/>
      <c r="O204" s="356" t="s">
        <v>124</v>
      </c>
    </row>
    <row r="205" spans="1:15">
      <c r="A205" s="241">
        <v>2930</v>
      </c>
      <c r="B205" s="356"/>
      <c r="C205" s="356"/>
      <c r="D205" s="356"/>
      <c r="E205" s="381" t="s">
        <v>3037</v>
      </c>
      <c r="F205" s="381"/>
      <c r="G205" s="356" t="s">
        <v>3038</v>
      </c>
      <c r="H205" s="356" t="s">
        <v>3036</v>
      </c>
      <c r="I205" s="356" t="s">
        <v>2858</v>
      </c>
      <c r="J205" s="243">
        <v>1</v>
      </c>
      <c r="K205" s="243" t="s">
        <v>129</v>
      </c>
      <c r="L205" s="243" t="s">
        <v>129</v>
      </c>
      <c r="M205" s="243">
        <v>1</v>
      </c>
      <c r="N205" s="243">
        <v>1000000000</v>
      </c>
      <c r="O205" s="356"/>
    </row>
    <row r="206" spans="1:15">
      <c r="A206" s="241">
        <v>2940</v>
      </c>
      <c r="B206" s="356"/>
      <c r="C206" s="356"/>
      <c r="D206" s="356"/>
      <c r="E206" s="381" t="s">
        <v>2768</v>
      </c>
      <c r="F206" s="381"/>
      <c r="G206" s="356" t="s">
        <v>3039</v>
      </c>
      <c r="H206" s="356" t="s">
        <v>3036</v>
      </c>
      <c r="I206" s="356" t="s">
        <v>2768</v>
      </c>
      <c r="J206" s="243">
        <v>1</v>
      </c>
      <c r="K206" s="243" t="s">
        <v>129</v>
      </c>
      <c r="L206" s="243" t="s">
        <v>129</v>
      </c>
      <c r="M206" s="243">
        <v>1</v>
      </c>
      <c r="N206" s="243">
        <v>1000000000</v>
      </c>
      <c r="O206" s="356"/>
    </row>
    <row r="207" spans="1:15">
      <c r="A207" s="241">
        <v>2950</v>
      </c>
      <c r="B207" s="356"/>
      <c r="C207" s="356"/>
      <c r="D207" s="356"/>
      <c r="E207" s="381" t="s">
        <v>2770</v>
      </c>
      <c r="F207" s="381"/>
      <c r="G207" s="356" t="s">
        <v>3040</v>
      </c>
      <c r="H207" s="356" t="s">
        <v>3036</v>
      </c>
      <c r="I207" s="356" t="s">
        <v>2770</v>
      </c>
      <c r="J207" s="243">
        <v>1</v>
      </c>
      <c r="K207" s="243" t="s">
        <v>129</v>
      </c>
      <c r="L207" s="243" t="s">
        <v>129</v>
      </c>
      <c r="M207" s="243">
        <v>1</v>
      </c>
      <c r="N207" s="243">
        <v>1000000000</v>
      </c>
      <c r="O207" s="356"/>
    </row>
    <row r="208" spans="1:15">
      <c r="A208" s="241">
        <v>2960</v>
      </c>
      <c r="B208" s="356"/>
      <c r="C208" s="356"/>
      <c r="D208" s="381" t="s">
        <v>3041</v>
      </c>
      <c r="E208" s="381"/>
      <c r="F208" s="381"/>
      <c r="G208" s="356"/>
      <c r="H208" s="356"/>
      <c r="I208" s="356"/>
      <c r="J208" s="243"/>
      <c r="K208" s="243" t="s">
        <v>123</v>
      </c>
      <c r="L208" s="243" t="s">
        <v>123</v>
      </c>
      <c r="M208" s="243"/>
      <c r="N208" s="243"/>
      <c r="O208" s="356" t="s">
        <v>124</v>
      </c>
    </row>
    <row r="209" spans="1:15">
      <c r="A209" s="241">
        <v>2970</v>
      </c>
      <c r="B209" s="356"/>
      <c r="C209" s="356"/>
      <c r="D209" s="356"/>
      <c r="E209" s="381" t="s">
        <v>2873</v>
      </c>
      <c r="F209" s="381"/>
      <c r="G209" s="356" t="s">
        <v>3042</v>
      </c>
      <c r="H209" s="356" t="s">
        <v>3041</v>
      </c>
      <c r="I209" s="356" t="s">
        <v>2873</v>
      </c>
      <c r="J209" s="243">
        <v>1</v>
      </c>
      <c r="K209" s="243" t="s">
        <v>129</v>
      </c>
      <c r="L209" s="243" t="s">
        <v>129</v>
      </c>
      <c r="M209" s="243">
        <v>1</v>
      </c>
      <c r="N209" s="243">
        <v>1000000000</v>
      </c>
      <c r="O209" s="356"/>
    </row>
    <row r="210" spans="1:15">
      <c r="A210" s="241">
        <v>2980</v>
      </c>
      <c r="B210" s="356"/>
      <c r="C210" s="356"/>
      <c r="D210" s="356"/>
      <c r="E210" s="381" t="s">
        <v>2875</v>
      </c>
      <c r="F210" s="381"/>
      <c r="G210" s="356" t="s">
        <v>3043</v>
      </c>
      <c r="H210" s="356" t="s">
        <v>3041</v>
      </c>
      <c r="I210" s="356" t="s">
        <v>2875</v>
      </c>
      <c r="J210" s="243">
        <v>1</v>
      </c>
      <c r="K210" s="243" t="s">
        <v>129</v>
      </c>
      <c r="L210" s="243" t="s">
        <v>129</v>
      </c>
      <c r="M210" s="243">
        <v>1</v>
      </c>
      <c r="N210" s="243">
        <v>1000000000</v>
      </c>
      <c r="O210" s="356"/>
    </row>
    <row r="211" spans="1:15">
      <c r="A211" s="241">
        <v>2990</v>
      </c>
      <c r="B211" s="356"/>
      <c r="C211" s="356"/>
      <c r="D211" s="356"/>
      <c r="E211" s="381" t="s">
        <v>2768</v>
      </c>
      <c r="F211" s="381"/>
      <c r="G211" s="356" t="s">
        <v>3044</v>
      </c>
      <c r="H211" s="356" t="s">
        <v>3041</v>
      </c>
      <c r="I211" s="356" t="s">
        <v>2768</v>
      </c>
      <c r="J211" s="243">
        <v>1</v>
      </c>
      <c r="K211" s="243" t="s">
        <v>129</v>
      </c>
      <c r="L211" s="243" t="s">
        <v>129</v>
      </c>
      <c r="M211" s="243">
        <v>1</v>
      </c>
      <c r="N211" s="243">
        <v>1000000000</v>
      </c>
      <c r="O211" s="356"/>
    </row>
    <row r="212" spans="1:15">
      <c r="A212" s="241">
        <v>3000</v>
      </c>
      <c r="B212" s="356"/>
      <c r="C212" s="356"/>
      <c r="D212" s="356"/>
      <c r="E212" s="381" t="s">
        <v>2770</v>
      </c>
      <c r="F212" s="381"/>
      <c r="G212" s="356" t="s">
        <v>3045</v>
      </c>
      <c r="H212" s="356" t="s">
        <v>3041</v>
      </c>
      <c r="I212" s="356" t="s">
        <v>2770</v>
      </c>
      <c r="J212" s="243">
        <v>1</v>
      </c>
      <c r="K212" s="243" t="s">
        <v>129</v>
      </c>
      <c r="L212" s="243" t="s">
        <v>129</v>
      </c>
      <c r="M212" s="243">
        <v>1</v>
      </c>
      <c r="N212" s="243">
        <v>1000000000</v>
      </c>
      <c r="O212" s="356"/>
    </row>
    <row r="213" spans="1:15">
      <c r="A213" s="241">
        <v>3010</v>
      </c>
      <c r="B213" s="356"/>
      <c r="C213" s="356"/>
      <c r="D213" s="381" t="s">
        <v>663</v>
      </c>
      <c r="E213" s="381"/>
      <c r="F213" s="381"/>
      <c r="G213" s="356"/>
      <c r="H213" s="356"/>
      <c r="I213" s="356"/>
      <c r="J213" s="243"/>
      <c r="K213" s="243" t="s">
        <v>123</v>
      </c>
      <c r="L213" s="243" t="s">
        <v>123</v>
      </c>
      <c r="M213" s="243"/>
      <c r="N213" s="243"/>
      <c r="O213" s="356" t="s">
        <v>124</v>
      </c>
    </row>
    <row r="214" spans="1:15">
      <c r="A214" s="241">
        <v>3020</v>
      </c>
      <c r="B214" s="356"/>
      <c r="C214" s="356"/>
      <c r="D214" s="356"/>
      <c r="E214" s="381" t="s">
        <v>3046</v>
      </c>
      <c r="F214" s="381"/>
      <c r="G214" s="356" t="s">
        <v>3047</v>
      </c>
      <c r="H214" s="356" t="s">
        <v>663</v>
      </c>
      <c r="I214" s="356" t="s">
        <v>2903</v>
      </c>
      <c r="J214" s="243">
        <v>1</v>
      </c>
      <c r="K214" s="243" t="s">
        <v>129</v>
      </c>
      <c r="L214" s="243" t="s">
        <v>129</v>
      </c>
      <c r="M214" s="243">
        <v>1</v>
      </c>
      <c r="N214" s="243">
        <v>1000000000</v>
      </c>
      <c r="O214" s="356"/>
    </row>
    <row r="215" spans="1:15">
      <c r="A215" s="241">
        <v>3030</v>
      </c>
      <c r="B215" s="356"/>
      <c r="C215" s="356"/>
      <c r="D215" s="356"/>
      <c r="E215" s="381" t="s">
        <v>3048</v>
      </c>
      <c r="F215" s="381"/>
      <c r="G215" s="356" t="s">
        <v>3049</v>
      </c>
      <c r="H215" s="356" t="s">
        <v>663</v>
      </c>
      <c r="I215" s="356" t="s">
        <v>2905</v>
      </c>
      <c r="J215" s="243">
        <v>1</v>
      </c>
      <c r="K215" s="243" t="s">
        <v>129</v>
      </c>
      <c r="L215" s="243" t="s">
        <v>129</v>
      </c>
      <c r="M215" s="243">
        <v>1</v>
      </c>
      <c r="N215" s="243">
        <v>1000000000</v>
      </c>
      <c r="O215" s="356"/>
    </row>
    <row r="216" spans="1:15">
      <c r="A216" s="241">
        <v>3040</v>
      </c>
      <c r="B216" s="356"/>
      <c r="C216" s="356"/>
      <c r="D216" s="356"/>
      <c r="E216" s="381" t="s">
        <v>2768</v>
      </c>
      <c r="F216" s="381"/>
      <c r="G216" s="356" t="s">
        <v>3050</v>
      </c>
      <c r="H216" s="356" t="s">
        <v>663</v>
      </c>
      <c r="I216" s="356" t="s">
        <v>2768</v>
      </c>
      <c r="J216" s="243">
        <v>1</v>
      </c>
      <c r="K216" s="243" t="s">
        <v>129</v>
      </c>
      <c r="L216" s="243" t="s">
        <v>129</v>
      </c>
      <c r="M216" s="243">
        <v>1</v>
      </c>
      <c r="N216" s="243">
        <v>1000000000</v>
      </c>
      <c r="O216" s="356"/>
    </row>
    <row r="217" spans="1:15">
      <c r="A217" s="241">
        <v>3050</v>
      </c>
      <c r="B217" s="356"/>
      <c r="C217" s="356"/>
      <c r="D217" s="356"/>
      <c r="E217" s="381" t="s">
        <v>2770</v>
      </c>
      <c r="F217" s="381"/>
      <c r="G217" s="356" t="s">
        <v>3051</v>
      </c>
      <c r="H217" s="356" t="s">
        <v>663</v>
      </c>
      <c r="I217" s="356" t="s">
        <v>2770</v>
      </c>
      <c r="J217" s="243">
        <v>1</v>
      </c>
      <c r="K217" s="243" t="s">
        <v>129</v>
      </c>
      <c r="L217" s="243" t="s">
        <v>129</v>
      </c>
      <c r="M217" s="243">
        <v>1</v>
      </c>
      <c r="N217" s="243">
        <v>1000000000</v>
      </c>
      <c r="O217" s="356"/>
    </row>
    <row r="218" spans="1:15">
      <c r="A218" s="241">
        <v>3060</v>
      </c>
      <c r="B218" s="356"/>
      <c r="C218" s="356"/>
      <c r="D218" s="381" t="s">
        <v>670</v>
      </c>
      <c r="E218" s="381"/>
      <c r="F218" s="381"/>
      <c r="G218" s="356"/>
      <c r="H218" s="356"/>
      <c r="I218" s="356"/>
      <c r="J218" s="243"/>
      <c r="K218" s="243" t="s">
        <v>123</v>
      </c>
      <c r="L218" s="243" t="s">
        <v>123</v>
      </c>
      <c r="M218" s="243"/>
      <c r="N218" s="243"/>
      <c r="O218" s="356" t="s">
        <v>124</v>
      </c>
    </row>
    <row r="219" spans="1:15">
      <c r="A219" s="241">
        <v>3070</v>
      </c>
      <c r="B219" s="356"/>
      <c r="C219" s="356"/>
      <c r="D219" s="356"/>
      <c r="E219" s="381" t="s">
        <v>3052</v>
      </c>
      <c r="F219" s="381"/>
      <c r="G219" s="356" t="s">
        <v>3053</v>
      </c>
      <c r="H219" s="356" t="s">
        <v>670</v>
      </c>
      <c r="I219" s="356" t="s">
        <v>2909</v>
      </c>
      <c r="J219" s="243">
        <v>1</v>
      </c>
      <c r="K219" s="243" t="s">
        <v>129</v>
      </c>
      <c r="L219" s="243" t="s">
        <v>129</v>
      </c>
      <c r="M219" s="243">
        <v>1</v>
      </c>
      <c r="N219" s="243">
        <v>1000000000</v>
      </c>
      <c r="O219" s="356"/>
    </row>
    <row r="220" spans="1:15">
      <c r="A220" s="241">
        <v>3080</v>
      </c>
      <c r="B220" s="356"/>
      <c r="C220" s="356"/>
      <c r="D220" s="356"/>
      <c r="E220" s="381" t="s">
        <v>3054</v>
      </c>
      <c r="F220" s="381"/>
      <c r="G220" s="356" t="s">
        <v>3055</v>
      </c>
      <c r="H220" s="356" t="s">
        <v>670</v>
      </c>
      <c r="I220" s="356" t="s">
        <v>2911</v>
      </c>
      <c r="J220" s="243">
        <v>1</v>
      </c>
      <c r="K220" s="243" t="s">
        <v>129</v>
      </c>
      <c r="L220" s="243" t="s">
        <v>129</v>
      </c>
      <c r="M220" s="243">
        <v>1</v>
      </c>
      <c r="N220" s="243">
        <v>1000000000</v>
      </c>
      <c r="O220" s="356"/>
    </row>
    <row r="221" spans="1:15">
      <c r="A221" s="241">
        <v>3090</v>
      </c>
      <c r="B221" s="356"/>
      <c r="C221" s="356"/>
      <c r="D221" s="356"/>
      <c r="E221" s="381" t="s">
        <v>3056</v>
      </c>
      <c r="F221" s="381"/>
      <c r="G221" s="356" t="s">
        <v>676</v>
      </c>
      <c r="H221" s="356" t="s">
        <v>670</v>
      </c>
      <c r="I221" s="356" t="s">
        <v>3056</v>
      </c>
      <c r="J221" s="243">
        <v>1</v>
      </c>
      <c r="K221" s="243" t="s">
        <v>129</v>
      </c>
      <c r="L221" s="243" t="s">
        <v>129</v>
      </c>
      <c r="M221" s="243">
        <v>1</v>
      </c>
      <c r="N221" s="243">
        <v>1000000000</v>
      </c>
      <c r="O221" s="356"/>
    </row>
    <row r="222" spans="1:15">
      <c r="A222" s="241">
        <v>3100</v>
      </c>
      <c r="B222" s="356"/>
      <c r="C222" s="356"/>
      <c r="D222" s="356"/>
      <c r="E222" s="381" t="s">
        <v>2768</v>
      </c>
      <c r="F222" s="381"/>
      <c r="G222" s="356" t="s">
        <v>3057</v>
      </c>
      <c r="H222" s="356" t="s">
        <v>670</v>
      </c>
      <c r="I222" s="356" t="s">
        <v>2768</v>
      </c>
      <c r="J222" s="243">
        <v>1</v>
      </c>
      <c r="K222" s="243" t="s">
        <v>129</v>
      </c>
      <c r="L222" s="243" t="s">
        <v>129</v>
      </c>
      <c r="M222" s="243">
        <v>1</v>
      </c>
      <c r="N222" s="243">
        <v>1000000000</v>
      </c>
      <c r="O222" s="356"/>
    </row>
    <row r="223" spans="1:15">
      <c r="A223" s="241">
        <v>3110</v>
      </c>
      <c r="B223" s="356"/>
      <c r="C223" s="356"/>
      <c r="D223" s="356"/>
      <c r="E223" s="381" t="s">
        <v>2770</v>
      </c>
      <c r="F223" s="381"/>
      <c r="G223" s="356" t="s">
        <v>3058</v>
      </c>
      <c r="H223" s="356" t="s">
        <v>670</v>
      </c>
      <c r="I223" s="356" t="s">
        <v>2770</v>
      </c>
      <c r="J223" s="243">
        <v>1</v>
      </c>
      <c r="K223" s="243" t="s">
        <v>129</v>
      </c>
      <c r="L223" s="243" t="s">
        <v>129</v>
      </c>
      <c r="M223" s="243">
        <v>1</v>
      </c>
      <c r="N223" s="243">
        <v>1000000000</v>
      </c>
      <c r="O223" s="356"/>
    </row>
    <row r="224" spans="1:15">
      <c r="A224" s="241">
        <v>4000</v>
      </c>
      <c r="B224" s="356"/>
      <c r="C224" s="381" t="s">
        <v>700</v>
      </c>
      <c r="D224" s="381"/>
      <c r="E224" s="381"/>
      <c r="F224" s="381"/>
      <c r="G224" s="356"/>
      <c r="H224" s="356"/>
      <c r="I224" s="356"/>
      <c r="J224" s="243"/>
      <c r="K224" s="243" t="s">
        <v>123</v>
      </c>
      <c r="L224" s="243" t="s">
        <v>123</v>
      </c>
      <c r="M224" s="243"/>
      <c r="N224" s="243"/>
      <c r="O224" s="356" t="s">
        <v>124</v>
      </c>
    </row>
    <row r="225" spans="1:15">
      <c r="A225" s="241">
        <v>4010</v>
      </c>
      <c r="B225" s="356"/>
      <c r="C225" s="356"/>
      <c r="D225" s="381" t="s">
        <v>701</v>
      </c>
      <c r="E225" s="381"/>
      <c r="F225" s="381"/>
      <c r="G225" s="356"/>
      <c r="H225" s="356"/>
      <c r="I225" s="356"/>
      <c r="J225" s="243"/>
      <c r="K225" s="243" t="s">
        <v>123</v>
      </c>
      <c r="L225" s="243" t="s">
        <v>123</v>
      </c>
      <c r="M225" s="243"/>
      <c r="N225" s="243"/>
      <c r="O225" s="356" t="s">
        <v>124</v>
      </c>
    </row>
    <row r="226" spans="1:15">
      <c r="A226" s="241">
        <v>4020</v>
      </c>
      <c r="B226" s="356"/>
      <c r="C226" s="356"/>
      <c r="D226" s="356"/>
      <c r="E226" s="381" t="s">
        <v>3059</v>
      </c>
      <c r="F226" s="381"/>
      <c r="G226" s="356" t="s">
        <v>3060</v>
      </c>
      <c r="H226" s="356" t="s">
        <v>701</v>
      </c>
      <c r="I226" s="356" t="s">
        <v>3061</v>
      </c>
      <c r="J226" s="243">
        <v>1</v>
      </c>
      <c r="K226" s="243" t="s">
        <v>129</v>
      </c>
      <c r="L226" s="243" t="s">
        <v>129</v>
      </c>
      <c r="M226" s="243">
        <v>1</v>
      </c>
      <c r="N226" s="243">
        <v>1000000000</v>
      </c>
      <c r="O226" s="356"/>
    </row>
    <row r="227" spans="1:15">
      <c r="A227" s="241">
        <v>4030</v>
      </c>
      <c r="B227" s="356"/>
      <c r="C227" s="356"/>
      <c r="D227" s="356"/>
      <c r="E227" s="381" t="s">
        <v>2768</v>
      </c>
      <c r="F227" s="381"/>
      <c r="G227" s="356" t="s">
        <v>3062</v>
      </c>
      <c r="H227" s="356" t="s">
        <v>701</v>
      </c>
      <c r="I227" s="356" t="s">
        <v>2768</v>
      </c>
      <c r="J227" s="243">
        <v>1</v>
      </c>
      <c r="K227" s="243" t="s">
        <v>129</v>
      </c>
      <c r="L227" s="243" t="s">
        <v>129</v>
      </c>
      <c r="M227" s="243">
        <v>1</v>
      </c>
      <c r="N227" s="243">
        <v>1000000000</v>
      </c>
      <c r="O227" s="356"/>
    </row>
    <row r="228" spans="1:15">
      <c r="A228" s="241">
        <v>4040</v>
      </c>
      <c r="B228" s="356"/>
      <c r="C228" s="356"/>
      <c r="D228" s="356"/>
      <c r="E228" s="381" t="s">
        <v>2770</v>
      </c>
      <c r="F228" s="381"/>
      <c r="G228" s="356" t="s">
        <v>3063</v>
      </c>
      <c r="H228" s="356" t="s">
        <v>701</v>
      </c>
      <c r="I228" s="356" t="s">
        <v>2770</v>
      </c>
      <c r="J228" s="243">
        <v>1</v>
      </c>
      <c r="K228" s="243" t="s">
        <v>129</v>
      </c>
      <c r="L228" s="243" t="s">
        <v>129</v>
      </c>
      <c r="M228" s="243">
        <v>1</v>
      </c>
      <c r="N228" s="243">
        <v>1000000000</v>
      </c>
      <c r="O228" s="356"/>
    </row>
    <row r="229" spans="1:15">
      <c r="A229" s="241">
        <v>4050</v>
      </c>
      <c r="B229" s="356"/>
      <c r="C229" s="356"/>
      <c r="D229" s="381" t="s">
        <v>705</v>
      </c>
      <c r="E229" s="381"/>
      <c r="F229" s="381"/>
      <c r="G229" s="356"/>
      <c r="H229" s="356"/>
      <c r="I229" s="356"/>
      <c r="J229" s="243"/>
      <c r="K229" s="243" t="s">
        <v>123</v>
      </c>
      <c r="L229" s="243" t="s">
        <v>123</v>
      </c>
      <c r="M229" s="243"/>
      <c r="N229" s="243"/>
      <c r="O229" s="356" t="s">
        <v>124</v>
      </c>
    </row>
    <row r="230" spans="1:15">
      <c r="A230" s="241">
        <v>4060</v>
      </c>
      <c r="B230" s="356"/>
      <c r="C230" s="356"/>
      <c r="D230" s="356"/>
      <c r="E230" s="381" t="s">
        <v>3064</v>
      </c>
      <c r="F230" s="381"/>
      <c r="G230" s="356" t="s">
        <v>3065</v>
      </c>
      <c r="H230" s="356" t="s">
        <v>705</v>
      </c>
      <c r="I230" s="356" t="s">
        <v>3061</v>
      </c>
      <c r="J230" s="243">
        <v>1</v>
      </c>
      <c r="K230" s="243" t="s">
        <v>129</v>
      </c>
      <c r="L230" s="243" t="s">
        <v>129</v>
      </c>
      <c r="M230" s="243">
        <v>1</v>
      </c>
      <c r="N230" s="243">
        <v>1000000000</v>
      </c>
      <c r="O230" s="356"/>
    </row>
    <row r="231" spans="1:15">
      <c r="A231" s="241">
        <v>4070</v>
      </c>
      <c r="B231" s="356"/>
      <c r="C231" s="356"/>
      <c r="D231" s="356"/>
      <c r="E231" s="381" t="s">
        <v>2768</v>
      </c>
      <c r="F231" s="381"/>
      <c r="G231" s="356" t="s">
        <v>3066</v>
      </c>
      <c r="H231" s="356" t="s">
        <v>705</v>
      </c>
      <c r="I231" s="356" t="s">
        <v>2768</v>
      </c>
      <c r="J231" s="243">
        <v>1</v>
      </c>
      <c r="K231" s="243" t="s">
        <v>129</v>
      </c>
      <c r="L231" s="243" t="s">
        <v>129</v>
      </c>
      <c r="M231" s="243">
        <v>1</v>
      </c>
      <c r="N231" s="243">
        <v>1000000000</v>
      </c>
      <c r="O231" s="356"/>
    </row>
    <row r="232" spans="1:15">
      <c r="A232" s="241">
        <v>4080</v>
      </c>
      <c r="B232" s="356"/>
      <c r="C232" s="356"/>
      <c r="D232" s="356"/>
      <c r="E232" s="381" t="s">
        <v>2770</v>
      </c>
      <c r="F232" s="381"/>
      <c r="G232" s="356" t="s">
        <v>3067</v>
      </c>
      <c r="H232" s="356" t="s">
        <v>705</v>
      </c>
      <c r="I232" s="356" t="s">
        <v>2770</v>
      </c>
      <c r="J232" s="243">
        <v>1</v>
      </c>
      <c r="K232" s="243" t="s">
        <v>129</v>
      </c>
      <c r="L232" s="243" t="s">
        <v>129</v>
      </c>
      <c r="M232" s="243">
        <v>1</v>
      </c>
      <c r="N232" s="243">
        <v>1000000000</v>
      </c>
      <c r="O232" s="356"/>
    </row>
    <row r="233" spans="1:15">
      <c r="A233" s="241">
        <v>4090</v>
      </c>
      <c r="B233" s="356"/>
      <c r="C233" s="356"/>
      <c r="D233" s="381" t="s">
        <v>709</v>
      </c>
      <c r="E233" s="381"/>
      <c r="F233" s="381"/>
      <c r="G233" s="356"/>
      <c r="H233" s="356"/>
      <c r="I233" s="356"/>
      <c r="J233" s="243"/>
      <c r="K233" s="243" t="s">
        <v>123</v>
      </c>
      <c r="L233" s="243" t="s">
        <v>123</v>
      </c>
      <c r="M233" s="243"/>
      <c r="N233" s="243"/>
      <c r="O233" s="356" t="s">
        <v>124</v>
      </c>
    </row>
    <row r="234" spans="1:15">
      <c r="A234" s="241">
        <v>4100</v>
      </c>
      <c r="B234" s="356"/>
      <c r="C234" s="356"/>
      <c r="D234" s="356"/>
      <c r="E234" s="381" t="s">
        <v>3068</v>
      </c>
      <c r="F234" s="381"/>
      <c r="G234" s="356" t="s">
        <v>3069</v>
      </c>
      <c r="H234" s="356" t="s">
        <v>709</v>
      </c>
      <c r="I234" s="356" t="s">
        <v>3061</v>
      </c>
      <c r="J234" s="243">
        <v>1</v>
      </c>
      <c r="K234" s="243" t="s">
        <v>129</v>
      </c>
      <c r="L234" s="243" t="s">
        <v>129</v>
      </c>
      <c r="M234" s="243">
        <v>1</v>
      </c>
      <c r="N234" s="243">
        <v>1000000000</v>
      </c>
      <c r="O234" s="356"/>
    </row>
    <row r="235" spans="1:15">
      <c r="A235" s="241">
        <v>4110</v>
      </c>
      <c r="B235" s="356"/>
      <c r="C235" s="356"/>
      <c r="D235" s="356"/>
      <c r="E235" s="381" t="s">
        <v>2768</v>
      </c>
      <c r="F235" s="381"/>
      <c r="G235" s="356" t="s">
        <v>3070</v>
      </c>
      <c r="H235" s="356" t="s">
        <v>709</v>
      </c>
      <c r="I235" s="356" t="s">
        <v>2768</v>
      </c>
      <c r="J235" s="243">
        <v>1</v>
      </c>
      <c r="K235" s="243" t="s">
        <v>129</v>
      </c>
      <c r="L235" s="243" t="s">
        <v>129</v>
      </c>
      <c r="M235" s="243">
        <v>1</v>
      </c>
      <c r="N235" s="243">
        <v>1000000000</v>
      </c>
      <c r="O235" s="356"/>
    </row>
    <row r="236" spans="1:15">
      <c r="A236" s="241">
        <v>4120</v>
      </c>
      <c r="B236" s="356"/>
      <c r="C236" s="356"/>
      <c r="D236" s="356"/>
      <c r="E236" s="381" t="s">
        <v>2770</v>
      </c>
      <c r="F236" s="381"/>
      <c r="G236" s="356" t="s">
        <v>3071</v>
      </c>
      <c r="H236" s="356" t="s">
        <v>709</v>
      </c>
      <c r="I236" s="356" t="s">
        <v>2770</v>
      </c>
      <c r="J236" s="243">
        <v>1</v>
      </c>
      <c r="K236" s="243" t="s">
        <v>129</v>
      </c>
      <c r="L236" s="243" t="s">
        <v>129</v>
      </c>
      <c r="M236" s="243">
        <v>1</v>
      </c>
      <c r="N236" s="243">
        <v>1000000000</v>
      </c>
      <c r="O236" s="356"/>
    </row>
    <row r="237" spans="1:15">
      <c r="A237" s="241">
        <v>4130</v>
      </c>
      <c r="B237" s="356"/>
      <c r="C237" s="356"/>
      <c r="D237" s="381" t="s">
        <v>713</v>
      </c>
      <c r="E237" s="381"/>
      <c r="F237" s="381"/>
      <c r="G237" s="356"/>
      <c r="H237" s="356"/>
      <c r="I237" s="356"/>
      <c r="J237" s="243"/>
      <c r="K237" s="243" t="s">
        <v>123</v>
      </c>
      <c r="L237" s="243" t="s">
        <v>123</v>
      </c>
      <c r="M237" s="243"/>
      <c r="N237" s="243"/>
      <c r="O237" s="356" t="s">
        <v>124</v>
      </c>
    </row>
    <row r="238" spans="1:15">
      <c r="A238" s="241">
        <v>4140</v>
      </c>
      <c r="B238" s="356"/>
      <c r="C238" s="356"/>
      <c r="D238" s="356"/>
      <c r="E238" s="381" t="s">
        <v>3072</v>
      </c>
      <c r="F238" s="381"/>
      <c r="G238" s="356" t="s">
        <v>3073</v>
      </c>
      <c r="H238" s="356" t="s">
        <v>713</v>
      </c>
      <c r="I238" s="356" t="s">
        <v>3061</v>
      </c>
      <c r="J238" s="243">
        <v>1</v>
      </c>
      <c r="K238" s="243" t="s">
        <v>129</v>
      </c>
      <c r="L238" s="243" t="s">
        <v>129</v>
      </c>
      <c r="M238" s="243">
        <v>1</v>
      </c>
      <c r="N238" s="243">
        <v>1000000000</v>
      </c>
      <c r="O238" s="356"/>
    </row>
    <row r="239" spans="1:15">
      <c r="A239" s="241">
        <v>4150</v>
      </c>
      <c r="B239" s="356"/>
      <c r="C239" s="356"/>
      <c r="D239" s="356"/>
      <c r="E239" s="381" t="s">
        <v>2768</v>
      </c>
      <c r="F239" s="381"/>
      <c r="G239" s="356" t="s">
        <v>3074</v>
      </c>
      <c r="H239" s="356" t="s">
        <v>713</v>
      </c>
      <c r="I239" s="356" t="s">
        <v>2768</v>
      </c>
      <c r="J239" s="243">
        <v>1</v>
      </c>
      <c r="K239" s="243" t="s">
        <v>129</v>
      </c>
      <c r="L239" s="243" t="s">
        <v>129</v>
      </c>
      <c r="M239" s="243">
        <v>1</v>
      </c>
      <c r="N239" s="243">
        <v>1000000000</v>
      </c>
      <c r="O239" s="356"/>
    </row>
    <row r="240" spans="1:15">
      <c r="A240" s="241">
        <v>4160</v>
      </c>
      <c r="B240" s="356"/>
      <c r="C240" s="356"/>
      <c r="D240" s="356"/>
      <c r="E240" s="381" t="s">
        <v>2770</v>
      </c>
      <c r="F240" s="381"/>
      <c r="G240" s="356" t="s">
        <v>3075</v>
      </c>
      <c r="H240" s="356" t="s">
        <v>713</v>
      </c>
      <c r="I240" s="356" t="s">
        <v>2770</v>
      </c>
      <c r="J240" s="243">
        <v>1</v>
      </c>
      <c r="K240" s="243" t="s">
        <v>129</v>
      </c>
      <c r="L240" s="243" t="s">
        <v>129</v>
      </c>
      <c r="M240" s="243">
        <v>1</v>
      </c>
      <c r="N240" s="243">
        <v>1000000000</v>
      </c>
      <c r="O240" s="356"/>
    </row>
    <row r="241" spans="1:15">
      <c r="A241" s="241">
        <v>4170</v>
      </c>
      <c r="B241" s="356"/>
      <c r="C241" s="356"/>
      <c r="D241" s="381" t="s">
        <v>679</v>
      </c>
      <c r="E241" s="381"/>
      <c r="F241" s="381"/>
      <c r="G241" s="356"/>
      <c r="H241" s="356"/>
      <c r="I241" s="356"/>
      <c r="J241" s="243"/>
      <c r="K241" s="243" t="s">
        <v>123</v>
      </c>
      <c r="L241" s="243" t="s">
        <v>123</v>
      </c>
      <c r="M241" s="243"/>
      <c r="N241" s="243"/>
      <c r="O241" s="356" t="s">
        <v>124</v>
      </c>
    </row>
    <row r="242" spans="1:15">
      <c r="A242" s="241">
        <v>4180</v>
      </c>
      <c r="B242" s="356"/>
      <c r="C242" s="356"/>
      <c r="D242" s="356"/>
      <c r="E242" s="381" t="s">
        <v>3059</v>
      </c>
      <c r="F242" s="381"/>
      <c r="G242" s="356" t="s">
        <v>3076</v>
      </c>
      <c r="H242" s="356" t="s">
        <v>679</v>
      </c>
      <c r="I242" s="356" t="s">
        <v>3061</v>
      </c>
      <c r="J242" s="243">
        <v>1</v>
      </c>
      <c r="K242" s="243" t="s">
        <v>129</v>
      </c>
      <c r="L242" s="243" t="s">
        <v>129</v>
      </c>
      <c r="M242" s="243">
        <v>1</v>
      </c>
      <c r="N242" s="243">
        <v>1000000000</v>
      </c>
      <c r="O242" s="356"/>
    </row>
    <row r="243" spans="1:15">
      <c r="A243" s="241">
        <v>4190</v>
      </c>
      <c r="B243" s="356"/>
      <c r="C243" s="356"/>
      <c r="D243" s="356"/>
      <c r="E243" s="381" t="s">
        <v>2768</v>
      </c>
      <c r="F243" s="381"/>
      <c r="G243" s="356" t="s">
        <v>3077</v>
      </c>
      <c r="H243" s="356" t="s">
        <v>679</v>
      </c>
      <c r="I243" s="356" t="s">
        <v>2768</v>
      </c>
      <c r="J243" s="243">
        <v>1</v>
      </c>
      <c r="K243" s="243" t="s">
        <v>129</v>
      </c>
      <c r="L243" s="243" t="s">
        <v>129</v>
      </c>
      <c r="M243" s="243">
        <v>1</v>
      </c>
      <c r="N243" s="243">
        <v>1000000000</v>
      </c>
      <c r="O243" s="356"/>
    </row>
    <row r="244" spans="1:15">
      <c r="A244" s="241">
        <v>4200</v>
      </c>
      <c r="B244" s="356"/>
      <c r="C244" s="356"/>
      <c r="D244" s="356"/>
      <c r="E244" s="381" t="s">
        <v>2770</v>
      </c>
      <c r="F244" s="381"/>
      <c r="G244" s="356" t="s">
        <v>3078</v>
      </c>
      <c r="H244" s="356" t="s">
        <v>679</v>
      </c>
      <c r="I244" s="356" t="s">
        <v>2770</v>
      </c>
      <c r="J244" s="243">
        <v>1</v>
      </c>
      <c r="K244" s="243" t="s">
        <v>129</v>
      </c>
      <c r="L244" s="243" t="s">
        <v>129</v>
      </c>
      <c r="M244" s="243">
        <v>1</v>
      </c>
      <c r="N244" s="243">
        <v>1000000000</v>
      </c>
      <c r="O244" s="356"/>
    </row>
    <row r="245" spans="1:15">
      <c r="A245" s="241">
        <v>4210</v>
      </c>
      <c r="B245" s="356"/>
      <c r="C245" s="356"/>
      <c r="D245" s="381" t="s">
        <v>685</v>
      </c>
      <c r="E245" s="381"/>
      <c r="F245" s="381"/>
      <c r="G245" s="356"/>
      <c r="H245" s="356"/>
      <c r="I245" s="356"/>
      <c r="J245" s="243"/>
      <c r="K245" s="243" t="s">
        <v>123</v>
      </c>
      <c r="L245" s="243" t="s">
        <v>123</v>
      </c>
      <c r="M245" s="243"/>
      <c r="N245" s="243"/>
      <c r="O245" s="356" t="s">
        <v>124</v>
      </c>
    </row>
    <row r="246" spans="1:15">
      <c r="A246" s="241">
        <v>4220</v>
      </c>
      <c r="B246" s="356"/>
      <c r="C246" s="356"/>
      <c r="D246" s="356"/>
      <c r="E246" s="381" t="s">
        <v>3064</v>
      </c>
      <c r="F246" s="381"/>
      <c r="G246" s="356" t="s">
        <v>3079</v>
      </c>
      <c r="H246" s="356" t="s">
        <v>685</v>
      </c>
      <c r="I246" s="356" t="s">
        <v>3061</v>
      </c>
      <c r="J246" s="243">
        <v>1</v>
      </c>
      <c r="K246" s="243" t="s">
        <v>129</v>
      </c>
      <c r="L246" s="243" t="s">
        <v>129</v>
      </c>
      <c r="M246" s="243">
        <v>1</v>
      </c>
      <c r="N246" s="243">
        <v>1000000000</v>
      </c>
      <c r="O246" s="356"/>
    </row>
    <row r="247" spans="1:15">
      <c r="A247" s="241">
        <v>4230</v>
      </c>
      <c r="B247" s="356"/>
      <c r="C247" s="356"/>
      <c r="D247" s="356"/>
      <c r="E247" s="381" t="s">
        <v>2768</v>
      </c>
      <c r="F247" s="381"/>
      <c r="G247" s="356" t="s">
        <v>3080</v>
      </c>
      <c r="H247" s="356" t="s">
        <v>685</v>
      </c>
      <c r="I247" s="356" t="s">
        <v>2768</v>
      </c>
      <c r="J247" s="243">
        <v>1</v>
      </c>
      <c r="K247" s="243" t="s">
        <v>129</v>
      </c>
      <c r="L247" s="243" t="s">
        <v>129</v>
      </c>
      <c r="M247" s="243">
        <v>1</v>
      </c>
      <c r="N247" s="243">
        <v>1000000000</v>
      </c>
      <c r="O247" s="356"/>
    </row>
    <row r="248" spans="1:15">
      <c r="A248" s="241">
        <v>4240</v>
      </c>
      <c r="B248" s="356"/>
      <c r="C248" s="356"/>
      <c r="D248" s="356"/>
      <c r="E248" s="381" t="s">
        <v>2770</v>
      </c>
      <c r="F248" s="381"/>
      <c r="G248" s="356" t="s">
        <v>3081</v>
      </c>
      <c r="H248" s="356" t="s">
        <v>685</v>
      </c>
      <c r="I248" s="356" t="s">
        <v>2770</v>
      </c>
      <c r="J248" s="243">
        <v>1</v>
      </c>
      <c r="K248" s="243" t="s">
        <v>129</v>
      </c>
      <c r="L248" s="243" t="s">
        <v>129</v>
      </c>
      <c r="M248" s="243">
        <v>1</v>
      </c>
      <c r="N248" s="243">
        <v>1000000000</v>
      </c>
      <c r="O248" s="356"/>
    </row>
    <row r="249" spans="1:15">
      <c r="A249" s="241">
        <v>4250</v>
      </c>
      <c r="B249" s="356"/>
      <c r="C249" s="356"/>
      <c r="D249" s="381" t="s">
        <v>690</v>
      </c>
      <c r="E249" s="381"/>
      <c r="F249" s="381"/>
      <c r="G249" s="356"/>
      <c r="H249" s="356"/>
      <c r="I249" s="356"/>
      <c r="J249" s="243"/>
      <c r="K249" s="243" t="s">
        <v>123</v>
      </c>
      <c r="L249" s="243" t="s">
        <v>123</v>
      </c>
      <c r="M249" s="243"/>
      <c r="N249" s="243"/>
      <c r="O249" s="356" t="s">
        <v>124</v>
      </c>
    </row>
    <row r="250" spans="1:15">
      <c r="A250" s="241">
        <v>4260</v>
      </c>
      <c r="B250" s="356"/>
      <c r="C250" s="356"/>
      <c r="D250" s="356"/>
      <c r="E250" s="381" t="s">
        <v>3068</v>
      </c>
      <c r="F250" s="381"/>
      <c r="G250" s="356" t="s">
        <v>3082</v>
      </c>
      <c r="H250" s="356" t="s">
        <v>690</v>
      </c>
      <c r="I250" s="356" t="s">
        <v>3061</v>
      </c>
      <c r="J250" s="243">
        <v>1</v>
      </c>
      <c r="K250" s="243" t="s">
        <v>129</v>
      </c>
      <c r="L250" s="243" t="s">
        <v>129</v>
      </c>
      <c r="M250" s="243">
        <v>1</v>
      </c>
      <c r="N250" s="243">
        <v>1000000000</v>
      </c>
      <c r="O250" s="356"/>
    </row>
    <row r="251" spans="1:15">
      <c r="A251" s="241">
        <v>4270</v>
      </c>
      <c r="B251" s="356"/>
      <c r="C251" s="356"/>
      <c r="D251" s="356"/>
      <c r="E251" s="381" t="s">
        <v>2768</v>
      </c>
      <c r="F251" s="381"/>
      <c r="G251" s="356" t="s">
        <v>3083</v>
      </c>
      <c r="H251" s="356" t="s">
        <v>690</v>
      </c>
      <c r="I251" s="356" t="s">
        <v>2768</v>
      </c>
      <c r="J251" s="243">
        <v>1</v>
      </c>
      <c r="K251" s="243" t="s">
        <v>129</v>
      </c>
      <c r="L251" s="243" t="s">
        <v>129</v>
      </c>
      <c r="M251" s="243">
        <v>1</v>
      </c>
      <c r="N251" s="243">
        <v>1000000000</v>
      </c>
      <c r="O251" s="356"/>
    </row>
    <row r="252" spans="1:15">
      <c r="A252" s="241">
        <v>4280</v>
      </c>
      <c r="B252" s="356"/>
      <c r="C252" s="356"/>
      <c r="D252" s="356"/>
      <c r="E252" s="381" t="s">
        <v>2770</v>
      </c>
      <c r="F252" s="381"/>
      <c r="G252" s="356" t="s">
        <v>3084</v>
      </c>
      <c r="H252" s="356" t="s">
        <v>690</v>
      </c>
      <c r="I252" s="356" t="s">
        <v>2770</v>
      </c>
      <c r="J252" s="243">
        <v>1</v>
      </c>
      <c r="K252" s="243" t="s">
        <v>129</v>
      </c>
      <c r="L252" s="243" t="s">
        <v>129</v>
      </c>
      <c r="M252" s="243">
        <v>1</v>
      </c>
      <c r="N252" s="243">
        <v>1000000000</v>
      </c>
      <c r="O252" s="356"/>
    </row>
    <row r="253" spans="1:15">
      <c r="A253" s="241">
        <v>4290</v>
      </c>
      <c r="B253" s="356"/>
      <c r="C253" s="356"/>
      <c r="D253" s="381" t="s">
        <v>695</v>
      </c>
      <c r="E253" s="381"/>
      <c r="F253" s="381"/>
      <c r="G253" s="356"/>
      <c r="H253" s="356"/>
      <c r="I253" s="356"/>
      <c r="J253" s="243"/>
      <c r="K253" s="243" t="s">
        <v>123</v>
      </c>
      <c r="L253" s="243" t="s">
        <v>123</v>
      </c>
      <c r="M253" s="243"/>
      <c r="N253" s="243"/>
      <c r="O253" s="356" t="s">
        <v>124</v>
      </c>
    </row>
    <row r="254" spans="1:15">
      <c r="A254" s="241">
        <v>4300</v>
      </c>
      <c r="B254" s="356"/>
      <c r="C254" s="356"/>
      <c r="D254" s="356"/>
      <c r="E254" s="381" t="s">
        <v>3072</v>
      </c>
      <c r="F254" s="381"/>
      <c r="G254" s="356" t="s">
        <v>3085</v>
      </c>
      <c r="H254" s="356" t="s">
        <v>695</v>
      </c>
      <c r="I254" s="356" t="s">
        <v>3061</v>
      </c>
      <c r="J254" s="243">
        <v>1</v>
      </c>
      <c r="K254" s="243" t="s">
        <v>129</v>
      </c>
      <c r="L254" s="243" t="s">
        <v>129</v>
      </c>
      <c r="M254" s="243">
        <v>1</v>
      </c>
      <c r="N254" s="243">
        <v>1000000000</v>
      </c>
      <c r="O254" s="356"/>
    </row>
    <row r="255" spans="1:15">
      <c r="A255" s="241">
        <v>4310</v>
      </c>
      <c r="B255" s="356"/>
      <c r="C255" s="356"/>
      <c r="D255" s="356"/>
      <c r="E255" s="381" t="s">
        <v>2768</v>
      </c>
      <c r="F255" s="381"/>
      <c r="G255" s="356" t="s">
        <v>3086</v>
      </c>
      <c r="H255" s="356" t="s">
        <v>695</v>
      </c>
      <c r="I255" s="356" t="s">
        <v>2768</v>
      </c>
      <c r="J255" s="243">
        <v>1</v>
      </c>
      <c r="K255" s="243" t="s">
        <v>129</v>
      </c>
      <c r="L255" s="243" t="s">
        <v>129</v>
      </c>
      <c r="M255" s="243">
        <v>1</v>
      </c>
      <c r="N255" s="243">
        <v>1000000000</v>
      </c>
      <c r="O255" s="356"/>
    </row>
    <row r="256" spans="1:15">
      <c r="A256" s="241">
        <v>4320</v>
      </c>
      <c r="B256" s="356"/>
      <c r="C256" s="356"/>
      <c r="D256" s="356"/>
      <c r="E256" s="381" t="s">
        <v>2770</v>
      </c>
      <c r="F256" s="381"/>
      <c r="G256" s="356" t="s">
        <v>3087</v>
      </c>
      <c r="H256" s="356" t="s">
        <v>695</v>
      </c>
      <c r="I256" s="356" t="s">
        <v>2770</v>
      </c>
      <c r="J256" s="243">
        <v>1</v>
      </c>
      <c r="K256" s="243" t="s">
        <v>129</v>
      </c>
      <c r="L256" s="243" t="s">
        <v>129</v>
      </c>
      <c r="M256" s="243">
        <v>1</v>
      </c>
      <c r="N256" s="243">
        <v>1000000000</v>
      </c>
      <c r="O256" s="356"/>
    </row>
    <row r="257" spans="1:15">
      <c r="A257" s="241">
        <v>5000</v>
      </c>
      <c r="B257" s="381" t="s">
        <v>777</v>
      </c>
      <c r="C257" s="381"/>
      <c r="D257" s="381"/>
      <c r="E257" s="381"/>
      <c r="F257" s="381"/>
      <c r="G257" s="356"/>
      <c r="H257" s="356"/>
      <c r="I257" s="356"/>
      <c r="J257" s="243"/>
      <c r="K257" s="243" t="s">
        <v>123</v>
      </c>
      <c r="L257" s="243" t="s">
        <v>123</v>
      </c>
      <c r="M257" s="243"/>
      <c r="N257" s="243"/>
      <c r="O257" s="356" t="s">
        <v>124</v>
      </c>
    </row>
    <row r="258" spans="1:15">
      <c r="A258" s="241">
        <v>5010</v>
      </c>
      <c r="B258" s="356"/>
      <c r="C258" s="381" t="s">
        <v>778</v>
      </c>
      <c r="D258" s="381"/>
      <c r="E258" s="381"/>
      <c r="F258" s="381"/>
      <c r="G258" s="356"/>
      <c r="H258" s="356"/>
      <c r="I258" s="356"/>
      <c r="J258" s="243"/>
      <c r="K258" s="243" t="s">
        <v>123</v>
      </c>
      <c r="L258" s="243" t="s">
        <v>123</v>
      </c>
      <c r="M258" s="243"/>
      <c r="N258" s="243"/>
      <c r="O258" s="356" t="s">
        <v>124</v>
      </c>
    </row>
    <row r="259" spans="1:15">
      <c r="A259" s="241">
        <v>5020</v>
      </c>
      <c r="B259" s="356"/>
      <c r="C259" s="356"/>
      <c r="D259" s="381" t="s">
        <v>779</v>
      </c>
      <c r="E259" s="381"/>
      <c r="F259" s="381"/>
      <c r="G259" s="356"/>
      <c r="H259" s="356"/>
      <c r="I259" s="356"/>
      <c r="J259" s="243"/>
      <c r="K259" s="243" t="s">
        <v>123</v>
      </c>
      <c r="L259" s="243" t="s">
        <v>123</v>
      </c>
      <c r="M259" s="243"/>
      <c r="N259" s="243"/>
      <c r="O259" s="356" t="s">
        <v>124</v>
      </c>
    </row>
    <row r="260" spans="1:15">
      <c r="A260" s="241">
        <v>5030</v>
      </c>
      <c r="B260" s="356"/>
      <c r="C260" s="356"/>
      <c r="D260" s="356"/>
      <c r="E260" s="381" t="s">
        <v>3088</v>
      </c>
      <c r="F260" s="381"/>
      <c r="G260" s="356" t="s">
        <v>3089</v>
      </c>
      <c r="H260" s="356" t="s">
        <v>779</v>
      </c>
      <c r="I260" s="356" t="s">
        <v>3088</v>
      </c>
      <c r="J260" s="243">
        <v>4</v>
      </c>
      <c r="K260" s="243" t="s">
        <v>129</v>
      </c>
      <c r="L260" s="243" t="s">
        <v>129</v>
      </c>
      <c r="M260" s="243">
        <v>1</v>
      </c>
      <c r="N260" s="243">
        <v>10000</v>
      </c>
      <c r="O260" s="356"/>
    </row>
    <row r="261" spans="1:15">
      <c r="A261" s="241">
        <v>5040</v>
      </c>
      <c r="B261" s="356"/>
      <c r="C261" s="356"/>
      <c r="D261" s="356"/>
      <c r="E261" s="381" t="s">
        <v>3090</v>
      </c>
      <c r="F261" s="381"/>
      <c r="G261" s="356" t="s">
        <v>3091</v>
      </c>
      <c r="H261" s="356" t="s">
        <v>779</v>
      </c>
      <c r="I261" s="356" t="s">
        <v>3090</v>
      </c>
      <c r="J261" s="243">
        <v>2</v>
      </c>
      <c r="K261" s="243" t="s">
        <v>129</v>
      </c>
      <c r="L261" s="243" t="s">
        <v>129</v>
      </c>
      <c r="M261" s="243">
        <v>1</v>
      </c>
      <c r="N261" s="243">
        <v>10000</v>
      </c>
      <c r="O261" s="356"/>
    </row>
    <row r="262" spans="1:15">
      <c r="A262" s="241">
        <v>5050</v>
      </c>
      <c r="B262" s="356"/>
      <c r="C262" s="356"/>
      <c r="D262" s="356"/>
      <c r="E262" s="381" t="s">
        <v>3092</v>
      </c>
      <c r="F262" s="381"/>
      <c r="G262" s="356" t="s">
        <v>3093</v>
      </c>
      <c r="H262" s="356" t="s">
        <v>779</v>
      </c>
      <c r="I262" s="356" t="s">
        <v>3092</v>
      </c>
      <c r="J262" s="243">
        <v>1</v>
      </c>
      <c r="K262" s="243" t="s">
        <v>129</v>
      </c>
      <c r="L262" s="243" t="s">
        <v>129</v>
      </c>
      <c r="M262" s="243">
        <v>1</v>
      </c>
      <c r="N262" s="243">
        <v>10000</v>
      </c>
      <c r="O262" s="356"/>
    </row>
    <row r="263" spans="1:15">
      <c r="A263" s="241">
        <v>5060</v>
      </c>
      <c r="B263" s="356"/>
      <c r="C263" s="356"/>
      <c r="D263" s="356"/>
      <c r="E263" s="381" t="s">
        <v>3094</v>
      </c>
      <c r="F263" s="381"/>
      <c r="G263" s="356" t="s">
        <v>3095</v>
      </c>
      <c r="H263" s="356" t="s">
        <v>779</v>
      </c>
      <c r="I263" s="356" t="s">
        <v>3094</v>
      </c>
      <c r="J263" s="243">
        <v>1</v>
      </c>
      <c r="K263" s="243" t="s">
        <v>129</v>
      </c>
      <c r="L263" s="243" t="s">
        <v>129</v>
      </c>
      <c r="M263" s="243">
        <v>1</v>
      </c>
      <c r="N263" s="243">
        <v>10000</v>
      </c>
      <c r="O263" s="356"/>
    </row>
    <row r="264" spans="1:15">
      <c r="A264" s="241">
        <v>5070</v>
      </c>
      <c r="B264" s="356"/>
      <c r="C264" s="356"/>
      <c r="D264" s="356"/>
      <c r="E264" s="381" t="s">
        <v>3096</v>
      </c>
      <c r="F264" s="381"/>
      <c r="G264" s="356" t="s">
        <v>3097</v>
      </c>
      <c r="H264" s="356" t="s">
        <v>779</v>
      </c>
      <c r="I264" s="356" t="s">
        <v>3096</v>
      </c>
      <c r="J264" s="243">
        <v>2</v>
      </c>
      <c r="K264" s="243" t="s">
        <v>129</v>
      </c>
      <c r="L264" s="243" t="s">
        <v>129</v>
      </c>
      <c r="M264" s="243">
        <v>1</v>
      </c>
      <c r="N264" s="243">
        <v>10000</v>
      </c>
      <c r="O264" s="356"/>
    </row>
    <row r="265" spans="1:15">
      <c r="A265" s="241">
        <v>5080</v>
      </c>
      <c r="B265" s="356"/>
      <c r="C265" s="356"/>
      <c r="D265" s="356"/>
      <c r="E265" s="381" t="s">
        <v>3098</v>
      </c>
      <c r="F265" s="381"/>
      <c r="G265" s="356" t="s">
        <v>3099</v>
      </c>
      <c r="H265" s="356" t="s">
        <v>779</v>
      </c>
      <c r="I265" s="356" t="s">
        <v>3098</v>
      </c>
      <c r="J265" s="243">
        <v>1</v>
      </c>
      <c r="K265" s="243" t="s">
        <v>129</v>
      </c>
      <c r="L265" s="243" t="s">
        <v>129</v>
      </c>
      <c r="M265" s="243">
        <v>1</v>
      </c>
      <c r="N265" s="243">
        <v>10000</v>
      </c>
      <c r="O265" s="356"/>
    </row>
    <row r="266" spans="1:15">
      <c r="A266" s="241">
        <v>5090</v>
      </c>
      <c r="B266" s="356"/>
      <c r="C266" s="356"/>
      <c r="D266" s="356"/>
      <c r="E266" s="381" t="s">
        <v>3100</v>
      </c>
      <c r="F266" s="381"/>
      <c r="G266" s="356" t="s">
        <v>3101</v>
      </c>
      <c r="H266" s="356" t="s">
        <v>779</v>
      </c>
      <c r="I266" s="356" t="s">
        <v>3100</v>
      </c>
      <c r="J266" s="243">
        <v>1</v>
      </c>
      <c r="K266" s="243" t="s">
        <v>129</v>
      </c>
      <c r="L266" s="243" t="s">
        <v>129</v>
      </c>
      <c r="M266" s="243">
        <v>1</v>
      </c>
      <c r="N266" s="243">
        <v>10000</v>
      </c>
      <c r="O266" s="356"/>
    </row>
    <row r="267" spans="1:15">
      <c r="A267" s="241">
        <v>5100</v>
      </c>
      <c r="B267" s="356"/>
      <c r="C267" s="356"/>
      <c r="D267" s="356"/>
      <c r="E267" s="381" t="s">
        <v>3102</v>
      </c>
      <c r="F267" s="381"/>
      <c r="G267" s="356" t="s">
        <v>3103</v>
      </c>
      <c r="H267" s="356" t="s">
        <v>779</v>
      </c>
      <c r="I267" s="356" t="s">
        <v>3102</v>
      </c>
      <c r="J267" s="243">
        <v>1</v>
      </c>
      <c r="K267" s="243" t="s">
        <v>129</v>
      </c>
      <c r="L267" s="243" t="s">
        <v>129</v>
      </c>
      <c r="M267" s="243">
        <v>1</v>
      </c>
      <c r="N267" s="243">
        <v>10000</v>
      </c>
      <c r="O267" s="356"/>
    </row>
    <row r="268" spans="1:15">
      <c r="A268" s="241">
        <v>5110</v>
      </c>
      <c r="B268" s="356"/>
      <c r="C268" s="356"/>
      <c r="D268" s="381" t="s">
        <v>796</v>
      </c>
      <c r="E268" s="381"/>
      <c r="F268" s="381"/>
      <c r="G268" s="356"/>
      <c r="H268" s="356"/>
      <c r="I268" s="356"/>
      <c r="J268" s="243"/>
      <c r="K268" s="243" t="s">
        <v>123</v>
      </c>
      <c r="L268" s="243" t="s">
        <v>123</v>
      </c>
      <c r="M268" s="243"/>
      <c r="N268" s="243"/>
      <c r="O268" s="356" t="s">
        <v>797</v>
      </c>
    </row>
    <row r="269" spans="1:15">
      <c r="A269" s="241">
        <v>5120</v>
      </c>
      <c r="B269" s="356"/>
      <c r="C269" s="356"/>
      <c r="D269" s="356"/>
      <c r="E269" s="381" t="s">
        <v>3104</v>
      </c>
      <c r="F269" s="381"/>
      <c r="G269" s="356" t="s">
        <v>3105</v>
      </c>
      <c r="H269" s="356" t="s">
        <v>796</v>
      </c>
      <c r="I269" s="356" t="s">
        <v>3104</v>
      </c>
      <c r="J269" s="243">
        <v>1</v>
      </c>
      <c r="K269" s="243" t="s">
        <v>129</v>
      </c>
      <c r="L269" s="243" t="s">
        <v>129</v>
      </c>
      <c r="M269" s="243">
        <v>1</v>
      </c>
      <c r="N269" s="243">
        <v>1200</v>
      </c>
      <c r="O269" s="356"/>
    </row>
    <row r="270" spans="1:15">
      <c r="A270" s="241">
        <v>6000</v>
      </c>
      <c r="B270" s="356"/>
      <c r="C270" s="381" t="s">
        <v>800</v>
      </c>
      <c r="D270" s="381"/>
      <c r="E270" s="381"/>
      <c r="F270" s="381"/>
      <c r="G270" s="356"/>
      <c r="H270" s="356"/>
      <c r="I270" s="356"/>
      <c r="J270" s="243"/>
      <c r="K270" s="243" t="s">
        <v>123</v>
      </c>
      <c r="L270" s="243" t="s">
        <v>123</v>
      </c>
      <c r="M270" s="243"/>
      <c r="N270" s="243"/>
      <c r="O270" s="356" t="s">
        <v>124</v>
      </c>
    </row>
    <row r="271" spans="1:15">
      <c r="A271" s="241">
        <v>6010</v>
      </c>
      <c r="B271" s="356"/>
      <c r="C271" s="356"/>
      <c r="D271" s="381" t="s">
        <v>821</v>
      </c>
      <c r="E271" s="381"/>
      <c r="F271" s="381"/>
      <c r="G271" s="356"/>
      <c r="H271" s="356"/>
      <c r="I271" s="356"/>
      <c r="J271" s="243"/>
      <c r="K271" s="243" t="s">
        <v>123</v>
      </c>
      <c r="L271" s="243" t="s">
        <v>123</v>
      </c>
      <c r="M271" s="243"/>
      <c r="N271" s="243"/>
      <c r="O271" s="356" t="s">
        <v>124</v>
      </c>
    </row>
    <row r="272" spans="1:15">
      <c r="A272" s="241">
        <v>6020</v>
      </c>
      <c r="B272" s="356"/>
      <c r="C272" s="356"/>
      <c r="D272" s="356"/>
      <c r="E272" s="381" t="s">
        <v>3106</v>
      </c>
      <c r="F272" s="381"/>
      <c r="G272" s="356" t="s">
        <v>3107</v>
      </c>
      <c r="H272" s="356" t="s">
        <v>821</v>
      </c>
      <c r="I272" s="356" t="s">
        <v>3106</v>
      </c>
      <c r="J272" s="243">
        <v>2</v>
      </c>
      <c r="K272" s="243" t="s">
        <v>129</v>
      </c>
      <c r="L272" s="243" t="s">
        <v>129</v>
      </c>
      <c r="M272" s="243">
        <v>1</v>
      </c>
      <c r="N272" s="243">
        <v>10000</v>
      </c>
      <c r="O272" s="356"/>
    </row>
    <row r="273" spans="1:15">
      <c r="A273" s="241">
        <v>6030</v>
      </c>
      <c r="B273" s="356"/>
      <c r="C273" s="356"/>
      <c r="D273" s="356"/>
      <c r="E273" s="381" t="s">
        <v>3108</v>
      </c>
      <c r="F273" s="381"/>
      <c r="G273" s="356" t="s">
        <v>3109</v>
      </c>
      <c r="H273" s="356" t="s">
        <v>821</v>
      </c>
      <c r="I273" s="356" t="s">
        <v>3108</v>
      </c>
      <c r="J273" s="243">
        <v>20</v>
      </c>
      <c r="K273" s="243" t="s">
        <v>129</v>
      </c>
      <c r="L273" s="243" t="s">
        <v>129</v>
      </c>
      <c r="M273" s="243">
        <v>1</v>
      </c>
      <c r="N273" s="243">
        <v>2000</v>
      </c>
      <c r="O273" s="356"/>
    </row>
    <row r="274" spans="1:15">
      <c r="A274" s="241">
        <v>6040</v>
      </c>
      <c r="B274" s="356"/>
      <c r="C274" s="356"/>
      <c r="D274" s="381" t="s">
        <v>801</v>
      </c>
      <c r="E274" s="381"/>
      <c r="F274" s="381"/>
      <c r="G274" s="356"/>
      <c r="H274" s="356"/>
      <c r="I274" s="356"/>
      <c r="J274" s="243"/>
      <c r="K274" s="243" t="s">
        <v>123</v>
      </c>
      <c r="L274" s="243" t="s">
        <v>123</v>
      </c>
      <c r="M274" s="243"/>
      <c r="N274" s="243"/>
      <c r="O274" s="356" t="s">
        <v>124</v>
      </c>
    </row>
    <row r="275" spans="1:15">
      <c r="A275" s="241">
        <v>6050</v>
      </c>
      <c r="B275" s="356"/>
      <c r="C275" s="356"/>
      <c r="D275" s="356"/>
      <c r="E275" s="381" t="s">
        <v>3110</v>
      </c>
      <c r="F275" s="381"/>
      <c r="G275" s="356" t="s">
        <v>3111</v>
      </c>
      <c r="H275" s="356" t="s">
        <v>801</v>
      </c>
      <c r="I275" s="356" t="s">
        <v>3110</v>
      </c>
      <c r="J275" s="243">
        <v>2</v>
      </c>
      <c r="K275" s="243" t="s">
        <v>129</v>
      </c>
      <c r="L275" s="243" t="s">
        <v>129</v>
      </c>
      <c r="M275" s="243">
        <v>1</v>
      </c>
      <c r="N275" s="243">
        <v>10000</v>
      </c>
      <c r="O275" s="356"/>
    </row>
    <row r="276" spans="1:15">
      <c r="A276" s="241">
        <v>6060</v>
      </c>
      <c r="B276" s="356"/>
      <c r="C276" s="356"/>
      <c r="D276" s="356"/>
      <c r="E276" s="381" t="s">
        <v>3112</v>
      </c>
      <c r="F276" s="381"/>
      <c r="G276" s="356" t="s">
        <v>3113</v>
      </c>
      <c r="H276" s="356" t="s">
        <v>801</v>
      </c>
      <c r="I276" s="356" t="s">
        <v>3112</v>
      </c>
      <c r="J276" s="243">
        <v>1</v>
      </c>
      <c r="K276" s="243" t="s">
        <v>129</v>
      </c>
      <c r="L276" s="243" t="s">
        <v>129</v>
      </c>
      <c r="M276" s="243">
        <v>1</v>
      </c>
      <c r="N276" s="243">
        <v>10000</v>
      </c>
      <c r="O276" s="356"/>
    </row>
    <row r="277" spans="1:15">
      <c r="A277" s="241">
        <v>6070</v>
      </c>
      <c r="B277" s="356"/>
      <c r="C277" s="356"/>
      <c r="D277" s="381" t="s">
        <v>3114</v>
      </c>
      <c r="E277" s="381"/>
      <c r="F277" s="381"/>
      <c r="G277" s="356"/>
      <c r="H277" s="356"/>
      <c r="I277" s="356"/>
      <c r="J277" s="243"/>
      <c r="K277" s="243" t="s">
        <v>123</v>
      </c>
      <c r="L277" s="243" t="s">
        <v>123</v>
      </c>
      <c r="M277" s="243"/>
      <c r="N277" s="243"/>
      <c r="O277" s="356" t="s">
        <v>124</v>
      </c>
    </row>
    <row r="278" spans="1:15">
      <c r="A278" s="241">
        <v>6080</v>
      </c>
      <c r="B278" s="356"/>
      <c r="C278" s="356"/>
      <c r="D278" s="356"/>
      <c r="E278" s="381" t="s">
        <v>3115</v>
      </c>
      <c r="F278" s="381"/>
      <c r="G278" s="356" t="s">
        <v>3116</v>
      </c>
      <c r="H278" s="356" t="s">
        <v>3114</v>
      </c>
      <c r="I278" s="356" t="s">
        <v>3117</v>
      </c>
      <c r="J278" s="243">
        <v>20</v>
      </c>
      <c r="K278" s="243" t="s">
        <v>129</v>
      </c>
      <c r="L278" s="243" t="s">
        <v>129</v>
      </c>
      <c r="M278" s="243">
        <v>1</v>
      </c>
      <c r="N278" s="243">
        <v>2000</v>
      </c>
      <c r="O278" s="356"/>
    </row>
    <row r="279" spans="1:15">
      <c r="A279" s="241">
        <v>6090</v>
      </c>
      <c r="B279" s="356"/>
      <c r="C279" s="356"/>
      <c r="D279" s="356"/>
      <c r="E279" s="381" t="s">
        <v>3118</v>
      </c>
      <c r="F279" s="381"/>
      <c r="G279" s="356" t="s">
        <v>3119</v>
      </c>
      <c r="H279" s="356" t="s">
        <v>3114</v>
      </c>
      <c r="I279" s="356" t="s">
        <v>3118</v>
      </c>
      <c r="J279" s="243">
        <v>2</v>
      </c>
      <c r="K279" s="243" t="s">
        <v>129</v>
      </c>
      <c r="L279" s="243" t="s">
        <v>129</v>
      </c>
      <c r="M279" s="243">
        <v>1</v>
      </c>
      <c r="N279" s="243">
        <v>10000</v>
      </c>
      <c r="O279" s="356"/>
    </row>
    <row r="280" spans="1:15">
      <c r="A280" s="241">
        <v>7000</v>
      </c>
      <c r="B280" s="356"/>
      <c r="C280" s="381" t="s">
        <v>806</v>
      </c>
      <c r="D280" s="381"/>
      <c r="E280" s="381"/>
      <c r="F280" s="381"/>
      <c r="G280" s="356"/>
      <c r="H280" s="356"/>
      <c r="I280" s="356"/>
      <c r="J280" s="243"/>
      <c r="K280" s="243" t="s">
        <v>123</v>
      </c>
      <c r="L280" s="243" t="s">
        <v>123</v>
      </c>
      <c r="M280" s="243"/>
      <c r="N280" s="243"/>
      <c r="O280" s="356" t="s">
        <v>124</v>
      </c>
    </row>
    <row r="281" spans="1:15">
      <c r="A281" s="241">
        <v>7010</v>
      </c>
      <c r="B281" s="356"/>
      <c r="C281" s="356"/>
      <c r="D281" s="381" t="s">
        <v>807</v>
      </c>
      <c r="E281" s="381"/>
      <c r="F281" s="381"/>
      <c r="G281" s="356"/>
      <c r="H281" s="356"/>
      <c r="I281" s="356"/>
      <c r="J281" s="243"/>
      <c r="K281" s="243" t="s">
        <v>123</v>
      </c>
      <c r="L281" s="243" t="s">
        <v>123</v>
      </c>
      <c r="M281" s="243"/>
      <c r="N281" s="243"/>
      <c r="O281" s="356" t="s">
        <v>124</v>
      </c>
    </row>
    <row r="282" spans="1:15">
      <c r="A282" s="241">
        <v>7020</v>
      </c>
      <c r="B282" s="356"/>
      <c r="C282" s="356"/>
      <c r="D282" s="356"/>
      <c r="E282" s="381" t="s">
        <v>3120</v>
      </c>
      <c r="F282" s="381"/>
      <c r="G282" s="356" t="s">
        <v>3121</v>
      </c>
      <c r="H282" s="356" t="s">
        <v>807</v>
      </c>
      <c r="I282" s="356" t="s">
        <v>3122</v>
      </c>
      <c r="J282" s="243">
        <v>20</v>
      </c>
      <c r="K282" s="243" t="s">
        <v>129</v>
      </c>
      <c r="L282" s="243" t="s">
        <v>129</v>
      </c>
      <c r="M282" s="243">
        <v>1</v>
      </c>
      <c r="N282" s="243">
        <v>2000</v>
      </c>
      <c r="O282" s="356"/>
    </row>
    <row r="283" spans="1:15">
      <c r="A283" s="241">
        <v>7030</v>
      </c>
      <c r="B283" s="356"/>
      <c r="C283" s="356"/>
      <c r="D283" s="356"/>
      <c r="E283" s="381" t="s">
        <v>3123</v>
      </c>
      <c r="F283" s="381"/>
      <c r="G283" s="356" t="s">
        <v>3124</v>
      </c>
      <c r="H283" s="356" t="s">
        <v>807</v>
      </c>
      <c r="I283" s="356" t="s">
        <v>3123</v>
      </c>
      <c r="J283" s="243">
        <v>2</v>
      </c>
      <c r="K283" s="243" t="s">
        <v>129</v>
      </c>
      <c r="L283" s="243" t="s">
        <v>129</v>
      </c>
      <c r="M283" s="243">
        <v>1</v>
      </c>
      <c r="N283" s="243">
        <v>10000</v>
      </c>
      <c r="O283" s="356"/>
    </row>
    <row r="284" spans="1:15">
      <c r="A284" s="241">
        <v>7040</v>
      </c>
      <c r="B284" s="356"/>
      <c r="C284" s="356"/>
      <c r="D284" s="381" t="s">
        <v>813</v>
      </c>
      <c r="E284" s="381"/>
      <c r="F284" s="381"/>
      <c r="G284" s="356"/>
      <c r="H284" s="356"/>
      <c r="I284" s="356"/>
      <c r="J284" s="243"/>
      <c r="K284" s="243" t="s">
        <v>123</v>
      </c>
      <c r="L284" s="243" t="s">
        <v>123</v>
      </c>
      <c r="M284" s="243"/>
      <c r="N284" s="243"/>
      <c r="O284" s="356" t="s">
        <v>124</v>
      </c>
    </row>
    <row r="285" spans="1:15">
      <c r="A285" s="241">
        <v>7050</v>
      </c>
      <c r="B285" s="356"/>
      <c r="C285" s="356"/>
      <c r="D285" s="356"/>
      <c r="E285" s="381" t="s">
        <v>3125</v>
      </c>
      <c r="F285" s="381"/>
      <c r="G285" s="356" t="s">
        <v>3126</v>
      </c>
      <c r="H285" s="356" t="s">
        <v>813</v>
      </c>
      <c r="I285" s="356" t="s">
        <v>3127</v>
      </c>
      <c r="J285" s="243">
        <v>2</v>
      </c>
      <c r="K285" s="243" t="s">
        <v>129</v>
      </c>
      <c r="L285" s="243" t="s">
        <v>129</v>
      </c>
      <c r="M285" s="243">
        <v>1</v>
      </c>
      <c r="N285" s="243">
        <v>10000</v>
      </c>
      <c r="O285" s="356"/>
    </row>
    <row r="286" spans="1:15">
      <c r="A286" s="241">
        <v>7060</v>
      </c>
      <c r="B286" s="356"/>
      <c r="C286" s="356"/>
      <c r="D286" s="356"/>
      <c r="E286" s="381" t="s">
        <v>3128</v>
      </c>
      <c r="F286" s="381"/>
      <c r="G286" s="356" t="s">
        <v>3129</v>
      </c>
      <c r="H286" s="356" t="s">
        <v>813</v>
      </c>
      <c r="I286" s="356" t="s">
        <v>3128</v>
      </c>
      <c r="J286" s="243">
        <v>20</v>
      </c>
      <c r="K286" s="243" t="s">
        <v>129</v>
      </c>
      <c r="L286" s="243" t="s">
        <v>129</v>
      </c>
      <c r="M286" s="243">
        <v>1</v>
      </c>
      <c r="N286" s="243">
        <v>2000</v>
      </c>
      <c r="O286" s="356"/>
    </row>
    <row r="287" spans="1:15">
      <c r="A287" s="241">
        <v>8000</v>
      </c>
      <c r="B287" s="356"/>
      <c r="C287" s="381" t="s">
        <v>820</v>
      </c>
      <c r="D287" s="381"/>
      <c r="E287" s="381"/>
      <c r="F287" s="381"/>
      <c r="G287" s="356"/>
      <c r="H287" s="356"/>
      <c r="I287" s="356"/>
      <c r="J287" s="243"/>
      <c r="K287" s="243" t="s">
        <v>123</v>
      </c>
      <c r="L287" s="243" t="s">
        <v>123</v>
      </c>
      <c r="M287" s="243"/>
      <c r="N287" s="243"/>
      <c r="O287" s="356" t="s">
        <v>124</v>
      </c>
    </row>
    <row r="288" spans="1:15">
      <c r="A288" s="241">
        <v>8010</v>
      </c>
      <c r="B288" s="356"/>
      <c r="C288" s="356"/>
      <c r="D288" s="381" t="s">
        <v>827</v>
      </c>
      <c r="E288" s="381"/>
      <c r="F288" s="381"/>
      <c r="G288" s="356"/>
      <c r="H288" s="356"/>
      <c r="I288" s="356"/>
      <c r="J288" s="243"/>
      <c r="K288" s="243" t="s">
        <v>123</v>
      </c>
      <c r="L288" s="243" t="s">
        <v>123</v>
      </c>
      <c r="M288" s="243"/>
      <c r="N288" s="243"/>
      <c r="O288" s="356" t="s">
        <v>124</v>
      </c>
    </row>
    <row r="289" spans="1:15">
      <c r="A289" s="241">
        <v>8020</v>
      </c>
      <c r="B289" s="356"/>
      <c r="C289" s="356"/>
      <c r="D289" s="356"/>
      <c r="E289" s="381" t="s">
        <v>3130</v>
      </c>
      <c r="F289" s="381"/>
      <c r="G289" s="356" t="s">
        <v>3131</v>
      </c>
      <c r="H289" s="356" t="s">
        <v>827</v>
      </c>
      <c r="I289" s="356" t="s">
        <v>3130</v>
      </c>
      <c r="J289" s="243">
        <v>56</v>
      </c>
      <c r="K289" s="243" t="s">
        <v>129</v>
      </c>
      <c r="L289" s="243" t="s">
        <v>129</v>
      </c>
      <c r="M289" s="243">
        <v>1</v>
      </c>
      <c r="N289" s="243">
        <v>10000</v>
      </c>
      <c r="O289" s="356"/>
    </row>
    <row r="290" spans="1:15">
      <c r="A290" s="241">
        <v>8030</v>
      </c>
      <c r="B290" s="356"/>
      <c r="C290" s="356"/>
      <c r="D290" s="356"/>
      <c r="E290" s="381" t="s">
        <v>3132</v>
      </c>
      <c r="F290" s="381"/>
      <c r="G290" s="356" t="s">
        <v>3133</v>
      </c>
      <c r="H290" s="356" t="s">
        <v>827</v>
      </c>
      <c r="I290" s="356" t="s">
        <v>3132</v>
      </c>
      <c r="J290" s="243">
        <v>1</v>
      </c>
      <c r="K290" s="243" t="s">
        <v>129</v>
      </c>
      <c r="L290" s="243" t="s">
        <v>129</v>
      </c>
      <c r="M290" s="243">
        <v>1</v>
      </c>
      <c r="N290" s="243">
        <v>10000</v>
      </c>
      <c r="O290" s="356"/>
    </row>
    <row r="291" spans="1:15">
      <c r="A291" s="241">
        <v>8040</v>
      </c>
      <c r="B291" s="356"/>
      <c r="C291" s="356"/>
      <c r="D291" s="381" t="s">
        <v>3134</v>
      </c>
      <c r="E291" s="381"/>
      <c r="F291" s="381"/>
      <c r="G291" s="356"/>
      <c r="H291" s="356"/>
      <c r="I291" s="356"/>
      <c r="J291" s="243"/>
      <c r="K291" s="243" t="s">
        <v>123</v>
      </c>
      <c r="L291" s="243" t="s">
        <v>123</v>
      </c>
      <c r="M291" s="243"/>
      <c r="N291" s="243"/>
      <c r="O291" s="356" t="s">
        <v>124</v>
      </c>
    </row>
    <row r="292" spans="1:15">
      <c r="A292" s="241">
        <v>8050</v>
      </c>
      <c r="B292" s="356"/>
      <c r="C292" s="356"/>
      <c r="D292" s="356"/>
      <c r="E292" s="381" t="s">
        <v>3135</v>
      </c>
      <c r="F292" s="381"/>
      <c r="G292" s="356" t="s">
        <v>3136</v>
      </c>
      <c r="H292" s="356" t="s">
        <v>3134</v>
      </c>
      <c r="I292" s="356" t="s">
        <v>3135</v>
      </c>
      <c r="J292" s="243">
        <v>50</v>
      </c>
      <c r="K292" s="243" t="s">
        <v>129</v>
      </c>
      <c r="L292" s="243" t="s">
        <v>129</v>
      </c>
      <c r="M292" s="243">
        <v>1</v>
      </c>
      <c r="N292" s="243">
        <v>10000</v>
      </c>
      <c r="O292" s="356"/>
    </row>
    <row r="293" spans="1:15">
      <c r="A293" s="241">
        <v>8060</v>
      </c>
      <c r="B293" s="356"/>
      <c r="C293" s="356"/>
      <c r="D293" s="381" t="s">
        <v>3137</v>
      </c>
      <c r="E293" s="381"/>
      <c r="F293" s="381"/>
      <c r="G293" s="356"/>
      <c r="H293" s="356"/>
      <c r="I293" s="356"/>
      <c r="J293" s="243"/>
      <c r="K293" s="243" t="s">
        <v>123</v>
      </c>
      <c r="L293" s="243" t="s">
        <v>123</v>
      </c>
      <c r="M293" s="243"/>
      <c r="N293" s="243"/>
      <c r="O293" s="356" t="s">
        <v>124</v>
      </c>
    </row>
    <row r="294" spans="1:15">
      <c r="A294" s="241">
        <v>8070</v>
      </c>
      <c r="B294" s="356"/>
      <c r="C294" s="356"/>
      <c r="D294" s="356"/>
      <c r="E294" s="381" t="s">
        <v>3138</v>
      </c>
      <c r="F294" s="381"/>
      <c r="G294" s="356" t="s">
        <v>3139</v>
      </c>
      <c r="H294" s="356" t="s">
        <v>3134</v>
      </c>
      <c r="I294" s="356" t="s">
        <v>3140</v>
      </c>
      <c r="J294" s="243">
        <v>50</v>
      </c>
      <c r="K294" s="243" t="s">
        <v>129</v>
      </c>
      <c r="L294" s="243" t="s">
        <v>129</v>
      </c>
      <c r="M294" s="243">
        <v>1</v>
      </c>
      <c r="N294" s="243">
        <v>10000</v>
      </c>
      <c r="O294" s="356"/>
    </row>
    <row r="295" spans="1:15" s="241" customFormat="1">
      <c r="A295" s="241">
        <v>10000</v>
      </c>
      <c r="B295" s="383" t="s">
        <v>834</v>
      </c>
      <c r="C295" s="383"/>
      <c r="D295" s="383"/>
      <c r="E295" s="383"/>
      <c r="F295" s="383"/>
      <c r="G295" s="358"/>
      <c r="H295" s="358"/>
      <c r="I295" s="358"/>
      <c r="J295" s="242"/>
      <c r="K295" s="242" t="s">
        <v>123</v>
      </c>
      <c r="L295" s="242" t="s">
        <v>123</v>
      </c>
      <c r="M295" s="242"/>
      <c r="N295" s="242"/>
      <c r="O295" s="358" t="s">
        <v>124</v>
      </c>
    </row>
    <row r="296" spans="1:15" s="241" customFormat="1">
      <c r="A296" s="241">
        <v>10010</v>
      </c>
      <c r="B296" s="356"/>
      <c r="C296" s="381" t="s">
        <v>835</v>
      </c>
      <c r="D296" s="381"/>
      <c r="E296" s="381"/>
      <c r="F296" s="381"/>
      <c r="G296" s="356"/>
      <c r="H296" s="356"/>
      <c r="I296" s="356"/>
      <c r="J296" s="243"/>
      <c r="K296" s="243" t="s">
        <v>123</v>
      </c>
      <c r="L296" s="243" t="s">
        <v>123</v>
      </c>
      <c r="M296" s="243"/>
      <c r="N296" s="243"/>
      <c r="O296" s="356"/>
    </row>
    <row r="297" spans="1:15" s="241" customFormat="1">
      <c r="A297" s="241">
        <v>10020</v>
      </c>
      <c r="B297" s="356"/>
      <c r="C297" s="356"/>
      <c r="D297" s="381" t="s">
        <v>849</v>
      </c>
      <c r="E297" s="381"/>
      <c r="F297" s="381"/>
      <c r="G297" s="356"/>
      <c r="H297" s="356"/>
      <c r="I297" s="356"/>
      <c r="J297" s="243"/>
      <c r="K297" s="243" t="s">
        <v>123</v>
      </c>
      <c r="L297" s="243" t="s">
        <v>123</v>
      </c>
      <c r="M297" s="243"/>
      <c r="N297" s="243"/>
      <c r="O297" s="356" t="s">
        <v>124</v>
      </c>
    </row>
    <row r="298" spans="1:15" s="241" customFormat="1">
      <c r="A298" s="241">
        <v>10030</v>
      </c>
      <c r="B298" s="356"/>
      <c r="C298" s="356"/>
      <c r="D298" s="356"/>
      <c r="E298" s="381" t="s">
        <v>3141</v>
      </c>
      <c r="F298" s="381"/>
      <c r="G298" s="356" t="s">
        <v>3142</v>
      </c>
      <c r="H298" s="356" t="s">
        <v>849</v>
      </c>
      <c r="I298" s="356" t="s">
        <v>3141</v>
      </c>
      <c r="J298" s="243">
        <v>1</v>
      </c>
      <c r="K298" s="243" t="s">
        <v>129</v>
      </c>
      <c r="L298" s="243" t="s">
        <v>129</v>
      </c>
      <c r="M298" s="243">
        <v>1</v>
      </c>
      <c r="N298" s="243">
        <v>1000000000</v>
      </c>
      <c r="O298" s="356"/>
    </row>
    <row r="299" spans="1:15" s="241" customFormat="1">
      <c r="A299" s="241">
        <v>10040</v>
      </c>
      <c r="B299" s="356"/>
      <c r="C299" s="356"/>
      <c r="D299" s="356"/>
      <c r="E299" s="356"/>
      <c r="F299" s="356" t="s">
        <v>3143</v>
      </c>
      <c r="G299" s="356" t="s">
        <v>3144</v>
      </c>
      <c r="H299" s="356" t="s">
        <v>849</v>
      </c>
      <c r="I299" s="356" t="s">
        <v>3143</v>
      </c>
      <c r="J299" s="243">
        <v>1</v>
      </c>
      <c r="K299" s="243" t="s">
        <v>129</v>
      </c>
      <c r="L299" s="243" t="s">
        <v>129</v>
      </c>
      <c r="M299" s="243">
        <v>1</v>
      </c>
      <c r="N299" s="243">
        <v>1000000000</v>
      </c>
      <c r="O299" s="356"/>
    </row>
    <row r="300" spans="1:15" s="241" customFormat="1">
      <c r="A300" s="241">
        <v>10050</v>
      </c>
      <c r="B300" s="356"/>
      <c r="C300" s="381" t="s">
        <v>990</v>
      </c>
      <c r="D300" s="381"/>
      <c r="E300" s="381"/>
      <c r="F300" s="381"/>
      <c r="G300" s="356"/>
      <c r="H300" s="356"/>
      <c r="I300" s="356"/>
      <c r="J300" s="243"/>
      <c r="K300" s="243" t="s">
        <v>123</v>
      </c>
      <c r="L300" s="243" t="s">
        <v>123</v>
      </c>
      <c r="M300" s="243"/>
      <c r="N300" s="243"/>
      <c r="O300" s="356"/>
    </row>
    <row r="301" spans="1:15" s="241" customFormat="1">
      <c r="A301" s="241">
        <v>10060</v>
      </c>
      <c r="B301" s="356"/>
      <c r="C301" s="356"/>
      <c r="D301" s="381" t="s">
        <v>849</v>
      </c>
      <c r="E301" s="381"/>
      <c r="F301" s="381"/>
      <c r="G301" s="356"/>
      <c r="H301" s="356"/>
      <c r="I301" s="356"/>
      <c r="J301" s="243"/>
      <c r="K301" s="243" t="s">
        <v>123</v>
      </c>
      <c r="L301" s="243" t="s">
        <v>123</v>
      </c>
      <c r="M301" s="243"/>
      <c r="N301" s="243"/>
      <c r="O301" s="356" t="s">
        <v>124</v>
      </c>
    </row>
    <row r="302" spans="1:15" s="241" customFormat="1">
      <c r="A302" s="241">
        <v>10070</v>
      </c>
      <c r="B302" s="356"/>
      <c r="C302" s="356"/>
      <c r="D302" s="356"/>
      <c r="E302" s="381" t="s">
        <v>3141</v>
      </c>
      <c r="F302" s="381"/>
      <c r="G302" s="356" t="s">
        <v>3142</v>
      </c>
      <c r="H302" s="356" t="s">
        <v>849</v>
      </c>
      <c r="I302" s="356" t="s">
        <v>3141</v>
      </c>
      <c r="J302" s="243">
        <v>1</v>
      </c>
      <c r="K302" s="243" t="s">
        <v>129</v>
      </c>
      <c r="L302" s="243" t="s">
        <v>129</v>
      </c>
      <c r="M302" s="243">
        <v>1</v>
      </c>
      <c r="N302" s="243">
        <v>1000000000</v>
      </c>
      <c r="O302" s="356"/>
    </row>
    <row r="303" spans="1:15" s="241" customFormat="1">
      <c r="A303" s="241">
        <v>10080</v>
      </c>
      <c r="B303" s="356"/>
      <c r="C303" s="356"/>
      <c r="D303" s="356"/>
      <c r="E303" s="356"/>
      <c r="F303" s="356" t="s">
        <v>3143</v>
      </c>
      <c r="G303" s="356" t="s">
        <v>3144</v>
      </c>
      <c r="H303" s="356" t="s">
        <v>849</v>
      </c>
      <c r="I303" s="356" t="s">
        <v>3143</v>
      </c>
      <c r="J303" s="243">
        <v>1</v>
      </c>
      <c r="K303" s="243" t="s">
        <v>129</v>
      </c>
      <c r="L303" s="243" t="s">
        <v>129</v>
      </c>
      <c r="M303" s="243">
        <v>1</v>
      </c>
      <c r="N303" s="243">
        <v>1000000000</v>
      </c>
      <c r="O303" s="356"/>
    </row>
  </sheetData>
  <mergeCells count="300">
    <mergeCell ref="B295:F295"/>
    <mergeCell ref="C296:F296"/>
    <mergeCell ref="D297:F297"/>
    <mergeCell ref="E298:F298"/>
    <mergeCell ref="C300:F300"/>
    <mergeCell ref="D301:F301"/>
    <mergeCell ref="E302:F302"/>
    <mergeCell ref="E290:F290"/>
    <mergeCell ref="D291:F291"/>
    <mergeCell ref="E292:F292"/>
    <mergeCell ref="D293:F293"/>
    <mergeCell ref="E294:F294"/>
    <mergeCell ref="D284:F284"/>
    <mergeCell ref="E285:F285"/>
    <mergeCell ref="E286:F286"/>
    <mergeCell ref="C287:F287"/>
    <mergeCell ref="D288:F288"/>
    <mergeCell ref="E289:F289"/>
    <mergeCell ref="E278:F278"/>
    <mergeCell ref="E279:F279"/>
    <mergeCell ref="C280:F280"/>
    <mergeCell ref="D281:F281"/>
    <mergeCell ref="E282:F282"/>
    <mergeCell ref="E283:F283"/>
    <mergeCell ref="E272:F272"/>
    <mergeCell ref="E273:F273"/>
    <mergeCell ref="D274:F274"/>
    <mergeCell ref="E275:F275"/>
    <mergeCell ref="E276:F276"/>
    <mergeCell ref="D277:F277"/>
    <mergeCell ref="E266:F266"/>
    <mergeCell ref="E267:F267"/>
    <mergeCell ref="D268:F268"/>
    <mergeCell ref="E269:F269"/>
    <mergeCell ref="C270:F270"/>
    <mergeCell ref="D271:F271"/>
    <mergeCell ref="E260:F260"/>
    <mergeCell ref="E261:F261"/>
    <mergeCell ref="E262:F262"/>
    <mergeCell ref="E263:F263"/>
    <mergeCell ref="E264:F264"/>
    <mergeCell ref="E265:F265"/>
    <mergeCell ref="E254:F254"/>
    <mergeCell ref="E255:F255"/>
    <mergeCell ref="E256:F256"/>
    <mergeCell ref="B257:F257"/>
    <mergeCell ref="C258:F258"/>
    <mergeCell ref="D259:F259"/>
    <mergeCell ref="E248:F248"/>
    <mergeCell ref="D249:F249"/>
    <mergeCell ref="E250:F250"/>
    <mergeCell ref="E251:F251"/>
    <mergeCell ref="E252:F252"/>
    <mergeCell ref="D253:F253"/>
    <mergeCell ref="E242:F242"/>
    <mergeCell ref="E243:F243"/>
    <mergeCell ref="E244:F244"/>
    <mergeCell ref="D245:F245"/>
    <mergeCell ref="E246:F246"/>
    <mergeCell ref="E247:F247"/>
    <mergeCell ref="E236:F236"/>
    <mergeCell ref="D237:F237"/>
    <mergeCell ref="E238:F238"/>
    <mergeCell ref="E239:F239"/>
    <mergeCell ref="E240:F240"/>
    <mergeCell ref="D241:F241"/>
    <mergeCell ref="E230:F230"/>
    <mergeCell ref="E231:F231"/>
    <mergeCell ref="E232:F232"/>
    <mergeCell ref="D233:F233"/>
    <mergeCell ref="E234:F234"/>
    <mergeCell ref="E235:F235"/>
    <mergeCell ref="C224:F224"/>
    <mergeCell ref="D225:F225"/>
    <mergeCell ref="E226:F226"/>
    <mergeCell ref="E227:F227"/>
    <mergeCell ref="E228:F228"/>
    <mergeCell ref="D229:F229"/>
    <mergeCell ref="D218:F218"/>
    <mergeCell ref="E219:F219"/>
    <mergeCell ref="E220:F220"/>
    <mergeCell ref="E221:F221"/>
    <mergeCell ref="E222:F222"/>
    <mergeCell ref="E223:F223"/>
    <mergeCell ref="E212:F212"/>
    <mergeCell ref="D213:F213"/>
    <mergeCell ref="E214:F214"/>
    <mergeCell ref="E215:F215"/>
    <mergeCell ref="E216:F216"/>
    <mergeCell ref="E217:F217"/>
    <mergeCell ref="E206:F206"/>
    <mergeCell ref="E207:F207"/>
    <mergeCell ref="D208:F208"/>
    <mergeCell ref="E209:F209"/>
    <mergeCell ref="E210:F210"/>
    <mergeCell ref="E211:F211"/>
    <mergeCell ref="E200:F200"/>
    <mergeCell ref="D201:F201"/>
    <mergeCell ref="E202:F202"/>
    <mergeCell ref="E203:F203"/>
    <mergeCell ref="D204:F204"/>
    <mergeCell ref="E205:F205"/>
    <mergeCell ref="E194:F194"/>
    <mergeCell ref="E195:F195"/>
    <mergeCell ref="D196:F196"/>
    <mergeCell ref="E197:F197"/>
    <mergeCell ref="E198:F198"/>
    <mergeCell ref="E199:F199"/>
    <mergeCell ref="E188:F188"/>
    <mergeCell ref="E189:F189"/>
    <mergeCell ref="E190:F190"/>
    <mergeCell ref="E191:F191"/>
    <mergeCell ref="E192:F192"/>
    <mergeCell ref="D193:F193"/>
    <mergeCell ref="E182:F182"/>
    <mergeCell ref="E183:F183"/>
    <mergeCell ref="E184:F184"/>
    <mergeCell ref="E185:F185"/>
    <mergeCell ref="E186:F186"/>
    <mergeCell ref="D187:F187"/>
    <mergeCell ref="E176:F176"/>
    <mergeCell ref="E177:F177"/>
    <mergeCell ref="E178:F178"/>
    <mergeCell ref="E179:F179"/>
    <mergeCell ref="E180:F180"/>
    <mergeCell ref="D181:F181"/>
    <mergeCell ref="E170:F170"/>
    <mergeCell ref="E171:F171"/>
    <mergeCell ref="D172:F172"/>
    <mergeCell ref="E173:F173"/>
    <mergeCell ref="E174:F174"/>
    <mergeCell ref="E175:F175"/>
    <mergeCell ref="D164:F164"/>
    <mergeCell ref="E165:F165"/>
    <mergeCell ref="E166:F166"/>
    <mergeCell ref="E167:F167"/>
    <mergeCell ref="E168:F168"/>
    <mergeCell ref="E169:F169"/>
    <mergeCell ref="C158:F158"/>
    <mergeCell ref="D159:F159"/>
    <mergeCell ref="E160:F160"/>
    <mergeCell ref="D161:F161"/>
    <mergeCell ref="E162:F162"/>
    <mergeCell ref="C163:F163"/>
    <mergeCell ref="E152:F152"/>
    <mergeCell ref="D153:F153"/>
    <mergeCell ref="E154:F154"/>
    <mergeCell ref="E155:F155"/>
    <mergeCell ref="E156:F156"/>
    <mergeCell ref="E157:F157"/>
    <mergeCell ref="E146:F146"/>
    <mergeCell ref="E147:F147"/>
    <mergeCell ref="D148:F148"/>
    <mergeCell ref="E149:F149"/>
    <mergeCell ref="E150:F150"/>
    <mergeCell ref="D151:F151"/>
    <mergeCell ref="E140:F140"/>
    <mergeCell ref="E141:F141"/>
    <mergeCell ref="D142:F142"/>
    <mergeCell ref="E143:F143"/>
    <mergeCell ref="E144:F144"/>
    <mergeCell ref="E145:F145"/>
    <mergeCell ref="E134:F134"/>
    <mergeCell ref="E135:F135"/>
    <mergeCell ref="E136:F136"/>
    <mergeCell ref="D137:F137"/>
    <mergeCell ref="E138:F138"/>
    <mergeCell ref="E139:F139"/>
    <mergeCell ref="D128:F128"/>
    <mergeCell ref="E129:F129"/>
    <mergeCell ref="E130:F130"/>
    <mergeCell ref="E131:F131"/>
    <mergeCell ref="E132:F132"/>
    <mergeCell ref="D133:F133"/>
    <mergeCell ref="E122:F122"/>
    <mergeCell ref="D123:F123"/>
    <mergeCell ref="E124:F124"/>
    <mergeCell ref="E125:F125"/>
    <mergeCell ref="E126:F126"/>
    <mergeCell ref="E127:F127"/>
    <mergeCell ref="E116:F116"/>
    <mergeCell ref="E117:F117"/>
    <mergeCell ref="D118:F118"/>
    <mergeCell ref="E119:F119"/>
    <mergeCell ref="E120:F120"/>
    <mergeCell ref="E121:F121"/>
    <mergeCell ref="E110:F110"/>
    <mergeCell ref="E111:F111"/>
    <mergeCell ref="C112:F112"/>
    <mergeCell ref="D113:F113"/>
    <mergeCell ref="E114:F114"/>
    <mergeCell ref="E115:F115"/>
    <mergeCell ref="E104:F104"/>
    <mergeCell ref="E105:F105"/>
    <mergeCell ref="E106:F106"/>
    <mergeCell ref="D107:F107"/>
    <mergeCell ref="E108:F108"/>
    <mergeCell ref="E109:F109"/>
    <mergeCell ref="D98:F98"/>
    <mergeCell ref="E99:F99"/>
    <mergeCell ref="E100:F100"/>
    <mergeCell ref="E101:F101"/>
    <mergeCell ref="D102:F102"/>
    <mergeCell ref="E103:F103"/>
    <mergeCell ref="E92:F92"/>
    <mergeCell ref="E93:F93"/>
    <mergeCell ref="D94:F94"/>
    <mergeCell ref="E95:F95"/>
    <mergeCell ref="E96:F96"/>
    <mergeCell ref="E97:F97"/>
    <mergeCell ref="E86:F86"/>
    <mergeCell ref="E87:F87"/>
    <mergeCell ref="D88:F88"/>
    <mergeCell ref="E89:F89"/>
    <mergeCell ref="E90:F90"/>
    <mergeCell ref="E91:F91"/>
    <mergeCell ref="D80:F80"/>
    <mergeCell ref="E81:F81"/>
    <mergeCell ref="E82:F82"/>
    <mergeCell ref="E83:F83"/>
    <mergeCell ref="E84:F84"/>
    <mergeCell ref="D85:F85"/>
    <mergeCell ref="D74:F74"/>
    <mergeCell ref="E75:F75"/>
    <mergeCell ref="E76:F76"/>
    <mergeCell ref="D77:F77"/>
    <mergeCell ref="E78:F78"/>
    <mergeCell ref="E79:F79"/>
    <mergeCell ref="E68:F68"/>
    <mergeCell ref="E69:F69"/>
    <mergeCell ref="D70:F70"/>
    <mergeCell ref="E71:F71"/>
    <mergeCell ref="E72:F72"/>
    <mergeCell ref="E73:F73"/>
    <mergeCell ref="C62:F62"/>
    <mergeCell ref="D63:F63"/>
    <mergeCell ref="E64:F64"/>
    <mergeCell ref="E65:F65"/>
    <mergeCell ref="E66:F66"/>
    <mergeCell ref="D67:F67"/>
    <mergeCell ref="E56:F56"/>
    <mergeCell ref="E57:F57"/>
    <mergeCell ref="D58:F58"/>
    <mergeCell ref="E59:F59"/>
    <mergeCell ref="E60:F60"/>
    <mergeCell ref="E61:F61"/>
    <mergeCell ref="E50:F50"/>
    <mergeCell ref="E51:F51"/>
    <mergeCell ref="D52:F52"/>
    <mergeCell ref="E53:F53"/>
    <mergeCell ref="E54:F54"/>
    <mergeCell ref="E55:F55"/>
    <mergeCell ref="D44:F44"/>
    <mergeCell ref="E45:F45"/>
    <mergeCell ref="E46:F46"/>
    <mergeCell ref="D47:F47"/>
    <mergeCell ref="E48:F48"/>
    <mergeCell ref="E49:F49"/>
    <mergeCell ref="D38:F38"/>
    <mergeCell ref="E39:F39"/>
    <mergeCell ref="E40:F40"/>
    <mergeCell ref="E41:F41"/>
    <mergeCell ref="E42:F42"/>
    <mergeCell ref="E43:F43"/>
    <mergeCell ref="E35:F35"/>
    <mergeCell ref="E36:F36"/>
    <mergeCell ref="E37:F37"/>
    <mergeCell ref="E26:F26"/>
    <mergeCell ref="E27:F27"/>
    <mergeCell ref="E28:F28"/>
    <mergeCell ref="E29:F29"/>
    <mergeCell ref="E30:F30"/>
    <mergeCell ref="E31:F31"/>
    <mergeCell ref="D23:F23"/>
    <mergeCell ref="E24:F24"/>
    <mergeCell ref="E25:F25"/>
    <mergeCell ref="E17:F17"/>
    <mergeCell ref="E18:F18"/>
    <mergeCell ref="E19:F19"/>
    <mergeCell ref="D32:F32"/>
    <mergeCell ref="E33:F33"/>
    <mergeCell ref="E34:F34"/>
    <mergeCell ref="B2:F2"/>
    <mergeCell ref="B3:F3"/>
    <mergeCell ref="C4:F4"/>
    <mergeCell ref="D5:F5"/>
    <mergeCell ref="E6:F6"/>
    <mergeCell ref="E7:F7"/>
    <mergeCell ref="E20:F20"/>
    <mergeCell ref="E21:F21"/>
    <mergeCell ref="E22:F22"/>
    <mergeCell ref="E14:F14"/>
    <mergeCell ref="D15:F15"/>
    <mergeCell ref="E16:F16"/>
    <mergeCell ref="E8:F8"/>
    <mergeCell ref="E9:F9"/>
    <mergeCell ref="D10:F10"/>
    <mergeCell ref="E11:F11"/>
    <mergeCell ref="E12:F12"/>
    <mergeCell ref="E13:F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O72"/>
  <sheetViews>
    <sheetView zoomScale="75" zoomScaleNormal="75" workbookViewId="0"/>
  </sheetViews>
  <sheetFormatPr defaultRowHeight="15"/>
  <cols>
    <col min="1" max="1" width="7.42578125" customWidth="1"/>
    <col min="6" max="6" width="32.5703125" customWidth="1"/>
    <col min="7" max="7" width="26.5703125" customWidth="1"/>
    <col min="8" max="8" width="42.85546875" customWidth="1"/>
    <col min="9" max="9" width="43.42578125" customWidth="1"/>
    <col min="10" max="10" width="15.7109375" style="10" bestFit="1" customWidth="1"/>
    <col min="11" max="11" width="13.28515625" style="10" bestFit="1" customWidth="1"/>
    <col min="12" max="12" width="11.7109375" style="10" bestFit="1" customWidth="1"/>
    <col min="13" max="13" width="11" style="10" bestFit="1" customWidth="1"/>
    <col min="14" max="14" width="18.85546875" style="10" customWidth="1"/>
    <col min="15" max="15" width="10.28515625" bestFit="1" customWidth="1"/>
  </cols>
  <sheetData>
    <row r="2" spans="1:15" ht="15.75" thickBot="1">
      <c r="A2" s="241"/>
      <c r="B2" s="382" t="s">
        <v>112</v>
      </c>
      <c r="C2" s="382"/>
      <c r="D2" s="382"/>
      <c r="E2" s="382"/>
      <c r="F2" s="382"/>
      <c r="G2" s="357" t="s">
        <v>113</v>
      </c>
      <c r="H2" s="357" t="s">
        <v>114</v>
      </c>
      <c r="I2" s="357" t="s">
        <v>115</v>
      </c>
      <c r="J2" s="178" t="s">
        <v>116</v>
      </c>
      <c r="K2" s="178" t="s">
        <v>117</v>
      </c>
      <c r="L2" s="178" t="s">
        <v>118</v>
      </c>
      <c r="M2" s="178" t="s">
        <v>119</v>
      </c>
      <c r="N2" s="178" t="s">
        <v>120</v>
      </c>
      <c r="O2" s="357" t="s">
        <v>121</v>
      </c>
    </row>
    <row r="3" spans="1:15" ht="15.75" thickTop="1">
      <c r="A3" s="241">
        <v>10</v>
      </c>
      <c r="B3" s="383" t="s">
        <v>125</v>
      </c>
      <c r="C3" s="383"/>
      <c r="D3" s="383"/>
      <c r="E3" s="383"/>
      <c r="F3" s="383"/>
      <c r="G3" s="358"/>
      <c r="H3" s="358"/>
      <c r="I3" s="358"/>
      <c r="J3" s="242"/>
      <c r="K3" s="242" t="s">
        <v>123</v>
      </c>
      <c r="L3" s="242" t="s">
        <v>123</v>
      </c>
      <c r="M3" s="242"/>
      <c r="N3" s="242"/>
      <c r="O3" s="358" t="s">
        <v>124</v>
      </c>
    </row>
    <row r="4" spans="1:15">
      <c r="A4" s="241">
        <v>20</v>
      </c>
      <c r="B4" s="356"/>
      <c r="C4" s="381" t="s">
        <v>160</v>
      </c>
      <c r="D4" s="381"/>
      <c r="E4" s="381"/>
      <c r="F4" s="381"/>
      <c r="G4" s="356"/>
      <c r="H4" s="356"/>
      <c r="I4" s="356"/>
      <c r="J4" s="243"/>
      <c r="K4" s="243" t="s">
        <v>123</v>
      </c>
      <c r="L4" s="243" t="s">
        <v>123</v>
      </c>
      <c r="M4" s="243"/>
      <c r="N4" s="243"/>
      <c r="O4" s="356" t="s">
        <v>124</v>
      </c>
    </row>
    <row r="5" spans="1:15">
      <c r="A5" s="241">
        <v>30</v>
      </c>
      <c r="B5" s="356"/>
      <c r="C5" s="356"/>
      <c r="D5" s="381" t="s">
        <v>161</v>
      </c>
      <c r="E5" s="381"/>
      <c r="F5" s="381"/>
      <c r="G5" s="356" t="s">
        <v>3145</v>
      </c>
      <c r="H5" s="356" t="s">
        <v>160</v>
      </c>
      <c r="I5" s="356" t="s">
        <v>161</v>
      </c>
      <c r="J5" s="243">
        <v>1</v>
      </c>
      <c r="K5" s="243" t="s">
        <v>129</v>
      </c>
      <c r="L5" s="243" t="s">
        <v>129</v>
      </c>
      <c r="M5" s="243">
        <v>1</v>
      </c>
      <c r="N5" s="243">
        <v>1000000000</v>
      </c>
      <c r="O5" s="356"/>
    </row>
    <row r="6" spans="1:15">
      <c r="A6" s="241">
        <v>40</v>
      </c>
      <c r="B6" s="356"/>
      <c r="C6" s="356"/>
      <c r="D6" s="381" t="s">
        <v>163</v>
      </c>
      <c r="E6" s="381"/>
      <c r="F6" s="381"/>
      <c r="G6" s="356" t="s">
        <v>164</v>
      </c>
      <c r="H6" s="356" t="s">
        <v>160</v>
      </c>
      <c r="I6" s="356" t="s">
        <v>163</v>
      </c>
      <c r="J6" s="243">
        <v>1</v>
      </c>
      <c r="K6" s="243" t="s">
        <v>129</v>
      </c>
      <c r="L6" s="243" t="s">
        <v>129</v>
      </c>
      <c r="M6" s="243">
        <v>1</v>
      </c>
      <c r="N6" s="243">
        <v>1000000000</v>
      </c>
      <c r="O6" s="356"/>
    </row>
    <row r="7" spans="1:15">
      <c r="A7" s="241">
        <v>50</v>
      </c>
      <c r="B7" s="356"/>
      <c r="C7" s="356"/>
      <c r="D7" s="381" t="s">
        <v>165</v>
      </c>
      <c r="E7" s="381"/>
      <c r="F7" s="381"/>
      <c r="G7" s="356" t="s">
        <v>166</v>
      </c>
      <c r="H7" s="356" t="s">
        <v>160</v>
      </c>
      <c r="I7" s="356" t="s">
        <v>165</v>
      </c>
      <c r="J7" s="243">
        <v>1</v>
      </c>
      <c r="K7" s="243" t="s">
        <v>129</v>
      </c>
      <c r="L7" s="243" t="s">
        <v>129</v>
      </c>
      <c r="M7" s="243">
        <v>1</v>
      </c>
      <c r="N7" s="243">
        <v>1000000000</v>
      </c>
      <c r="O7" s="356"/>
    </row>
    <row r="8" spans="1:15">
      <c r="A8" s="241">
        <v>60</v>
      </c>
      <c r="B8" s="356"/>
      <c r="C8" s="356"/>
      <c r="D8" s="381" t="s">
        <v>167</v>
      </c>
      <c r="E8" s="381"/>
      <c r="F8" s="381"/>
      <c r="G8" s="356" t="s">
        <v>168</v>
      </c>
      <c r="H8" s="356" t="s">
        <v>160</v>
      </c>
      <c r="I8" s="356" t="s">
        <v>167</v>
      </c>
      <c r="J8" s="243">
        <v>1</v>
      </c>
      <c r="K8" s="243" t="s">
        <v>129</v>
      </c>
      <c r="L8" s="243" t="s">
        <v>129</v>
      </c>
      <c r="M8" s="243">
        <v>1</v>
      </c>
      <c r="N8" s="243">
        <v>1000000000</v>
      </c>
      <c r="O8" s="356"/>
    </row>
    <row r="9" spans="1:15">
      <c r="A9" s="241">
        <v>70</v>
      </c>
      <c r="B9" s="356"/>
      <c r="C9" s="356"/>
      <c r="D9" s="381" t="s">
        <v>169</v>
      </c>
      <c r="E9" s="381"/>
      <c r="F9" s="381"/>
      <c r="G9" s="356" t="s">
        <v>170</v>
      </c>
      <c r="H9" s="356" t="s">
        <v>160</v>
      </c>
      <c r="I9" s="356" t="s">
        <v>169</v>
      </c>
      <c r="J9" s="243">
        <v>1</v>
      </c>
      <c r="K9" s="243" t="s">
        <v>129</v>
      </c>
      <c r="L9" s="243" t="s">
        <v>129</v>
      </c>
      <c r="M9" s="243">
        <v>1</v>
      </c>
      <c r="N9" s="243">
        <v>1000000000</v>
      </c>
      <c r="O9" s="356"/>
    </row>
    <row r="10" spans="1:15">
      <c r="A10" s="241">
        <v>80</v>
      </c>
      <c r="B10" s="356"/>
      <c r="C10" s="356"/>
      <c r="D10" s="381" t="s">
        <v>130</v>
      </c>
      <c r="E10" s="381"/>
      <c r="F10" s="381"/>
      <c r="G10" s="356" t="s">
        <v>171</v>
      </c>
      <c r="H10" s="356" t="s">
        <v>160</v>
      </c>
      <c r="I10" s="356" t="s">
        <v>130</v>
      </c>
      <c r="J10" s="243">
        <v>1</v>
      </c>
      <c r="K10" s="243" t="s">
        <v>129</v>
      </c>
      <c r="L10" s="243" t="s">
        <v>129</v>
      </c>
      <c r="M10" s="243">
        <v>1</v>
      </c>
      <c r="N10" s="243">
        <v>1000000000</v>
      </c>
      <c r="O10" s="356"/>
    </row>
    <row r="11" spans="1:15">
      <c r="A11" s="241">
        <v>90</v>
      </c>
      <c r="B11" s="356"/>
      <c r="C11" s="356"/>
      <c r="D11" s="381" t="s">
        <v>132</v>
      </c>
      <c r="E11" s="381"/>
      <c r="F11" s="381"/>
      <c r="G11" s="356" t="s">
        <v>172</v>
      </c>
      <c r="H11" s="356" t="s">
        <v>160</v>
      </c>
      <c r="I11" s="356" t="s">
        <v>132</v>
      </c>
      <c r="J11" s="243">
        <v>1</v>
      </c>
      <c r="K11" s="243" t="s">
        <v>129</v>
      </c>
      <c r="L11" s="243" t="s">
        <v>129</v>
      </c>
      <c r="M11" s="243">
        <v>1</v>
      </c>
      <c r="N11" s="243">
        <v>1000000000</v>
      </c>
      <c r="O11" s="356"/>
    </row>
    <row r="12" spans="1:15">
      <c r="A12" s="241">
        <v>100</v>
      </c>
      <c r="B12" s="356"/>
      <c r="C12" s="381" t="s">
        <v>173</v>
      </c>
      <c r="D12" s="381"/>
      <c r="E12" s="381"/>
      <c r="F12" s="381"/>
      <c r="G12" s="356"/>
      <c r="H12" s="356"/>
      <c r="I12" s="356"/>
      <c r="J12" s="243"/>
      <c r="K12" s="243" t="s">
        <v>123</v>
      </c>
      <c r="L12" s="243" t="s">
        <v>123</v>
      </c>
      <c r="M12" s="243"/>
      <c r="N12" s="243"/>
      <c r="O12" s="356" t="s">
        <v>124</v>
      </c>
    </row>
    <row r="13" spans="1:15">
      <c r="A13" s="241">
        <v>110</v>
      </c>
      <c r="B13" s="356"/>
      <c r="C13" s="356"/>
      <c r="D13" s="381" t="s">
        <v>174</v>
      </c>
      <c r="E13" s="381"/>
      <c r="F13" s="381"/>
      <c r="G13" s="356" t="s">
        <v>3146</v>
      </c>
      <c r="H13" s="356" t="s">
        <v>173</v>
      </c>
      <c r="I13" s="356" t="s">
        <v>174</v>
      </c>
      <c r="J13" s="243">
        <v>1</v>
      </c>
      <c r="K13" s="243" t="s">
        <v>129</v>
      </c>
      <c r="L13" s="243" t="s">
        <v>129</v>
      </c>
      <c r="M13" s="243">
        <v>1</v>
      </c>
      <c r="N13" s="243">
        <v>1000000000</v>
      </c>
      <c r="O13" s="356"/>
    </row>
    <row r="14" spans="1:15">
      <c r="A14" s="241">
        <v>120</v>
      </c>
      <c r="B14" s="356"/>
      <c r="C14" s="356"/>
      <c r="D14" s="381" t="s">
        <v>176</v>
      </c>
      <c r="E14" s="381"/>
      <c r="F14" s="381"/>
      <c r="G14" s="356" t="s">
        <v>177</v>
      </c>
      <c r="H14" s="356" t="s">
        <v>173</v>
      </c>
      <c r="I14" s="356" t="s">
        <v>176</v>
      </c>
      <c r="J14" s="243">
        <v>1</v>
      </c>
      <c r="K14" s="243" t="s">
        <v>129</v>
      </c>
      <c r="L14" s="243" t="s">
        <v>129</v>
      </c>
      <c r="M14" s="243">
        <v>1</v>
      </c>
      <c r="N14" s="243">
        <v>1000000000</v>
      </c>
      <c r="O14" s="356"/>
    </row>
    <row r="15" spans="1:15">
      <c r="A15" s="241">
        <v>130</v>
      </c>
      <c r="B15" s="356"/>
      <c r="C15" s="356"/>
      <c r="D15" s="381" t="s">
        <v>178</v>
      </c>
      <c r="E15" s="381"/>
      <c r="F15" s="381"/>
      <c r="G15" s="356" t="s">
        <v>179</v>
      </c>
      <c r="H15" s="356" t="s">
        <v>173</v>
      </c>
      <c r="I15" s="356" t="s">
        <v>178</v>
      </c>
      <c r="J15" s="243">
        <v>1</v>
      </c>
      <c r="K15" s="243" t="s">
        <v>129</v>
      </c>
      <c r="L15" s="243" t="s">
        <v>129</v>
      </c>
      <c r="M15" s="243">
        <v>1</v>
      </c>
      <c r="N15" s="243">
        <v>1000000000</v>
      </c>
      <c r="O15" s="356"/>
    </row>
    <row r="16" spans="1:15">
      <c r="A16" s="241">
        <v>140</v>
      </c>
      <c r="B16" s="356"/>
      <c r="C16" s="356"/>
      <c r="D16" s="381" t="s">
        <v>180</v>
      </c>
      <c r="E16" s="381"/>
      <c r="F16" s="381"/>
      <c r="G16" s="356" t="s">
        <v>181</v>
      </c>
      <c r="H16" s="356" t="s">
        <v>173</v>
      </c>
      <c r="I16" s="356" t="s">
        <v>180</v>
      </c>
      <c r="J16" s="243">
        <v>1</v>
      </c>
      <c r="K16" s="243" t="s">
        <v>129</v>
      </c>
      <c r="L16" s="243" t="s">
        <v>129</v>
      </c>
      <c r="M16" s="243">
        <v>1</v>
      </c>
      <c r="N16" s="243">
        <v>1000000000</v>
      </c>
      <c r="O16" s="356"/>
    </row>
    <row r="17" spans="1:15">
      <c r="A17" s="241">
        <v>150</v>
      </c>
      <c r="B17" s="356"/>
      <c r="C17" s="356"/>
      <c r="D17" s="381" t="s">
        <v>182</v>
      </c>
      <c r="E17" s="381"/>
      <c r="F17" s="381"/>
      <c r="G17" s="356" t="s">
        <v>183</v>
      </c>
      <c r="H17" s="356" t="s">
        <v>173</v>
      </c>
      <c r="I17" s="356" t="s">
        <v>182</v>
      </c>
      <c r="J17" s="243">
        <v>1</v>
      </c>
      <c r="K17" s="243" t="s">
        <v>129</v>
      </c>
      <c r="L17" s="243" t="s">
        <v>129</v>
      </c>
      <c r="M17" s="243">
        <v>1</v>
      </c>
      <c r="N17" s="243">
        <v>1000000000</v>
      </c>
      <c r="O17" s="356"/>
    </row>
    <row r="18" spans="1:15">
      <c r="A18" s="241">
        <v>160</v>
      </c>
      <c r="B18" s="356"/>
      <c r="C18" s="356"/>
      <c r="D18" s="381" t="s">
        <v>130</v>
      </c>
      <c r="E18" s="381"/>
      <c r="F18" s="381"/>
      <c r="G18" s="356" t="s">
        <v>184</v>
      </c>
      <c r="H18" s="356" t="s">
        <v>173</v>
      </c>
      <c r="I18" s="356" t="s">
        <v>130</v>
      </c>
      <c r="J18" s="243">
        <v>1</v>
      </c>
      <c r="K18" s="243" t="s">
        <v>129</v>
      </c>
      <c r="L18" s="243" t="s">
        <v>129</v>
      </c>
      <c r="M18" s="243">
        <v>1</v>
      </c>
      <c r="N18" s="243">
        <v>1000000000</v>
      </c>
      <c r="O18" s="356"/>
    </row>
    <row r="19" spans="1:15">
      <c r="A19" s="241">
        <v>170</v>
      </c>
      <c r="B19" s="356"/>
      <c r="C19" s="356"/>
      <c r="D19" s="381" t="s">
        <v>132</v>
      </c>
      <c r="E19" s="381"/>
      <c r="F19" s="381"/>
      <c r="G19" s="356" t="s">
        <v>185</v>
      </c>
      <c r="H19" s="356" t="s">
        <v>173</v>
      </c>
      <c r="I19" s="356" t="s">
        <v>132</v>
      </c>
      <c r="J19" s="243">
        <v>1</v>
      </c>
      <c r="K19" s="243" t="s">
        <v>129</v>
      </c>
      <c r="L19" s="243" t="s">
        <v>129</v>
      </c>
      <c r="M19" s="243">
        <v>1</v>
      </c>
      <c r="N19" s="243">
        <v>1000000000</v>
      </c>
      <c r="O19" s="356"/>
    </row>
    <row r="20" spans="1:15">
      <c r="A20" s="241">
        <v>180</v>
      </c>
      <c r="B20" s="356"/>
      <c r="C20" s="381" t="s">
        <v>578</v>
      </c>
      <c r="D20" s="381"/>
      <c r="E20" s="381"/>
      <c r="F20" s="381"/>
      <c r="G20" s="356"/>
      <c r="H20" s="356"/>
      <c r="I20" s="356"/>
      <c r="J20" s="243"/>
      <c r="K20" s="243" t="s">
        <v>123</v>
      </c>
      <c r="L20" s="243" t="s">
        <v>123</v>
      </c>
      <c r="M20" s="243"/>
      <c r="N20" s="243"/>
      <c r="O20" s="356" t="s">
        <v>124</v>
      </c>
    </row>
    <row r="21" spans="1:15">
      <c r="A21" s="241">
        <v>190</v>
      </c>
      <c r="B21" s="356"/>
      <c r="C21" s="356"/>
      <c r="D21" s="381" t="s">
        <v>579</v>
      </c>
      <c r="E21" s="381"/>
      <c r="F21" s="381"/>
      <c r="G21" s="356" t="s">
        <v>580</v>
      </c>
      <c r="H21" s="356" t="s">
        <v>578</v>
      </c>
      <c r="I21" s="356" t="s">
        <v>161</v>
      </c>
      <c r="J21" s="243">
        <v>1</v>
      </c>
      <c r="K21" s="243" t="s">
        <v>129</v>
      </c>
      <c r="L21" s="243" t="s">
        <v>129</v>
      </c>
      <c r="M21" s="243">
        <v>1</v>
      </c>
      <c r="N21" s="243">
        <v>1000000000</v>
      </c>
      <c r="O21" s="356"/>
    </row>
    <row r="22" spans="1:15">
      <c r="A22" s="241">
        <v>200</v>
      </c>
      <c r="B22" s="356"/>
      <c r="C22" s="356"/>
      <c r="D22" s="381" t="s">
        <v>581</v>
      </c>
      <c r="E22" s="381"/>
      <c r="F22" s="381"/>
      <c r="G22" s="356" t="s">
        <v>582</v>
      </c>
      <c r="H22" s="356" t="s">
        <v>578</v>
      </c>
      <c r="I22" s="356" t="s">
        <v>163</v>
      </c>
      <c r="J22" s="243">
        <v>1</v>
      </c>
      <c r="K22" s="243" t="s">
        <v>129</v>
      </c>
      <c r="L22" s="243" t="s">
        <v>129</v>
      </c>
      <c r="M22" s="243">
        <v>1</v>
      </c>
      <c r="N22" s="243">
        <v>1000000000</v>
      </c>
      <c r="O22" s="356"/>
    </row>
    <row r="23" spans="1:15">
      <c r="A23" s="241">
        <v>210</v>
      </c>
      <c r="B23" s="356"/>
      <c r="C23" s="356"/>
      <c r="D23" s="381" t="s">
        <v>583</v>
      </c>
      <c r="E23" s="381"/>
      <c r="F23" s="381"/>
      <c r="G23" s="356" t="s">
        <v>584</v>
      </c>
      <c r="H23" s="356" t="s">
        <v>578</v>
      </c>
      <c r="I23" s="356" t="s">
        <v>165</v>
      </c>
      <c r="J23" s="243">
        <v>1</v>
      </c>
      <c r="K23" s="243" t="s">
        <v>129</v>
      </c>
      <c r="L23" s="243" t="s">
        <v>129</v>
      </c>
      <c r="M23" s="243">
        <v>1</v>
      </c>
      <c r="N23" s="243">
        <v>1000000000</v>
      </c>
      <c r="O23" s="356"/>
    </row>
    <row r="24" spans="1:15">
      <c r="A24" s="241">
        <v>220</v>
      </c>
      <c r="B24" s="356"/>
      <c r="C24" s="356"/>
      <c r="D24" s="381" t="s">
        <v>585</v>
      </c>
      <c r="E24" s="381"/>
      <c r="F24" s="381"/>
      <c r="G24" s="356" t="s">
        <v>586</v>
      </c>
      <c r="H24" s="356" t="s">
        <v>578</v>
      </c>
      <c r="I24" s="356" t="s">
        <v>167</v>
      </c>
      <c r="J24" s="243">
        <v>1</v>
      </c>
      <c r="K24" s="243" t="s">
        <v>129</v>
      </c>
      <c r="L24" s="243" t="s">
        <v>129</v>
      </c>
      <c r="M24" s="243">
        <v>1</v>
      </c>
      <c r="N24" s="243">
        <v>1000000000</v>
      </c>
      <c r="O24" s="356"/>
    </row>
    <row r="25" spans="1:15">
      <c r="A25" s="241">
        <v>230</v>
      </c>
      <c r="B25" s="356"/>
      <c r="C25" s="356"/>
      <c r="D25" s="381" t="s">
        <v>587</v>
      </c>
      <c r="E25" s="381"/>
      <c r="F25" s="381"/>
      <c r="G25" s="356" t="s">
        <v>588</v>
      </c>
      <c r="H25" s="356" t="s">
        <v>578</v>
      </c>
      <c r="I25" s="356" t="s">
        <v>169</v>
      </c>
      <c r="J25" s="243">
        <v>1</v>
      </c>
      <c r="K25" s="243" t="s">
        <v>129</v>
      </c>
      <c r="L25" s="243" t="s">
        <v>129</v>
      </c>
      <c r="M25" s="243">
        <v>1</v>
      </c>
      <c r="N25" s="243">
        <v>1000000000</v>
      </c>
      <c r="O25" s="356"/>
    </row>
    <row r="26" spans="1:15">
      <c r="A26" s="241">
        <v>240</v>
      </c>
      <c r="B26" s="356"/>
      <c r="C26" s="356"/>
      <c r="D26" s="381" t="s">
        <v>130</v>
      </c>
      <c r="E26" s="381"/>
      <c r="F26" s="381"/>
      <c r="G26" s="356" t="s">
        <v>589</v>
      </c>
      <c r="H26" s="356" t="s">
        <v>578</v>
      </c>
      <c r="I26" s="356" t="s">
        <v>130</v>
      </c>
      <c r="J26" s="243">
        <v>1</v>
      </c>
      <c r="K26" s="243" t="s">
        <v>129</v>
      </c>
      <c r="L26" s="243" t="s">
        <v>129</v>
      </c>
      <c r="M26" s="243">
        <v>1</v>
      </c>
      <c r="N26" s="243">
        <v>1000000000</v>
      </c>
      <c r="O26" s="356"/>
    </row>
    <row r="27" spans="1:15">
      <c r="A27" s="241">
        <v>250</v>
      </c>
      <c r="B27" s="356"/>
      <c r="C27" s="356"/>
      <c r="D27" s="381" t="s">
        <v>132</v>
      </c>
      <c r="E27" s="381"/>
      <c r="F27" s="381"/>
      <c r="G27" s="356" t="s">
        <v>590</v>
      </c>
      <c r="H27" s="356" t="s">
        <v>578</v>
      </c>
      <c r="I27" s="356" t="s">
        <v>132</v>
      </c>
      <c r="J27" s="243">
        <v>1</v>
      </c>
      <c r="K27" s="243" t="s">
        <v>129</v>
      </c>
      <c r="L27" s="243" t="s">
        <v>129</v>
      </c>
      <c r="M27" s="243">
        <v>1</v>
      </c>
      <c r="N27" s="243">
        <v>1000000000</v>
      </c>
      <c r="O27" s="356"/>
    </row>
    <row r="28" spans="1:15">
      <c r="A28" s="241">
        <v>260</v>
      </c>
      <c r="B28" s="356"/>
      <c r="C28" s="381" t="s">
        <v>591</v>
      </c>
      <c r="D28" s="381"/>
      <c r="E28" s="381"/>
      <c r="F28" s="381"/>
      <c r="G28" s="356"/>
      <c r="H28" s="356"/>
      <c r="I28" s="356"/>
      <c r="J28" s="243"/>
      <c r="K28" s="243" t="s">
        <v>123</v>
      </c>
      <c r="L28" s="243" t="s">
        <v>123</v>
      </c>
      <c r="M28" s="243"/>
      <c r="N28" s="243"/>
      <c r="O28" s="356" t="s">
        <v>124</v>
      </c>
    </row>
    <row r="29" spans="1:15">
      <c r="A29" s="241">
        <v>270</v>
      </c>
      <c r="B29" s="356"/>
      <c r="C29" s="356"/>
      <c r="D29" s="381" t="s">
        <v>592</v>
      </c>
      <c r="E29" s="381"/>
      <c r="F29" s="381"/>
      <c r="G29" s="356" t="s">
        <v>593</v>
      </c>
      <c r="H29" s="356" t="s">
        <v>591</v>
      </c>
      <c r="I29" s="356" t="s">
        <v>174</v>
      </c>
      <c r="J29" s="243">
        <v>1</v>
      </c>
      <c r="K29" s="243" t="s">
        <v>129</v>
      </c>
      <c r="L29" s="243" t="s">
        <v>129</v>
      </c>
      <c r="M29" s="243">
        <v>1</v>
      </c>
      <c r="N29" s="243">
        <v>1000000000</v>
      </c>
      <c r="O29" s="356"/>
    </row>
    <row r="30" spans="1:15">
      <c r="A30" s="241">
        <v>280</v>
      </c>
      <c r="B30" s="356"/>
      <c r="C30" s="356"/>
      <c r="D30" s="381" t="s">
        <v>594</v>
      </c>
      <c r="E30" s="381"/>
      <c r="F30" s="381"/>
      <c r="G30" s="356" t="s">
        <v>595</v>
      </c>
      <c r="H30" s="356" t="s">
        <v>591</v>
      </c>
      <c r="I30" s="356" t="s">
        <v>176</v>
      </c>
      <c r="J30" s="243">
        <v>1</v>
      </c>
      <c r="K30" s="243" t="s">
        <v>129</v>
      </c>
      <c r="L30" s="243" t="s">
        <v>129</v>
      </c>
      <c r="M30" s="243">
        <v>1</v>
      </c>
      <c r="N30" s="243">
        <v>1000000000</v>
      </c>
      <c r="O30" s="356"/>
    </row>
    <row r="31" spans="1:15">
      <c r="A31" s="241">
        <v>290</v>
      </c>
      <c r="B31" s="356"/>
      <c r="C31" s="356"/>
      <c r="D31" s="381" t="s">
        <v>596</v>
      </c>
      <c r="E31" s="381"/>
      <c r="F31" s="381"/>
      <c r="G31" s="356" t="s">
        <v>597</v>
      </c>
      <c r="H31" s="356" t="s">
        <v>591</v>
      </c>
      <c r="I31" s="356" t="s">
        <v>178</v>
      </c>
      <c r="J31" s="243">
        <v>1</v>
      </c>
      <c r="K31" s="243" t="s">
        <v>129</v>
      </c>
      <c r="L31" s="243" t="s">
        <v>129</v>
      </c>
      <c r="M31" s="243">
        <v>1</v>
      </c>
      <c r="N31" s="243">
        <v>1000000000</v>
      </c>
      <c r="O31" s="356"/>
    </row>
    <row r="32" spans="1:15">
      <c r="A32" s="241">
        <v>300</v>
      </c>
      <c r="B32" s="356"/>
      <c r="C32" s="356"/>
      <c r="D32" s="381" t="s">
        <v>598</v>
      </c>
      <c r="E32" s="381"/>
      <c r="F32" s="381"/>
      <c r="G32" s="356" t="s">
        <v>599</v>
      </c>
      <c r="H32" s="356" t="s">
        <v>591</v>
      </c>
      <c r="I32" s="356" t="s">
        <v>180</v>
      </c>
      <c r="J32" s="243">
        <v>1</v>
      </c>
      <c r="K32" s="243" t="s">
        <v>129</v>
      </c>
      <c r="L32" s="243" t="s">
        <v>129</v>
      </c>
      <c r="M32" s="243">
        <v>1</v>
      </c>
      <c r="N32" s="243">
        <v>1000000000</v>
      </c>
      <c r="O32" s="356"/>
    </row>
    <row r="33" spans="1:15">
      <c r="A33" s="241">
        <v>310</v>
      </c>
      <c r="B33" s="356"/>
      <c r="C33" s="356"/>
      <c r="D33" s="381" t="s">
        <v>600</v>
      </c>
      <c r="E33" s="381"/>
      <c r="F33" s="381"/>
      <c r="G33" s="356" t="s">
        <v>601</v>
      </c>
      <c r="H33" s="356" t="s">
        <v>591</v>
      </c>
      <c r="I33" s="356" t="s">
        <v>182</v>
      </c>
      <c r="J33" s="243">
        <v>1</v>
      </c>
      <c r="K33" s="243" t="s">
        <v>129</v>
      </c>
      <c r="L33" s="243" t="s">
        <v>129</v>
      </c>
      <c r="M33" s="243">
        <v>1</v>
      </c>
      <c r="N33" s="243">
        <v>1000000000</v>
      </c>
      <c r="O33" s="356"/>
    </row>
    <row r="34" spans="1:15">
      <c r="A34" s="241">
        <v>320</v>
      </c>
      <c r="B34" s="356"/>
      <c r="C34" s="356"/>
      <c r="D34" s="381" t="s">
        <v>130</v>
      </c>
      <c r="E34" s="381"/>
      <c r="F34" s="381"/>
      <c r="G34" s="356" t="s">
        <v>602</v>
      </c>
      <c r="H34" s="356" t="s">
        <v>591</v>
      </c>
      <c r="I34" s="356" t="s">
        <v>130</v>
      </c>
      <c r="J34" s="243">
        <v>1</v>
      </c>
      <c r="K34" s="243" t="s">
        <v>129</v>
      </c>
      <c r="L34" s="243" t="s">
        <v>129</v>
      </c>
      <c r="M34" s="243">
        <v>1</v>
      </c>
      <c r="N34" s="243">
        <v>1000000000</v>
      </c>
      <c r="O34" s="356"/>
    </row>
    <row r="35" spans="1:15">
      <c r="A35" s="241">
        <v>330</v>
      </c>
      <c r="B35" s="356"/>
      <c r="C35" s="356"/>
      <c r="D35" s="381" t="s">
        <v>132</v>
      </c>
      <c r="E35" s="381"/>
      <c r="F35" s="381"/>
      <c r="G35" s="356" t="s">
        <v>603</v>
      </c>
      <c r="H35" s="356" t="s">
        <v>591</v>
      </c>
      <c r="I35" s="356" t="s">
        <v>132</v>
      </c>
      <c r="J35" s="243">
        <v>1</v>
      </c>
      <c r="K35" s="243" t="s">
        <v>129</v>
      </c>
      <c r="L35" s="243" t="s">
        <v>129</v>
      </c>
      <c r="M35" s="243">
        <v>1</v>
      </c>
      <c r="N35" s="243">
        <v>1000000000</v>
      </c>
      <c r="O35" s="356"/>
    </row>
    <row r="36" spans="1:15">
      <c r="A36" s="241">
        <v>340</v>
      </c>
      <c r="B36" s="356"/>
      <c r="C36" s="381" t="s">
        <v>193</v>
      </c>
      <c r="D36" s="381"/>
      <c r="E36" s="381"/>
      <c r="F36" s="381"/>
      <c r="G36" s="356"/>
      <c r="H36" s="356"/>
      <c r="I36" s="356"/>
      <c r="J36" s="243"/>
      <c r="K36" s="243" t="s">
        <v>123</v>
      </c>
      <c r="L36" s="243" t="s">
        <v>123</v>
      </c>
      <c r="M36" s="243"/>
      <c r="N36" s="243"/>
      <c r="O36" s="356" t="s">
        <v>124</v>
      </c>
    </row>
    <row r="37" spans="1:15">
      <c r="A37" s="241">
        <v>350</v>
      </c>
      <c r="B37" s="356"/>
      <c r="C37" s="356"/>
      <c r="D37" s="381" t="s">
        <v>194</v>
      </c>
      <c r="E37" s="381"/>
      <c r="F37" s="381"/>
      <c r="G37" s="356" t="s">
        <v>3147</v>
      </c>
      <c r="H37" s="356" t="s">
        <v>193</v>
      </c>
      <c r="I37" s="356" t="s">
        <v>196</v>
      </c>
      <c r="J37" s="243">
        <v>1</v>
      </c>
      <c r="K37" s="243" t="s">
        <v>129</v>
      </c>
      <c r="L37" s="243" t="s">
        <v>129</v>
      </c>
      <c r="M37" s="243">
        <v>1</v>
      </c>
      <c r="N37" s="243">
        <v>1000000000</v>
      </c>
      <c r="O37" s="356"/>
    </row>
    <row r="38" spans="1:15">
      <c r="A38" s="241">
        <v>360</v>
      </c>
      <c r="B38" s="356"/>
      <c r="C38" s="356"/>
      <c r="D38" s="381" t="s">
        <v>197</v>
      </c>
      <c r="E38" s="381"/>
      <c r="F38" s="381"/>
      <c r="G38" s="356" t="s">
        <v>198</v>
      </c>
      <c r="H38" s="356" t="s">
        <v>193</v>
      </c>
      <c r="I38" s="356" t="s">
        <v>199</v>
      </c>
      <c r="J38" s="243">
        <v>1</v>
      </c>
      <c r="K38" s="243" t="s">
        <v>129</v>
      </c>
      <c r="L38" s="243" t="s">
        <v>129</v>
      </c>
      <c r="M38" s="243">
        <v>1</v>
      </c>
      <c r="N38" s="243">
        <v>1000000000</v>
      </c>
      <c r="O38" s="356"/>
    </row>
    <row r="39" spans="1:15">
      <c r="A39" s="241">
        <v>370</v>
      </c>
      <c r="B39" s="356"/>
      <c r="C39" s="356"/>
      <c r="D39" s="381" t="s">
        <v>200</v>
      </c>
      <c r="E39" s="381"/>
      <c r="F39" s="381"/>
      <c r="G39" s="356" t="s">
        <v>201</v>
      </c>
      <c r="H39" s="356" t="s">
        <v>193</v>
      </c>
      <c r="I39" s="356" t="s">
        <v>202</v>
      </c>
      <c r="J39" s="243">
        <v>1</v>
      </c>
      <c r="K39" s="243" t="s">
        <v>129</v>
      </c>
      <c r="L39" s="243" t="s">
        <v>129</v>
      </c>
      <c r="M39" s="243">
        <v>1</v>
      </c>
      <c r="N39" s="243">
        <v>1000000000</v>
      </c>
      <c r="O39" s="356"/>
    </row>
    <row r="40" spans="1:15">
      <c r="A40" s="241">
        <v>380</v>
      </c>
      <c r="B40" s="356"/>
      <c r="C40" s="356"/>
      <c r="D40" s="381" t="s">
        <v>130</v>
      </c>
      <c r="E40" s="381"/>
      <c r="F40" s="381"/>
      <c r="G40" s="356" t="s">
        <v>203</v>
      </c>
      <c r="H40" s="356" t="s">
        <v>193</v>
      </c>
      <c r="I40" s="356" t="s">
        <v>130</v>
      </c>
      <c r="J40" s="243">
        <v>1</v>
      </c>
      <c r="K40" s="243" t="s">
        <v>129</v>
      </c>
      <c r="L40" s="243" t="s">
        <v>129</v>
      </c>
      <c r="M40" s="243">
        <v>1</v>
      </c>
      <c r="N40" s="243">
        <v>1000000000</v>
      </c>
      <c r="O40" s="356"/>
    </row>
    <row r="41" spans="1:15">
      <c r="A41" s="241">
        <v>390</v>
      </c>
      <c r="B41" s="356"/>
      <c r="C41" s="356"/>
      <c r="D41" s="381" t="s">
        <v>132</v>
      </c>
      <c r="E41" s="381"/>
      <c r="F41" s="381"/>
      <c r="G41" s="356" t="s">
        <v>204</v>
      </c>
      <c r="H41" s="356" t="s">
        <v>193</v>
      </c>
      <c r="I41" s="356" t="s">
        <v>132</v>
      </c>
      <c r="J41" s="243">
        <v>1</v>
      </c>
      <c r="K41" s="243" t="s">
        <v>129</v>
      </c>
      <c r="L41" s="243" t="s">
        <v>129</v>
      </c>
      <c r="M41" s="243">
        <v>1</v>
      </c>
      <c r="N41" s="243">
        <v>1000000000</v>
      </c>
      <c r="O41" s="356"/>
    </row>
    <row r="42" spans="1:15">
      <c r="A42" s="241">
        <v>400</v>
      </c>
      <c r="B42" s="356"/>
      <c r="C42" s="381" t="s">
        <v>205</v>
      </c>
      <c r="D42" s="381"/>
      <c r="E42" s="381"/>
      <c r="F42" s="381"/>
      <c r="G42" s="356"/>
      <c r="H42" s="356"/>
      <c r="I42" s="356"/>
      <c r="J42" s="243"/>
      <c r="K42" s="243" t="s">
        <v>123</v>
      </c>
      <c r="L42" s="243" t="s">
        <v>123</v>
      </c>
      <c r="M42" s="243"/>
      <c r="N42" s="243"/>
      <c r="O42" s="356" t="s">
        <v>124</v>
      </c>
    </row>
    <row r="43" spans="1:15">
      <c r="A43" s="241">
        <v>410</v>
      </c>
      <c r="B43" s="356"/>
      <c r="C43" s="356"/>
      <c r="D43" s="381" t="s">
        <v>206</v>
      </c>
      <c r="E43" s="381"/>
      <c r="F43" s="381"/>
      <c r="G43" s="356" t="s">
        <v>3148</v>
      </c>
      <c r="H43" s="356" t="s">
        <v>205</v>
      </c>
      <c r="I43" s="356" t="s">
        <v>196</v>
      </c>
      <c r="J43" s="243">
        <v>1</v>
      </c>
      <c r="K43" s="243" t="s">
        <v>129</v>
      </c>
      <c r="L43" s="243" t="s">
        <v>129</v>
      </c>
      <c r="M43" s="243">
        <v>1</v>
      </c>
      <c r="N43" s="243">
        <v>1000000000</v>
      </c>
      <c r="O43" s="356"/>
    </row>
    <row r="44" spans="1:15">
      <c r="A44" s="241">
        <v>420</v>
      </c>
      <c r="B44" s="356"/>
      <c r="C44" s="356"/>
      <c r="D44" s="381" t="s">
        <v>208</v>
      </c>
      <c r="E44" s="381"/>
      <c r="F44" s="381"/>
      <c r="G44" s="356" t="s">
        <v>209</v>
      </c>
      <c r="H44" s="356" t="s">
        <v>205</v>
      </c>
      <c r="I44" s="356" t="s">
        <v>199</v>
      </c>
      <c r="J44" s="243">
        <v>1</v>
      </c>
      <c r="K44" s="243" t="s">
        <v>129</v>
      </c>
      <c r="L44" s="243" t="s">
        <v>129</v>
      </c>
      <c r="M44" s="243">
        <v>1</v>
      </c>
      <c r="N44" s="243">
        <v>1000000000</v>
      </c>
      <c r="O44" s="356"/>
    </row>
    <row r="45" spans="1:15">
      <c r="A45" s="241">
        <v>430</v>
      </c>
      <c r="B45" s="356"/>
      <c r="C45" s="356"/>
      <c r="D45" s="381" t="s">
        <v>210</v>
      </c>
      <c r="E45" s="381"/>
      <c r="F45" s="381"/>
      <c r="G45" s="356" t="s">
        <v>211</v>
      </c>
      <c r="H45" s="356" t="s">
        <v>205</v>
      </c>
      <c r="I45" s="356" t="s">
        <v>202</v>
      </c>
      <c r="J45" s="243">
        <v>1</v>
      </c>
      <c r="K45" s="243" t="s">
        <v>129</v>
      </c>
      <c r="L45" s="243" t="s">
        <v>129</v>
      </c>
      <c r="M45" s="243">
        <v>1</v>
      </c>
      <c r="N45" s="243">
        <v>1000000000</v>
      </c>
      <c r="O45" s="356"/>
    </row>
    <row r="46" spans="1:15">
      <c r="A46" s="241">
        <v>440</v>
      </c>
      <c r="B46" s="356"/>
      <c r="C46" s="356"/>
      <c r="D46" s="381" t="s">
        <v>130</v>
      </c>
      <c r="E46" s="381"/>
      <c r="F46" s="381"/>
      <c r="G46" s="356" t="s">
        <v>212</v>
      </c>
      <c r="H46" s="356" t="s">
        <v>205</v>
      </c>
      <c r="I46" s="356" t="s">
        <v>130</v>
      </c>
      <c r="J46" s="243">
        <v>1</v>
      </c>
      <c r="K46" s="243" t="s">
        <v>129</v>
      </c>
      <c r="L46" s="243" t="s">
        <v>129</v>
      </c>
      <c r="M46" s="243">
        <v>1</v>
      </c>
      <c r="N46" s="243">
        <v>1000000000</v>
      </c>
      <c r="O46" s="356"/>
    </row>
    <row r="47" spans="1:15">
      <c r="A47" s="241">
        <v>450</v>
      </c>
      <c r="B47" s="356"/>
      <c r="C47" s="356"/>
      <c r="D47" s="381" t="s">
        <v>132</v>
      </c>
      <c r="E47" s="381"/>
      <c r="F47" s="381"/>
      <c r="G47" s="356" t="s">
        <v>213</v>
      </c>
      <c r="H47" s="356" t="s">
        <v>205</v>
      </c>
      <c r="I47" s="356" t="s">
        <v>132</v>
      </c>
      <c r="J47" s="243">
        <v>1</v>
      </c>
      <c r="K47" s="243" t="s">
        <v>129</v>
      </c>
      <c r="L47" s="243" t="s">
        <v>129</v>
      </c>
      <c r="M47" s="243">
        <v>1</v>
      </c>
      <c r="N47" s="243">
        <v>1000000000</v>
      </c>
      <c r="O47" s="356"/>
    </row>
    <row r="48" spans="1:15">
      <c r="A48" s="241">
        <v>460</v>
      </c>
      <c r="B48" s="356"/>
      <c r="C48" s="381" t="s">
        <v>604</v>
      </c>
      <c r="D48" s="381"/>
      <c r="E48" s="381"/>
      <c r="F48" s="381"/>
      <c r="G48" s="356"/>
      <c r="H48" s="356"/>
      <c r="I48" s="356"/>
      <c r="J48" s="243"/>
      <c r="K48" s="243" t="s">
        <v>123</v>
      </c>
      <c r="L48" s="243" t="s">
        <v>123</v>
      </c>
      <c r="M48" s="243"/>
      <c r="N48" s="243"/>
      <c r="O48" s="356" t="s">
        <v>124</v>
      </c>
    </row>
    <row r="49" spans="1:15">
      <c r="A49" s="241">
        <v>470</v>
      </c>
      <c r="B49" s="356"/>
      <c r="C49" s="356"/>
      <c r="D49" s="381" t="s">
        <v>605</v>
      </c>
      <c r="E49" s="381"/>
      <c r="F49" s="381"/>
      <c r="G49" s="356" t="s">
        <v>3149</v>
      </c>
      <c r="H49" s="356" t="s">
        <v>604</v>
      </c>
      <c r="I49" s="356" t="s">
        <v>196</v>
      </c>
      <c r="J49" s="243">
        <v>1</v>
      </c>
      <c r="K49" s="243" t="s">
        <v>129</v>
      </c>
      <c r="L49" s="243" t="s">
        <v>129</v>
      </c>
      <c r="M49" s="243">
        <v>1</v>
      </c>
      <c r="N49" s="243">
        <v>1000000000</v>
      </c>
      <c r="O49" s="356"/>
    </row>
    <row r="50" spans="1:15">
      <c r="A50" s="241">
        <v>480</v>
      </c>
      <c r="B50" s="356"/>
      <c r="C50" s="356"/>
      <c r="D50" s="381" t="s">
        <v>607</v>
      </c>
      <c r="E50" s="381"/>
      <c r="F50" s="381"/>
      <c r="G50" s="356" t="s">
        <v>608</v>
      </c>
      <c r="H50" s="356" t="s">
        <v>604</v>
      </c>
      <c r="I50" s="356" t="s">
        <v>199</v>
      </c>
      <c r="J50" s="243">
        <v>1</v>
      </c>
      <c r="K50" s="243" t="s">
        <v>129</v>
      </c>
      <c r="L50" s="243" t="s">
        <v>129</v>
      </c>
      <c r="M50" s="243">
        <v>1</v>
      </c>
      <c r="N50" s="243">
        <v>1000000000</v>
      </c>
      <c r="O50" s="356"/>
    </row>
    <row r="51" spans="1:15">
      <c r="A51" s="241">
        <v>490</v>
      </c>
      <c r="B51" s="356"/>
      <c r="C51" s="356"/>
      <c r="D51" s="381" t="s">
        <v>609</v>
      </c>
      <c r="E51" s="381"/>
      <c r="F51" s="381"/>
      <c r="G51" s="356" t="s">
        <v>610</v>
      </c>
      <c r="H51" s="356" t="s">
        <v>604</v>
      </c>
      <c r="I51" s="356" t="s">
        <v>202</v>
      </c>
      <c r="J51" s="243">
        <v>1</v>
      </c>
      <c r="K51" s="243" t="s">
        <v>129</v>
      </c>
      <c r="L51" s="243" t="s">
        <v>129</v>
      </c>
      <c r="M51" s="243">
        <v>1</v>
      </c>
      <c r="N51" s="243">
        <v>1000000000</v>
      </c>
      <c r="O51" s="356"/>
    </row>
    <row r="52" spans="1:15">
      <c r="A52" s="241">
        <v>500</v>
      </c>
      <c r="B52" s="356"/>
      <c r="C52" s="356"/>
      <c r="D52" s="381" t="s">
        <v>130</v>
      </c>
      <c r="E52" s="381"/>
      <c r="F52" s="381"/>
      <c r="G52" s="356" t="s">
        <v>611</v>
      </c>
      <c r="H52" s="356" t="s">
        <v>604</v>
      </c>
      <c r="I52" s="356" t="s">
        <v>130</v>
      </c>
      <c r="J52" s="243">
        <v>1</v>
      </c>
      <c r="K52" s="243" t="s">
        <v>129</v>
      </c>
      <c r="L52" s="243" t="s">
        <v>129</v>
      </c>
      <c r="M52" s="243">
        <v>1</v>
      </c>
      <c r="N52" s="243">
        <v>1000000000</v>
      </c>
      <c r="O52" s="356"/>
    </row>
    <row r="53" spans="1:15">
      <c r="A53" s="241">
        <v>510</v>
      </c>
      <c r="B53" s="356"/>
      <c r="C53" s="356"/>
      <c r="D53" s="381" t="s">
        <v>132</v>
      </c>
      <c r="E53" s="381"/>
      <c r="F53" s="381"/>
      <c r="G53" s="356" t="s">
        <v>612</v>
      </c>
      <c r="H53" s="356" t="s">
        <v>604</v>
      </c>
      <c r="I53" s="356" t="s">
        <v>132</v>
      </c>
      <c r="J53" s="243">
        <v>1</v>
      </c>
      <c r="K53" s="243" t="s">
        <v>129</v>
      </c>
      <c r="L53" s="243" t="s">
        <v>129</v>
      </c>
      <c r="M53" s="243">
        <v>1</v>
      </c>
      <c r="N53" s="243">
        <v>1000000000</v>
      </c>
      <c r="O53" s="356"/>
    </row>
    <row r="54" spans="1:15">
      <c r="A54" s="241">
        <v>520</v>
      </c>
      <c r="B54" s="356"/>
      <c r="C54" s="381" t="s">
        <v>613</v>
      </c>
      <c r="D54" s="381"/>
      <c r="E54" s="381"/>
      <c r="F54" s="381"/>
      <c r="G54" s="356"/>
      <c r="H54" s="356"/>
      <c r="I54" s="356"/>
      <c r="J54" s="243"/>
      <c r="K54" s="243" t="s">
        <v>123</v>
      </c>
      <c r="L54" s="243" t="s">
        <v>123</v>
      </c>
      <c r="M54" s="243"/>
      <c r="N54" s="243"/>
      <c r="O54" s="356" t="s">
        <v>124</v>
      </c>
    </row>
    <row r="55" spans="1:15">
      <c r="A55" s="241">
        <v>530</v>
      </c>
      <c r="B55" s="356"/>
      <c r="C55" s="356"/>
      <c r="D55" s="381" t="s">
        <v>614</v>
      </c>
      <c r="E55" s="381"/>
      <c r="F55" s="381"/>
      <c r="G55" s="356" t="s">
        <v>3150</v>
      </c>
      <c r="H55" s="356" t="s">
        <v>613</v>
      </c>
      <c r="I55" s="356" t="s">
        <v>196</v>
      </c>
      <c r="J55" s="243">
        <v>1</v>
      </c>
      <c r="K55" s="243" t="s">
        <v>129</v>
      </c>
      <c r="L55" s="243" t="s">
        <v>129</v>
      </c>
      <c r="M55" s="243">
        <v>1</v>
      </c>
      <c r="N55" s="243">
        <v>1000000000</v>
      </c>
      <c r="O55" s="356"/>
    </row>
    <row r="56" spans="1:15">
      <c r="A56" s="241">
        <v>540</v>
      </c>
      <c r="B56" s="356"/>
      <c r="C56" s="356"/>
      <c r="D56" s="381" t="s">
        <v>616</v>
      </c>
      <c r="E56" s="381"/>
      <c r="F56" s="381"/>
      <c r="G56" s="356" t="s">
        <v>617</v>
      </c>
      <c r="H56" s="356" t="s">
        <v>613</v>
      </c>
      <c r="I56" s="356" t="s">
        <v>199</v>
      </c>
      <c r="J56" s="243">
        <v>1</v>
      </c>
      <c r="K56" s="243" t="s">
        <v>129</v>
      </c>
      <c r="L56" s="243" t="s">
        <v>129</v>
      </c>
      <c r="M56" s="243">
        <v>1</v>
      </c>
      <c r="N56" s="243">
        <v>1000000000</v>
      </c>
      <c r="O56" s="356"/>
    </row>
    <row r="57" spans="1:15">
      <c r="A57" s="241">
        <v>550</v>
      </c>
      <c r="B57" s="356"/>
      <c r="C57" s="356"/>
      <c r="D57" s="381" t="s">
        <v>618</v>
      </c>
      <c r="E57" s="381"/>
      <c r="F57" s="381"/>
      <c r="G57" s="356" t="s">
        <v>619</v>
      </c>
      <c r="H57" s="356" t="s">
        <v>613</v>
      </c>
      <c r="I57" s="356" t="s">
        <v>202</v>
      </c>
      <c r="J57" s="243">
        <v>1</v>
      </c>
      <c r="K57" s="243" t="s">
        <v>129</v>
      </c>
      <c r="L57" s="243" t="s">
        <v>129</v>
      </c>
      <c r="M57" s="243">
        <v>1</v>
      </c>
      <c r="N57" s="243">
        <v>1000000000</v>
      </c>
      <c r="O57" s="356"/>
    </row>
    <row r="58" spans="1:15">
      <c r="A58" s="241">
        <v>560</v>
      </c>
      <c r="B58" s="356"/>
      <c r="C58" s="356"/>
      <c r="D58" s="381" t="s">
        <v>130</v>
      </c>
      <c r="E58" s="381"/>
      <c r="F58" s="381"/>
      <c r="G58" s="356" t="s">
        <v>620</v>
      </c>
      <c r="H58" s="356" t="s">
        <v>613</v>
      </c>
      <c r="I58" s="356" t="s">
        <v>130</v>
      </c>
      <c r="J58" s="243">
        <v>1</v>
      </c>
      <c r="K58" s="243" t="s">
        <v>129</v>
      </c>
      <c r="L58" s="243" t="s">
        <v>129</v>
      </c>
      <c r="M58" s="243">
        <v>1</v>
      </c>
      <c r="N58" s="243">
        <v>1000000000</v>
      </c>
      <c r="O58" s="356"/>
    </row>
    <row r="59" spans="1:15">
      <c r="A59" s="241">
        <v>570</v>
      </c>
      <c r="B59" s="356"/>
      <c r="C59" s="356"/>
      <c r="D59" s="381" t="s">
        <v>132</v>
      </c>
      <c r="E59" s="381"/>
      <c r="F59" s="381"/>
      <c r="G59" s="356" t="s">
        <v>621</v>
      </c>
      <c r="H59" s="356" t="s">
        <v>613</v>
      </c>
      <c r="I59" s="356" t="s">
        <v>132</v>
      </c>
      <c r="J59" s="243">
        <v>1</v>
      </c>
      <c r="K59" s="243" t="s">
        <v>129</v>
      </c>
      <c r="L59" s="243" t="s">
        <v>129</v>
      </c>
      <c r="M59" s="243">
        <v>1</v>
      </c>
      <c r="N59" s="243">
        <v>1000000000</v>
      </c>
      <c r="O59" s="356"/>
    </row>
    <row r="60" spans="1:15">
      <c r="A60" s="241">
        <v>580</v>
      </c>
      <c r="B60" s="356"/>
      <c r="C60" s="381" t="s">
        <v>266</v>
      </c>
      <c r="D60" s="381"/>
      <c r="E60" s="381"/>
      <c r="F60" s="381"/>
      <c r="G60" s="356"/>
      <c r="H60" s="356"/>
      <c r="I60" s="356"/>
      <c r="J60" s="243"/>
      <c r="K60" s="243" t="s">
        <v>123</v>
      </c>
      <c r="L60" s="243" t="s">
        <v>123</v>
      </c>
      <c r="M60" s="243"/>
      <c r="N60" s="243"/>
      <c r="O60" s="356" t="s">
        <v>124</v>
      </c>
    </row>
    <row r="61" spans="1:15">
      <c r="A61" s="241">
        <v>590</v>
      </c>
      <c r="B61" s="356"/>
      <c r="C61" s="356"/>
      <c r="D61" s="381" t="s">
        <v>267</v>
      </c>
      <c r="E61" s="381"/>
      <c r="F61" s="381"/>
      <c r="G61" s="356" t="s">
        <v>3151</v>
      </c>
      <c r="H61" s="356" t="s">
        <v>266</v>
      </c>
      <c r="I61" s="356" t="s">
        <v>269</v>
      </c>
      <c r="J61" s="243">
        <v>1</v>
      </c>
      <c r="K61" s="243" t="s">
        <v>129</v>
      </c>
      <c r="L61" s="243" t="s">
        <v>129</v>
      </c>
      <c r="M61" s="243">
        <v>1</v>
      </c>
      <c r="N61" s="243">
        <v>1000000000</v>
      </c>
      <c r="O61" s="356"/>
    </row>
    <row r="62" spans="1:15">
      <c r="A62" s="241">
        <v>600</v>
      </c>
      <c r="B62" s="356"/>
      <c r="C62" s="356"/>
      <c r="D62" s="381" t="s">
        <v>270</v>
      </c>
      <c r="E62" s="381"/>
      <c r="F62" s="381"/>
      <c r="G62" s="356" t="s">
        <v>271</v>
      </c>
      <c r="H62" s="356" t="s">
        <v>266</v>
      </c>
      <c r="I62" s="356" t="s">
        <v>272</v>
      </c>
      <c r="J62" s="243">
        <v>1</v>
      </c>
      <c r="K62" s="243" t="s">
        <v>129</v>
      </c>
      <c r="L62" s="243" t="s">
        <v>129</v>
      </c>
      <c r="M62" s="243">
        <v>1</v>
      </c>
      <c r="N62" s="243">
        <v>1000000000</v>
      </c>
      <c r="O62" s="356"/>
    </row>
    <row r="63" spans="1:15">
      <c r="A63" s="241">
        <v>610</v>
      </c>
      <c r="B63" s="356"/>
      <c r="C63" s="356"/>
      <c r="D63" s="381" t="s">
        <v>273</v>
      </c>
      <c r="E63" s="381"/>
      <c r="F63" s="381"/>
      <c r="G63" s="356" t="s">
        <v>274</v>
      </c>
      <c r="H63" s="356" t="s">
        <v>266</v>
      </c>
      <c r="I63" s="356" t="s">
        <v>275</v>
      </c>
      <c r="J63" s="243">
        <v>1</v>
      </c>
      <c r="K63" s="243" t="s">
        <v>129</v>
      </c>
      <c r="L63" s="243" t="s">
        <v>129</v>
      </c>
      <c r="M63" s="243">
        <v>1</v>
      </c>
      <c r="N63" s="243">
        <v>1000000000</v>
      </c>
      <c r="O63" s="356"/>
    </row>
    <row r="64" spans="1:15">
      <c r="A64" s="241">
        <v>620</v>
      </c>
      <c r="B64" s="356"/>
      <c r="C64" s="356"/>
      <c r="D64" s="381" t="s">
        <v>130</v>
      </c>
      <c r="E64" s="381"/>
      <c r="F64" s="381"/>
      <c r="G64" s="356" t="s">
        <v>276</v>
      </c>
      <c r="H64" s="356" t="s">
        <v>266</v>
      </c>
      <c r="I64" s="356" t="s">
        <v>130</v>
      </c>
      <c r="J64" s="243">
        <v>1</v>
      </c>
      <c r="K64" s="243" t="s">
        <v>129</v>
      </c>
      <c r="L64" s="243" t="s">
        <v>129</v>
      </c>
      <c r="M64" s="243">
        <v>1</v>
      </c>
      <c r="N64" s="243">
        <v>1000000000</v>
      </c>
      <c r="O64" s="356"/>
    </row>
    <row r="65" spans="1:15">
      <c r="A65" s="241">
        <v>630</v>
      </c>
      <c r="B65" s="356"/>
      <c r="C65" s="356"/>
      <c r="D65" s="381" t="s">
        <v>132</v>
      </c>
      <c r="E65" s="381"/>
      <c r="F65" s="381"/>
      <c r="G65" s="356" t="s">
        <v>277</v>
      </c>
      <c r="H65" s="356" t="s">
        <v>266</v>
      </c>
      <c r="I65" s="356" t="s">
        <v>132</v>
      </c>
      <c r="J65" s="243">
        <v>1</v>
      </c>
      <c r="K65" s="243" t="s">
        <v>129</v>
      </c>
      <c r="L65" s="243" t="s">
        <v>129</v>
      </c>
      <c r="M65" s="243">
        <v>1</v>
      </c>
      <c r="N65" s="243">
        <v>1000000000</v>
      </c>
      <c r="O65" s="356"/>
    </row>
    <row r="66" spans="1:15">
      <c r="A66" s="241">
        <v>640</v>
      </c>
      <c r="B66" s="356"/>
      <c r="C66" s="381" t="s">
        <v>278</v>
      </c>
      <c r="D66" s="381"/>
      <c r="E66" s="381"/>
      <c r="F66" s="381"/>
      <c r="G66" s="356"/>
      <c r="H66" s="356"/>
      <c r="I66" s="356"/>
      <c r="J66" s="243"/>
      <c r="K66" s="243" t="s">
        <v>123</v>
      </c>
      <c r="L66" s="243" t="s">
        <v>123</v>
      </c>
      <c r="M66" s="243"/>
      <c r="N66" s="243"/>
      <c r="O66" s="356" t="s">
        <v>124</v>
      </c>
    </row>
    <row r="67" spans="1:15">
      <c r="A67" s="241">
        <v>650</v>
      </c>
      <c r="B67" s="356"/>
      <c r="C67" s="356"/>
      <c r="D67" s="381" t="s">
        <v>279</v>
      </c>
      <c r="E67" s="381"/>
      <c r="F67" s="381"/>
      <c r="G67" s="356" t="s">
        <v>3152</v>
      </c>
      <c r="H67" s="356" t="s">
        <v>278</v>
      </c>
      <c r="I67" s="356" t="s">
        <v>269</v>
      </c>
      <c r="J67" s="243">
        <v>1</v>
      </c>
      <c r="K67" s="243" t="s">
        <v>129</v>
      </c>
      <c r="L67" s="243" t="s">
        <v>129</v>
      </c>
      <c r="M67" s="243">
        <v>1</v>
      </c>
      <c r="N67" s="243">
        <v>1000000000</v>
      </c>
      <c r="O67" s="356"/>
    </row>
    <row r="68" spans="1:15">
      <c r="A68" s="241">
        <v>660</v>
      </c>
      <c r="B68" s="356"/>
      <c r="C68" s="356"/>
      <c r="D68" s="381" t="s">
        <v>281</v>
      </c>
      <c r="E68" s="381"/>
      <c r="F68" s="381"/>
      <c r="G68" s="356" t="s">
        <v>282</v>
      </c>
      <c r="H68" s="356" t="s">
        <v>278</v>
      </c>
      <c r="I68" s="356" t="s">
        <v>272</v>
      </c>
      <c r="J68" s="243">
        <v>1</v>
      </c>
      <c r="K68" s="243" t="s">
        <v>129</v>
      </c>
      <c r="L68" s="243" t="s">
        <v>129</v>
      </c>
      <c r="M68" s="243">
        <v>1</v>
      </c>
      <c r="N68" s="243">
        <v>1000000000</v>
      </c>
      <c r="O68" s="356"/>
    </row>
    <row r="69" spans="1:15">
      <c r="A69" s="241">
        <v>670</v>
      </c>
      <c r="B69" s="356"/>
      <c r="C69" s="356"/>
      <c r="D69" s="381" t="s">
        <v>283</v>
      </c>
      <c r="E69" s="381"/>
      <c r="F69" s="381"/>
      <c r="G69" s="356" t="s">
        <v>284</v>
      </c>
      <c r="H69" s="356" t="s">
        <v>278</v>
      </c>
      <c r="I69" s="356" t="s">
        <v>275</v>
      </c>
      <c r="J69" s="243">
        <v>1</v>
      </c>
      <c r="K69" s="243" t="s">
        <v>129</v>
      </c>
      <c r="L69" s="243" t="s">
        <v>129</v>
      </c>
      <c r="M69" s="243">
        <v>1</v>
      </c>
      <c r="N69" s="243">
        <v>1000000000</v>
      </c>
      <c r="O69" s="356"/>
    </row>
    <row r="70" spans="1:15">
      <c r="A70" s="241">
        <v>680</v>
      </c>
      <c r="B70" s="356"/>
      <c r="C70" s="356"/>
      <c r="D70" s="381" t="s">
        <v>130</v>
      </c>
      <c r="E70" s="381"/>
      <c r="F70" s="381"/>
      <c r="G70" s="356" t="s">
        <v>285</v>
      </c>
      <c r="H70" s="356" t="s">
        <v>278</v>
      </c>
      <c r="I70" s="356" t="s">
        <v>130</v>
      </c>
      <c r="J70" s="243">
        <v>1</v>
      </c>
      <c r="K70" s="243" t="s">
        <v>129</v>
      </c>
      <c r="L70" s="243" t="s">
        <v>129</v>
      </c>
      <c r="M70" s="243">
        <v>1</v>
      </c>
      <c r="N70" s="243">
        <v>1000000000</v>
      </c>
      <c r="O70" s="356"/>
    </row>
    <row r="71" spans="1:15">
      <c r="A71" s="241">
        <v>690</v>
      </c>
      <c r="B71" s="356"/>
      <c r="C71" s="356"/>
      <c r="D71" s="381" t="s">
        <v>132</v>
      </c>
      <c r="E71" s="381"/>
      <c r="F71" s="381"/>
      <c r="G71" s="356" t="s">
        <v>286</v>
      </c>
      <c r="H71" s="356" t="s">
        <v>278</v>
      </c>
      <c r="I71" s="356" t="s">
        <v>132</v>
      </c>
      <c r="J71" s="243">
        <v>1</v>
      </c>
      <c r="K71" s="243" t="s">
        <v>129</v>
      </c>
      <c r="L71" s="243" t="s">
        <v>129</v>
      </c>
      <c r="M71" s="243">
        <v>1</v>
      </c>
      <c r="N71" s="243">
        <v>1000000000</v>
      </c>
      <c r="O71" s="356"/>
    </row>
    <row r="72" spans="1:15">
      <c r="A72" s="241"/>
      <c r="B72" s="356"/>
      <c r="C72" s="356"/>
      <c r="D72" s="356"/>
      <c r="E72" s="356"/>
      <c r="F72" s="356"/>
      <c r="G72" s="356"/>
      <c r="H72" s="356"/>
      <c r="I72" s="356"/>
      <c r="J72" s="243"/>
      <c r="K72" s="243"/>
      <c r="L72" s="243"/>
      <c r="M72" s="243"/>
      <c r="N72" s="243"/>
      <c r="O72" s="356"/>
    </row>
  </sheetData>
  <mergeCells count="70">
    <mergeCell ref="D68:F68"/>
    <mergeCell ref="D69:F69"/>
    <mergeCell ref="D70:F70"/>
    <mergeCell ref="D71:F71"/>
    <mergeCell ref="D62:F62"/>
    <mergeCell ref="D63:F63"/>
    <mergeCell ref="D64:F64"/>
    <mergeCell ref="D65:F65"/>
    <mergeCell ref="C66:F66"/>
    <mergeCell ref="D67:F67"/>
    <mergeCell ref="D61:F61"/>
    <mergeCell ref="D50:F50"/>
    <mergeCell ref="D51:F51"/>
    <mergeCell ref="D52:F52"/>
    <mergeCell ref="D53:F53"/>
    <mergeCell ref="C54:F54"/>
    <mergeCell ref="D55:F55"/>
    <mergeCell ref="D56:F56"/>
    <mergeCell ref="D57:F57"/>
    <mergeCell ref="D58:F58"/>
    <mergeCell ref="D59:F59"/>
    <mergeCell ref="C60:F60"/>
    <mergeCell ref="D49:F49"/>
    <mergeCell ref="D38:F38"/>
    <mergeCell ref="D39:F39"/>
    <mergeCell ref="D40:F40"/>
    <mergeCell ref="D41:F41"/>
    <mergeCell ref="C42:F42"/>
    <mergeCell ref="D43:F43"/>
    <mergeCell ref="D44:F44"/>
    <mergeCell ref="D45:F45"/>
    <mergeCell ref="D46:F46"/>
    <mergeCell ref="D47:F47"/>
    <mergeCell ref="C48:F48"/>
    <mergeCell ref="D37:F37"/>
    <mergeCell ref="D26:F26"/>
    <mergeCell ref="D27:F27"/>
    <mergeCell ref="C28:F28"/>
    <mergeCell ref="D29:F29"/>
    <mergeCell ref="D30:F30"/>
    <mergeCell ref="D31:F31"/>
    <mergeCell ref="D32:F32"/>
    <mergeCell ref="D33:F33"/>
    <mergeCell ref="D34:F34"/>
    <mergeCell ref="D35:F35"/>
    <mergeCell ref="C36:F36"/>
    <mergeCell ref="D25:F25"/>
    <mergeCell ref="D14:F14"/>
    <mergeCell ref="D15:F15"/>
    <mergeCell ref="D16:F16"/>
    <mergeCell ref="D17:F17"/>
    <mergeCell ref="D18:F18"/>
    <mergeCell ref="D19:F19"/>
    <mergeCell ref="C20:F20"/>
    <mergeCell ref="D21:F21"/>
    <mergeCell ref="D22:F22"/>
    <mergeCell ref="D23:F23"/>
    <mergeCell ref="D24:F24"/>
    <mergeCell ref="D13:F13"/>
    <mergeCell ref="B2:F2"/>
    <mergeCell ref="B3:F3"/>
    <mergeCell ref="C4:F4"/>
    <mergeCell ref="D5:F5"/>
    <mergeCell ref="D6:F6"/>
    <mergeCell ref="D7:F7"/>
    <mergeCell ref="D8:F8"/>
    <mergeCell ref="D9:F9"/>
    <mergeCell ref="D10:F10"/>
    <mergeCell ref="D11:F11"/>
    <mergeCell ref="C12:F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35"/>
  <sheetViews>
    <sheetView zoomScale="75" zoomScaleNormal="75" workbookViewId="0"/>
  </sheetViews>
  <sheetFormatPr defaultColWidth="9.140625" defaultRowHeight="15"/>
  <cols>
    <col min="1" max="1" width="4.42578125" style="241" bestFit="1" customWidth="1"/>
    <col min="2" max="4" width="9.140625" style="241"/>
    <col min="5" max="5" width="38.42578125" style="241" bestFit="1" customWidth="1"/>
    <col min="6" max="6" width="23" style="241" bestFit="1" customWidth="1"/>
    <col min="7" max="7" width="29" style="241" bestFit="1" customWidth="1"/>
    <col min="8" max="8" width="38.42578125" style="241" bestFit="1" customWidth="1"/>
    <col min="9" max="9" width="15.42578125" style="241" bestFit="1" customWidth="1"/>
    <col min="10" max="10" width="13" style="241" bestFit="1" customWidth="1"/>
    <col min="11" max="11" width="11.28515625" style="241" bestFit="1" customWidth="1"/>
    <col min="12" max="12" width="11" style="241" bestFit="1" customWidth="1"/>
    <col min="13" max="13" width="12.42578125" style="241" bestFit="1" customWidth="1"/>
    <col min="14" max="14" width="13.85546875" style="241" bestFit="1" customWidth="1"/>
    <col min="15" max="16384" width="9.140625" style="241"/>
  </cols>
  <sheetData>
    <row r="1" spans="1:14">
      <c r="I1" s="244"/>
      <c r="J1" s="244"/>
      <c r="K1" s="244"/>
      <c r="L1" s="244"/>
      <c r="M1" s="244"/>
    </row>
    <row r="2" spans="1:14" ht="15.75" thickBot="1">
      <c r="B2" s="389" t="s">
        <v>112</v>
      </c>
      <c r="C2" s="390"/>
      <c r="D2" s="390"/>
      <c r="E2" s="390"/>
      <c r="F2" s="357" t="s">
        <v>113</v>
      </c>
      <c r="G2" s="357" t="s">
        <v>114</v>
      </c>
      <c r="H2" s="357" t="s">
        <v>115</v>
      </c>
      <c r="I2" s="178" t="s">
        <v>116</v>
      </c>
      <c r="J2" s="178" t="s">
        <v>117</v>
      </c>
      <c r="K2" s="178" t="s">
        <v>118</v>
      </c>
      <c r="L2" s="178" t="s">
        <v>119</v>
      </c>
      <c r="M2" s="178" t="s">
        <v>120</v>
      </c>
      <c r="N2" s="357" t="s">
        <v>121</v>
      </c>
    </row>
    <row r="3" spans="1:14" s="256" customFormat="1" ht="15.75" thickTop="1">
      <c r="A3" s="253">
        <v>1</v>
      </c>
      <c r="B3" s="391" t="s">
        <v>777</v>
      </c>
      <c r="C3" s="391"/>
      <c r="D3" s="391"/>
      <c r="E3" s="391"/>
      <c r="F3" s="254"/>
      <c r="G3" s="254"/>
      <c r="H3" s="254"/>
      <c r="I3" s="255" t="s">
        <v>842</v>
      </c>
      <c r="J3" s="255" t="s">
        <v>123</v>
      </c>
      <c r="K3" s="255" t="s">
        <v>123</v>
      </c>
      <c r="L3" s="255" t="s">
        <v>842</v>
      </c>
      <c r="M3" s="255" t="s">
        <v>842</v>
      </c>
      <c r="N3" s="255" t="s">
        <v>124</v>
      </c>
    </row>
    <row r="4" spans="1:14" s="256" customFormat="1">
      <c r="A4" s="253">
        <v>10</v>
      </c>
      <c r="B4" s="254"/>
      <c r="C4" s="388" t="s">
        <v>778</v>
      </c>
      <c r="D4" s="388"/>
      <c r="E4" s="388"/>
      <c r="F4" s="254"/>
      <c r="G4" s="254"/>
      <c r="H4" s="254"/>
      <c r="I4" s="255" t="s">
        <v>842</v>
      </c>
      <c r="J4" s="255" t="s">
        <v>123</v>
      </c>
      <c r="K4" s="255" t="s">
        <v>123</v>
      </c>
      <c r="L4" s="255" t="s">
        <v>842</v>
      </c>
      <c r="M4" s="255" t="s">
        <v>842</v>
      </c>
      <c r="N4" s="255" t="s">
        <v>124</v>
      </c>
    </row>
    <row r="5" spans="1:14" s="256" customFormat="1">
      <c r="A5" s="253">
        <v>20</v>
      </c>
      <c r="B5" s="254"/>
      <c r="C5" s="254"/>
      <c r="D5" s="388" t="s">
        <v>779</v>
      </c>
      <c r="E5" s="388"/>
      <c r="F5" s="254"/>
      <c r="G5" s="254"/>
      <c r="H5" s="254"/>
      <c r="I5" s="255" t="s">
        <v>842</v>
      </c>
      <c r="J5" s="255" t="s">
        <v>123</v>
      </c>
      <c r="K5" s="255" t="s">
        <v>123</v>
      </c>
      <c r="L5" s="255" t="s">
        <v>842</v>
      </c>
      <c r="M5" s="255" t="s">
        <v>842</v>
      </c>
      <c r="N5" s="255" t="s">
        <v>124</v>
      </c>
    </row>
    <row r="6" spans="1:14" s="256" customFormat="1">
      <c r="A6" s="253">
        <v>30</v>
      </c>
      <c r="B6" s="254"/>
      <c r="C6" s="254"/>
      <c r="D6" s="254"/>
      <c r="E6" s="254" t="s">
        <v>780</v>
      </c>
      <c r="F6" s="254" t="s">
        <v>781</v>
      </c>
      <c r="G6" s="254" t="s">
        <v>779</v>
      </c>
      <c r="H6" s="254" t="s">
        <v>780</v>
      </c>
      <c r="I6" s="257">
        <v>1500</v>
      </c>
      <c r="J6" s="255" t="s">
        <v>129</v>
      </c>
      <c r="K6" s="255" t="s">
        <v>129</v>
      </c>
      <c r="L6" s="257">
        <v>1</v>
      </c>
      <c r="M6" s="257">
        <v>100000000</v>
      </c>
      <c r="N6" s="255"/>
    </row>
    <row r="7" spans="1:14" s="256" customFormat="1">
      <c r="A7" s="253">
        <v>40</v>
      </c>
      <c r="B7" s="254"/>
      <c r="C7" s="254"/>
      <c r="D7" s="254"/>
      <c r="E7" s="254" t="s">
        <v>782</v>
      </c>
      <c r="F7" s="254" t="s">
        <v>783</v>
      </c>
      <c r="G7" s="254" t="s">
        <v>779</v>
      </c>
      <c r="H7" s="254" t="s">
        <v>782</v>
      </c>
      <c r="I7" s="257">
        <v>500</v>
      </c>
      <c r="J7" s="255" t="s">
        <v>129</v>
      </c>
      <c r="K7" s="255" t="s">
        <v>129</v>
      </c>
      <c r="L7" s="257">
        <v>1</v>
      </c>
      <c r="M7" s="257">
        <v>100000000</v>
      </c>
      <c r="N7" s="255"/>
    </row>
    <row r="8" spans="1:14" s="256" customFormat="1">
      <c r="A8" s="253">
        <v>50</v>
      </c>
      <c r="B8" s="254"/>
      <c r="C8" s="254"/>
      <c r="D8" s="254"/>
      <c r="E8" s="254" t="s">
        <v>784</v>
      </c>
      <c r="F8" s="254" t="s">
        <v>785</v>
      </c>
      <c r="G8" s="254" t="s">
        <v>779</v>
      </c>
      <c r="H8" s="254" t="s">
        <v>784</v>
      </c>
      <c r="I8" s="257">
        <v>500</v>
      </c>
      <c r="J8" s="255" t="s">
        <v>129</v>
      </c>
      <c r="K8" s="255" t="s">
        <v>129</v>
      </c>
      <c r="L8" s="257">
        <v>1</v>
      </c>
      <c r="M8" s="257">
        <v>100000000</v>
      </c>
      <c r="N8" s="255"/>
    </row>
    <row r="9" spans="1:14" s="256" customFormat="1">
      <c r="A9" s="253">
        <v>60</v>
      </c>
      <c r="B9" s="254"/>
      <c r="C9" s="254"/>
      <c r="D9" s="254"/>
      <c r="E9" s="254" t="s">
        <v>786</v>
      </c>
      <c r="F9" s="254" t="s">
        <v>787</v>
      </c>
      <c r="G9" s="254" t="s">
        <v>779</v>
      </c>
      <c r="H9" s="254" t="s">
        <v>786</v>
      </c>
      <c r="I9" s="257">
        <v>500</v>
      </c>
      <c r="J9" s="255" t="s">
        <v>129</v>
      </c>
      <c r="K9" s="255" t="s">
        <v>129</v>
      </c>
      <c r="L9" s="257">
        <v>1</v>
      </c>
      <c r="M9" s="257">
        <v>100000000</v>
      </c>
      <c r="N9" s="255"/>
    </row>
    <row r="10" spans="1:14" s="256" customFormat="1">
      <c r="A10" s="253">
        <v>70</v>
      </c>
      <c r="B10" s="254"/>
      <c r="C10" s="254"/>
      <c r="D10" s="254"/>
      <c r="E10" s="254" t="s">
        <v>788</v>
      </c>
      <c r="F10" s="254" t="s">
        <v>789</v>
      </c>
      <c r="G10" s="254" t="s">
        <v>779</v>
      </c>
      <c r="H10" s="254" t="s">
        <v>788</v>
      </c>
      <c r="I10" s="257">
        <v>1000</v>
      </c>
      <c r="J10" s="255" t="s">
        <v>129</v>
      </c>
      <c r="K10" s="255" t="s">
        <v>129</v>
      </c>
      <c r="L10" s="257">
        <v>1</v>
      </c>
      <c r="M10" s="257">
        <v>100000000</v>
      </c>
      <c r="N10" s="255"/>
    </row>
    <row r="11" spans="1:14" s="256" customFormat="1">
      <c r="A11" s="253">
        <v>80</v>
      </c>
      <c r="B11" s="254"/>
      <c r="C11" s="254"/>
      <c r="D11" s="254"/>
      <c r="E11" s="254" t="s">
        <v>790</v>
      </c>
      <c r="F11" s="254" t="s">
        <v>791</v>
      </c>
      <c r="G11" s="254" t="s">
        <v>779</v>
      </c>
      <c r="H11" s="254" t="s">
        <v>790</v>
      </c>
      <c r="I11" s="257">
        <v>500</v>
      </c>
      <c r="J11" s="255" t="s">
        <v>129</v>
      </c>
      <c r="K11" s="255" t="s">
        <v>129</v>
      </c>
      <c r="L11" s="257">
        <v>1</v>
      </c>
      <c r="M11" s="257">
        <v>100000000</v>
      </c>
      <c r="N11" s="255"/>
    </row>
    <row r="12" spans="1:14" s="256" customFormat="1">
      <c r="A12" s="253">
        <v>90</v>
      </c>
      <c r="B12" s="254"/>
      <c r="C12" s="254"/>
      <c r="D12" s="254"/>
      <c r="E12" s="254" t="s">
        <v>130</v>
      </c>
      <c r="F12" s="254" t="s">
        <v>3153</v>
      </c>
      <c r="G12" s="254" t="s">
        <v>779</v>
      </c>
      <c r="H12" s="254" t="s">
        <v>130</v>
      </c>
      <c r="I12" s="257">
        <v>500</v>
      </c>
      <c r="J12" s="255" t="s">
        <v>129</v>
      </c>
      <c r="K12" s="255" t="s">
        <v>129</v>
      </c>
      <c r="L12" s="257">
        <v>1</v>
      </c>
      <c r="M12" s="257">
        <v>100000000</v>
      </c>
      <c r="N12" s="255"/>
    </row>
    <row r="13" spans="1:14" s="256" customFormat="1">
      <c r="A13" s="253">
        <v>100</v>
      </c>
      <c r="B13" s="254"/>
      <c r="C13" s="254"/>
      <c r="D13" s="254"/>
      <c r="E13" s="254" t="s">
        <v>132</v>
      </c>
      <c r="F13" s="254" t="s">
        <v>3154</v>
      </c>
      <c r="G13" s="254" t="s">
        <v>779</v>
      </c>
      <c r="H13" s="254" t="s">
        <v>132</v>
      </c>
      <c r="I13" s="257">
        <v>1500</v>
      </c>
      <c r="J13" s="255" t="s">
        <v>129</v>
      </c>
      <c r="K13" s="255" t="s">
        <v>129</v>
      </c>
      <c r="L13" s="257">
        <v>1</v>
      </c>
      <c r="M13" s="257">
        <v>100000000</v>
      </c>
      <c r="N13" s="255"/>
    </row>
    <row r="14" spans="1:14" s="256" customFormat="1">
      <c r="A14" s="253">
        <v>110</v>
      </c>
      <c r="B14" s="254"/>
      <c r="C14" s="254"/>
      <c r="D14" s="388" t="s">
        <v>796</v>
      </c>
      <c r="E14" s="388"/>
      <c r="F14" s="254"/>
      <c r="G14" s="254"/>
      <c r="H14" s="254"/>
      <c r="I14" s="255" t="s">
        <v>842</v>
      </c>
      <c r="J14" s="255" t="s">
        <v>123</v>
      </c>
      <c r="K14" s="255" t="s">
        <v>123</v>
      </c>
      <c r="L14" s="255" t="s">
        <v>842</v>
      </c>
      <c r="M14" s="255" t="s">
        <v>842</v>
      </c>
      <c r="N14" s="255" t="s">
        <v>797</v>
      </c>
    </row>
    <row r="15" spans="1:14" s="256" customFormat="1">
      <c r="A15" s="253">
        <v>120</v>
      </c>
      <c r="B15" s="254"/>
      <c r="C15" s="254"/>
      <c r="D15" s="254"/>
      <c r="E15" s="254" t="s">
        <v>798</v>
      </c>
      <c r="F15" s="254" t="s">
        <v>799</v>
      </c>
      <c r="G15" s="254" t="s">
        <v>796</v>
      </c>
      <c r="H15" s="254" t="s">
        <v>798</v>
      </c>
      <c r="I15" s="257">
        <v>1500</v>
      </c>
      <c r="J15" s="255" t="s">
        <v>129</v>
      </c>
      <c r="K15" s="255" t="s">
        <v>129</v>
      </c>
      <c r="L15" s="257">
        <v>1</v>
      </c>
      <c r="M15" s="257">
        <v>100000000</v>
      </c>
      <c r="N15" s="255"/>
    </row>
    <row r="16" spans="1:14" s="256" customFormat="1">
      <c r="A16" s="253">
        <v>130</v>
      </c>
      <c r="B16" s="254"/>
      <c r="C16" s="388" t="s">
        <v>800</v>
      </c>
      <c r="D16" s="388"/>
      <c r="E16" s="388"/>
      <c r="F16" s="254"/>
      <c r="G16" s="254"/>
      <c r="H16" s="254"/>
      <c r="I16" s="255" t="s">
        <v>842</v>
      </c>
      <c r="J16" s="255" t="s">
        <v>123</v>
      </c>
      <c r="K16" s="255" t="s">
        <v>123</v>
      </c>
      <c r="L16" s="255" t="s">
        <v>842</v>
      </c>
      <c r="M16" s="255" t="s">
        <v>842</v>
      </c>
      <c r="N16" s="255" t="s">
        <v>124</v>
      </c>
    </row>
    <row r="17" spans="1:14" s="256" customFormat="1">
      <c r="A17" s="253">
        <v>140</v>
      </c>
      <c r="B17" s="254"/>
      <c r="C17" s="254"/>
      <c r="D17" s="388" t="s">
        <v>801</v>
      </c>
      <c r="E17" s="388"/>
      <c r="F17" s="254"/>
      <c r="G17" s="254"/>
      <c r="H17" s="254"/>
      <c r="I17" s="255" t="s">
        <v>842</v>
      </c>
      <c r="J17" s="255" t="s">
        <v>123</v>
      </c>
      <c r="K17" s="255" t="s">
        <v>123</v>
      </c>
      <c r="L17" s="255" t="s">
        <v>842</v>
      </c>
      <c r="M17" s="255" t="s">
        <v>842</v>
      </c>
      <c r="N17" s="255" t="s">
        <v>124</v>
      </c>
    </row>
    <row r="18" spans="1:14" s="256" customFormat="1">
      <c r="A18" s="253">
        <v>150</v>
      </c>
      <c r="B18" s="254"/>
      <c r="C18" s="254"/>
      <c r="D18" s="254"/>
      <c r="E18" s="254" t="s">
        <v>802</v>
      </c>
      <c r="F18" s="254" t="s">
        <v>803</v>
      </c>
      <c r="G18" s="254" t="s">
        <v>801</v>
      </c>
      <c r="H18" s="254" t="s">
        <v>802</v>
      </c>
      <c r="I18" s="257">
        <v>1000</v>
      </c>
      <c r="J18" s="255" t="s">
        <v>129</v>
      </c>
      <c r="K18" s="255" t="s">
        <v>129</v>
      </c>
      <c r="L18" s="257">
        <v>1</v>
      </c>
      <c r="M18" s="257">
        <v>100000000</v>
      </c>
      <c r="N18" s="255"/>
    </row>
    <row r="19" spans="1:14" s="256" customFormat="1">
      <c r="A19" s="253">
        <v>160</v>
      </c>
      <c r="B19" s="254"/>
      <c r="C19" s="254"/>
      <c r="D19" s="254"/>
      <c r="E19" s="254" t="s">
        <v>804</v>
      </c>
      <c r="F19" s="254" t="s">
        <v>805</v>
      </c>
      <c r="G19" s="254" t="s">
        <v>801</v>
      </c>
      <c r="H19" s="254" t="s">
        <v>804</v>
      </c>
      <c r="I19" s="257">
        <v>500</v>
      </c>
      <c r="J19" s="255" t="s">
        <v>129</v>
      </c>
      <c r="K19" s="255" t="s">
        <v>129</v>
      </c>
      <c r="L19" s="257">
        <v>1</v>
      </c>
      <c r="M19" s="257">
        <v>100000000</v>
      </c>
      <c r="N19" s="255"/>
    </row>
    <row r="20" spans="1:14" s="256" customFormat="1">
      <c r="A20" s="253">
        <v>170</v>
      </c>
      <c r="B20" s="254"/>
      <c r="C20" s="254"/>
      <c r="D20" s="254"/>
      <c r="E20" s="254" t="s">
        <v>130</v>
      </c>
      <c r="F20" s="254" t="s">
        <v>3155</v>
      </c>
      <c r="G20" s="254" t="s">
        <v>801</v>
      </c>
      <c r="H20" s="254" t="s">
        <v>130</v>
      </c>
      <c r="I20" s="257">
        <v>500</v>
      </c>
      <c r="J20" s="255" t="s">
        <v>129</v>
      </c>
      <c r="K20" s="255" t="s">
        <v>129</v>
      </c>
      <c r="L20" s="257">
        <v>1</v>
      </c>
      <c r="M20" s="257">
        <v>100000000</v>
      </c>
      <c r="N20" s="255"/>
    </row>
    <row r="21" spans="1:14" s="256" customFormat="1">
      <c r="A21" s="253">
        <v>180</v>
      </c>
      <c r="B21" s="254"/>
      <c r="C21" s="254"/>
      <c r="D21" s="254"/>
      <c r="E21" s="254" t="s">
        <v>132</v>
      </c>
      <c r="F21" s="254" t="s">
        <v>3156</v>
      </c>
      <c r="G21" s="254" t="s">
        <v>801</v>
      </c>
      <c r="H21" s="254" t="s">
        <v>132</v>
      </c>
      <c r="I21" s="257">
        <v>1500</v>
      </c>
      <c r="J21" s="255" t="s">
        <v>129</v>
      </c>
      <c r="K21" s="255" t="s">
        <v>129</v>
      </c>
      <c r="L21" s="257">
        <v>1</v>
      </c>
      <c r="M21" s="257">
        <v>100000000</v>
      </c>
      <c r="N21" s="255"/>
    </row>
    <row r="22" spans="1:14" s="256" customFormat="1">
      <c r="A22" s="253">
        <v>260</v>
      </c>
      <c r="B22" s="254"/>
      <c r="C22" s="388" t="s">
        <v>820</v>
      </c>
      <c r="D22" s="388"/>
      <c r="E22" s="388"/>
      <c r="F22" s="254"/>
      <c r="G22" s="254"/>
      <c r="H22" s="254"/>
      <c r="I22" s="255" t="s">
        <v>842</v>
      </c>
      <c r="J22" s="255" t="s">
        <v>123</v>
      </c>
      <c r="K22" s="255" t="s">
        <v>123</v>
      </c>
      <c r="L22" s="255" t="s">
        <v>842</v>
      </c>
      <c r="M22" s="255" t="s">
        <v>842</v>
      </c>
      <c r="N22" s="255" t="s">
        <v>124</v>
      </c>
    </row>
    <row r="23" spans="1:14" s="256" customFormat="1">
      <c r="A23" s="253">
        <v>270</v>
      </c>
      <c r="B23" s="254"/>
      <c r="C23" s="254"/>
      <c r="D23" s="388" t="s">
        <v>3157</v>
      </c>
      <c r="E23" s="388"/>
      <c r="F23" s="254"/>
      <c r="G23" s="254"/>
      <c r="H23" s="254"/>
      <c r="I23" s="255" t="s">
        <v>842</v>
      </c>
      <c r="J23" s="255" t="s">
        <v>123</v>
      </c>
      <c r="K23" s="255" t="s">
        <v>123</v>
      </c>
      <c r="L23" s="255" t="s">
        <v>842</v>
      </c>
      <c r="M23" s="255" t="s">
        <v>842</v>
      </c>
      <c r="N23" s="255" t="s">
        <v>124</v>
      </c>
    </row>
    <row r="24" spans="1:14" s="256" customFormat="1">
      <c r="A24" s="253">
        <v>280</v>
      </c>
      <c r="B24" s="254"/>
      <c r="C24" s="254"/>
      <c r="D24" s="254"/>
      <c r="E24" s="254" t="s">
        <v>3158</v>
      </c>
      <c r="F24" s="254" t="s">
        <v>829</v>
      </c>
      <c r="G24" s="254" t="s">
        <v>3157</v>
      </c>
      <c r="H24" s="254" t="s">
        <v>3158</v>
      </c>
      <c r="I24" s="257">
        <v>2000</v>
      </c>
      <c r="J24" s="255" t="s">
        <v>129</v>
      </c>
      <c r="K24" s="255" t="s">
        <v>129</v>
      </c>
      <c r="L24" s="257">
        <v>1</v>
      </c>
      <c r="M24" s="257">
        <v>100000000</v>
      </c>
      <c r="N24" s="255"/>
    </row>
    <row r="25" spans="1:14" s="256" customFormat="1">
      <c r="A25" s="253">
        <v>290</v>
      </c>
      <c r="B25" s="254"/>
      <c r="C25" s="254"/>
      <c r="D25" s="254"/>
      <c r="E25" s="254" t="s">
        <v>3159</v>
      </c>
      <c r="F25" s="254" t="s">
        <v>831</v>
      </c>
      <c r="G25" s="254" t="s">
        <v>3157</v>
      </c>
      <c r="H25" s="254" t="s">
        <v>3159</v>
      </c>
      <c r="I25" s="257">
        <v>500</v>
      </c>
      <c r="J25" s="255" t="s">
        <v>129</v>
      </c>
      <c r="K25" s="255" t="s">
        <v>129</v>
      </c>
      <c r="L25" s="257">
        <v>1</v>
      </c>
      <c r="M25" s="257">
        <v>100000000</v>
      </c>
      <c r="N25" s="255"/>
    </row>
    <row r="26" spans="1:14" s="256" customFormat="1">
      <c r="A26" s="253">
        <v>300</v>
      </c>
      <c r="B26" s="254"/>
      <c r="C26" s="254"/>
      <c r="D26" s="254"/>
      <c r="E26" s="254" t="s">
        <v>130</v>
      </c>
      <c r="F26" s="254" t="s">
        <v>3160</v>
      </c>
      <c r="G26" s="254" t="s">
        <v>3157</v>
      </c>
      <c r="H26" s="254" t="s">
        <v>130</v>
      </c>
      <c r="I26" s="257">
        <v>500</v>
      </c>
      <c r="J26" s="255" t="s">
        <v>129</v>
      </c>
      <c r="K26" s="255" t="s">
        <v>129</v>
      </c>
      <c r="L26" s="257">
        <v>1</v>
      </c>
      <c r="M26" s="257">
        <v>100000000</v>
      </c>
      <c r="N26" s="255"/>
    </row>
    <row r="27" spans="1:14" s="256" customFormat="1">
      <c r="A27" s="253">
        <v>310</v>
      </c>
      <c r="B27" s="254"/>
      <c r="C27" s="254"/>
      <c r="D27" s="254"/>
      <c r="E27" s="254" t="s">
        <v>132</v>
      </c>
      <c r="F27" s="254" t="s">
        <v>3161</v>
      </c>
      <c r="G27" s="254" t="s">
        <v>3157</v>
      </c>
      <c r="H27" s="254" t="s">
        <v>132</v>
      </c>
      <c r="I27" s="257">
        <v>1500</v>
      </c>
      <c r="J27" s="255" t="s">
        <v>129</v>
      </c>
      <c r="K27" s="255" t="s">
        <v>129</v>
      </c>
      <c r="L27" s="257">
        <v>1</v>
      </c>
      <c r="M27" s="257">
        <v>100000000</v>
      </c>
      <c r="N27" s="255"/>
    </row>
    <row r="28" spans="1:14" s="256" customFormat="1">
      <c r="A28" s="253">
        <v>320</v>
      </c>
      <c r="B28" s="254"/>
      <c r="C28" s="254"/>
      <c r="D28" s="254"/>
      <c r="E28" s="254" t="s">
        <v>422</v>
      </c>
      <c r="F28" s="254" t="s">
        <v>3162</v>
      </c>
      <c r="G28" s="254" t="s">
        <v>3157</v>
      </c>
      <c r="H28" s="254" t="s">
        <v>422</v>
      </c>
      <c r="I28" s="257">
        <v>500</v>
      </c>
      <c r="J28" s="255" t="s">
        <v>129</v>
      </c>
      <c r="K28" s="255" t="s">
        <v>129</v>
      </c>
      <c r="L28" s="257">
        <v>1</v>
      </c>
      <c r="M28" s="257">
        <v>1000000000</v>
      </c>
      <c r="N28" s="255"/>
    </row>
    <row r="29" spans="1:14" s="256" customFormat="1">
      <c r="A29" s="253">
        <v>380</v>
      </c>
      <c r="B29" s="254"/>
      <c r="C29" s="254"/>
      <c r="D29" s="388" t="s">
        <v>3163</v>
      </c>
      <c r="E29" s="388"/>
      <c r="F29" s="254"/>
      <c r="G29" s="254"/>
      <c r="H29" s="254"/>
      <c r="I29" s="255" t="s">
        <v>842</v>
      </c>
      <c r="J29" s="255" t="s">
        <v>123</v>
      </c>
      <c r="K29" s="255" t="s">
        <v>123</v>
      </c>
      <c r="L29" s="255" t="s">
        <v>842</v>
      </c>
      <c r="M29" s="255" t="s">
        <v>842</v>
      </c>
      <c r="N29" s="255" t="s">
        <v>124</v>
      </c>
    </row>
    <row r="30" spans="1:14" s="256" customFormat="1">
      <c r="A30" s="253">
        <v>390</v>
      </c>
      <c r="B30" s="254"/>
      <c r="C30" s="254"/>
      <c r="D30" s="254"/>
      <c r="E30" s="254" t="s">
        <v>3164</v>
      </c>
      <c r="F30" s="254" t="s">
        <v>3165</v>
      </c>
      <c r="G30" s="254" t="s">
        <v>3163</v>
      </c>
      <c r="H30" s="254" t="s">
        <v>3166</v>
      </c>
      <c r="I30" s="257">
        <v>1000</v>
      </c>
      <c r="J30" s="255" t="s">
        <v>129</v>
      </c>
      <c r="K30" s="255" t="s">
        <v>129</v>
      </c>
      <c r="L30" s="257">
        <v>1</v>
      </c>
      <c r="M30" s="257">
        <v>1000000000</v>
      </c>
      <c r="N30" s="255"/>
    </row>
    <row r="31" spans="1:14" s="256" customFormat="1">
      <c r="A31" s="253">
        <v>400</v>
      </c>
      <c r="B31" s="254"/>
      <c r="C31" s="254"/>
      <c r="D31" s="254"/>
      <c r="E31" s="254" t="s">
        <v>130</v>
      </c>
      <c r="F31" s="254" t="s">
        <v>3167</v>
      </c>
      <c r="G31" s="254" t="s">
        <v>3163</v>
      </c>
      <c r="H31" s="254" t="s">
        <v>130</v>
      </c>
      <c r="I31" s="257">
        <v>500</v>
      </c>
      <c r="J31" s="255" t="s">
        <v>129</v>
      </c>
      <c r="K31" s="255" t="s">
        <v>129</v>
      </c>
      <c r="L31" s="257">
        <v>1</v>
      </c>
      <c r="M31" s="257">
        <v>1000000000</v>
      </c>
      <c r="N31" s="255"/>
    </row>
    <row r="32" spans="1:14" s="256" customFormat="1">
      <c r="A32" s="253">
        <v>410</v>
      </c>
      <c r="B32" s="254"/>
      <c r="C32" s="254"/>
      <c r="D32" s="254"/>
      <c r="E32" s="254" t="s">
        <v>132</v>
      </c>
      <c r="F32" s="254" t="s">
        <v>3168</v>
      </c>
      <c r="G32" s="254" t="s">
        <v>3163</v>
      </c>
      <c r="H32" s="254" t="s">
        <v>132</v>
      </c>
      <c r="I32" s="257">
        <v>1500</v>
      </c>
      <c r="J32" s="255" t="s">
        <v>129</v>
      </c>
      <c r="K32" s="255" t="s">
        <v>129</v>
      </c>
      <c r="L32" s="257">
        <v>1</v>
      </c>
      <c r="M32" s="257">
        <v>1000000000</v>
      </c>
      <c r="N32" s="255"/>
    </row>
    <row r="33" spans="1:14" s="256" customFormat="1">
      <c r="A33" s="253">
        <v>420</v>
      </c>
      <c r="B33" s="254"/>
      <c r="C33" s="254"/>
      <c r="D33" s="388" t="s">
        <v>3169</v>
      </c>
      <c r="E33" s="388"/>
      <c r="F33" s="254"/>
      <c r="G33" s="254"/>
      <c r="H33" s="254"/>
      <c r="I33" s="255" t="s">
        <v>842</v>
      </c>
      <c r="J33" s="255" t="s">
        <v>123</v>
      </c>
      <c r="K33" s="255" t="s">
        <v>123</v>
      </c>
      <c r="L33" s="255" t="s">
        <v>842</v>
      </c>
      <c r="M33" s="255" t="s">
        <v>842</v>
      </c>
      <c r="N33" s="255" t="s">
        <v>124</v>
      </c>
    </row>
    <row r="34" spans="1:14" s="256" customFormat="1">
      <c r="A34" s="253">
        <v>430</v>
      </c>
      <c r="B34" s="254"/>
      <c r="C34" s="254"/>
      <c r="D34" s="254"/>
      <c r="E34" s="254" t="s">
        <v>3170</v>
      </c>
      <c r="F34" s="254" t="s">
        <v>3171</v>
      </c>
      <c r="G34" s="254" t="s">
        <v>3169</v>
      </c>
      <c r="H34" s="254" t="s">
        <v>3172</v>
      </c>
      <c r="I34" s="257">
        <v>500</v>
      </c>
      <c r="J34" s="255" t="s">
        <v>129</v>
      </c>
      <c r="K34" s="255" t="s">
        <v>129</v>
      </c>
      <c r="L34" s="257">
        <v>1</v>
      </c>
      <c r="M34" s="257">
        <v>1000000000</v>
      </c>
      <c r="N34" s="255"/>
    </row>
    <row r="35" spans="1:14" s="256" customFormat="1">
      <c r="A35" s="253">
        <v>440</v>
      </c>
      <c r="B35" s="254"/>
      <c r="C35" s="254"/>
      <c r="D35" s="254"/>
      <c r="E35" s="254" t="s">
        <v>132</v>
      </c>
      <c r="F35" s="254" t="s">
        <v>3173</v>
      </c>
      <c r="G35" s="254" t="s">
        <v>3169</v>
      </c>
      <c r="H35" s="254" t="s">
        <v>132</v>
      </c>
      <c r="I35" s="257">
        <v>1500</v>
      </c>
      <c r="J35" s="255" t="s">
        <v>129</v>
      </c>
      <c r="K35" s="255" t="s">
        <v>129</v>
      </c>
      <c r="L35" s="257">
        <v>1</v>
      </c>
      <c r="M35" s="257">
        <v>1000000000</v>
      </c>
      <c r="N35" s="255"/>
    </row>
  </sheetData>
  <mergeCells count="11">
    <mergeCell ref="C16:E16"/>
    <mergeCell ref="B2:E2"/>
    <mergeCell ref="B3:E3"/>
    <mergeCell ref="C4:E4"/>
    <mergeCell ref="D5:E5"/>
    <mergeCell ref="D14:E14"/>
    <mergeCell ref="D17:E17"/>
    <mergeCell ref="C22:E22"/>
    <mergeCell ref="D23:E23"/>
    <mergeCell ref="D29:E29"/>
    <mergeCell ref="D33:E3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P220"/>
  <sheetViews>
    <sheetView zoomScale="75" zoomScaleNormal="75" workbookViewId="0"/>
  </sheetViews>
  <sheetFormatPr defaultColWidth="9.140625" defaultRowHeight="15"/>
  <cols>
    <col min="1" max="1" width="7.42578125" style="241" customWidth="1"/>
    <col min="2" max="5" width="9.140625" style="241"/>
    <col min="6" max="6" width="32.5703125" style="241" customWidth="1"/>
    <col min="7" max="7" width="26.5703125" style="241" customWidth="1"/>
    <col min="8" max="8" width="42.85546875" style="241" customWidth="1"/>
    <col min="9" max="9" width="43.42578125" style="241" customWidth="1"/>
    <col min="10" max="10" width="26.7109375" style="241" customWidth="1"/>
    <col min="11" max="11" width="15.7109375" style="244" bestFit="1" customWidth="1"/>
    <col min="12" max="12" width="13.28515625" style="244" bestFit="1" customWidth="1"/>
    <col min="13" max="13" width="11.7109375" style="244" bestFit="1" customWidth="1"/>
    <col min="14" max="14" width="11" style="244" bestFit="1" customWidth="1"/>
    <col min="15" max="15" width="18.85546875" style="244" customWidth="1"/>
    <col min="16" max="16" width="10.28515625" style="241" bestFit="1" customWidth="1"/>
    <col min="17" max="16384" width="9.140625" style="241"/>
  </cols>
  <sheetData>
    <row r="2" spans="1:16" ht="15.75" thickBot="1">
      <c r="B2" s="382" t="s">
        <v>112</v>
      </c>
      <c r="C2" s="382"/>
      <c r="D2" s="382"/>
      <c r="E2" s="382"/>
      <c r="F2" s="382"/>
      <c r="G2" s="357" t="s">
        <v>113</v>
      </c>
      <c r="H2" s="357" t="s">
        <v>114</v>
      </c>
      <c r="I2" s="357" t="s">
        <v>115</v>
      </c>
      <c r="J2" s="357" t="s">
        <v>6104</v>
      </c>
      <c r="K2" s="178" t="s">
        <v>116</v>
      </c>
      <c r="L2" s="178" t="s">
        <v>117</v>
      </c>
      <c r="M2" s="178" t="s">
        <v>118</v>
      </c>
      <c r="N2" s="178" t="s">
        <v>119</v>
      </c>
      <c r="O2" s="178" t="s">
        <v>120</v>
      </c>
      <c r="P2" s="357" t="s">
        <v>121</v>
      </c>
    </row>
    <row r="3" spans="1:16" ht="15.75" thickTop="1">
      <c r="A3" s="241">
        <v>10</v>
      </c>
      <c r="B3" s="379" t="s">
        <v>125</v>
      </c>
      <c r="C3" s="379"/>
      <c r="D3" s="379"/>
      <c r="E3" s="379"/>
      <c r="G3" s="356"/>
      <c r="H3" s="356"/>
      <c r="I3" s="356"/>
      <c r="J3" s="356"/>
      <c r="K3" s="243"/>
      <c r="L3" s="243" t="s">
        <v>123</v>
      </c>
      <c r="M3" s="243" t="s">
        <v>123</v>
      </c>
      <c r="N3" s="243"/>
      <c r="O3" s="243"/>
      <c r="P3" s="356" t="s">
        <v>124</v>
      </c>
    </row>
    <row r="4" spans="1:16">
      <c r="A4" s="241">
        <v>20</v>
      </c>
      <c r="B4" s="356"/>
      <c r="C4" s="379" t="s">
        <v>134</v>
      </c>
      <c r="D4" s="379"/>
      <c r="E4" s="379"/>
      <c r="G4" s="356"/>
      <c r="H4" s="356"/>
      <c r="I4" s="356"/>
      <c r="J4" s="356"/>
      <c r="K4" s="243"/>
      <c r="L4" s="243" t="s">
        <v>123</v>
      </c>
      <c r="M4" s="243" t="s">
        <v>123</v>
      </c>
      <c r="N4" s="243"/>
      <c r="O4" s="243"/>
      <c r="P4" s="356" t="s">
        <v>124</v>
      </c>
    </row>
    <row r="5" spans="1:16">
      <c r="A5" s="241">
        <v>30</v>
      </c>
      <c r="B5" s="356"/>
      <c r="C5" s="356"/>
      <c r="D5" s="379" t="s">
        <v>135</v>
      </c>
      <c r="E5" s="379"/>
      <c r="G5" s="356" t="s">
        <v>136</v>
      </c>
      <c r="H5" s="356" t="s">
        <v>134</v>
      </c>
      <c r="I5" s="356" t="s">
        <v>135</v>
      </c>
      <c r="J5" s="356" t="s">
        <v>134</v>
      </c>
      <c r="K5" s="243">
        <v>1</v>
      </c>
      <c r="L5" s="243" t="s">
        <v>129</v>
      </c>
      <c r="M5" s="243" t="s">
        <v>129</v>
      </c>
      <c r="N5" s="243">
        <v>1</v>
      </c>
      <c r="O5" s="243">
        <v>1000000000</v>
      </c>
      <c r="P5" s="356"/>
    </row>
    <row r="6" spans="1:16">
      <c r="A6" s="241">
        <v>40</v>
      </c>
      <c r="B6" s="356"/>
      <c r="C6" s="356"/>
      <c r="D6" s="379" t="s">
        <v>137</v>
      </c>
      <c r="E6" s="379"/>
      <c r="G6" s="356" t="s">
        <v>138</v>
      </c>
      <c r="H6" s="356" t="s">
        <v>134</v>
      </c>
      <c r="I6" s="356" t="s">
        <v>137</v>
      </c>
      <c r="J6" s="356" t="s">
        <v>134</v>
      </c>
      <c r="K6" s="243">
        <v>1</v>
      </c>
      <c r="L6" s="243" t="s">
        <v>129</v>
      </c>
      <c r="M6" s="243" t="s">
        <v>129</v>
      </c>
      <c r="N6" s="243">
        <v>1</v>
      </c>
      <c r="O6" s="243">
        <v>1000000000</v>
      </c>
      <c r="P6" s="356"/>
    </row>
    <row r="7" spans="1:16">
      <c r="A7" s="241">
        <v>50</v>
      </c>
      <c r="B7" s="356"/>
      <c r="C7" s="356"/>
      <c r="D7" s="379" t="s">
        <v>130</v>
      </c>
      <c r="E7" s="379"/>
      <c r="G7" s="356" t="s">
        <v>139</v>
      </c>
      <c r="H7" s="356" t="s">
        <v>134</v>
      </c>
      <c r="I7" s="356" t="s">
        <v>130</v>
      </c>
      <c r="J7" s="356" t="s">
        <v>134</v>
      </c>
      <c r="K7" s="243">
        <v>1</v>
      </c>
      <c r="L7" s="243" t="s">
        <v>129</v>
      </c>
      <c r="M7" s="243" t="s">
        <v>129</v>
      </c>
      <c r="N7" s="243">
        <v>1</v>
      </c>
      <c r="O7" s="243">
        <v>1000000000</v>
      </c>
      <c r="P7" s="356"/>
    </row>
    <row r="8" spans="1:16">
      <c r="A8" s="241">
        <v>60</v>
      </c>
      <c r="B8" s="356"/>
      <c r="C8" s="356"/>
      <c r="D8" s="379" t="s">
        <v>132</v>
      </c>
      <c r="E8" s="379"/>
      <c r="G8" s="356" t="s">
        <v>140</v>
      </c>
      <c r="H8" s="356" t="s">
        <v>134</v>
      </c>
      <c r="I8" s="356" t="s">
        <v>132</v>
      </c>
      <c r="J8" s="356" t="s">
        <v>134</v>
      </c>
      <c r="K8" s="243">
        <v>1</v>
      </c>
      <c r="L8" s="243" t="s">
        <v>129</v>
      </c>
      <c r="M8" s="243" t="s">
        <v>129</v>
      </c>
      <c r="N8" s="243">
        <v>1</v>
      </c>
      <c r="O8" s="243">
        <v>1000000000</v>
      </c>
      <c r="P8" s="356"/>
    </row>
    <row r="9" spans="1:16">
      <c r="A9" s="241">
        <v>70</v>
      </c>
      <c r="B9" s="356"/>
      <c r="C9" s="379" t="s">
        <v>155</v>
      </c>
      <c r="D9" s="379"/>
      <c r="E9" s="379"/>
      <c r="G9" s="356"/>
      <c r="H9" s="356"/>
      <c r="I9" s="356"/>
      <c r="J9" s="356"/>
      <c r="K9" s="243"/>
      <c r="L9" s="243" t="s">
        <v>123</v>
      </c>
      <c r="M9" s="243" t="s">
        <v>123</v>
      </c>
      <c r="N9" s="243"/>
      <c r="O9" s="243"/>
      <c r="P9" s="356" t="s">
        <v>124</v>
      </c>
    </row>
    <row r="10" spans="1:16">
      <c r="A10" s="241">
        <v>80</v>
      </c>
      <c r="B10" s="356"/>
      <c r="C10" s="356"/>
      <c r="D10" s="379" t="s">
        <v>156</v>
      </c>
      <c r="E10" s="379"/>
      <c r="G10" s="356" t="s">
        <v>157</v>
      </c>
      <c r="H10" s="356" t="s">
        <v>155</v>
      </c>
      <c r="I10" s="356" t="s">
        <v>156</v>
      </c>
      <c r="J10" s="356" t="s">
        <v>155</v>
      </c>
      <c r="K10" s="243">
        <v>1</v>
      </c>
      <c r="L10" s="243" t="s">
        <v>129</v>
      </c>
      <c r="M10" s="243" t="s">
        <v>129</v>
      </c>
      <c r="N10" s="243">
        <v>1</v>
      </c>
      <c r="O10" s="243">
        <v>1000000000</v>
      </c>
      <c r="P10" s="356"/>
    </row>
    <row r="11" spans="1:16">
      <c r="A11" s="241">
        <v>90</v>
      </c>
      <c r="B11" s="356"/>
      <c r="C11" s="356"/>
      <c r="D11" s="379" t="s">
        <v>130</v>
      </c>
      <c r="E11" s="379"/>
      <c r="G11" s="356" t="s">
        <v>158</v>
      </c>
      <c r="H11" s="356" t="s">
        <v>155</v>
      </c>
      <c r="I11" s="356" t="s">
        <v>130</v>
      </c>
      <c r="J11" s="356" t="s">
        <v>155</v>
      </c>
      <c r="K11" s="243">
        <v>1</v>
      </c>
      <c r="L11" s="243" t="s">
        <v>129</v>
      </c>
      <c r="M11" s="243" t="s">
        <v>129</v>
      </c>
      <c r="N11" s="243">
        <v>1</v>
      </c>
      <c r="O11" s="243">
        <v>1000000000</v>
      </c>
      <c r="P11" s="356"/>
    </row>
    <row r="12" spans="1:16">
      <c r="A12" s="241">
        <v>100</v>
      </c>
      <c r="B12" s="356"/>
      <c r="C12" s="356"/>
      <c r="D12" s="379" t="s">
        <v>132</v>
      </c>
      <c r="E12" s="379"/>
      <c r="G12" s="356" t="s">
        <v>159</v>
      </c>
      <c r="H12" s="356" t="s">
        <v>155</v>
      </c>
      <c r="I12" s="356" t="s">
        <v>132</v>
      </c>
      <c r="J12" s="356" t="s">
        <v>155</v>
      </c>
      <c r="K12" s="243">
        <v>1</v>
      </c>
      <c r="L12" s="243" t="s">
        <v>129</v>
      </c>
      <c r="M12" s="243" t="s">
        <v>129</v>
      </c>
      <c r="N12" s="243">
        <v>1</v>
      </c>
      <c r="O12" s="243">
        <v>1000000000</v>
      </c>
      <c r="P12" s="356"/>
    </row>
    <row r="13" spans="1:16">
      <c r="A13" s="241">
        <v>110</v>
      </c>
      <c r="B13" s="356"/>
      <c r="C13" s="379" t="s">
        <v>160</v>
      </c>
      <c r="D13" s="379"/>
      <c r="E13" s="379"/>
      <c r="G13" s="356"/>
      <c r="H13" s="356"/>
      <c r="I13" s="356"/>
      <c r="J13" s="356"/>
      <c r="K13" s="243"/>
      <c r="L13" s="243" t="s">
        <v>123</v>
      </c>
      <c r="M13" s="243" t="s">
        <v>123</v>
      </c>
      <c r="N13" s="243"/>
      <c r="O13" s="243"/>
      <c r="P13" s="356" t="s">
        <v>124</v>
      </c>
    </row>
    <row r="14" spans="1:16">
      <c r="A14" s="241">
        <v>120</v>
      </c>
      <c r="B14" s="356"/>
      <c r="C14" s="356"/>
      <c r="D14" s="379" t="s">
        <v>161</v>
      </c>
      <c r="E14" s="379"/>
      <c r="G14" s="356" t="s">
        <v>162</v>
      </c>
      <c r="H14" s="356" t="s">
        <v>160</v>
      </c>
      <c r="I14" s="356" t="s">
        <v>161</v>
      </c>
      <c r="J14" s="356" t="s">
        <v>6105</v>
      </c>
      <c r="K14" s="243">
        <v>1</v>
      </c>
      <c r="L14" s="243" t="s">
        <v>129</v>
      </c>
      <c r="M14" s="243" t="s">
        <v>129</v>
      </c>
      <c r="N14" s="243">
        <v>1</v>
      </c>
      <c r="O14" s="243">
        <v>1000000000</v>
      </c>
      <c r="P14" s="356"/>
    </row>
    <row r="15" spans="1:16">
      <c r="A15" s="241">
        <v>130</v>
      </c>
      <c r="B15" s="356"/>
      <c r="C15" s="356"/>
      <c r="D15" s="379" t="s">
        <v>163</v>
      </c>
      <c r="E15" s="379"/>
      <c r="G15" s="356" t="s">
        <v>164</v>
      </c>
      <c r="H15" s="356" t="s">
        <v>160</v>
      </c>
      <c r="I15" s="356" t="s">
        <v>163</v>
      </c>
      <c r="J15" s="356" t="s">
        <v>6105</v>
      </c>
      <c r="K15" s="243">
        <v>1</v>
      </c>
      <c r="L15" s="243" t="s">
        <v>129</v>
      </c>
      <c r="M15" s="243" t="s">
        <v>129</v>
      </c>
      <c r="N15" s="243">
        <v>1</v>
      </c>
      <c r="O15" s="243">
        <v>1000000000</v>
      </c>
      <c r="P15" s="356"/>
    </row>
    <row r="16" spans="1:16">
      <c r="A16" s="241">
        <v>140</v>
      </c>
      <c r="B16" s="356"/>
      <c r="C16" s="356"/>
      <c r="D16" s="379" t="s">
        <v>165</v>
      </c>
      <c r="E16" s="379"/>
      <c r="G16" s="356" t="s">
        <v>166</v>
      </c>
      <c r="H16" s="356" t="s">
        <v>160</v>
      </c>
      <c r="I16" s="356" t="s">
        <v>165</v>
      </c>
      <c r="J16" s="356" t="s">
        <v>6105</v>
      </c>
      <c r="K16" s="243">
        <v>1</v>
      </c>
      <c r="L16" s="243" t="s">
        <v>129</v>
      </c>
      <c r="M16" s="243" t="s">
        <v>129</v>
      </c>
      <c r="N16" s="243">
        <v>1</v>
      </c>
      <c r="O16" s="243">
        <v>1000000000</v>
      </c>
      <c r="P16" s="356"/>
    </row>
    <row r="17" spans="1:16">
      <c r="A17" s="241">
        <v>150</v>
      </c>
      <c r="B17" s="356"/>
      <c r="C17" s="356"/>
      <c r="D17" s="379" t="s">
        <v>167</v>
      </c>
      <c r="E17" s="379"/>
      <c r="G17" s="356" t="s">
        <v>168</v>
      </c>
      <c r="H17" s="356" t="s">
        <v>160</v>
      </c>
      <c r="I17" s="356" t="s">
        <v>167</v>
      </c>
      <c r="J17" s="356" t="s">
        <v>6105</v>
      </c>
      <c r="K17" s="243">
        <v>1</v>
      </c>
      <c r="L17" s="243" t="s">
        <v>129</v>
      </c>
      <c r="M17" s="243" t="s">
        <v>129</v>
      </c>
      <c r="N17" s="243">
        <v>1</v>
      </c>
      <c r="O17" s="243">
        <v>1000000000</v>
      </c>
      <c r="P17" s="356"/>
    </row>
    <row r="18" spans="1:16">
      <c r="A18" s="241">
        <v>160</v>
      </c>
      <c r="B18" s="356"/>
      <c r="C18" s="356"/>
      <c r="D18" s="379" t="s">
        <v>169</v>
      </c>
      <c r="E18" s="379"/>
      <c r="G18" s="356" t="s">
        <v>170</v>
      </c>
      <c r="H18" s="356" t="s">
        <v>160</v>
      </c>
      <c r="I18" s="356" t="s">
        <v>169</v>
      </c>
      <c r="J18" s="356" t="s">
        <v>6105</v>
      </c>
      <c r="K18" s="243">
        <v>1</v>
      </c>
      <c r="L18" s="243" t="s">
        <v>129</v>
      </c>
      <c r="M18" s="243" t="s">
        <v>129</v>
      </c>
      <c r="N18" s="243">
        <v>1</v>
      </c>
      <c r="O18" s="243">
        <v>1000000000</v>
      </c>
      <c r="P18" s="356"/>
    </row>
    <row r="19" spans="1:16">
      <c r="A19" s="241">
        <v>170</v>
      </c>
      <c r="B19" s="356"/>
      <c r="C19" s="356"/>
      <c r="D19" s="379" t="s">
        <v>130</v>
      </c>
      <c r="E19" s="379"/>
      <c r="G19" s="356" t="s">
        <v>171</v>
      </c>
      <c r="H19" s="356" t="s">
        <v>160</v>
      </c>
      <c r="I19" s="356" t="s">
        <v>130</v>
      </c>
      <c r="J19" s="356" t="s">
        <v>6105</v>
      </c>
      <c r="K19" s="243">
        <v>1</v>
      </c>
      <c r="L19" s="243" t="s">
        <v>129</v>
      </c>
      <c r="M19" s="243" t="s">
        <v>129</v>
      </c>
      <c r="N19" s="243">
        <v>1</v>
      </c>
      <c r="O19" s="243">
        <v>1000000000</v>
      </c>
      <c r="P19" s="356"/>
    </row>
    <row r="20" spans="1:16">
      <c r="A20" s="241">
        <v>180</v>
      </c>
      <c r="B20" s="356"/>
      <c r="C20" s="356"/>
      <c r="D20" s="379" t="s">
        <v>132</v>
      </c>
      <c r="E20" s="379"/>
      <c r="G20" s="356" t="s">
        <v>172</v>
      </c>
      <c r="H20" s="356" t="s">
        <v>160</v>
      </c>
      <c r="I20" s="356" t="s">
        <v>132</v>
      </c>
      <c r="J20" s="356" t="s">
        <v>6105</v>
      </c>
      <c r="K20" s="243">
        <v>1</v>
      </c>
      <c r="L20" s="243" t="s">
        <v>129</v>
      </c>
      <c r="M20" s="243" t="s">
        <v>129</v>
      </c>
      <c r="N20" s="243">
        <v>1</v>
      </c>
      <c r="O20" s="243">
        <v>1000000000</v>
      </c>
      <c r="P20" s="356"/>
    </row>
    <row r="21" spans="1:16">
      <c r="A21" s="241">
        <v>190</v>
      </c>
      <c r="B21" s="356"/>
      <c r="C21" s="379" t="s">
        <v>173</v>
      </c>
      <c r="D21" s="379"/>
      <c r="E21" s="379"/>
      <c r="G21" s="356"/>
      <c r="H21" s="356"/>
      <c r="I21" s="356"/>
      <c r="J21" s="356"/>
      <c r="K21" s="243"/>
      <c r="L21" s="243" t="s">
        <v>123</v>
      </c>
      <c r="M21" s="243" t="s">
        <v>123</v>
      </c>
      <c r="N21" s="243"/>
      <c r="O21" s="243"/>
      <c r="P21" s="356" t="s">
        <v>124</v>
      </c>
    </row>
    <row r="22" spans="1:16">
      <c r="A22" s="241">
        <v>200</v>
      </c>
      <c r="B22" s="356"/>
      <c r="C22" s="356"/>
      <c r="D22" s="379" t="s">
        <v>174</v>
      </c>
      <c r="E22" s="379"/>
      <c r="G22" s="356" t="s">
        <v>175</v>
      </c>
      <c r="H22" s="356" t="s">
        <v>173</v>
      </c>
      <c r="I22" s="356" t="s">
        <v>174</v>
      </c>
      <c r="J22" s="356" t="s">
        <v>6107</v>
      </c>
      <c r="K22" s="243">
        <v>1</v>
      </c>
      <c r="L22" s="243" t="s">
        <v>129</v>
      </c>
      <c r="M22" s="243" t="s">
        <v>129</v>
      </c>
      <c r="N22" s="243">
        <v>1</v>
      </c>
      <c r="O22" s="243">
        <v>1000000000</v>
      </c>
      <c r="P22" s="356"/>
    </row>
    <row r="23" spans="1:16">
      <c r="A23" s="241">
        <v>210</v>
      </c>
      <c r="B23" s="356"/>
      <c r="C23" s="356"/>
      <c r="D23" s="379" t="s">
        <v>176</v>
      </c>
      <c r="E23" s="379"/>
      <c r="G23" s="356" t="s">
        <v>177</v>
      </c>
      <c r="H23" s="356" t="s">
        <v>173</v>
      </c>
      <c r="I23" s="356" t="s">
        <v>176</v>
      </c>
      <c r="J23" s="356" t="s">
        <v>6107</v>
      </c>
      <c r="K23" s="243">
        <v>1</v>
      </c>
      <c r="L23" s="243" t="s">
        <v>129</v>
      </c>
      <c r="M23" s="243" t="s">
        <v>129</v>
      </c>
      <c r="N23" s="243">
        <v>1</v>
      </c>
      <c r="O23" s="243">
        <v>1000000000</v>
      </c>
      <c r="P23" s="356"/>
    </row>
    <row r="24" spans="1:16">
      <c r="A24" s="241">
        <v>220</v>
      </c>
      <c r="B24" s="356"/>
      <c r="C24" s="356"/>
      <c r="D24" s="379" t="s">
        <v>178</v>
      </c>
      <c r="E24" s="379"/>
      <c r="G24" s="356" t="s">
        <v>179</v>
      </c>
      <c r="H24" s="356" t="s">
        <v>173</v>
      </c>
      <c r="I24" s="356" t="s">
        <v>178</v>
      </c>
      <c r="J24" s="356" t="s">
        <v>6107</v>
      </c>
      <c r="K24" s="243">
        <v>1</v>
      </c>
      <c r="L24" s="243" t="s">
        <v>129</v>
      </c>
      <c r="M24" s="243" t="s">
        <v>129</v>
      </c>
      <c r="N24" s="243">
        <v>1</v>
      </c>
      <c r="O24" s="243">
        <v>1000000000</v>
      </c>
      <c r="P24" s="356"/>
    </row>
    <row r="25" spans="1:16">
      <c r="A25" s="241">
        <v>230</v>
      </c>
      <c r="B25" s="356"/>
      <c r="C25" s="356"/>
      <c r="D25" s="379" t="s">
        <v>180</v>
      </c>
      <c r="E25" s="379"/>
      <c r="G25" s="356" t="s">
        <v>181</v>
      </c>
      <c r="H25" s="356" t="s">
        <v>173</v>
      </c>
      <c r="I25" s="356" t="s">
        <v>180</v>
      </c>
      <c r="J25" s="356" t="s">
        <v>6107</v>
      </c>
      <c r="K25" s="243">
        <v>1</v>
      </c>
      <c r="L25" s="243" t="s">
        <v>129</v>
      </c>
      <c r="M25" s="243" t="s">
        <v>129</v>
      </c>
      <c r="N25" s="243">
        <v>1</v>
      </c>
      <c r="O25" s="243">
        <v>1000000000</v>
      </c>
      <c r="P25" s="356"/>
    </row>
    <row r="26" spans="1:16">
      <c r="A26" s="241">
        <v>240</v>
      </c>
      <c r="B26" s="356"/>
      <c r="C26" s="356"/>
      <c r="D26" s="379" t="s">
        <v>182</v>
      </c>
      <c r="E26" s="379"/>
      <c r="G26" s="356" t="s">
        <v>183</v>
      </c>
      <c r="H26" s="356" t="s">
        <v>173</v>
      </c>
      <c r="I26" s="356" t="s">
        <v>182</v>
      </c>
      <c r="J26" s="356" t="s">
        <v>6107</v>
      </c>
      <c r="K26" s="243">
        <v>1</v>
      </c>
      <c r="L26" s="243" t="s">
        <v>129</v>
      </c>
      <c r="M26" s="243" t="s">
        <v>129</v>
      </c>
      <c r="N26" s="243">
        <v>1</v>
      </c>
      <c r="O26" s="243">
        <v>1000000000</v>
      </c>
      <c r="P26" s="356"/>
    </row>
    <row r="27" spans="1:16">
      <c r="A27" s="241">
        <v>250</v>
      </c>
      <c r="B27" s="356"/>
      <c r="C27" s="356"/>
      <c r="D27" s="379" t="s">
        <v>130</v>
      </c>
      <c r="E27" s="379"/>
      <c r="G27" s="356" t="s">
        <v>184</v>
      </c>
      <c r="H27" s="356" t="s">
        <v>173</v>
      </c>
      <c r="I27" s="356" t="s">
        <v>130</v>
      </c>
      <c r="J27" s="356" t="s">
        <v>6107</v>
      </c>
      <c r="K27" s="243">
        <v>1</v>
      </c>
      <c r="L27" s="243" t="s">
        <v>129</v>
      </c>
      <c r="M27" s="243" t="s">
        <v>129</v>
      </c>
      <c r="N27" s="243">
        <v>1</v>
      </c>
      <c r="O27" s="243">
        <v>1000000000</v>
      </c>
      <c r="P27" s="356"/>
    </row>
    <row r="28" spans="1:16">
      <c r="A28" s="241">
        <v>260</v>
      </c>
      <c r="B28" s="356"/>
      <c r="C28" s="356"/>
      <c r="D28" s="379" t="s">
        <v>132</v>
      </c>
      <c r="E28" s="379"/>
      <c r="G28" s="356" t="s">
        <v>185</v>
      </c>
      <c r="H28" s="356" t="s">
        <v>173</v>
      </c>
      <c r="I28" s="356" t="s">
        <v>132</v>
      </c>
      <c r="J28" s="356" t="s">
        <v>6107</v>
      </c>
      <c r="K28" s="243">
        <v>1</v>
      </c>
      <c r="L28" s="243" t="s">
        <v>129</v>
      </c>
      <c r="M28" s="243" t="s">
        <v>129</v>
      </c>
      <c r="N28" s="243">
        <v>1</v>
      </c>
      <c r="O28" s="243">
        <v>1000000000</v>
      </c>
      <c r="P28" s="356"/>
    </row>
    <row r="29" spans="1:16">
      <c r="A29" s="241">
        <v>270</v>
      </c>
      <c r="B29" s="356"/>
      <c r="C29" s="379" t="s">
        <v>186</v>
      </c>
      <c r="D29" s="379"/>
      <c r="E29" s="379"/>
      <c r="G29" s="356"/>
      <c r="H29" s="356"/>
      <c r="I29" s="356"/>
      <c r="J29" s="356"/>
      <c r="K29" s="243"/>
      <c r="L29" s="243" t="s">
        <v>123</v>
      </c>
      <c r="M29" s="243" t="s">
        <v>123</v>
      </c>
      <c r="N29" s="243"/>
      <c r="O29" s="243"/>
      <c r="P29" s="356" t="s">
        <v>124</v>
      </c>
    </row>
    <row r="30" spans="1:16">
      <c r="A30" s="241">
        <v>280</v>
      </c>
      <c r="B30" s="356"/>
      <c r="C30" s="356"/>
      <c r="D30" s="379" t="s">
        <v>187</v>
      </c>
      <c r="E30" s="379"/>
      <c r="G30" s="356" t="s">
        <v>188</v>
      </c>
      <c r="H30" s="356" t="s">
        <v>186</v>
      </c>
      <c r="I30" s="356" t="s">
        <v>187</v>
      </c>
      <c r="J30" s="356" t="s">
        <v>186</v>
      </c>
      <c r="K30" s="243">
        <v>1</v>
      </c>
      <c r="L30" s="243" t="s">
        <v>129</v>
      </c>
      <c r="M30" s="243" t="s">
        <v>129</v>
      </c>
      <c r="N30" s="243">
        <v>1</v>
      </c>
      <c r="O30" s="243">
        <v>1000000000</v>
      </c>
      <c r="P30" s="356"/>
    </row>
    <row r="31" spans="1:16">
      <c r="A31" s="241">
        <v>290</v>
      </c>
      <c r="B31" s="356"/>
      <c r="C31" s="356"/>
      <c r="D31" s="379" t="s">
        <v>189</v>
      </c>
      <c r="E31" s="379"/>
      <c r="G31" s="356" t="s">
        <v>190</v>
      </c>
      <c r="H31" s="356" t="s">
        <v>186</v>
      </c>
      <c r="I31" s="356" t="s">
        <v>189</v>
      </c>
      <c r="J31" s="356" t="s">
        <v>186</v>
      </c>
      <c r="K31" s="243">
        <v>1</v>
      </c>
      <c r="L31" s="243" t="s">
        <v>129</v>
      </c>
      <c r="M31" s="243" t="s">
        <v>129</v>
      </c>
      <c r="N31" s="243">
        <v>1</v>
      </c>
      <c r="O31" s="243">
        <v>1000000000</v>
      </c>
      <c r="P31" s="356"/>
    </row>
    <row r="32" spans="1:16">
      <c r="A32" s="241">
        <v>300</v>
      </c>
      <c r="B32" s="356"/>
      <c r="C32" s="356"/>
      <c r="D32" s="379" t="s">
        <v>130</v>
      </c>
      <c r="E32" s="379"/>
      <c r="G32" s="356" t="s">
        <v>191</v>
      </c>
      <c r="H32" s="356" t="s">
        <v>186</v>
      </c>
      <c r="I32" s="356" t="s">
        <v>130</v>
      </c>
      <c r="J32" s="356" t="s">
        <v>186</v>
      </c>
      <c r="K32" s="243">
        <v>1</v>
      </c>
      <c r="L32" s="243" t="s">
        <v>129</v>
      </c>
      <c r="M32" s="243" t="s">
        <v>129</v>
      </c>
      <c r="N32" s="243">
        <v>1</v>
      </c>
      <c r="O32" s="243">
        <v>1000000000</v>
      </c>
      <c r="P32" s="356"/>
    </row>
    <row r="33" spans="1:16">
      <c r="A33" s="241">
        <v>310</v>
      </c>
      <c r="B33" s="356"/>
      <c r="C33" s="356"/>
      <c r="D33" s="379" t="s">
        <v>132</v>
      </c>
      <c r="E33" s="379"/>
      <c r="G33" s="356" t="s">
        <v>192</v>
      </c>
      <c r="H33" s="356" t="s">
        <v>186</v>
      </c>
      <c r="I33" s="356" t="s">
        <v>132</v>
      </c>
      <c r="J33" s="356" t="s">
        <v>186</v>
      </c>
      <c r="K33" s="243">
        <v>1</v>
      </c>
      <c r="L33" s="243" t="s">
        <v>129</v>
      </c>
      <c r="M33" s="243" t="s">
        <v>129</v>
      </c>
      <c r="N33" s="243">
        <v>1</v>
      </c>
      <c r="O33" s="243">
        <v>1000000000</v>
      </c>
      <c r="P33" s="356"/>
    </row>
    <row r="34" spans="1:16">
      <c r="A34" s="241">
        <v>320</v>
      </c>
      <c r="B34" s="356"/>
      <c r="C34" s="379" t="s">
        <v>193</v>
      </c>
      <c r="D34" s="379"/>
      <c r="E34" s="379"/>
      <c r="G34" s="356"/>
      <c r="H34" s="356"/>
      <c r="I34" s="356"/>
      <c r="J34" s="356"/>
      <c r="K34" s="243"/>
      <c r="L34" s="243" t="s">
        <v>123</v>
      </c>
      <c r="M34" s="243" t="s">
        <v>123</v>
      </c>
      <c r="N34" s="243"/>
      <c r="O34" s="243"/>
      <c r="P34" s="356" t="s">
        <v>124</v>
      </c>
    </row>
    <row r="35" spans="1:16">
      <c r="A35" s="241">
        <v>330</v>
      </c>
      <c r="B35" s="356"/>
      <c r="C35" s="356"/>
      <c r="D35" s="379" t="s">
        <v>194</v>
      </c>
      <c r="E35" s="379"/>
      <c r="G35" s="356" t="s">
        <v>195</v>
      </c>
      <c r="H35" s="356" t="s">
        <v>193</v>
      </c>
      <c r="I35" s="356" t="s">
        <v>196</v>
      </c>
      <c r="J35" s="356" t="s">
        <v>6106</v>
      </c>
      <c r="K35" s="243">
        <v>1</v>
      </c>
      <c r="L35" s="243" t="s">
        <v>129</v>
      </c>
      <c r="M35" s="243" t="s">
        <v>129</v>
      </c>
      <c r="N35" s="243">
        <v>1</v>
      </c>
      <c r="O35" s="243">
        <v>1000000000</v>
      </c>
      <c r="P35" s="356"/>
    </row>
    <row r="36" spans="1:16">
      <c r="A36" s="241">
        <v>340</v>
      </c>
      <c r="B36" s="356"/>
      <c r="C36" s="356"/>
      <c r="D36" s="379" t="s">
        <v>197</v>
      </c>
      <c r="E36" s="379"/>
      <c r="G36" s="356" t="s">
        <v>198</v>
      </c>
      <c r="H36" s="356" t="s">
        <v>193</v>
      </c>
      <c r="I36" s="356" t="s">
        <v>199</v>
      </c>
      <c r="J36" s="356" t="s">
        <v>6106</v>
      </c>
      <c r="K36" s="243">
        <v>1</v>
      </c>
      <c r="L36" s="243" t="s">
        <v>129</v>
      </c>
      <c r="M36" s="243" t="s">
        <v>129</v>
      </c>
      <c r="N36" s="243">
        <v>1</v>
      </c>
      <c r="O36" s="243">
        <v>1000000000</v>
      </c>
      <c r="P36" s="356"/>
    </row>
    <row r="37" spans="1:16">
      <c r="A37" s="241">
        <v>350</v>
      </c>
      <c r="B37" s="356"/>
      <c r="C37" s="356"/>
      <c r="D37" s="379" t="s">
        <v>200</v>
      </c>
      <c r="E37" s="379"/>
      <c r="G37" s="356" t="s">
        <v>201</v>
      </c>
      <c r="H37" s="356" t="s">
        <v>193</v>
      </c>
      <c r="I37" s="356" t="s">
        <v>202</v>
      </c>
      <c r="J37" s="356" t="s">
        <v>6106</v>
      </c>
      <c r="K37" s="243">
        <v>1</v>
      </c>
      <c r="L37" s="243" t="s">
        <v>129</v>
      </c>
      <c r="M37" s="243" t="s">
        <v>129</v>
      </c>
      <c r="N37" s="243">
        <v>1</v>
      </c>
      <c r="O37" s="243">
        <v>1000000000</v>
      </c>
      <c r="P37" s="356"/>
    </row>
    <row r="38" spans="1:16">
      <c r="A38" s="241">
        <v>360</v>
      </c>
      <c r="B38" s="356"/>
      <c r="C38" s="356"/>
      <c r="D38" s="379" t="s">
        <v>130</v>
      </c>
      <c r="E38" s="379"/>
      <c r="G38" s="356" t="s">
        <v>203</v>
      </c>
      <c r="H38" s="356" t="s">
        <v>193</v>
      </c>
      <c r="I38" s="356" t="s">
        <v>130</v>
      </c>
      <c r="J38" s="356" t="s">
        <v>6106</v>
      </c>
      <c r="K38" s="243">
        <v>1</v>
      </c>
      <c r="L38" s="243" t="s">
        <v>129</v>
      </c>
      <c r="M38" s="243" t="s">
        <v>129</v>
      </c>
      <c r="N38" s="243">
        <v>1</v>
      </c>
      <c r="O38" s="243">
        <v>1000000000</v>
      </c>
      <c r="P38" s="356"/>
    </row>
    <row r="39" spans="1:16">
      <c r="A39" s="241">
        <v>370</v>
      </c>
      <c r="B39" s="356"/>
      <c r="C39" s="356"/>
      <c r="D39" s="379" t="s">
        <v>132</v>
      </c>
      <c r="E39" s="379"/>
      <c r="G39" s="356" t="s">
        <v>204</v>
      </c>
      <c r="H39" s="356" t="s">
        <v>193</v>
      </c>
      <c r="I39" s="356" t="s">
        <v>132</v>
      </c>
      <c r="J39" s="356" t="s">
        <v>6106</v>
      </c>
      <c r="K39" s="243">
        <v>1</v>
      </c>
      <c r="L39" s="243" t="s">
        <v>129</v>
      </c>
      <c r="M39" s="243" t="s">
        <v>129</v>
      </c>
      <c r="N39" s="243">
        <v>1</v>
      </c>
      <c r="O39" s="243">
        <v>1000000000</v>
      </c>
      <c r="P39" s="356"/>
    </row>
    <row r="40" spans="1:16">
      <c r="A40" s="241">
        <v>380</v>
      </c>
      <c r="B40" s="356"/>
      <c r="C40" s="379" t="s">
        <v>205</v>
      </c>
      <c r="D40" s="379"/>
      <c r="E40" s="379"/>
      <c r="G40" s="356"/>
      <c r="H40" s="356"/>
      <c r="I40" s="356"/>
      <c r="J40" s="356"/>
      <c r="K40" s="243"/>
      <c r="L40" s="243" t="s">
        <v>123</v>
      </c>
      <c r="M40" s="243" t="s">
        <v>123</v>
      </c>
      <c r="N40" s="243"/>
      <c r="O40" s="243"/>
      <c r="P40" s="356" t="s">
        <v>124</v>
      </c>
    </row>
    <row r="41" spans="1:16">
      <c r="A41" s="241">
        <v>390</v>
      </c>
      <c r="B41" s="356"/>
      <c r="C41" s="356"/>
      <c r="D41" s="379" t="s">
        <v>206</v>
      </c>
      <c r="E41" s="379"/>
      <c r="G41" s="356" t="s">
        <v>207</v>
      </c>
      <c r="H41" s="356" t="s">
        <v>205</v>
      </c>
      <c r="I41" s="356" t="s">
        <v>196</v>
      </c>
      <c r="J41" s="356" t="s">
        <v>6108</v>
      </c>
      <c r="K41" s="243">
        <v>1</v>
      </c>
      <c r="L41" s="243" t="s">
        <v>129</v>
      </c>
      <c r="M41" s="243" t="s">
        <v>129</v>
      </c>
      <c r="N41" s="243">
        <v>1</v>
      </c>
      <c r="O41" s="243">
        <v>1000000000</v>
      </c>
      <c r="P41" s="356"/>
    </row>
    <row r="42" spans="1:16">
      <c r="A42" s="241">
        <v>400</v>
      </c>
      <c r="B42" s="356"/>
      <c r="C42" s="356"/>
      <c r="D42" s="379" t="s">
        <v>208</v>
      </c>
      <c r="E42" s="379"/>
      <c r="G42" s="356" t="s">
        <v>209</v>
      </c>
      <c r="H42" s="356" t="s">
        <v>205</v>
      </c>
      <c r="I42" s="356" t="s">
        <v>199</v>
      </c>
      <c r="J42" s="356" t="s">
        <v>6108</v>
      </c>
      <c r="K42" s="243">
        <v>1</v>
      </c>
      <c r="L42" s="243" t="s">
        <v>129</v>
      </c>
      <c r="M42" s="243" t="s">
        <v>129</v>
      </c>
      <c r="N42" s="243">
        <v>1</v>
      </c>
      <c r="O42" s="243">
        <v>1000000000</v>
      </c>
      <c r="P42" s="356"/>
    </row>
    <row r="43" spans="1:16">
      <c r="A43" s="241">
        <v>410</v>
      </c>
      <c r="B43" s="356"/>
      <c r="C43" s="356"/>
      <c r="D43" s="379" t="s">
        <v>210</v>
      </c>
      <c r="E43" s="379"/>
      <c r="G43" s="356" t="s">
        <v>211</v>
      </c>
      <c r="H43" s="356" t="s">
        <v>205</v>
      </c>
      <c r="I43" s="356" t="s">
        <v>202</v>
      </c>
      <c r="J43" s="356" t="s">
        <v>6108</v>
      </c>
      <c r="K43" s="243">
        <v>1</v>
      </c>
      <c r="L43" s="243" t="s">
        <v>129</v>
      </c>
      <c r="M43" s="243" t="s">
        <v>129</v>
      </c>
      <c r="N43" s="243">
        <v>1</v>
      </c>
      <c r="O43" s="243">
        <v>1000000000</v>
      </c>
      <c r="P43" s="356"/>
    </row>
    <row r="44" spans="1:16">
      <c r="A44" s="241">
        <v>420</v>
      </c>
      <c r="B44" s="356"/>
      <c r="C44" s="356"/>
      <c r="D44" s="379" t="s">
        <v>130</v>
      </c>
      <c r="E44" s="379"/>
      <c r="G44" s="356" t="s">
        <v>212</v>
      </c>
      <c r="H44" s="356" t="s">
        <v>205</v>
      </c>
      <c r="I44" s="356" t="s">
        <v>130</v>
      </c>
      <c r="J44" s="356" t="s">
        <v>6108</v>
      </c>
      <c r="K44" s="243">
        <v>1</v>
      </c>
      <c r="L44" s="243" t="s">
        <v>129</v>
      </c>
      <c r="M44" s="243" t="s">
        <v>129</v>
      </c>
      <c r="N44" s="243">
        <v>1</v>
      </c>
      <c r="O44" s="243">
        <v>1000000000</v>
      </c>
      <c r="P44" s="356"/>
    </row>
    <row r="45" spans="1:16">
      <c r="A45" s="241">
        <v>430</v>
      </c>
      <c r="B45" s="356"/>
      <c r="C45" s="356"/>
      <c r="D45" s="379" t="s">
        <v>132</v>
      </c>
      <c r="E45" s="379"/>
      <c r="G45" s="356" t="s">
        <v>213</v>
      </c>
      <c r="H45" s="356" t="s">
        <v>205</v>
      </c>
      <c r="I45" s="356" t="s">
        <v>132</v>
      </c>
      <c r="J45" s="356" t="s">
        <v>6108</v>
      </c>
      <c r="K45" s="243">
        <v>1</v>
      </c>
      <c r="L45" s="243" t="s">
        <v>129</v>
      </c>
      <c r="M45" s="243" t="s">
        <v>129</v>
      </c>
      <c r="N45" s="243">
        <v>1</v>
      </c>
      <c r="O45" s="243">
        <v>1000000000</v>
      </c>
      <c r="P45" s="356"/>
    </row>
    <row r="46" spans="1:16">
      <c r="A46" s="241">
        <v>440</v>
      </c>
      <c r="B46" s="356"/>
      <c r="C46" s="379" t="s">
        <v>218</v>
      </c>
      <c r="D46" s="379"/>
      <c r="E46" s="379"/>
      <c r="G46" s="356"/>
      <c r="H46" s="356"/>
      <c r="I46" s="356"/>
      <c r="J46" s="356"/>
      <c r="K46" s="243"/>
      <c r="L46" s="243" t="s">
        <v>123</v>
      </c>
      <c r="M46" s="243" t="s">
        <v>123</v>
      </c>
      <c r="N46" s="243"/>
      <c r="O46" s="243"/>
      <c r="P46" s="356" t="s">
        <v>124</v>
      </c>
    </row>
    <row r="47" spans="1:16">
      <c r="A47" s="241">
        <v>450</v>
      </c>
      <c r="B47" s="356"/>
      <c r="C47" s="356"/>
      <c r="D47" s="379" t="s">
        <v>219</v>
      </c>
      <c r="E47" s="379"/>
      <c r="G47" s="356" t="s">
        <v>220</v>
      </c>
      <c r="H47" s="356" t="s">
        <v>218</v>
      </c>
      <c r="I47" s="356" t="s">
        <v>219</v>
      </c>
      <c r="J47" s="356" t="s">
        <v>218</v>
      </c>
      <c r="K47" s="243">
        <v>1</v>
      </c>
      <c r="L47" s="243" t="s">
        <v>129</v>
      </c>
      <c r="M47" s="243" t="s">
        <v>129</v>
      </c>
      <c r="N47" s="243">
        <v>1</v>
      </c>
      <c r="O47" s="243">
        <v>1000000000</v>
      </c>
      <c r="P47" s="356"/>
    </row>
    <row r="48" spans="1:16">
      <c r="A48" s="241">
        <v>460</v>
      </c>
      <c r="B48" s="356"/>
      <c r="C48" s="356"/>
      <c r="D48" s="379" t="s">
        <v>221</v>
      </c>
      <c r="E48" s="379"/>
      <c r="G48" s="356" t="s">
        <v>222</v>
      </c>
      <c r="H48" s="356" t="s">
        <v>218</v>
      </c>
      <c r="I48" s="356" t="s">
        <v>221</v>
      </c>
      <c r="J48" s="356" t="s">
        <v>218</v>
      </c>
      <c r="K48" s="243">
        <v>1</v>
      </c>
      <c r="L48" s="243" t="s">
        <v>129</v>
      </c>
      <c r="M48" s="243" t="s">
        <v>129</v>
      </c>
      <c r="N48" s="243">
        <v>1</v>
      </c>
      <c r="O48" s="243">
        <v>1000000000</v>
      </c>
      <c r="P48" s="356"/>
    </row>
    <row r="49" spans="1:16">
      <c r="A49" s="241">
        <v>470</v>
      </c>
      <c r="B49" s="356"/>
      <c r="C49" s="356"/>
      <c r="D49" s="379" t="s">
        <v>130</v>
      </c>
      <c r="E49" s="379"/>
      <c r="G49" s="356" t="s">
        <v>223</v>
      </c>
      <c r="H49" s="356" t="s">
        <v>218</v>
      </c>
      <c r="I49" s="356" t="s">
        <v>130</v>
      </c>
      <c r="J49" s="356" t="s">
        <v>218</v>
      </c>
      <c r="K49" s="243">
        <v>1</v>
      </c>
      <c r="L49" s="243" t="s">
        <v>129</v>
      </c>
      <c r="M49" s="243" t="s">
        <v>129</v>
      </c>
      <c r="N49" s="243">
        <v>1</v>
      </c>
      <c r="O49" s="243">
        <v>1000000000</v>
      </c>
      <c r="P49" s="356"/>
    </row>
    <row r="50" spans="1:16">
      <c r="A50" s="241">
        <v>480</v>
      </c>
      <c r="B50" s="356"/>
      <c r="C50" s="356"/>
      <c r="D50" s="379" t="s">
        <v>132</v>
      </c>
      <c r="E50" s="379"/>
      <c r="G50" s="356" t="s">
        <v>224</v>
      </c>
      <c r="H50" s="356" t="s">
        <v>218</v>
      </c>
      <c r="I50" s="356" t="s">
        <v>132</v>
      </c>
      <c r="J50" s="356" t="s">
        <v>218</v>
      </c>
      <c r="K50" s="243">
        <v>1</v>
      </c>
      <c r="L50" s="243" t="s">
        <v>129</v>
      </c>
      <c r="M50" s="243" t="s">
        <v>129</v>
      </c>
      <c r="N50" s="243">
        <v>1</v>
      </c>
      <c r="O50" s="243">
        <v>1000000000</v>
      </c>
      <c r="P50" s="356"/>
    </row>
    <row r="51" spans="1:16">
      <c r="A51" s="241">
        <v>490</v>
      </c>
      <c r="B51" s="356"/>
      <c r="C51" s="379" t="s">
        <v>225</v>
      </c>
      <c r="D51" s="379"/>
      <c r="E51" s="379"/>
      <c r="G51" s="356"/>
      <c r="H51" s="356"/>
      <c r="I51" s="356"/>
      <c r="J51" s="356"/>
      <c r="K51" s="243"/>
      <c r="L51" s="243" t="s">
        <v>123</v>
      </c>
      <c r="M51" s="243" t="s">
        <v>123</v>
      </c>
      <c r="N51" s="243"/>
      <c r="O51" s="243"/>
      <c r="P51" s="356" t="s">
        <v>124</v>
      </c>
    </row>
    <row r="52" spans="1:16">
      <c r="A52" s="241">
        <v>500</v>
      </c>
      <c r="B52" s="356"/>
      <c r="C52" s="356"/>
      <c r="D52" s="379" t="s">
        <v>226</v>
      </c>
      <c r="E52" s="379"/>
      <c r="G52" s="356" t="s">
        <v>227</v>
      </c>
      <c r="H52" s="356" t="s">
        <v>225</v>
      </c>
      <c r="I52" s="356" t="s">
        <v>228</v>
      </c>
      <c r="J52" s="356" t="s">
        <v>74</v>
      </c>
      <c r="K52" s="243">
        <v>1</v>
      </c>
      <c r="L52" s="243" t="s">
        <v>129</v>
      </c>
      <c r="M52" s="243" t="s">
        <v>129</v>
      </c>
      <c r="N52" s="243">
        <v>1</v>
      </c>
      <c r="O52" s="243">
        <v>1000000000</v>
      </c>
      <c r="P52" s="356"/>
    </row>
    <row r="53" spans="1:16">
      <c r="A53" s="241">
        <v>510</v>
      </c>
      <c r="B53" s="356"/>
      <c r="C53" s="356"/>
      <c r="D53" s="379" t="s">
        <v>229</v>
      </c>
      <c r="E53" s="379"/>
      <c r="G53" s="356" t="s">
        <v>230</v>
      </c>
      <c r="H53" s="356" t="s">
        <v>225</v>
      </c>
      <c r="I53" s="356" t="s">
        <v>231</v>
      </c>
      <c r="J53" s="356" t="s">
        <v>74</v>
      </c>
      <c r="K53" s="243">
        <v>1</v>
      </c>
      <c r="L53" s="243" t="s">
        <v>129</v>
      </c>
      <c r="M53" s="243" t="s">
        <v>129</v>
      </c>
      <c r="N53" s="243">
        <v>1</v>
      </c>
      <c r="O53" s="243">
        <v>1000000000</v>
      </c>
      <c r="P53" s="356"/>
    </row>
    <row r="54" spans="1:16">
      <c r="A54" s="241">
        <v>520</v>
      </c>
      <c r="B54" s="356"/>
      <c r="C54" s="356"/>
      <c r="D54" s="379" t="s">
        <v>232</v>
      </c>
      <c r="E54" s="379"/>
      <c r="G54" s="356" t="s">
        <v>233</v>
      </c>
      <c r="H54" s="356" t="s">
        <v>225</v>
      </c>
      <c r="I54" s="356" t="s">
        <v>234</v>
      </c>
      <c r="J54" s="356" t="s">
        <v>74</v>
      </c>
      <c r="K54" s="243">
        <v>1</v>
      </c>
      <c r="L54" s="243" t="s">
        <v>129</v>
      </c>
      <c r="M54" s="243" t="s">
        <v>129</v>
      </c>
      <c r="N54" s="243">
        <v>1</v>
      </c>
      <c r="O54" s="243">
        <v>1000000000</v>
      </c>
      <c r="P54" s="356"/>
    </row>
    <row r="55" spans="1:16">
      <c r="A55" s="241">
        <v>530</v>
      </c>
      <c r="B55" s="356"/>
      <c r="C55" s="356"/>
      <c r="D55" s="379" t="s">
        <v>235</v>
      </c>
      <c r="E55" s="379"/>
      <c r="G55" s="356" t="s">
        <v>236</v>
      </c>
      <c r="H55" s="356" t="s">
        <v>225</v>
      </c>
      <c r="I55" s="356" t="s">
        <v>237</v>
      </c>
      <c r="J55" s="356" t="s">
        <v>74</v>
      </c>
      <c r="K55" s="243">
        <v>1</v>
      </c>
      <c r="L55" s="243" t="s">
        <v>129</v>
      </c>
      <c r="M55" s="243" t="s">
        <v>129</v>
      </c>
      <c r="N55" s="243">
        <v>1</v>
      </c>
      <c r="O55" s="243">
        <v>1000000000</v>
      </c>
      <c r="P55" s="356"/>
    </row>
    <row r="56" spans="1:16">
      <c r="A56" s="241">
        <v>540</v>
      </c>
      <c r="B56" s="356"/>
      <c r="C56" s="356"/>
      <c r="D56" s="379" t="s">
        <v>130</v>
      </c>
      <c r="E56" s="379"/>
      <c r="G56" s="356" t="s">
        <v>238</v>
      </c>
      <c r="H56" s="356" t="s">
        <v>225</v>
      </c>
      <c r="I56" s="356" t="s">
        <v>130</v>
      </c>
      <c r="J56" s="356" t="s">
        <v>74</v>
      </c>
      <c r="K56" s="243">
        <v>1</v>
      </c>
      <c r="L56" s="243" t="s">
        <v>129</v>
      </c>
      <c r="M56" s="243" t="s">
        <v>129</v>
      </c>
      <c r="N56" s="243">
        <v>1</v>
      </c>
      <c r="O56" s="243">
        <v>1000000000</v>
      </c>
      <c r="P56" s="356"/>
    </row>
    <row r="57" spans="1:16">
      <c r="A57" s="241">
        <v>550</v>
      </c>
      <c r="B57" s="356"/>
      <c r="C57" s="356"/>
      <c r="D57" s="379" t="s">
        <v>132</v>
      </c>
      <c r="E57" s="379"/>
      <c r="G57" s="356" t="s">
        <v>239</v>
      </c>
      <c r="H57" s="356" t="s">
        <v>225</v>
      </c>
      <c r="I57" s="356" t="s">
        <v>132</v>
      </c>
      <c r="J57" s="356" t="s">
        <v>74</v>
      </c>
      <c r="K57" s="243">
        <v>1</v>
      </c>
      <c r="L57" s="243" t="s">
        <v>129</v>
      </c>
      <c r="M57" s="243" t="s">
        <v>129</v>
      </c>
      <c r="N57" s="243">
        <v>1</v>
      </c>
      <c r="O57" s="243">
        <v>1000000000</v>
      </c>
      <c r="P57" s="356"/>
    </row>
    <row r="58" spans="1:16">
      <c r="A58" s="241">
        <v>560</v>
      </c>
      <c r="B58" s="356"/>
      <c r="C58" s="379" t="s">
        <v>240</v>
      </c>
      <c r="D58" s="379"/>
      <c r="E58" s="379"/>
      <c r="G58" s="356"/>
      <c r="H58" s="356"/>
      <c r="I58" s="356"/>
      <c r="J58" s="356"/>
      <c r="K58" s="243"/>
      <c r="L58" s="243" t="s">
        <v>123</v>
      </c>
      <c r="M58" s="243" t="s">
        <v>123</v>
      </c>
      <c r="N58" s="243"/>
      <c r="O58" s="243"/>
      <c r="P58" s="356" t="s">
        <v>124</v>
      </c>
    </row>
    <row r="59" spans="1:16">
      <c r="A59" s="241">
        <v>570</v>
      </c>
      <c r="B59" s="356"/>
      <c r="C59" s="356"/>
      <c r="D59" s="379" t="s">
        <v>241</v>
      </c>
      <c r="E59" s="379"/>
      <c r="G59" s="356" t="s">
        <v>242</v>
      </c>
      <c r="H59" s="356" t="s">
        <v>240</v>
      </c>
      <c r="I59" s="356" t="s">
        <v>228</v>
      </c>
      <c r="J59" s="356" t="s">
        <v>6109</v>
      </c>
      <c r="K59" s="243">
        <v>1</v>
      </c>
      <c r="L59" s="243" t="s">
        <v>129</v>
      </c>
      <c r="M59" s="243" t="s">
        <v>129</v>
      </c>
      <c r="N59" s="243">
        <v>1</v>
      </c>
      <c r="O59" s="243">
        <v>1000000000</v>
      </c>
      <c r="P59" s="356"/>
    </row>
    <row r="60" spans="1:16">
      <c r="A60" s="241">
        <v>580</v>
      </c>
      <c r="B60" s="356"/>
      <c r="C60" s="356"/>
      <c r="D60" s="379" t="s">
        <v>243</v>
      </c>
      <c r="E60" s="379"/>
      <c r="G60" s="356" t="s">
        <v>244</v>
      </c>
      <c r="H60" s="356" t="s">
        <v>240</v>
      </c>
      <c r="I60" s="356" t="s">
        <v>231</v>
      </c>
      <c r="J60" s="356" t="s">
        <v>6109</v>
      </c>
      <c r="K60" s="243">
        <v>1</v>
      </c>
      <c r="L60" s="243" t="s">
        <v>129</v>
      </c>
      <c r="M60" s="243" t="s">
        <v>129</v>
      </c>
      <c r="N60" s="243">
        <v>1</v>
      </c>
      <c r="O60" s="243">
        <v>1000000000</v>
      </c>
      <c r="P60" s="356"/>
    </row>
    <row r="61" spans="1:16">
      <c r="A61" s="241">
        <v>590</v>
      </c>
      <c r="B61" s="356"/>
      <c r="C61" s="356"/>
      <c r="D61" s="379" t="s">
        <v>245</v>
      </c>
      <c r="E61" s="379"/>
      <c r="G61" s="356" t="s">
        <v>246</v>
      </c>
      <c r="H61" s="356" t="s">
        <v>240</v>
      </c>
      <c r="I61" s="356" t="s">
        <v>234</v>
      </c>
      <c r="J61" s="356" t="s">
        <v>6109</v>
      </c>
      <c r="K61" s="243">
        <v>1</v>
      </c>
      <c r="L61" s="243" t="s">
        <v>129</v>
      </c>
      <c r="M61" s="243" t="s">
        <v>129</v>
      </c>
      <c r="N61" s="243">
        <v>1</v>
      </c>
      <c r="O61" s="243">
        <v>1000000000</v>
      </c>
      <c r="P61" s="356"/>
    </row>
    <row r="62" spans="1:16">
      <c r="A62" s="241">
        <v>600</v>
      </c>
      <c r="B62" s="356"/>
      <c r="C62" s="356"/>
      <c r="D62" s="379" t="s">
        <v>247</v>
      </c>
      <c r="E62" s="379"/>
      <c r="G62" s="356" t="s">
        <v>248</v>
      </c>
      <c r="H62" s="356" t="s">
        <v>240</v>
      </c>
      <c r="I62" s="356" t="s">
        <v>237</v>
      </c>
      <c r="J62" s="356" t="s">
        <v>6109</v>
      </c>
      <c r="K62" s="243">
        <v>1</v>
      </c>
      <c r="L62" s="243" t="s">
        <v>129</v>
      </c>
      <c r="M62" s="243" t="s">
        <v>129</v>
      </c>
      <c r="N62" s="243">
        <v>1</v>
      </c>
      <c r="O62" s="243">
        <v>1000000000</v>
      </c>
      <c r="P62" s="356"/>
    </row>
    <row r="63" spans="1:16">
      <c r="A63" s="241">
        <v>610</v>
      </c>
      <c r="B63" s="356"/>
      <c r="C63" s="356"/>
      <c r="D63" s="379" t="s">
        <v>130</v>
      </c>
      <c r="E63" s="379"/>
      <c r="G63" s="356" t="s">
        <v>249</v>
      </c>
      <c r="H63" s="356" t="s">
        <v>240</v>
      </c>
      <c r="I63" s="356" t="s">
        <v>130</v>
      </c>
      <c r="J63" s="356" t="s">
        <v>6109</v>
      </c>
      <c r="K63" s="243">
        <v>1</v>
      </c>
      <c r="L63" s="243" t="s">
        <v>129</v>
      </c>
      <c r="M63" s="243" t="s">
        <v>129</v>
      </c>
      <c r="N63" s="243">
        <v>1</v>
      </c>
      <c r="O63" s="243">
        <v>1000000000</v>
      </c>
      <c r="P63" s="356"/>
    </row>
    <row r="64" spans="1:16">
      <c r="A64" s="241">
        <v>620</v>
      </c>
      <c r="B64" s="356"/>
      <c r="C64" s="356"/>
      <c r="D64" s="379" t="s">
        <v>132</v>
      </c>
      <c r="E64" s="379"/>
      <c r="G64" s="356" t="s">
        <v>250</v>
      </c>
      <c r="H64" s="356" t="s">
        <v>240</v>
      </c>
      <c r="I64" s="356" t="s">
        <v>132</v>
      </c>
      <c r="J64" s="356" t="s">
        <v>6109</v>
      </c>
      <c r="K64" s="243">
        <v>1</v>
      </c>
      <c r="L64" s="243" t="s">
        <v>129</v>
      </c>
      <c r="M64" s="243" t="s">
        <v>129</v>
      </c>
      <c r="N64" s="243">
        <v>1</v>
      </c>
      <c r="O64" s="243">
        <v>1000000000</v>
      </c>
      <c r="P64" s="356"/>
    </row>
    <row r="65" spans="1:16">
      <c r="A65" s="241">
        <v>630</v>
      </c>
      <c r="B65" s="356"/>
      <c r="C65" s="379" t="s">
        <v>251</v>
      </c>
      <c r="D65" s="379"/>
      <c r="E65" s="379"/>
      <c r="G65" s="356"/>
      <c r="H65" s="356"/>
      <c r="I65" s="356"/>
      <c r="J65" s="356"/>
      <c r="K65" s="243"/>
      <c r="L65" s="243" t="s">
        <v>123</v>
      </c>
      <c r="M65" s="243" t="s">
        <v>123</v>
      </c>
      <c r="N65" s="243"/>
      <c r="O65" s="243"/>
      <c r="P65" s="356" t="s">
        <v>124</v>
      </c>
    </row>
    <row r="66" spans="1:16">
      <c r="A66" s="241">
        <v>640</v>
      </c>
      <c r="B66" s="356"/>
      <c r="C66" s="356"/>
      <c r="D66" s="379" t="s">
        <v>252</v>
      </c>
      <c r="E66" s="379"/>
      <c r="G66" s="356" t="s">
        <v>253</v>
      </c>
      <c r="H66" s="356" t="s">
        <v>251</v>
      </c>
      <c r="I66" s="356" t="s">
        <v>252</v>
      </c>
      <c r="J66" s="356" t="s">
        <v>251</v>
      </c>
      <c r="K66" s="243">
        <v>1</v>
      </c>
      <c r="L66" s="243" t="s">
        <v>129</v>
      </c>
      <c r="M66" s="243" t="s">
        <v>129</v>
      </c>
      <c r="N66" s="243">
        <v>1</v>
      </c>
      <c r="O66" s="243">
        <v>1000000000</v>
      </c>
      <c r="P66" s="356"/>
    </row>
    <row r="67" spans="1:16">
      <c r="A67" s="241">
        <v>650</v>
      </c>
      <c r="B67" s="356"/>
      <c r="C67" s="356"/>
      <c r="D67" s="379" t="s">
        <v>254</v>
      </c>
      <c r="E67" s="379"/>
      <c r="G67" s="356" t="s">
        <v>255</v>
      </c>
      <c r="H67" s="356" t="s">
        <v>251</v>
      </c>
      <c r="I67" s="356" t="s">
        <v>254</v>
      </c>
      <c r="J67" s="356" t="s">
        <v>251</v>
      </c>
      <c r="K67" s="243">
        <v>1</v>
      </c>
      <c r="L67" s="243" t="s">
        <v>129</v>
      </c>
      <c r="M67" s="243" t="s">
        <v>129</v>
      </c>
      <c r="N67" s="243">
        <v>1</v>
      </c>
      <c r="O67" s="243">
        <v>1000000000</v>
      </c>
      <c r="P67" s="356"/>
    </row>
    <row r="68" spans="1:16">
      <c r="A68" s="241">
        <v>660</v>
      </c>
      <c r="B68" s="356"/>
      <c r="C68" s="356"/>
      <c r="D68" s="379" t="s">
        <v>256</v>
      </c>
      <c r="E68" s="379"/>
      <c r="G68" s="356" t="s">
        <v>257</v>
      </c>
      <c r="H68" s="356" t="s">
        <v>225</v>
      </c>
      <c r="I68" s="356" t="s">
        <v>228</v>
      </c>
      <c r="J68" s="356" t="s">
        <v>251</v>
      </c>
      <c r="K68" s="243">
        <v>1</v>
      </c>
      <c r="L68" s="243" t="s">
        <v>129</v>
      </c>
      <c r="M68" s="243" t="s">
        <v>129</v>
      </c>
      <c r="N68" s="243">
        <v>1</v>
      </c>
      <c r="O68" s="243">
        <v>1000000000</v>
      </c>
      <c r="P68" s="356"/>
    </row>
    <row r="69" spans="1:16">
      <c r="A69" s="241">
        <v>670</v>
      </c>
      <c r="B69" s="356"/>
      <c r="C69" s="356"/>
      <c r="D69" s="379" t="s">
        <v>258</v>
      </c>
      <c r="E69" s="379"/>
      <c r="G69" s="356" t="s">
        <v>259</v>
      </c>
      <c r="H69" s="356" t="s">
        <v>225</v>
      </c>
      <c r="I69" s="356" t="s">
        <v>231</v>
      </c>
      <c r="J69" s="356" t="s">
        <v>251</v>
      </c>
      <c r="K69" s="243">
        <v>1</v>
      </c>
      <c r="L69" s="243" t="s">
        <v>129</v>
      </c>
      <c r="M69" s="243" t="s">
        <v>129</v>
      </c>
      <c r="N69" s="243">
        <v>1</v>
      </c>
      <c r="O69" s="243">
        <v>1000000000</v>
      </c>
      <c r="P69" s="356"/>
    </row>
    <row r="70" spans="1:16">
      <c r="A70" s="241">
        <v>680</v>
      </c>
      <c r="B70" s="356"/>
      <c r="C70" s="356"/>
      <c r="D70" s="379" t="s">
        <v>260</v>
      </c>
      <c r="E70" s="379"/>
      <c r="G70" s="356" t="s">
        <v>261</v>
      </c>
      <c r="H70" s="356" t="s">
        <v>240</v>
      </c>
      <c r="I70" s="356" t="s">
        <v>228</v>
      </c>
      <c r="J70" s="356" t="s">
        <v>251</v>
      </c>
      <c r="K70" s="243">
        <v>1</v>
      </c>
      <c r="L70" s="243" t="s">
        <v>129</v>
      </c>
      <c r="M70" s="243" t="s">
        <v>129</v>
      </c>
      <c r="N70" s="243">
        <v>1</v>
      </c>
      <c r="O70" s="243">
        <v>1000000000</v>
      </c>
      <c r="P70" s="356"/>
    </row>
    <row r="71" spans="1:16">
      <c r="A71" s="241">
        <v>690</v>
      </c>
      <c r="B71" s="356"/>
      <c r="C71" s="356"/>
      <c r="D71" s="379" t="s">
        <v>262</v>
      </c>
      <c r="E71" s="379"/>
      <c r="G71" s="356" t="s">
        <v>263</v>
      </c>
      <c r="H71" s="356" t="s">
        <v>240</v>
      </c>
      <c r="I71" s="356" t="s">
        <v>231</v>
      </c>
      <c r="J71" s="356" t="s">
        <v>251</v>
      </c>
      <c r="K71" s="243">
        <v>1</v>
      </c>
      <c r="L71" s="243" t="s">
        <v>129</v>
      </c>
      <c r="M71" s="243" t="s">
        <v>129</v>
      </c>
      <c r="N71" s="243">
        <v>1</v>
      </c>
      <c r="O71" s="243">
        <v>1000000000</v>
      </c>
      <c r="P71" s="356"/>
    </row>
    <row r="72" spans="1:16">
      <c r="A72" s="241">
        <v>700</v>
      </c>
      <c r="B72" s="356"/>
      <c r="C72" s="356"/>
      <c r="D72" s="379" t="s">
        <v>130</v>
      </c>
      <c r="E72" s="379"/>
      <c r="G72" s="356" t="s">
        <v>264</v>
      </c>
      <c r="H72" s="356" t="s">
        <v>251</v>
      </c>
      <c r="I72" s="356" t="s">
        <v>130</v>
      </c>
      <c r="J72" s="356" t="s">
        <v>251</v>
      </c>
      <c r="K72" s="243">
        <v>1</v>
      </c>
      <c r="L72" s="243" t="s">
        <v>129</v>
      </c>
      <c r="M72" s="243" t="s">
        <v>129</v>
      </c>
      <c r="N72" s="243">
        <v>1</v>
      </c>
      <c r="O72" s="243">
        <v>1000000000</v>
      </c>
      <c r="P72" s="356"/>
    </row>
    <row r="73" spans="1:16">
      <c r="A73" s="241">
        <v>710</v>
      </c>
      <c r="B73" s="356"/>
      <c r="C73" s="356"/>
      <c r="D73" s="379" t="s">
        <v>132</v>
      </c>
      <c r="E73" s="379"/>
      <c r="G73" s="356" t="s">
        <v>265</v>
      </c>
      <c r="H73" s="356" t="s">
        <v>251</v>
      </c>
      <c r="I73" s="356" t="s">
        <v>132</v>
      </c>
      <c r="J73" s="356" t="s">
        <v>251</v>
      </c>
      <c r="K73" s="243">
        <v>1</v>
      </c>
      <c r="L73" s="243" t="s">
        <v>129</v>
      </c>
      <c r="M73" s="243" t="s">
        <v>129</v>
      </c>
      <c r="N73" s="243">
        <v>1</v>
      </c>
      <c r="O73" s="243">
        <v>1000000000</v>
      </c>
      <c r="P73" s="356"/>
    </row>
    <row r="74" spans="1:16">
      <c r="A74" s="241">
        <v>720</v>
      </c>
      <c r="B74" s="356"/>
      <c r="C74" s="356" t="s">
        <v>6101</v>
      </c>
      <c r="D74" s="379"/>
      <c r="E74" s="379"/>
      <c r="G74" s="356"/>
      <c r="H74" s="356"/>
      <c r="I74" s="356"/>
      <c r="J74" s="356"/>
      <c r="K74" s="243"/>
      <c r="L74" s="243"/>
      <c r="M74" s="243"/>
      <c r="N74" s="243"/>
      <c r="O74" s="243"/>
      <c r="P74" s="356"/>
    </row>
    <row r="75" spans="1:16">
      <c r="A75" s="241">
        <v>730</v>
      </c>
      <c r="B75" s="356"/>
      <c r="D75" s="379" t="s">
        <v>266</v>
      </c>
      <c r="E75" s="379"/>
      <c r="F75" s="379"/>
      <c r="G75" s="356"/>
      <c r="H75" s="356"/>
      <c r="I75" s="356"/>
      <c r="J75" s="356"/>
      <c r="K75" s="243"/>
      <c r="L75" s="243" t="s">
        <v>123</v>
      </c>
      <c r="M75" s="243" t="s">
        <v>123</v>
      </c>
      <c r="N75" s="243"/>
      <c r="O75" s="243"/>
      <c r="P75" s="356" t="s">
        <v>124</v>
      </c>
    </row>
    <row r="76" spans="1:16">
      <c r="A76" s="241">
        <v>740</v>
      </c>
      <c r="B76" s="356"/>
      <c r="D76" s="356"/>
      <c r="E76" s="379" t="s">
        <v>267</v>
      </c>
      <c r="F76" s="379"/>
      <c r="G76" s="356" t="s">
        <v>268</v>
      </c>
      <c r="H76" s="356" t="s">
        <v>266</v>
      </c>
      <c r="I76" s="356" t="s">
        <v>269</v>
      </c>
      <c r="J76" s="356" t="s">
        <v>6101</v>
      </c>
      <c r="K76" s="243">
        <v>1</v>
      </c>
      <c r="L76" s="243" t="s">
        <v>129</v>
      </c>
      <c r="M76" s="243" t="s">
        <v>129</v>
      </c>
      <c r="N76" s="243">
        <v>1</v>
      </c>
      <c r="O76" s="243">
        <v>1000000000</v>
      </c>
      <c r="P76" s="356"/>
    </row>
    <row r="77" spans="1:16">
      <c r="A77" s="241">
        <v>750</v>
      </c>
      <c r="B77" s="356"/>
      <c r="D77" s="356"/>
      <c r="E77" s="379" t="s">
        <v>270</v>
      </c>
      <c r="F77" s="379"/>
      <c r="G77" s="356" t="s">
        <v>271</v>
      </c>
      <c r="H77" s="356" t="s">
        <v>266</v>
      </c>
      <c r="I77" s="356" t="s">
        <v>272</v>
      </c>
      <c r="J77" s="356" t="s">
        <v>6101</v>
      </c>
      <c r="K77" s="243">
        <v>1</v>
      </c>
      <c r="L77" s="243" t="s">
        <v>129</v>
      </c>
      <c r="M77" s="243" t="s">
        <v>129</v>
      </c>
      <c r="N77" s="243">
        <v>1</v>
      </c>
      <c r="O77" s="243">
        <v>1000000000</v>
      </c>
      <c r="P77" s="356"/>
    </row>
    <row r="78" spans="1:16">
      <c r="A78" s="241">
        <v>760</v>
      </c>
      <c r="B78" s="356"/>
      <c r="D78" s="356"/>
      <c r="E78" s="379" t="s">
        <v>273</v>
      </c>
      <c r="F78" s="379"/>
      <c r="G78" s="356" t="s">
        <v>274</v>
      </c>
      <c r="H78" s="356" t="s">
        <v>266</v>
      </c>
      <c r="I78" s="356" t="s">
        <v>275</v>
      </c>
      <c r="J78" s="356" t="s">
        <v>6101</v>
      </c>
      <c r="K78" s="243">
        <v>1</v>
      </c>
      <c r="L78" s="243" t="s">
        <v>129</v>
      </c>
      <c r="M78" s="243" t="s">
        <v>129</v>
      </c>
      <c r="N78" s="243">
        <v>1</v>
      </c>
      <c r="O78" s="243">
        <v>1000000000</v>
      </c>
      <c r="P78" s="356"/>
    </row>
    <row r="79" spans="1:16">
      <c r="A79" s="241">
        <v>770</v>
      </c>
      <c r="B79" s="356"/>
      <c r="D79" s="356"/>
      <c r="E79" s="379" t="s">
        <v>130</v>
      </c>
      <c r="F79" s="379"/>
      <c r="G79" s="356" t="s">
        <v>276</v>
      </c>
      <c r="H79" s="356" t="s">
        <v>266</v>
      </c>
      <c r="I79" s="356" t="s">
        <v>130</v>
      </c>
      <c r="J79" s="356" t="s">
        <v>6101</v>
      </c>
      <c r="K79" s="243">
        <v>1</v>
      </c>
      <c r="L79" s="243" t="s">
        <v>129</v>
      </c>
      <c r="M79" s="243" t="s">
        <v>129</v>
      </c>
      <c r="N79" s="243">
        <v>1</v>
      </c>
      <c r="O79" s="243">
        <v>1000000000</v>
      </c>
      <c r="P79" s="356"/>
    </row>
    <row r="80" spans="1:16">
      <c r="A80" s="241">
        <v>780</v>
      </c>
      <c r="B80" s="356"/>
      <c r="D80" s="356"/>
      <c r="E80" s="379" t="s">
        <v>132</v>
      </c>
      <c r="F80" s="379"/>
      <c r="G80" s="356" t="s">
        <v>277</v>
      </c>
      <c r="H80" s="356" t="s">
        <v>266</v>
      </c>
      <c r="I80" s="356" t="s">
        <v>132</v>
      </c>
      <c r="J80" s="356" t="s">
        <v>6101</v>
      </c>
      <c r="K80" s="243">
        <v>1</v>
      </c>
      <c r="L80" s="243" t="s">
        <v>129</v>
      </c>
      <c r="M80" s="243" t="s">
        <v>129</v>
      </c>
      <c r="N80" s="243">
        <v>1</v>
      </c>
      <c r="O80" s="243">
        <v>1000000000</v>
      </c>
      <c r="P80" s="356"/>
    </row>
    <row r="81" spans="1:16">
      <c r="A81" s="241">
        <v>790</v>
      </c>
      <c r="B81" s="356"/>
      <c r="D81" s="379" t="s">
        <v>278</v>
      </c>
      <c r="E81" s="379"/>
      <c r="F81" s="379"/>
      <c r="G81" s="356"/>
      <c r="H81" s="356"/>
      <c r="I81" s="356"/>
      <c r="J81" s="356"/>
      <c r="K81" s="243"/>
      <c r="L81" s="243" t="s">
        <v>123</v>
      </c>
      <c r="M81" s="243" t="s">
        <v>123</v>
      </c>
      <c r="N81" s="243"/>
      <c r="O81" s="243"/>
      <c r="P81" s="356" t="s">
        <v>124</v>
      </c>
    </row>
    <row r="82" spans="1:16">
      <c r="A82" s="241">
        <v>800</v>
      </c>
      <c r="B82" s="356"/>
      <c r="D82" s="356"/>
      <c r="E82" s="379" t="s">
        <v>279</v>
      </c>
      <c r="F82" s="379"/>
      <c r="G82" s="356" t="s">
        <v>280</v>
      </c>
      <c r="H82" s="356" t="s">
        <v>278</v>
      </c>
      <c r="I82" s="356" t="s">
        <v>269</v>
      </c>
      <c r="J82" s="356" t="s">
        <v>6101</v>
      </c>
      <c r="K82" s="243">
        <v>1</v>
      </c>
      <c r="L82" s="243" t="s">
        <v>129</v>
      </c>
      <c r="M82" s="243" t="s">
        <v>129</v>
      </c>
      <c r="N82" s="243">
        <v>1</v>
      </c>
      <c r="O82" s="243">
        <v>1000000000</v>
      </c>
      <c r="P82" s="356"/>
    </row>
    <row r="83" spans="1:16">
      <c r="A83" s="241">
        <v>810</v>
      </c>
      <c r="B83" s="356"/>
      <c r="D83" s="356"/>
      <c r="E83" s="379" t="s">
        <v>281</v>
      </c>
      <c r="F83" s="379"/>
      <c r="G83" s="356" t="s">
        <v>282</v>
      </c>
      <c r="H83" s="356" t="s">
        <v>278</v>
      </c>
      <c r="I83" s="356" t="s">
        <v>272</v>
      </c>
      <c r="J83" s="356" t="s">
        <v>6101</v>
      </c>
      <c r="K83" s="243">
        <v>1</v>
      </c>
      <c r="L83" s="243" t="s">
        <v>129</v>
      </c>
      <c r="M83" s="243" t="s">
        <v>129</v>
      </c>
      <c r="N83" s="243">
        <v>1</v>
      </c>
      <c r="O83" s="243">
        <v>1000000000</v>
      </c>
      <c r="P83" s="356"/>
    </row>
    <row r="84" spans="1:16">
      <c r="A84" s="241">
        <v>820</v>
      </c>
      <c r="B84" s="356"/>
      <c r="D84" s="356"/>
      <c r="E84" s="379" t="s">
        <v>283</v>
      </c>
      <c r="F84" s="379"/>
      <c r="G84" s="356" t="s">
        <v>284</v>
      </c>
      <c r="H84" s="356" t="s">
        <v>278</v>
      </c>
      <c r="I84" s="356" t="s">
        <v>275</v>
      </c>
      <c r="J84" s="356" t="s">
        <v>6101</v>
      </c>
      <c r="K84" s="243">
        <v>1</v>
      </c>
      <c r="L84" s="243" t="s">
        <v>129</v>
      </c>
      <c r="M84" s="243" t="s">
        <v>129</v>
      </c>
      <c r="N84" s="243">
        <v>1</v>
      </c>
      <c r="O84" s="243">
        <v>1000000000</v>
      </c>
      <c r="P84" s="356"/>
    </row>
    <row r="85" spans="1:16">
      <c r="A85" s="241">
        <v>830</v>
      </c>
      <c r="B85" s="356"/>
      <c r="D85" s="356"/>
      <c r="E85" s="379" t="s">
        <v>130</v>
      </c>
      <c r="F85" s="379"/>
      <c r="G85" s="356" t="s">
        <v>285</v>
      </c>
      <c r="H85" s="356" t="s">
        <v>278</v>
      </c>
      <c r="I85" s="356" t="s">
        <v>130</v>
      </c>
      <c r="J85" s="356" t="s">
        <v>6101</v>
      </c>
      <c r="K85" s="243">
        <v>1</v>
      </c>
      <c r="L85" s="243" t="s">
        <v>129</v>
      </c>
      <c r="M85" s="243" t="s">
        <v>129</v>
      </c>
      <c r="N85" s="243">
        <v>1</v>
      </c>
      <c r="O85" s="243">
        <v>1000000000</v>
      </c>
      <c r="P85" s="356"/>
    </row>
    <row r="86" spans="1:16">
      <c r="A86" s="241">
        <v>840</v>
      </c>
      <c r="B86" s="356"/>
      <c r="D86" s="356"/>
      <c r="E86" s="379" t="s">
        <v>132</v>
      </c>
      <c r="F86" s="379"/>
      <c r="G86" s="356" t="s">
        <v>286</v>
      </c>
      <c r="H86" s="356" t="s">
        <v>278</v>
      </c>
      <c r="I86" s="356" t="s">
        <v>132</v>
      </c>
      <c r="J86" s="356" t="s">
        <v>6101</v>
      </c>
      <c r="K86" s="243">
        <v>1</v>
      </c>
      <c r="L86" s="243" t="s">
        <v>129</v>
      </c>
      <c r="M86" s="243" t="s">
        <v>129</v>
      </c>
      <c r="N86" s="243">
        <v>1</v>
      </c>
      <c r="O86" s="243">
        <v>1000000000</v>
      </c>
      <c r="P86" s="356"/>
    </row>
    <row r="87" spans="1:16">
      <c r="A87" s="241">
        <v>850</v>
      </c>
      <c r="B87" s="356"/>
      <c r="C87" s="356" t="s">
        <v>6100</v>
      </c>
      <c r="D87" s="379"/>
      <c r="E87" s="379"/>
      <c r="G87" s="356"/>
      <c r="H87" s="356"/>
      <c r="I87" s="356"/>
      <c r="J87" s="356"/>
      <c r="K87" s="243"/>
      <c r="L87" s="243"/>
      <c r="M87" s="243"/>
      <c r="N87" s="243"/>
      <c r="O87" s="243"/>
      <c r="P87" s="356"/>
    </row>
    <row r="88" spans="1:16">
      <c r="A88" s="241">
        <v>860</v>
      </c>
      <c r="B88" s="356"/>
      <c r="C88" s="356"/>
      <c r="D88" s="381" t="s">
        <v>126</v>
      </c>
      <c r="E88" s="381"/>
      <c r="F88" s="381"/>
      <c r="G88" s="356"/>
      <c r="H88" s="356"/>
      <c r="I88" s="356"/>
      <c r="J88" s="356"/>
      <c r="K88" s="243"/>
      <c r="L88" s="243" t="s">
        <v>123</v>
      </c>
      <c r="M88" s="243" t="s">
        <v>123</v>
      </c>
      <c r="N88" s="243"/>
      <c r="O88" s="243"/>
      <c r="P88" s="356" t="s">
        <v>124</v>
      </c>
    </row>
    <row r="89" spans="1:16">
      <c r="A89" s="241">
        <v>870</v>
      </c>
      <c r="B89" s="356"/>
      <c r="C89" s="356"/>
      <c r="D89" s="356"/>
      <c r="E89" s="381" t="s">
        <v>127</v>
      </c>
      <c r="F89" s="381"/>
      <c r="G89" s="356" t="s">
        <v>128</v>
      </c>
      <c r="H89" s="356" t="s">
        <v>126</v>
      </c>
      <c r="I89" s="356" t="s">
        <v>127</v>
      </c>
      <c r="J89" s="356" t="s">
        <v>6100</v>
      </c>
      <c r="K89" s="243">
        <v>1</v>
      </c>
      <c r="L89" s="243" t="s">
        <v>129</v>
      </c>
      <c r="M89" s="243" t="s">
        <v>129</v>
      </c>
      <c r="N89" s="243">
        <v>1</v>
      </c>
      <c r="O89" s="243">
        <v>1000000000</v>
      </c>
      <c r="P89" s="356"/>
    </row>
    <row r="90" spans="1:16">
      <c r="A90" s="241">
        <v>880</v>
      </c>
      <c r="B90" s="356"/>
      <c r="C90" s="356"/>
      <c r="D90" s="356"/>
      <c r="E90" s="381" t="s">
        <v>130</v>
      </c>
      <c r="F90" s="381"/>
      <c r="G90" s="356" t="s">
        <v>131</v>
      </c>
      <c r="H90" s="356" t="s">
        <v>126</v>
      </c>
      <c r="I90" s="356" t="s">
        <v>130</v>
      </c>
      <c r="J90" s="356" t="s">
        <v>6100</v>
      </c>
      <c r="K90" s="243">
        <v>1</v>
      </c>
      <c r="L90" s="243" t="s">
        <v>129</v>
      </c>
      <c r="M90" s="243" t="s">
        <v>129</v>
      </c>
      <c r="N90" s="243">
        <v>1</v>
      </c>
      <c r="O90" s="243">
        <v>1000000000</v>
      </c>
      <c r="P90" s="356"/>
    </row>
    <row r="91" spans="1:16">
      <c r="A91" s="241">
        <v>890</v>
      </c>
      <c r="B91" s="356"/>
      <c r="C91" s="356"/>
      <c r="D91" s="356"/>
      <c r="E91" s="381" t="s">
        <v>132</v>
      </c>
      <c r="F91" s="381"/>
      <c r="G91" s="356" t="s">
        <v>133</v>
      </c>
      <c r="H91" s="356" t="s">
        <v>126</v>
      </c>
      <c r="I91" s="356" t="s">
        <v>132</v>
      </c>
      <c r="J91" s="356" t="s">
        <v>6100</v>
      </c>
      <c r="K91" s="243">
        <v>1</v>
      </c>
      <c r="L91" s="243" t="s">
        <v>129</v>
      </c>
      <c r="M91" s="243" t="s">
        <v>129</v>
      </c>
      <c r="N91" s="243">
        <v>1</v>
      </c>
      <c r="O91" s="243">
        <v>1000000000</v>
      </c>
      <c r="P91" s="356"/>
    </row>
    <row r="92" spans="1:16">
      <c r="A92" s="241">
        <v>900</v>
      </c>
      <c r="B92" s="356"/>
      <c r="C92" s="356"/>
      <c r="D92" s="381" t="s">
        <v>141</v>
      </c>
      <c r="E92" s="381"/>
      <c r="F92" s="381"/>
      <c r="G92" s="356"/>
      <c r="H92" s="356"/>
      <c r="I92" s="356"/>
      <c r="J92" s="356"/>
      <c r="K92" s="243"/>
      <c r="L92" s="243" t="s">
        <v>123</v>
      </c>
      <c r="M92" s="243" t="s">
        <v>123</v>
      </c>
      <c r="N92" s="243"/>
      <c r="O92" s="243"/>
      <c r="P92" s="356" t="s">
        <v>124</v>
      </c>
    </row>
    <row r="93" spans="1:16">
      <c r="A93" s="241">
        <v>910</v>
      </c>
      <c r="B93" s="356"/>
      <c r="C93" s="356"/>
      <c r="D93" s="356"/>
      <c r="E93" s="381" t="s">
        <v>142</v>
      </c>
      <c r="F93" s="381"/>
      <c r="G93" s="356" t="s">
        <v>143</v>
      </c>
      <c r="H93" s="356" t="s">
        <v>141</v>
      </c>
      <c r="I93" s="356" t="s">
        <v>142</v>
      </c>
      <c r="J93" s="356" t="s">
        <v>6100</v>
      </c>
      <c r="K93" s="243">
        <v>1</v>
      </c>
      <c r="L93" s="243" t="s">
        <v>129</v>
      </c>
      <c r="M93" s="243" t="s">
        <v>129</v>
      </c>
      <c r="N93" s="243">
        <v>1</v>
      </c>
      <c r="O93" s="243">
        <v>1000000000</v>
      </c>
      <c r="P93" s="356"/>
    </row>
    <row r="94" spans="1:16">
      <c r="A94" s="241">
        <v>920</v>
      </c>
      <c r="B94" s="356"/>
      <c r="C94" s="356"/>
      <c r="D94" s="356"/>
      <c r="E94" s="381" t="s">
        <v>144</v>
      </c>
      <c r="F94" s="381"/>
      <c r="G94" s="356" t="s">
        <v>145</v>
      </c>
      <c r="H94" s="356" t="s">
        <v>141</v>
      </c>
      <c r="I94" s="356" t="s">
        <v>144</v>
      </c>
      <c r="J94" s="356" t="s">
        <v>6100</v>
      </c>
      <c r="K94" s="243">
        <v>1</v>
      </c>
      <c r="L94" s="243" t="s">
        <v>129</v>
      </c>
      <c r="M94" s="243" t="s">
        <v>129</v>
      </c>
      <c r="N94" s="243">
        <v>1</v>
      </c>
      <c r="O94" s="243">
        <v>1000000000</v>
      </c>
      <c r="P94" s="356"/>
    </row>
    <row r="95" spans="1:16">
      <c r="A95" s="241">
        <v>930</v>
      </c>
      <c r="B95" s="356"/>
      <c r="C95" s="356"/>
      <c r="D95" s="356"/>
      <c r="E95" s="381" t="s">
        <v>130</v>
      </c>
      <c r="F95" s="381"/>
      <c r="G95" s="356" t="s">
        <v>146</v>
      </c>
      <c r="H95" s="356" t="s">
        <v>141</v>
      </c>
      <c r="I95" s="356" t="s">
        <v>130</v>
      </c>
      <c r="J95" s="356" t="s">
        <v>6100</v>
      </c>
      <c r="K95" s="243">
        <v>1</v>
      </c>
      <c r="L95" s="243" t="s">
        <v>129</v>
      </c>
      <c r="M95" s="243" t="s">
        <v>129</v>
      </c>
      <c r="N95" s="243">
        <v>1</v>
      </c>
      <c r="O95" s="243">
        <v>1000000000</v>
      </c>
      <c r="P95" s="356"/>
    </row>
    <row r="96" spans="1:16">
      <c r="A96" s="241">
        <v>940</v>
      </c>
      <c r="B96" s="356"/>
      <c r="C96" s="356"/>
      <c r="D96" s="356"/>
      <c r="E96" s="381" t="s">
        <v>132</v>
      </c>
      <c r="F96" s="381"/>
      <c r="G96" s="356" t="s">
        <v>147</v>
      </c>
      <c r="H96" s="356" t="s">
        <v>141</v>
      </c>
      <c r="I96" s="356" t="s">
        <v>132</v>
      </c>
      <c r="J96" s="356" t="s">
        <v>6100</v>
      </c>
      <c r="K96" s="243">
        <v>1</v>
      </c>
      <c r="L96" s="243" t="s">
        <v>129</v>
      </c>
      <c r="M96" s="243" t="s">
        <v>129</v>
      </c>
      <c r="N96" s="243">
        <v>1</v>
      </c>
      <c r="O96" s="243">
        <v>1000000000</v>
      </c>
      <c r="P96" s="356"/>
    </row>
    <row r="97" spans="1:16">
      <c r="A97" s="241">
        <v>950</v>
      </c>
      <c r="B97" s="356"/>
      <c r="C97" s="356"/>
      <c r="D97" s="381" t="s">
        <v>148</v>
      </c>
      <c r="E97" s="381"/>
      <c r="F97" s="381"/>
      <c r="G97" s="356"/>
      <c r="H97" s="356"/>
      <c r="I97" s="356"/>
      <c r="J97" s="356"/>
      <c r="K97" s="243"/>
      <c r="L97" s="243" t="s">
        <v>123</v>
      </c>
      <c r="M97" s="243" t="s">
        <v>123</v>
      </c>
      <c r="N97" s="243"/>
      <c r="O97" s="243"/>
      <c r="P97" s="356" t="s">
        <v>124</v>
      </c>
    </row>
    <row r="98" spans="1:16">
      <c r="A98" s="241">
        <v>960</v>
      </c>
      <c r="B98" s="356"/>
      <c r="C98" s="356"/>
      <c r="D98" s="356"/>
      <c r="E98" s="381" t="s">
        <v>149</v>
      </c>
      <c r="F98" s="381"/>
      <c r="G98" s="356" t="s">
        <v>150</v>
      </c>
      <c r="H98" s="356" t="s">
        <v>148</v>
      </c>
      <c r="I98" s="356" t="s">
        <v>149</v>
      </c>
      <c r="J98" s="356" t="s">
        <v>6100</v>
      </c>
      <c r="K98" s="243">
        <v>1</v>
      </c>
      <c r="L98" s="243" t="s">
        <v>129</v>
      </c>
      <c r="M98" s="243" t="s">
        <v>129</v>
      </c>
      <c r="N98" s="243">
        <v>1</v>
      </c>
      <c r="O98" s="243">
        <v>1000000000</v>
      </c>
      <c r="P98" s="356"/>
    </row>
    <row r="99" spans="1:16">
      <c r="A99" s="241">
        <v>970</v>
      </c>
      <c r="B99" s="356"/>
      <c r="C99" s="356"/>
      <c r="D99" s="356"/>
      <c r="E99" s="381" t="s">
        <v>151</v>
      </c>
      <c r="F99" s="381"/>
      <c r="G99" s="356" t="s">
        <v>152</v>
      </c>
      <c r="H99" s="356" t="s">
        <v>148</v>
      </c>
      <c r="I99" s="356" t="s">
        <v>151</v>
      </c>
      <c r="J99" s="356" t="s">
        <v>6100</v>
      </c>
      <c r="K99" s="243">
        <v>1</v>
      </c>
      <c r="L99" s="243" t="s">
        <v>129</v>
      </c>
      <c r="M99" s="243" t="s">
        <v>129</v>
      </c>
      <c r="N99" s="243">
        <v>1</v>
      </c>
      <c r="O99" s="243">
        <v>1000000000</v>
      </c>
      <c r="P99" s="356"/>
    </row>
    <row r="100" spans="1:16">
      <c r="A100" s="241">
        <v>980</v>
      </c>
      <c r="B100" s="356"/>
      <c r="C100" s="356"/>
      <c r="D100" s="356"/>
      <c r="E100" s="381" t="s">
        <v>130</v>
      </c>
      <c r="F100" s="381"/>
      <c r="G100" s="356" t="s">
        <v>153</v>
      </c>
      <c r="H100" s="356" t="s">
        <v>148</v>
      </c>
      <c r="I100" s="356" t="s">
        <v>130</v>
      </c>
      <c r="J100" s="356" t="s">
        <v>6100</v>
      </c>
      <c r="K100" s="243">
        <v>1</v>
      </c>
      <c r="L100" s="243" t="s">
        <v>129</v>
      </c>
      <c r="M100" s="243" t="s">
        <v>129</v>
      </c>
      <c r="N100" s="243">
        <v>1</v>
      </c>
      <c r="O100" s="243">
        <v>1000000000</v>
      </c>
      <c r="P100" s="356"/>
    </row>
    <row r="101" spans="1:16">
      <c r="A101" s="241">
        <v>990</v>
      </c>
      <c r="B101" s="356"/>
      <c r="C101" s="356"/>
      <c r="D101" s="356"/>
      <c r="E101" s="381" t="s">
        <v>132</v>
      </c>
      <c r="F101" s="381"/>
      <c r="G101" s="356" t="s">
        <v>154</v>
      </c>
      <c r="H101" s="356" t="s">
        <v>148</v>
      </c>
      <c r="I101" s="356" t="s">
        <v>132</v>
      </c>
      <c r="J101" s="356" t="s">
        <v>6100</v>
      </c>
      <c r="K101" s="243">
        <v>1</v>
      </c>
      <c r="L101" s="243" t="s">
        <v>129</v>
      </c>
      <c r="M101" s="243" t="s">
        <v>129</v>
      </c>
      <c r="N101" s="243">
        <v>1</v>
      </c>
      <c r="O101" s="243">
        <v>1000000000</v>
      </c>
      <c r="P101" s="356"/>
    </row>
    <row r="102" spans="1:16">
      <c r="A102" s="241">
        <v>1000</v>
      </c>
      <c r="B102" s="356"/>
      <c r="C102" s="356"/>
      <c r="D102" s="381" t="s">
        <v>50</v>
      </c>
      <c r="E102" s="381"/>
      <c r="F102" s="381"/>
      <c r="G102" s="356"/>
      <c r="H102" s="356"/>
      <c r="I102" s="356"/>
      <c r="J102" s="356"/>
      <c r="K102" s="243"/>
      <c r="L102" s="243" t="s">
        <v>123</v>
      </c>
      <c r="M102" s="243" t="s">
        <v>123</v>
      </c>
      <c r="N102" s="243"/>
      <c r="O102" s="243"/>
      <c r="P102" s="356" t="s">
        <v>124</v>
      </c>
    </row>
    <row r="103" spans="1:16">
      <c r="A103" s="241">
        <v>1010</v>
      </c>
      <c r="B103" s="356"/>
      <c r="C103" s="356"/>
      <c r="D103" s="356"/>
      <c r="E103" s="381" t="s">
        <v>214</v>
      </c>
      <c r="F103" s="381"/>
      <c r="G103" s="356" t="s">
        <v>215</v>
      </c>
      <c r="H103" s="356" t="s">
        <v>50</v>
      </c>
      <c r="I103" s="356" t="s">
        <v>214</v>
      </c>
      <c r="J103" s="356" t="s">
        <v>6100</v>
      </c>
      <c r="K103" s="243">
        <v>1</v>
      </c>
      <c r="L103" s="243" t="s">
        <v>129</v>
      </c>
      <c r="M103" s="243" t="s">
        <v>129</v>
      </c>
      <c r="N103" s="243">
        <v>1</v>
      </c>
      <c r="O103" s="243">
        <v>1000000000</v>
      </c>
      <c r="P103" s="356"/>
    </row>
    <row r="104" spans="1:16">
      <c r="A104" s="241">
        <v>1020</v>
      </c>
      <c r="B104" s="356"/>
      <c r="C104" s="356"/>
      <c r="D104" s="356"/>
      <c r="E104" s="381" t="s">
        <v>130</v>
      </c>
      <c r="F104" s="381"/>
      <c r="G104" s="356" t="s">
        <v>216</v>
      </c>
      <c r="H104" s="356" t="s">
        <v>50</v>
      </c>
      <c r="I104" s="356" t="s">
        <v>130</v>
      </c>
      <c r="J104" s="356" t="s">
        <v>6100</v>
      </c>
      <c r="K104" s="243">
        <v>1</v>
      </c>
      <c r="L104" s="243" t="s">
        <v>129</v>
      </c>
      <c r="M104" s="243" t="s">
        <v>129</v>
      </c>
      <c r="N104" s="243">
        <v>1</v>
      </c>
      <c r="O104" s="243">
        <v>1000000000</v>
      </c>
      <c r="P104" s="356"/>
    </row>
    <row r="105" spans="1:16">
      <c r="A105" s="241">
        <v>1030</v>
      </c>
      <c r="B105" s="356"/>
      <c r="C105" s="356"/>
      <c r="D105" s="356"/>
      <c r="E105" s="381" t="s">
        <v>132</v>
      </c>
      <c r="F105" s="381"/>
      <c r="G105" s="356" t="s">
        <v>217</v>
      </c>
      <c r="H105" s="356" t="s">
        <v>50</v>
      </c>
      <c r="I105" s="356" t="s">
        <v>132</v>
      </c>
      <c r="J105" s="356" t="s">
        <v>6100</v>
      </c>
      <c r="K105" s="243">
        <v>1</v>
      </c>
      <c r="L105" s="243" t="s">
        <v>129</v>
      </c>
      <c r="M105" s="243" t="s">
        <v>129</v>
      </c>
      <c r="N105" s="243">
        <v>1</v>
      </c>
      <c r="O105" s="243">
        <v>1000000000</v>
      </c>
      <c r="P105" s="356"/>
    </row>
    <row r="106" spans="1:16">
      <c r="A106" s="241">
        <v>1040</v>
      </c>
      <c r="B106" s="356"/>
      <c r="C106" s="356"/>
      <c r="D106" s="381" t="s">
        <v>287</v>
      </c>
      <c r="E106" s="381"/>
      <c r="F106" s="381"/>
      <c r="G106" s="356"/>
      <c r="H106" s="356"/>
      <c r="I106" s="356"/>
      <c r="J106" s="356"/>
      <c r="K106" s="243"/>
      <c r="L106" s="243" t="s">
        <v>123</v>
      </c>
      <c r="M106" s="243" t="s">
        <v>123</v>
      </c>
      <c r="N106" s="243"/>
      <c r="O106" s="243"/>
      <c r="P106" s="356" t="s">
        <v>124</v>
      </c>
    </row>
    <row r="107" spans="1:16">
      <c r="A107" s="241">
        <v>1050</v>
      </c>
      <c r="B107" s="356"/>
      <c r="C107" s="356"/>
      <c r="D107" s="356"/>
      <c r="E107" s="381" t="s">
        <v>288</v>
      </c>
      <c r="F107" s="381"/>
      <c r="G107" s="356" t="s">
        <v>289</v>
      </c>
      <c r="H107" s="356" t="s">
        <v>287</v>
      </c>
      <c r="I107" s="356" t="s">
        <v>288</v>
      </c>
      <c r="J107" s="356" t="s">
        <v>6100</v>
      </c>
      <c r="K107" s="243">
        <v>1</v>
      </c>
      <c r="L107" s="243" t="s">
        <v>129</v>
      </c>
      <c r="M107" s="243" t="s">
        <v>129</v>
      </c>
      <c r="N107" s="243">
        <v>1</v>
      </c>
      <c r="O107" s="243">
        <v>1000000000</v>
      </c>
      <c r="P107" s="356"/>
    </row>
    <row r="108" spans="1:16">
      <c r="A108" s="241">
        <v>1060</v>
      </c>
      <c r="B108" s="356"/>
      <c r="C108" s="356"/>
      <c r="D108" s="356"/>
      <c r="E108" s="381" t="s">
        <v>290</v>
      </c>
      <c r="F108" s="381"/>
      <c r="G108" s="356" t="s">
        <v>291</v>
      </c>
      <c r="H108" s="356" t="s">
        <v>287</v>
      </c>
      <c r="I108" s="356" t="s">
        <v>290</v>
      </c>
      <c r="J108" s="356" t="s">
        <v>6100</v>
      </c>
      <c r="K108" s="243">
        <v>1</v>
      </c>
      <c r="L108" s="243" t="s">
        <v>129</v>
      </c>
      <c r="M108" s="243" t="s">
        <v>129</v>
      </c>
      <c r="N108" s="243">
        <v>1</v>
      </c>
      <c r="O108" s="243">
        <v>1000000000</v>
      </c>
      <c r="P108" s="356"/>
    </row>
    <row r="109" spans="1:16">
      <c r="A109" s="241">
        <v>1070</v>
      </c>
      <c r="B109" s="356"/>
      <c r="C109" s="356"/>
      <c r="D109" s="356"/>
      <c r="E109" s="381" t="s">
        <v>130</v>
      </c>
      <c r="F109" s="381"/>
      <c r="G109" s="356" t="s">
        <v>292</v>
      </c>
      <c r="H109" s="356" t="s">
        <v>287</v>
      </c>
      <c r="I109" s="356" t="s">
        <v>130</v>
      </c>
      <c r="J109" s="356" t="s">
        <v>6100</v>
      </c>
      <c r="K109" s="243">
        <v>1</v>
      </c>
      <c r="L109" s="243" t="s">
        <v>129</v>
      </c>
      <c r="M109" s="243" t="s">
        <v>129</v>
      </c>
      <c r="N109" s="243">
        <v>1</v>
      </c>
      <c r="O109" s="243">
        <v>1000000000</v>
      </c>
      <c r="P109" s="356"/>
    </row>
    <row r="110" spans="1:16">
      <c r="A110" s="241">
        <v>1080</v>
      </c>
      <c r="B110" s="356"/>
      <c r="C110" s="356"/>
      <c r="D110" s="356"/>
      <c r="E110" s="381" t="s">
        <v>132</v>
      </c>
      <c r="F110" s="381"/>
      <c r="G110" s="356" t="s">
        <v>293</v>
      </c>
      <c r="H110" s="356" t="s">
        <v>287</v>
      </c>
      <c r="I110" s="356" t="s">
        <v>132</v>
      </c>
      <c r="J110" s="356" t="s">
        <v>6100</v>
      </c>
      <c r="K110" s="243">
        <v>1</v>
      </c>
      <c r="L110" s="243" t="s">
        <v>129</v>
      </c>
      <c r="M110" s="243" t="s">
        <v>129</v>
      </c>
      <c r="N110" s="243">
        <v>1</v>
      </c>
      <c r="O110" s="243">
        <v>1000000000</v>
      </c>
      <c r="P110" s="356"/>
    </row>
    <row r="111" spans="1:16">
      <c r="A111" s="241">
        <v>1090</v>
      </c>
      <c r="B111" s="379" t="s">
        <v>294</v>
      </c>
      <c r="C111" s="379"/>
      <c r="D111" s="379"/>
      <c r="E111" s="379"/>
      <c r="G111" s="356"/>
      <c r="H111" s="356"/>
      <c r="I111" s="356"/>
      <c r="J111" s="356"/>
      <c r="K111" s="243"/>
      <c r="L111" s="243" t="s">
        <v>123</v>
      </c>
      <c r="M111" s="243" t="s">
        <v>123</v>
      </c>
      <c r="N111" s="243"/>
      <c r="O111" s="243"/>
      <c r="P111" s="356" t="s">
        <v>124</v>
      </c>
    </row>
    <row r="112" spans="1:16">
      <c r="A112" s="241">
        <v>1100</v>
      </c>
      <c r="B112" s="356"/>
      <c r="C112" s="379" t="s">
        <v>370</v>
      </c>
      <c r="D112" s="379"/>
      <c r="E112" s="379"/>
      <c r="G112" s="356"/>
      <c r="H112" s="356"/>
      <c r="I112" s="356"/>
      <c r="J112" s="356"/>
      <c r="K112" s="243"/>
      <c r="L112" s="243" t="s">
        <v>123</v>
      </c>
      <c r="M112" s="243" t="s">
        <v>123</v>
      </c>
      <c r="N112" s="243"/>
      <c r="O112" s="243"/>
      <c r="P112" s="356" t="s">
        <v>124</v>
      </c>
    </row>
    <row r="113" spans="1:16">
      <c r="A113" s="241">
        <v>1110</v>
      </c>
      <c r="B113" s="356"/>
      <c r="C113" s="356"/>
      <c r="D113" s="379" t="s">
        <v>371</v>
      </c>
      <c r="E113" s="379"/>
      <c r="G113" s="356" t="s">
        <v>372</v>
      </c>
      <c r="H113" s="356" t="s">
        <v>370</v>
      </c>
      <c r="I113" s="356" t="s">
        <v>371</v>
      </c>
      <c r="J113" s="356" t="s">
        <v>6110</v>
      </c>
      <c r="K113" s="243">
        <v>1</v>
      </c>
      <c r="L113" s="243" t="s">
        <v>129</v>
      </c>
      <c r="M113" s="243" t="s">
        <v>129</v>
      </c>
      <c r="N113" s="243">
        <v>1</v>
      </c>
      <c r="O113" s="243">
        <v>1000000000</v>
      </c>
      <c r="P113" s="356"/>
    </row>
    <row r="114" spans="1:16">
      <c r="A114" s="241">
        <v>1120</v>
      </c>
      <c r="B114" s="356"/>
      <c r="C114" s="356"/>
      <c r="D114" s="379" t="s">
        <v>373</v>
      </c>
      <c r="E114" s="379"/>
      <c r="G114" s="356" t="s">
        <v>374</v>
      </c>
      <c r="H114" s="356" t="s">
        <v>370</v>
      </c>
      <c r="I114" s="356" t="s">
        <v>373</v>
      </c>
      <c r="J114" s="356" t="s">
        <v>6110</v>
      </c>
      <c r="K114" s="243">
        <v>1</v>
      </c>
      <c r="L114" s="243" t="s">
        <v>129</v>
      </c>
      <c r="M114" s="243" t="s">
        <v>129</v>
      </c>
      <c r="N114" s="243">
        <v>1</v>
      </c>
      <c r="O114" s="243">
        <v>1000000000</v>
      </c>
      <c r="P114" s="356"/>
    </row>
    <row r="115" spans="1:16">
      <c r="A115" s="241">
        <v>1130</v>
      </c>
      <c r="B115" s="356"/>
      <c r="C115" s="356"/>
      <c r="D115" s="379" t="s">
        <v>130</v>
      </c>
      <c r="E115" s="379"/>
      <c r="G115" s="356" t="s">
        <v>375</v>
      </c>
      <c r="H115" s="356" t="s">
        <v>370</v>
      </c>
      <c r="I115" s="356" t="s">
        <v>130</v>
      </c>
      <c r="J115" s="356" t="s">
        <v>6110</v>
      </c>
      <c r="K115" s="243">
        <v>1</v>
      </c>
      <c r="L115" s="243" t="s">
        <v>129</v>
      </c>
      <c r="M115" s="243" t="s">
        <v>129</v>
      </c>
      <c r="N115" s="243">
        <v>1</v>
      </c>
      <c r="O115" s="243">
        <v>1000000000</v>
      </c>
      <c r="P115" s="356"/>
    </row>
    <row r="116" spans="1:16">
      <c r="A116" s="241">
        <v>1140</v>
      </c>
      <c r="B116" s="356"/>
      <c r="C116" s="356"/>
      <c r="D116" s="379" t="s">
        <v>132</v>
      </c>
      <c r="E116" s="379"/>
      <c r="G116" s="356" t="s">
        <v>376</v>
      </c>
      <c r="H116" s="356" t="s">
        <v>370</v>
      </c>
      <c r="I116" s="356" t="s">
        <v>132</v>
      </c>
      <c r="J116" s="356" t="s">
        <v>6110</v>
      </c>
      <c r="K116" s="243">
        <v>1</v>
      </c>
      <c r="L116" s="243" t="s">
        <v>129</v>
      </c>
      <c r="M116" s="243" t="s">
        <v>129</v>
      </c>
      <c r="N116" s="243">
        <v>1</v>
      </c>
      <c r="O116" s="243">
        <v>1000000000</v>
      </c>
      <c r="P116" s="356"/>
    </row>
    <row r="117" spans="1:16">
      <c r="A117" s="241">
        <v>1150</v>
      </c>
      <c r="B117" s="356"/>
      <c r="C117" s="379" t="s">
        <v>377</v>
      </c>
      <c r="D117" s="379"/>
      <c r="E117" s="379"/>
      <c r="G117" s="356"/>
      <c r="H117" s="356"/>
      <c r="I117" s="356"/>
      <c r="J117" s="356"/>
      <c r="K117" s="243"/>
      <c r="L117" s="243" t="s">
        <v>123</v>
      </c>
      <c r="M117" s="243" t="s">
        <v>123</v>
      </c>
      <c r="N117" s="243"/>
      <c r="O117" s="243"/>
      <c r="P117" s="356" t="s">
        <v>124</v>
      </c>
    </row>
    <row r="118" spans="1:16">
      <c r="A118" s="241">
        <v>1160</v>
      </c>
      <c r="B118" s="356"/>
      <c r="C118" s="356"/>
      <c r="D118" s="379" t="s">
        <v>378</v>
      </c>
      <c r="E118" s="379"/>
      <c r="G118" s="356" t="s">
        <v>379</v>
      </c>
      <c r="H118" s="356" t="s">
        <v>377</v>
      </c>
      <c r="I118" s="356" t="s">
        <v>378</v>
      </c>
      <c r="J118" s="356" t="s">
        <v>6111</v>
      </c>
      <c r="K118" s="243">
        <v>1</v>
      </c>
      <c r="L118" s="243" t="s">
        <v>129</v>
      </c>
      <c r="M118" s="243" t="s">
        <v>129</v>
      </c>
      <c r="N118" s="243">
        <v>1</v>
      </c>
      <c r="O118" s="243">
        <v>1000000000</v>
      </c>
      <c r="P118" s="356"/>
    </row>
    <row r="119" spans="1:16">
      <c r="A119" s="241">
        <v>1170</v>
      </c>
      <c r="B119" s="356"/>
      <c r="C119" s="356"/>
      <c r="D119" s="379" t="s">
        <v>380</v>
      </c>
      <c r="E119" s="379"/>
      <c r="G119" s="356" t="s">
        <v>381</v>
      </c>
      <c r="H119" s="356" t="s">
        <v>377</v>
      </c>
      <c r="I119" s="356" t="s">
        <v>380</v>
      </c>
      <c r="J119" s="356" t="s">
        <v>6111</v>
      </c>
      <c r="K119" s="243">
        <v>1</v>
      </c>
      <c r="L119" s="243" t="s">
        <v>129</v>
      </c>
      <c r="M119" s="243" t="s">
        <v>129</v>
      </c>
      <c r="N119" s="243">
        <v>1</v>
      </c>
      <c r="O119" s="243">
        <v>1000000000</v>
      </c>
      <c r="P119" s="356"/>
    </row>
    <row r="120" spans="1:16">
      <c r="A120" s="241">
        <v>1180</v>
      </c>
      <c r="B120" s="356"/>
      <c r="C120" s="356"/>
      <c r="D120" s="379" t="s">
        <v>130</v>
      </c>
      <c r="E120" s="379"/>
      <c r="G120" s="356" t="s">
        <v>382</v>
      </c>
      <c r="H120" s="356" t="s">
        <v>377</v>
      </c>
      <c r="I120" s="356" t="s">
        <v>130</v>
      </c>
      <c r="J120" s="356" t="s">
        <v>6111</v>
      </c>
      <c r="K120" s="243">
        <v>1</v>
      </c>
      <c r="L120" s="243" t="s">
        <v>129</v>
      </c>
      <c r="M120" s="243" t="s">
        <v>129</v>
      </c>
      <c r="N120" s="243">
        <v>1</v>
      </c>
      <c r="O120" s="243">
        <v>1000000000</v>
      </c>
      <c r="P120" s="356"/>
    </row>
    <row r="121" spans="1:16">
      <c r="A121" s="241">
        <v>1190</v>
      </c>
      <c r="B121" s="356"/>
      <c r="C121" s="356"/>
      <c r="D121" s="379" t="s">
        <v>132</v>
      </c>
      <c r="E121" s="379"/>
      <c r="G121" s="356" t="s">
        <v>383</v>
      </c>
      <c r="H121" s="356" t="s">
        <v>377</v>
      </c>
      <c r="I121" s="356" t="s">
        <v>132</v>
      </c>
      <c r="J121" s="356" t="s">
        <v>6111</v>
      </c>
      <c r="K121" s="243">
        <v>1</v>
      </c>
      <c r="L121" s="243" t="s">
        <v>129</v>
      </c>
      <c r="M121" s="243" t="s">
        <v>129</v>
      </c>
      <c r="N121" s="243">
        <v>1</v>
      </c>
      <c r="O121" s="243">
        <v>1000000000</v>
      </c>
      <c r="P121" s="356"/>
    </row>
    <row r="122" spans="1:16">
      <c r="A122" s="241">
        <v>1200</v>
      </c>
      <c r="B122" s="379" t="s">
        <v>384</v>
      </c>
      <c r="C122" s="379"/>
      <c r="D122" s="379"/>
      <c r="E122" s="379"/>
      <c r="G122" s="356"/>
      <c r="H122" s="356"/>
      <c r="I122" s="356"/>
      <c r="J122" s="356"/>
      <c r="K122" s="243"/>
      <c r="L122" s="243" t="s">
        <v>123</v>
      </c>
      <c r="M122" s="243" t="s">
        <v>123</v>
      </c>
      <c r="N122" s="243"/>
      <c r="O122" s="243"/>
      <c r="P122" s="356" t="s">
        <v>124</v>
      </c>
    </row>
    <row r="123" spans="1:16">
      <c r="A123" s="241">
        <v>1210</v>
      </c>
      <c r="B123" s="356"/>
      <c r="C123" s="356"/>
      <c r="D123" s="381" t="s">
        <v>440</v>
      </c>
      <c r="E123" s="381"/>
      <c r="F123" s="381"/>
      <c r="G123" s="356"/>
      <c r="H123" s="356"/>
      <c r="I123" s="356"/>
      <c r="J123" s="356"/>
      <c r="K123" s="243"/>
      <c r="L123" s="243" t="s">
        <v>123</v>
      </c>
      <c r="M123" s="243" t="s">
        <v>123</v>
      </c>
      <c r="N123" s="243"/>
      <c r="O123" s="243"/>
      <c r="P123" s="356" t="s">
        <v>124</v>
      </c>
    </row>
    <row r="124" spans="1:16">
      <c r="A124" s="241">
        <v>1220</v>
      </c>
      <c r="B124" s="356"/>
      <c r="C124" s="356"/>
      <c r="D124" s="356"/>
      <c r="E124" s="381" t="s">
        <v>441</v>
      </c>
      <c r="F124" s="381"/>
      <c r="G124" s="356" t="s">
        <v>442</v>
      </c>
      <c r="H124" s="356" t="s">
        <v>440</v>
      </c>
      <c r="I124" s="356" t="s">
        <v>441</v>
      </c>
      <c r="J124" s="356" t="s">
        <v>440</v>
      </c>
      <c r="K124" s="243">
        <v>43000</v>
      </c>
      <c r="L124" s="243" t="s">
        <v>129</v>
      </c>
      <c r="M124" s="243" t="s">
        <v>129</v>
      </c>
      <c r="N124" s="243">
        <v>1</v>
      </c>
      <c r="O124" s="243">
        <v>1000000000</v>
      </c>
      <c r="P124" s="356"/>
    </row>
    <row r="125" spans="1:16">
      <c r="A125" s="241">
        <v>1230</v>
      </c>
      <c r="B125" s="356"/>
      <c r="C125" s="356"/>
      <c r="D125" s="356"/>
      <c r="E125" s="381" t="s">
        <v>443</v>
      </c>
      <c r="F125" s="381"/>
      <c r="G125" s="356" t="s">
        <v>444</v>
      </c>
      <c r="H125" s="356" t="s">
        <v>440</v>
      </c>
      <c r="I125" s="356" t="s">
        <v>443</v>
      </c>
      <c r="J125" s="356" t="s">
        <v>440</v>
      </c>
      <c r="K125" s="243">
        <v>41000</v>
      </c>
      <c r="L125" s="243" t="s">
        <v>129</v>
      </c>
      <c r="M125" s="243" t="s">
        <v>129</v>
      </c>
      <c r="N125" s="243">
        <v>1</v>
      </c>
      <c r="O125" s="243">
        <v>1000000000</v>
      </c>
      <c r="P125" s="356"/>
    </row>
    <row r="126" spans="1:16">
      <c r="A126" s="241">
        <v>1240</v>
      </c>
      <c r="B126" s="356"/>
      <c r="C126" s="356"/>
      <c r="D126" s="356"/>
      <c r="E126" s="381" t="s">
        <v>445</v>
      </c>
      <c r="F126" s="381"/>
      <c r="G126" s="356" t="s">
        <v>446</v>
      </c>
      <c r="H126" s="356" t="s">
        <v>440</v>
      </c>
      <c r="I126" s="356" t="s">
        <v>445</v>
      </c>
      <c r="J126" s="356" t="s">
        <v>440</v>
      </c>
      <c r="K126" s="243">
        <v>41000</v>
      </c>
      <c r="L126" s="243" t="s">
        <v>129</v>
      </c>
      <c r="M126" s="243" t="s">
        <v>129</v>
      </c>
      <c r="N126" s="243">
        <v>1</v>
      </c>
      <c r="O126" s="243">
        <v>1000000000</v>
      </c>
      <c r="P126" s="356"/>
    </row>
    <row r="127" spans="1:16">
      <c r="A127" s="241">
        <v>1250</v>
      </c>
      <c r="B127" s="356"/>
      <c r="C127" s="356"/>
      <c r="D127" s="356"/>
      <c r="E127" s="381" t="s">
        <v>422</v>
      </c>
      <c r="F127" s="381"/>
      <c r="G127" s="356" t="s">
        <v>447</v>
      </c>
      <c r="H127" s="356" t="s">
        <v>440</v>
      </c>
      <c r="I127" s="356" t="s">
        <v>422</v>
      </c>
      <c r="J127" s="356" t="s">
        <v>440</v>
      </c>
      <c r="K127" s="243">
        <v>41000</v>
      </c>
      <c r="L127" s="243" t="s">
        <v>129</v>
      </c>
      <c r="M127" s="243" t="s">
        <v>129</v>
      </c>
      <c r="N127" s="243">
        <v>1</v>
      </c>
      <c r="O127" s="243">
        <v>1000000000</v>
      </c>
      <c r="P127" s="356"/>
    </row>
    <row r="128" spans="1:16">
      <c r="A128" s="241">
        <v>1260</v>
      </c>
      <c r="B128" s="356"/>
      <c r="C128" s="356"/>
      <c r="D128" s="356"/>
      <c r="E128" s="381" t="s">
        <v>130</v>
      </c>
      <c r="F128" s="381"/>
      <c r="G128" s="356" t="s">
        <v>448</v>
      </c>
      <c r="H128" s="356" t="s">
        <v>440</v>
      </c>
      <c r="I128" s="356" t="s">
        <v>130</v>
      </c>
      <c r="J128" s="356" t="s">
        <v>440</v>
      </c>
      <c r="K128" s="243">
        <v>40000</v>
      </c>
      <c r="L128" s="243" t="s">
        <v>129</v>
      </c>
      <c r="M128" s="243" t="s">
        <v>129</v>
      </c>
      <c r="N128" s="243">
        <v>1</v>
      </c>
      <c r="O128" s="243">
        <v>1000000000</v>
      </c>
      <c r="P128" s="356"/>
    </row>
    <row r="129" spans="1:16">
      <c r="A129" s="241">
        <v>1270</v>
      </c>
      <c r="B129" s="356"/>
      <c r="C129" s="356"/>
      <c r="D129" s="356"/>
      <c r="E129" s="381" t="s">
        <v>132</v>
      </c>
      <c r="F129" s="381"/>
      <c r="G129" s="356" t="s">
        <v>449</v>
      </c>
      <c r="H129" s="356" t="s">
        <v>440</v>
      </c>
      <c r="I129" s="356" t="s">
        <v>132</v>
      </c>
      <c r="J129" s="356" t="s">
        <v>440</v>
      </c>
      <c r="K129" s="243">
        <v>40000</v>
      </c>
      <c r="L129" s="243" t="s">
        <v>129</v>
      </c>
      <c r="M129" s="243" t="s">
        <v>129</v>
      </c>
      <c r="N129" s="243">
        <v>1</v>
      </c>
      <c r="O129" s="243">
        <v>1000000000</v>
      </c>
      <c r="P129" s="356"/>
    </row>
    <row r="130" spans="1:16">
      <c r="A130" s="241">
        <v>1280</v>
      </c>
      <c r="B130" s="356"/>
      <c r="C130" s="356"/>
      <c r="D130" s="381" t="s">
        <v>450</v>
      </c>
      <c r="E130" s="381"/>
      <c r="F130" s="381"/>
      <c r="G130" s="356"/>
      <c r="H130" s="356"/>
      <c r="I130" s="356"/>
      <c r="J130" s="356"/>
      <c r="K130" s="243"/>
      <c r="L130" s="243" t="s">
        <v>123</v>
      </c>
      <c r="M130" s="243" t="s">
        <v>123</v>
      </c>
      <c r="N130" s="243"/>
      <c r="O130" s="243"/>
      <c r="P130" s="356" t="s">
        <v>124</v>
      </c>
    </row>
    <row r="131" spans="1:16">
      <c r="A131" s="241">
        <v>1290</v>
      </c>
      <c r="B131" s="356"/>
      <c r="C131" s="356"/>
      <c r="D131" s="356"/>
      <c r="E131" s="381" t="s">
        <v>451</v>
      </c>
      <c r="F131" s="381"/>
      <c r="G131" s="356" t="s">
        <v>452</v>
      </c>
      <c r="H131" s="356" t="s">
        <v>450</v>
      </c>
      <c r="I131" s="356" t="s">
        <v>451</v>
      </c>
      <c r="J131" s="356" t="s">
        <v>450</v>
      </c>
      <c r="K131" s="243">
        <v>43000</v>
      </c>
      <c r="L131" s="243" t="s">
        <v>129</v>
      </c>
      <c r="M131" s="243" t="s">
        <v>129</v>
      </c>
      <c r="N131" s="243">
        <v>1</v>
      </c>
      <c r="O131" s="243">
        <v>1000000000</v>
      </c>
      <c r="P131" s="356"/>
    </row>
    <row r="132" spans="1:16">
      <c r="A132" s="241">
        <v>1300</v>
      </c>
      <c r="B132" s="356"/>
      <c r="C132" s="356"/>
      <c r="D132" s="356"/>
      <c r="E132" s="381" t="s">
        <v>453</v>
      </c>
      <c r="F132" s="381"/>
      <c r="G132" s="356" t="s">
        <v>454</v>
      </c>
      <c r="H132" s="356" t="s">
        <v>450</v>
      </c>
      <c r="I132" s="356" t="s">
        <v>453</v>
      </c>
      <c r="J132" s="356" t="s">
        <v>450</v>
      </c>
      <c r="K132" s="243">
        <v>43000</v>
      </c>
      <c r="L132" s="243" t="s">
        <v>129</v>
      </c>
      <c r="M132" s="243" t="s">
        <v>129</v>
      </c>
      <c r="N132" s="243">
        <v>1</v>
      </c>
      <c r="O132" s="243">
        <v>1000000000</v>
      </c>
      <c r="P132" s="356"/>
    </row>
    <row r="133" spans="1:16">
      <c r="A133" s="241">
        <v>1310</v>
      </c>
      <c r="B133" s="356"/>
      <c r="C133" s="356"/>
      <c r="D133" s="356"/>
      <c r="E133" s="381" t="s">
        <v>455</v>
      </c>
      <c r="F133" s="381"/>
      <c r="G133" s="356" t="s">
        <v>456</v>
      </c>
      <c r="H133" s="356" t="s">
        <v>450</v>
      </c>
      <c r="I133" s="356" t="s">
        <v>455</v>
      </c>
      <c r="J133" s="356" t="s">
        <v>450</v>
      </c>
      <c r="K133" s="243">
        <v>41000</v>
      </c>
      <c r="L133" s="243" t="s">
        <v>129</v>
      </c>
      <c r="M133" s="243" t="s">
        <v>129</v>
      </c>
      <c r="N133" s="243">
        <v>1</v>
      </c>
      <c r="O133" s="243">
        <v>1000000000</v>
      </c>
      <c r="P133" s="356"/>
    </row>
    <row r="134" spans="1:16">
      <c r="A134" s="241">
        <v>1320</v>
      </c>
      <c r="B134" s="356"/>
      <c r="C134" s="356"/>
      <c r="D134" s="356"/>
      <c r="E134" s="381" t="s">
        <v>130</v>
      </c>
      <c r="F134" s="381"/>
      <c r="G134" s="356" t="s">
        <v>457</v>
      </c>
      <c r="H134" s="356" t="s">
        <v>450</v>
      </c>
      <c r="I134" s="356" t="s">
        <v>130</v>
      </c>
      <c r="J134" s="356" t="s">
        <v>450</v>
      </c>
      <c r="K134" s="243">
        <v>40000</v>
      </c>
      <c r="L134" s="243" t="s">
        <v>129</v>
      </c>
      <c r="M134" s="243" t="s">
        <v>129</v>
      </c>
      <c r="N134" s="243">
        <v>1</v>
      </c>
      <c r="O134" s="243">
        <v>1000000000</v>
      </c>
      <c r="P134" s="356"/>
    </row>
    <row r="135" spans="1:16">
      <c r="A135" s="241">
        <v>1330</v>
      </c>
      <c r="B135" s="356"/>
      <c r="C135" s="356"/>
      <c r="D135" s="356"/>
      <c r="E135" s="381" t="s">
        <v>132</v>
      </c>
      <c r="F135" s="381"/>
      <c r="G135" s="356" t="s">
        <v>458</v>
      </c>
      <c r="H135" s="356" t="s">
        <v>450</v>
      </c>
      <c r="I135" s="356" t="s">
        <v>132</v>
      </c>
      <c r="J135" s="356" t="s">
        <v>450</v>
      </c>
      <c r="K135" s="243">
        <v>40000</v>
      </c>
      <c r="L135" s="243" t="s">
        <v>129</v>
      </c>
      <c r="M135" s="243" t="s">
        <v>129</v>
      </c>
      <c r="N135" s="243">
        <v>1</v>
      </c>
      <c r="O135" s="243">
        <v>1000000000</v>
      </c>
      <c r="P135" s="356"/>
    </row>
    <row r="136" spans="1:16">
      <c r="A136" s="241">
        <v>1340</v>
      </c>
      <c r="B136" s="356"/>
      <c r="C136" s="356"/>
      <c r="D136" s="381" t="s">
        <v>459</v>
      </c>
      <c r="E136" s="381"/>
      <c r="F136" s="381"/>
      <c r="G136" s="356"/>
      <c r="H136" s="356"/>
      <c r="I136" s="356"/>
      <c r="J136" s="356"/>
      <c r="K136" s="243"/>
      <c r="L136" s="243" t="s">
        <v>123</v>
      </c>
      <c r="M136" s="243" t="s">
        <v>123</v>
      </c>
      <c r="N136" s="243"/>
      <c r="O136" s="243"/>
      <c r="P136" s="356" t="s">
        <v>124</v>
      </c>
    </row>
    <row r="137" spans="1:16">
      <c r="A137" s="241">
        <v>1350</v>
      </c>
      <c r="B137" s="356"/>
      <c r="C137" s="356"/>
      <c r="D137" s="356"/>
      <c r="E137" s="381" t="s">
        <v>460</v>
      </c>
      <c r="F137" s="381"/>
      <c r="G137" s="356" t="s">
        <v>461</v>
      </c>
      <c r="H137" s="356" t="s">
        <v>459</v>
      </c>
      <c r="I137" s="356" t="s">
        <v>460</v>
      </c>
      <c r="J137" s="356" t="s">
        <v>459</v>
      </c>
      <c r="K137" s="243">
        <v>43000</v>
      </c>
      <c r="L137" s="243" t="s">
        <v>129</v>
      </c>
      <c r="M137" s="243" t="s">
        <v>129</v>
      </c>
      <c r="N137" s="243">
        <v>1</v>
      </c>
      <c r="O137" s="243">
        <v>1000000000</v>
      </c>
      <c r="P137" s="356"/>
    </row>
    <row r="138" spans="1:16">
      <c r="A138" s="241">
        <v>1360</v>
      </c>
      <c r="B138" s="356"/>
      <c r="C138" s="356"/>
      <c r="D138" s="356"/>
      <c r="E138" s="381" t="s">
        <v>462</v>
      </c>
      <c r="F138" s="381"/>
      <c r="G138" s="356" t="s">
        <v>463</v>
      </c>
      <c r="H138" s="356" t="s">
        <v>459</v>
      </c>
      <c r="I138" s="356" t="s">
        <v>462</v>
      </c>
      <c r="J138" s="356" t="s">
        <v>459</v>
      </c>
      <c r="K138" s="243">
        <v>41000</v>
      </c>
      <c r="L138" s="243" t="s">
        <v>129</v>
      </c>
      <c r="M138" s="243" t="s">
        <v>129</v>
      </c>
      <c r="N138" s="243">
        <v>1</v>
      </c>
      <c r="O138" s="243">
        <v>1000000000</v>
      </c>
      <c r="P138" s="356"/>
    </row>
    <row r="139" spans="1:16">
      <c r="A139" s="241">
        <v>1370</v>
      </c>
      <c r="B139" s="356"/>
      <c r="C139" s="356"/>
      <c r="D139" s="356"/>
      <c r="E139" s="381" t="s">
        <v>130</v>
      </c>
      <c r="F139" s="381"/>
      <c r="G139" s="356" t="s">
        <v>464</v>
      </c>
      <c r="H139" s="356" t="s">
        <v>459</v>
      </c>
      <c r="I139" s="356" t="s">
        <v>130</v>
      </c>
      <c r="J139" s="356" t="s">
        <v>459</v>
      </c>
      <c r="K139" s="243">
        <v>40000</v>
      </c>
      <c r="L139" s="243" t="s">
        <v>129</v>
      </c>
      <c r="M139" s="243" t="s">
        <v>129</v>
      </c>
      <c r="N139" s="243">
        <v>1</v>
      </c>
      <c r="O139" s="243">
        <v>1000000000</v>
      </c>
      <c r="P139" s="356"/>
    </row>
    <row r="140" spans="1:16">
      <c r="A140" s="241">
        <v>1380</v>
      </c>
      <c r="B140" s="356"/>
      <c r="C140" s="356"/>
      <c r="D140" s="356"/>
      <c r="E140" s="381" t="s">
        <v>132</v>
      </c>
      <c r="F140" s="381"/>
      <c r="G140" s="356" t="s">
        <v>465</v>
      </c>
      <c r="H140" s="356" t="s">
        <v>459</v>
      </c>
      <c r="I140" s="356" t="s">
        <v>132</v>
      </c>
      <c r="J140" s="356" t="s">
        <v>459</v>
      </c>
      <c r="K140" s="243">
        <v>40000</v>
      </c>
      <c r="L140" s="243" t="s">
        <v>129</v>
      </c>
      <c r="M140" s="243" t="s">
        <v>129</v>
      </c>
      <c r="N140" s="243">
        <v>1</v>
      </c>
      <c r="O140" s="243">
        <v>1000000000</v>
      </c>
      <c r="P140" s="356"/>
    </row>
    <row r="141" spans="1:16">
      <c r="A141" s="241">
        <v>1390</v>
      </c>
      <c r="B141" s="356"/>
      <c r="C141" s="356"/>
      <c r="D141" s="381" t="s">
        <v>466</v>
      </c>
      <c r="E141" s="381"/>
      <c r="F141" s="381"/>
      <c r="G141" s="356"/>
      <c r="H141" s="356"/>
      <c r="I141" s="356"/>
      <c r="J141" s="356"/>
      <c r="K141" s="243"/>
      <c r="L141" s="243" t="s">
        <v>123</v>
      </c>
      <c r="M141" s="243" t="s">
        <v>123</v>
      </c>
      <c r="N141" s="243"/>
      <c r="O141" s="243"/>
      <c r="P141" s="356" t="s">
        <v>124</v>
      </c>
    </row>
    <row r="142" spans="1:16">
      <c r="A142" s="241">
        <v>1400</v>
      </c>
      <c r="B142" s="356"/>
      <c r="C142" s="356"/>
      <c r="D142" s="356"/>
      <c r="E142" s="381" t="s">
        <v>467</v>
      </c>
      <c r="F142" s="381"/>
      <c r="G142" s="356" t="s">
        <v>468</v>
      </c>
      <c r="H142" s="356" t="s">
        <v>466</v>
      </c>
      <c r="I142" s="356" t="s">
        <v>467</v>
      </c>
      <c r="J142" s="356" t="s">
        <v>466</v>
      </c>
      <c r="K142" s="243">
        <v>43000</v>
      </c>
      <c r="L142" s="243" t="s">
        <v>129</v>
      </c>
      <c r="M142" s="243" t="s">
        <v>129</v>
      </c>
      <c r="N142" s="243">
        <v>1</v>
      </c>
      <c r="O142" s="243">
        <v>1000000000</v>
      </c>
      <c r="P142" s="356"/>
    </row>
    <row r="143" spans="1:16">
      <c r="A143" s="241">
        <v>1410</v>
      </c>
      <c r="B143" s="356"/>
      <c r="C143" s="356"/>
      <c r="D143" s="356"/>
      <c r="E143" s="381" t="s">
        <v>469</v>
      </c>
      <c r="F143" s="381"/>
      <c r="G143" s="356" t="s">
        <v>470</v>
      </c>
      <c r="H143" s="356" t="s">
        <v>466</v>
      </c>
      <c r="I143" s="356" t="s">
        <v>469</v>
      </c>
      <c r="J143" s="356" t="s">
        <v>466</v>
      </c>
      <c r="K143" s="243">
        <v>43100</v>
      </c>
      <c r="L143" s="243" t="s">
        <v>129</v>
      </c>
      <c r="M143" s="243" t="s">
        <v>129</v>
      </c>
      <c r="N143" s="243">
        <v>1</v>
      </c>
      <c r="O143" s="243">
        <v>1000000000</v>
      </c>
      <c r="P143" s="356"/>
    </row>
    <row r="144" spans="1:16">
      <c r="A144" s="241">
        <v>1420</v>
      </c>
      <c r="B144" s="356"/>
      <c r="C144" s="356"/>
      <c r="D144" s="356"/>
      <c r="E144" s="381" t="s">
        <v>471</v>
      </c>
      <c r="F144" s="381"/>
      <c r="G144" s="356" t="s">
        <v>472</v>
      </c>
      <c r="H144" s="356" t="s">
        <v>466</v>
      </c>
      <c r="I144" s="356" t="s">
        <v>473</v>
      </c>
      <c r="J144" s="356" t="s">
        <v>466</v>
      </c>
      <c r="K144" s="243">
        <v>43200</v>
      </c>
      <c r="L144" s="243" t="s">
        <v>129</v>
      </c>
      <c r="M144" s="243" t="s">
        <v>129</v>
      </c>
      <c r="N144" s="243">
        <v>1</v>
      </c>
      <c r="O144" s="243">
        <v>1000000000</v>
      </c>
      <c r="P144" s="356"/>
    </row>
    <row r="145" spans="1:16">
      <c r="A145" s="241">
        <v>1430</v>
      </c>
      <c r="B145" s="356"/>
      <c r="C145" s="356"/>
      <c r="D145" s="356"/>
      <c r="E145" s="381" t="s">
        <v>474</v>
      </c>
      <c r="F145" s="381"/>
      <c r="G145" s="356" t="s">
        <v>475</v>
      </c>
      <c r="H145" s="356" t="s">
        <v>466</v>
      </c>
      <c r="I145" s="356" t="s">
        <v>474</v>
      </c>
      <c r="J145" s="356" t="s">
        <v>466</v>
      </c>
      <c r="K145" s="243">
        <v>41000</v>
      </c>
      <c r="L145" s="243" t="s">
        <v>129</v>
      </c>
      <c r="M145" s="243" t="s">
        <v>129</v>
      </c>
      <c r="N145" s="243">
        <v>1</v>
      </c>
      <c r="O145" s="243">
        <v>1000000000</v>
      </c>
      <c r="P145" s="356"/>
    </row>
    <row r="146" spans="1:16">
      <c r="A146" s="241">
        <v>1440</v>
      </c>
      <c r="B146" s="356"/>
      <c r="C146" s="356"/>
      <c r="D146" s="356"/>
      <c r="E146" s="381" t="s">
        <v>476</v>
      </c>
      <c r="F146" s="381"/>
      <c r="G146" s="356" t="s">
        <v>477</v>
      </c>
      <c r="H146" s="356" t="s">
        <v>466</v>
      </c>
      <c r="I146" s="356" t="s">
        <v>476</v>
      </c>
      <c r="J146" s="356" t="s">
        <v>466</v>
      </c>
      <c r="K146" s="243">
        <v>41000</v>
      </c>
      <c r="L146" s="243" t="s">
        <v>129</v>
      </c>
      <c r="M146" s="243" t="s">
        <v>129</v>
      </c>
      <c r="N146" s="243">
        <v>1</v>
      </c>
      <c r="O146" s="243">
        <v>1000000000</v>
      </c>
      <c r="P146" s="356"/>
    </row>
    <row r="147" spans="1:16">
      <c r="A147" s="241">
        <v>1450</v>
      </c>
      <c r="B147" s="356"/>
      <c r="C147" s="356"/>
      <c r="D147" s="356"/>
      <c r="E147" s="381" t="s">
        <v>130</v>
      </c>
      <c r="F147" s="381"/>
      <c r="G147" s="356" t="s">
        <v>478</v>
      </c>
      <c r="H147" s="356" t="s">
        <v>466</v>
      </c>
      <c r="I147" s="356" t="s">
        <v>130</v>
      </c>
      <c r="J147" s="356" t="s">
        <v>466</v>
      </c>
      <c r="K147" s="243">
        <v>40000</v>
      </c>
      <c r="L147" s="243" t="s">
        <v>129</v>
      </c>
      <c r="M147" s="243" t="s">
        <v>129</v>
      </c>
      <c r="N147" s="243">
        <v>1</v>
      </c>
      <c r="O147" s="243">
        <v>1000000000</v>
      </c>
      <c r="P147" s="356"/>
    </row>
    <row r="148" spans="1:16">
      <c r="A148" s="241">
        <v>1460</v>
      </c>
      <c r="B148" s="356"/>
      <c r="C148" s="356"/>
      <c r="D148" s="356"/>
      <c r="E148" s="381" t="s">
        <v>132</v>
      </c>
      <c r="F148" s="381"/>
      <c r="G148" s="356" t="s">
        <v>479</v>
      </c>
      <c r="H148" s="356" t="s">
        <v>466</v>
      </c>
      <c r="I148" s="356" t="s">
        <v>132</v>
      </c>
      <c r="J148" s="356" t="s">
        <v>466</v>
      </c>
      <c r="K148" s="243">
        <v>40000</v>
      </c>
      <c r="L148" s="243" t="s">
        <v>129</v>
      </c>
      <c r="M148" s="243" t="s">
        <v>129</v>
      </c>
      <c r="N148" s="243">
        <v>1</v>
      </c>
      <c r="O148" s="243">
        <v>1000000000</v>
      </c>
      <c r="P148" s="356"/>
    </row>
    <row r="149" spans="1:16">
      <c r="A149" s="241">
        <v>1470</v>
      </c>
      <c r="B149" s="356"/>
      <c r="C149" s="356"/>
      <c r="D149" s="381" t="s">
        <v>480</v>
      </c>
      <c r="E149" s="381"/>
      <c r="F149" s="381"/>
      <c r="G149" s="356"/>
      <c r="H149" s="356"/>
      <c r="I149" s="356"/>
      <c r="J149" s="356"/>
      <c r="K149" s="243"/>
      <c r="L149" s="243" t="s">
        <v>123</v>
      </c>
      <c r="M149" s="243" t="s">
        <v>123</v>
      </c>
      <c r="N149" s="243"/>
      <c r="O149" s="243"/>
      <c r="P149" s="356" t="s">
        <v>124</v>
      </c>
    </row>
    <row r="150" spans="1:16">
      <c r="A150" s="241">
        <v>1480</v>
      </c>
      <c r="B150" s="356"/>
      <c r="C150" s="356"/>
      <c r="D150" s="356"/>
      <c r="E150" s="381" t="s">
        <v>481</v>
      </c>
      <c r="F150" s="381"/>
      <c r="G150" s="356" t="s">
        <v>482</v>
      </c>
      <c r="H150" s="356" t="s">
        <v>480</v>
      </c>
      <c r="I150" s="356" t="s">
        <v>481</v>
      </c>
      <c r="J150" s="356" t="s">
        <v>480</v>
      </c>
      <c r="K150" s="243">
        <v>43000</v>
      </c>
      <c r="L150" s="243" t="s">
        <v>129</v>
      </c>
      <c r="M150" s="243" t="s">
        <v>129</v>
      </c>
      <c r="N150" s="243">
        <v>1</v>
      </c>
      <c r="O150" s="243">
        <v>1000000000</v>
      </c>
      <c r="P150" s="356"/>
    </row>
    <row r="151" spans="1:16">
      <c r="A151" s="241">
        <v>1490</v>
      </c>
      <c r="B151" s="356"/>
      <c r="C151" s="356"/>
      <c r="D151" s="356"/>
      <c r="E151" s="381" t="s">
        <v>130</v>
      </c>
      <c r="F151" s="381"/>
      <c r="G151" s="356" t="s">
        <v>483</v>
      </c>
      <c r="H151" s="356" t="s">
        <v>480</v>
      </c>
      <c r="I151" s="356" t="s">
        <v>130</v>
      </c>
      <c r="J151" s="356" t="s">
        <v>480</v>
      </c>
      <c r="K151" s="243">
        <v>40000</v>
      </c>
      <c r="L151" s="243" t="s">
        <v>129</v>
      </c>
      <c r="M151" s="243" t="s">
        <v>129</v>
      </c>
      <c r="N151" s="243">
        <v>1</v>
      </c>
      <c r="O151" s="243">
        <v>1000000000</v>
      </c>
      <c r="P151" s="356"/>
    </row>
    <row r="152" spans="1:16">
      <c r="A152" s="241">
        <v>1500</v>
      </c>
      <c r="B152" s="356"/>
      <c r="C152" s="356"/>
      <c r="D152" s="356"/>
      <c r="E152" s="381" t="s">
        <v>132</v>
      </c>
      <c r="F152" s="381"/>
      <c r="G152" s="356" t="s">
        <v>484</v>
      </c>
      <c r="H152" s="356" t="s">
        <v>480</v>
      </c>
      <c r="I152" s="356" t="s">
        <v>132</v>
      </c>
      <c r="J152" s="356" t="s">
        <v>480</v>
      </c>
      <c r="K152" s="243">
        <v>40000</v>
      </c>
      <c r="L152" s="243" t="s">
        <v>129</v>
      </c>
      <c r="M152" s="243" t="s">
        <v>129</v>
      </c>
      <c r="N152" s="243">
        <v>1</v>
      </c>
      <c r="O152" s="243">
        <v>1000000000</v>
      </c>
      <c r="P152" s="356"/>
    </row>
    <row r="153" spans="1:16">
      <c r="A153" s="241">
        <v>1510</v>
      </c>
      <c r="B153" s="356"/>
      <c r="C153" s="356"/>
      <c r="D153" s="381" t="s">
        <v>490</v>
      </c>
      <c r="E153" s="381"/>
      <c r="F153" s="381"/>
      <c r="G153" s="356"/>
      <c r="H153" s="356"/>
      <c r="I153" s="356"/>
      <c r="J153" s="356"/>
      <c r="K153" s="243"/>
      <c r="L153" s="243" t="s">
        <v>123</v>
      </c>
      <c r="M153" s="243" t="s">
        <v>123</v>
      </c>
      <c r="N153" s="243"/>
      <c r="O153" s="243"/>
      <c r="P153" s="356" t="s">
        <v>124</v>
      </c>
    </row>
    <row r="154" spans="1:16">
      <c r="A154" s="241">
        <v>1520</v>
      </c>
      <c r="B154" s="356"/>
      <c r="C154" s="356"/>
      <c r="D154" s="356"/>
      <c r="E154" s="381" t="s">
        <v>491</v>
      </c>
      <c r="F154" s="381"/>
      <c r="G154" s="356" t="s">
        <v>492</v>
      </c>
      <c r="H154" s="356" t="s">
        <v>490</v>
      </c>
      <c r="I154" s="356" t="s">
        <v>491</v>
      </c>
      <c r="J154" s="356" t="s">
        <v>490</v>
      </c>
      <c r="K154" s="243">
        <v>43000</v>
      </c>
      <c r="L154" s="243" t="s">
        <v>129</v>
      </c>
      <c r="M154" s="243" t="s">
        <v>129</v>
      </c>
      <c r="N154" s="243">
        <v>1</v>
      </c>
      <c r="O154" s="243">
        <v>1000000000</v>
      </c>
      <c r="P154" s="356"/>
    </row>
    <row r="155" spans="1:16">
      <c r="A155" s="241">
        <v>1530</v>
      </c>
      <c r="B155" s="356"/>
      <c r="C155" s="356"/>
      <c r="D155" s="356"/>
      <c r="E155" s="381" t="s">
        <v>130</v>
      </c>
      <c r="F155" s="381"/>
      <c r="G155" s="356" t="s">
        <v>493</v>
      </c>
      <c r="H155" s="356" t="s">
        <v>490</v>
      </c>
      <c r="I155" s="356" t="s">
        <v>130</v>
      </c>
      <c r="J155" s="356" t="s">
        <v>490</v>
      </c>
      <c r="K155" s="243">
        <v>40000</v>
      </c>
      <c r="L155" s="243" t="s">
        <v>129</v>
      </c>
      <c r="M155" s="243" t="s">
        <v>129</v>
      </c>
      <c r="N155" s="243">
        <v>1</v>
      </c>
      <c r="O155" s="243">
        <v>1000000000</v>
      </c>
      <c r="P155" s="356"/>
    </row>
    <row r="156" spans="1:16">
      <c r="A156" s="241">
        <v>1540</v>
      </c>
      <c r="B156" s="356"/>
      <c r="C156" s="356"/>
      <c r="D156" s="356"/>
      <c r="E156" s="381" t="s">
        <v>132</v>
      </c>
      <c r="F156" s="381"/>
      <c r="G156" s="356" t="s">
        <v>494</v>
      </c>
      <c r="H156" s="356" t="s">
        <v>490</v>
      </c>
      <c r="I156" s="356" t="s">
        <v>132</v>
      </c>
      <c r="J156" s="356" t="s">
        <v>490</v>
      </c>
      <c r="K156" s="243">
        <v>40000</v>
      </c>
      <c r="L156" s="243" t="s">
        <v>129</v>
      </c>
      <c r="M156" s="243" t="s">
        <v>129</v>
      </c>
      <c r="N156" s="243">
        <v>1</v>
      </c>
      <c r="O156" s="243">
        <v>1000000000</v>
      </c>
      <c r="P156" s="356"/>
    </row>
    <row r="157" spans="1:16">
      <c r="A157" s="241">
        <v>1550</v>
      </c>
      <c r="B157" s="356"/>
      <c r="C157" s="356"/>
      <c r="D157" s="381" t="s">
        <v>516</v>
      </c>
      <c r="E157" s="381"/>
      <c r="F157" s="381"/>
      <c r="G157" s="356"/>
      <c r="H157" s="356"/>
      <c r="I157" s="356"/>
      <c r="J157" s="356"/>
      <c r="K157" s="243"/>
      <c r="L157" s="243" t="s">
        <v>123</v>
      </c>
      <c r="M157" s="243" t="s">
        <v>123</v>
      </c>
      <c r="N157" s="243"/>
      <c r="O157" s="243"/>
      <c r="P157" s="356" t="s">
        <v>124</v>
      </c>
    </row>
    <row r="158" spans="1:16">
      <c r="A158" s="241">
        <v>1560</v>
      </c>
      <c r="B158" s="356"/>
      <c r="C158" s="356"/>
      <c r="D158" s="356"/>
      <c r="E158" s="381" t="s">
        <v>517</v>
      </c>
      <c r="F158" s="381"/>
      <c r="G158" s="356" t="s">
        <v>518</v>
      </c>
      <c r="H158" s="356" t="s">
        <v>516</v>
      </c>
      <c r="I158" s="356" t="s">
        <v>517</v>
      </c>
      <c r="J158" s="356" t="s">
        <v>516</v>
      </c>
      <c r="K158" s="243">
        <v>43000</v>
      </c>
      <c r="L158" s="243" t="s">
        <v>129</v>
      </c>
      <c r="M158" s="243" t="s">
        <v>129</v>
      </c>
      <c r="N158" s="243">
        <v>1</v>
      </c>
      <c r="O158" s="243">
        <v>1000000000</v>
      </c>
      <c r="P158" s="356"/>
    </row>
    <row r="159" spans="1:16">
      <c r="A159" s="241">
        <v>1570</v>
      </c>
      <c r="B159" s="356"/>
      <c r="C159" s="356"/>
      <c r="D159" s="356"/>
      <c r="E159" s="381" t="s">
        <v>519</v>
      </c>
      <c r="F159" s="381"/>
      <c r="G159" s="356" t="s">
        <v>520</v>
      </c>
      <c r="H159" s="356" t="s">
        <v>516</v>
      </c>
      <c r="I159" s="356" t="s">
        <v>519</v>
      </c>
      <c r="J159" s="356" t="s">
        <v>516</v>
      </c>
      <c r="K159" s="243">
        <v>41000</v>
      </c>
      <c r="L159" s="243" t="s">
        <v>129</v>
      </c>
      <c r="M159" s="243" t="s">
        <v>129</v>
      </c>
      <c r="N159" s="243">
        <v>1</v>
      </c>
      <c r="O159" s="243">
        <v>1000000000</v>
      </c>
      <c r="P159" s="356"/>
    </row>
    <row r="160" spans="1:16">
      <c r="A160" s="241">
        <v>1580</v>
      </c>
      <c r="B160" s="356"/>
      <c r="C160" s="356"/>
      <c r="D160" s="356"/>
      <c r="E160" s="381" t="s">
        <v>130</v>
      </c>
      <c r="F160" s="381"/>
      <c r="G160" s="356" t="s">
        <v>521</v>
      </c>
      <c r="H160" s="356" t="s">
        <v>516</v>
      </c>
      <c r="I160" s="356" t="s">
        <v>130</v>
      </c>
      <c r="J160" s="356" t="s">
        <v>516</v>
      </c>
      <c r="K160" s="243">
        <v>40000</v>
      </c>
      <c r="L160" s="243" t="s">
        <v>129</v>
      </c>
      <c r="M160" s="243" t="s">
        <v>129</v>
      </c>
      <c r="N160" s="243">
        <v>1</v>
      </c>
      <c r="O160" s="243">
        <v>1000000000</v>
      </c>
      <c r="P160" s="356"/>
    </row>
    <row r="161" spans="1:16">
      <c r="A161" s="241">
        <v>1590</v>
      </c>
      <c r="B161" s="356"/>
      <c r="C161" s="356"/>
      <c r="D161" s="356"/>
      <c r="E161" s="381" t="s">
        <v>132</v>
      </c>
      <c r="F161" s="381"/>
      <c r="G161" s="356" t="s">
        <v>522</v>
      </c>
      <c r="H161" s="356" t="s">
        <v>516</v>
      </c>
      <c r="I161" s="356" t="s">
        <v>132</v>
      </c>
      <c r="J161" s="356" t="s">
        <v>516</v>
      </c>
      <c r="K161" s="243">
        <v>40000</v>
      </c>
      <c r="L161" s="243" t="s">
        <v>129</v>
      </c>
      <c r="M161" s="243" t="s">
        <v>129</v>
      </c>
      <c r="N161" s="243">
        <v>1</v>
      </c>
      <c r="O161" s="243">
        <v>1000000000</v>
      </c>
      <c r="P161" s="356"/>
    </row>
    <row r="162" spans="1:16">
      <c r="A162" s="241">
        <v>1600</v>
      </c>
      <c r="B162" s="356"/>
      <c r="C162" s="356"/>
      <c r="D162" s="381" t="s">
        <v>523</v>
      </c>
      <c r="E162" s="381"/>
      <c r="F162" s="381"/>
      <c r="G162" s="356"/>
      <c r="H162" s="356"/>
      <c r="I162" s="356"/>
      <c r="J162" s="356"/>
      <c r="K162" s="243"/>
      <c r="L162" s="243" t="s">
        <v>123</v>
      </c>
      <c r="M162" s="243" t="s">
        <v>123</v>
      </c>
      <c r="N162" s="243"/>
      <c r="O162" s="243"/>
      <c r="P162" s="356" t="s">
        <v>124</v>
      </c>
    </row>
    <row r="163" spans="1:16">
      <c r="A163" s="241">
        <v>1610</v>
      </c>
      <c r="B163" s="356"/>
      <c r="C163" s="356"/>
      <c r="D163" s="356"/>
      <c r="E163" s="381" t="s">
        <v>524</v>
      </c>
      <c r="F163" s="381"/>
      <c r="G163" s="356" t="s">
        <v>525</v>
      </c>
      <c r="H163" s="356" t="s">
        <v>523</v>
      </c>
      <c r="I163" s="356" t="s">
        <v>524</v>
      </c>
      <c r="J163" s="356" t="s">
        <v>523</v>
      </c>
      <c r="K163" s="243">
        <v>43000</v>
      </c>
      <c r="L163" s="243" t="s">
        <v>129</v>
      </c>
      <c r="M163" s="243" t="s">
        <v>129</v>
      </c>
      <c r="N163" s="243">
        <v>1</v>
      </c>
      <c r="O163" s="243">
        <v>1000000000</v>
      </c>
      <c r="P163" s="356"/>
    </row>
    <row r="164" spans="1:16">
      <c r="A164" s="241">
        <v>1620</v>
      </c>
      <c r="B164" s="356"/>
      <c r="C164" s="356"/>
      <c r="D164" s="356"/>
      <c r="E164" s="381" t="s">
        <v>526</v>
      </c>
      <c r="F164" s="381"/>
      <c r="G164" s="356" t="s">
        <v>527</v>
      </c>
      <c r="H164" s="356" t="s">
        <v>523</v>
      </c>
      <c r="I164" s="356" t="s">
        <v>526</v>
      </c>
      <c r="J164" s="356" t="s">
        <v>523</v>
      </c>
      <c r="K164" s="243">
        <v>41000</v>
      </c>
      <c r="L164" s="243" t="s">
        <v>129</v>
      </c>
      <c r="M164" s="243" t="s">
        <v>129</v>
      </c>
      <c r="N164" s="243">
        <v>1</v>
      </c>
      <c r="O164" s="243">
        <v>1000000000</v>
      </c>
      <c r="P164" s="356"/>
    </row>
    <row r="165" spans="1:16">
      <c r="A165" s="241">
        <v>1630</v>
      </c>
      <c r="B165" s="356"/>
      <c r="C165" s="356"/>
      <c r="D165" s="356"/>
      <c r="E165" s="381" t="s">
        <v>528</v>
      </c>
      <c r="F165" s="381"/>
      <c r="G165" s="356" t="s">
        <v>529</v>
      </c>
      <c r="H165" s="356" t="s">
        <v>523</v>
      </c>
      <c r="I165" s="356" t="s">
        <v>528</v>
      </c>
      <c r="J165" s="356" t="s">
        <v>523</v>
      </c>
      <c r="K165" s="243">
        <v>41000</v>
      </c>
      <c r="L165" s="243" t="s">
        <v>129</v>
      </c>
      <c r="M165" s="243" t="s">
        <v>129</v>
      </c>
      <c r="N165" s="243">
        <v>1</v>
      </c>
      <c r="O165" s="243">
        <v>1000000000</v>
      </c>
      <c r="P165" s="356"/>
    </row>
    <row r="166" spans="1:16">
      <c r="A166" s="241">
        <v>1640</v>
      </c>
      <c r="B166" s="356"/>
      <c r="C166" s="356"/>
      <c r="D166" s="356"/>
      <c r="E166" s="381" t="s">
        <v>422</v>
      </c>
      <c r="F166" s="381"/>
      <c r="G166" s="356" t="s">
        <v>530</v>
      </c>
      <c r="H166" s="356" t="s">
        <v>523</v>
      </c>
      <c r="I166" s="356" t="s">
        <v>422</v>
      </c>
      <c r="J166" s="356" t="s">
        <v>523</v>
      </c>
      <c r="K166" s="243">
        <v>41000</v>
      </c>
      <c r="L166" s="243" t="s">
        <v>129</v>
      </c>
      <c r="M166" s="243" t="s">
        <v>129</v>
      </c>
      <c r="N166" s="243">
        <v>1</v>
      </c>
      <c r="O166" s="243">
        <v>1000000000</v>
      </c>
      <c r="P166" s="356"/>
    </row>
    <row r="167" spans="1:16">
      <c r="A167" s="241">
        <v>1650</v>
      </c>
      <c r="B167" s="356"/>
      <c r="C167" s="356"/>
      <c r="D167" s="356"/>
      <c r="E167" s="381" t="s">
        <v>130</v>
      </c>
      <c r="F167" s="381"/>
      <c r="G167" s="356" t="s">
        <v>531</v>
      </c>
      <c r="H167" s="356" t="s">
        <v>523</v>
      </c>
      <c r="I167" s="356" t="s">
        <v>130</v>
      </c>
      <c r="J167" s="356" t="s">
        <v>523</v>
      </c>
      <c r="K167" s="243">
        <v>40000</v>
      </c>
      <c r="L167" s="243" t="s">
        <v>129</v>
      </c>
      <c r="M167" s="243" t="s">
        <v>129</v>
      </c>
      <c r="N167" s="243">
        <v>1</v>
      </c>
      <c r="O167" s="243">
        <v>1000000000</v>
      </c>
      <c r="P167" s="356"/>
    </row>
    <row r="168" spans="1:16">
      <c r="A168" s="241">
        <v>1660</v>
      </c>
      <c r="B168" s="356"/>
      <c r="C168" s="356"/>
      <c r="D168" s="356"/>
      <c r="E168" s="381" t="s">
        <v>132</v>
      </c>
      <c r="F168" s="381"/>
      <c r="G168" s="356" t="s">
        <v>532</v>
      </c>
      <c r="H168" s="356" t="s">
        <v>523</v>
      </c>
      <c r="I168" s="356" t="s">
        <v>132</v>
      </c>
      <c r="J168" s="356" t="s">
        <v>523</v>
      </c>
      <c r="K168" s="243">
        <v>40000</v>
      </c>
      <c r="L168" s="243" t="s">
        <v>129</v>
      </c>
      <c r="M168" s="243" t="s">
        <v>129</v>
      </c>
      <c r="N168" s="243">
        <v>1</v>
      </c>
      <c r="O168" s="243">
        <v>1000000000</v>
      </c>
      <c r="P168" s="356"/>
    </row>
    <row r="169" spans="1:16">
      <c r="A169" s="241">
        <v>1670</v>
      </c>
      <c r="B169" s="379" t="s">
        <v>555</v>
      </c>
      <c r="C169" s="379"/>
      <c r="D169" s="379"/>
      <c r="E169" s="379"/>
      <c r="G169" s="356"/>
      <c r="H169" s="356"/>
      <c r="I169" s="356"/>
      <c r="J169" s="356"/>
      <c r="K169" s="243"/>
      <c r="L169" s="243" t="s">
        <v>123</v>
      </c>
      <c r="M169" s="243" t="s">
        <v>123</v>
      </c>
      <c r="N169" s="243"/>
      <c r="O169" s="243"/>
      <c r="P169" s="356" t="s">
        <v>124</v>
      </c>
    </row>
    <row r="170" spans="1:16">
      <c r="A170" s="241">
        <v>1680</v>
      </c>
      <c r="B170" s="356"/>
      <c r="C170" s="379" t="s">
        <v>564</v>
      </c>
      <c r="D170" s="379"/>
      <c r="E170" s="379"/>
      <c r="G170" s="356"/>
      <c r="H170" s="356"/>
      <c r="I170" s="356"/>
      <c r="J170" s="356"/>
      <c r="K170" s="243"/>
      <c r="L170" s="243" t="s">
        <v>123</v>
      </c>
      <c r="M170" s="243" t="s">
        <v>123</v>
      </c>
      <c r="N170" s="243"/>
      <c r="O170" s="243"/>
      <c r="P170" s="356" t="s">
        <v>124</v>
      </c>
    </row>
    <row r="171" spans="1:16">
      <c r="A171" s="241">
        <v>1690</v>
      </c>
      <c r="B171" s="356"/>
      <c r="C171" s="356"/>
      <c r="D171" s="379" t="s">
        <v>565</v>
      </c>
      <c r="E171" s="379"/>
      <c r="G171" s="356" t="s">
        <v>566</v>
      </c>
      <c r="H171" s="356" t="s">
        <v>564</v>
      </c>
      <c r="I171" s="356" t="s">
        <v>565</v>
      </c>
      <c r="J171" s="356" t="s">
        <v>6103</v>
      </c>
      <c r="K171" s="243">
        <v>1</v>
      </c>
      <c r="L171" s="243" t="s">
        <v>129</v>
      </c>
      <c r="M171" s="243" t="s">
        <v>129</v>
      </c>
      <c r="N171" s="243">
        <v>1</v>
      </c>
      <c r="O171" s="243">
        <v>1000000000</v>
      </c>
      <c r="P171" s="356"/>
    </row>
    <row r="172" spans="1:16">
      <c r="A172" s="241">
        <v>1700</v>
      </c>
      <c r="B172" s="356"/>
      <c r="C172" s="379" t="s">
        <v>567</v>
      </c>
      <c r="D172" s="379"/>
      <c r="E172" s="379"/>
      <c r="G172" s="356"/>
      <c r="H172" s="356"/>
      <c r="I172" s="356"/>
      <c r="J172" s="356"/>
      <c r="K172" s="243"/>
      <c r="L172" s="243" t="s">
        <v>123</v>
      </c>
      <c r="M172" s="243" t="s">
        <v>123</v>
      </c>
      <c r="N172" s="243"/>
      <c r="O172" s="243"/>
      <c r="P172" s="356" t="s">
        <v>124</v>
      </c>
    </row>
    <row r="173" spans="1:16">
      <c r="A173" s="241">
        <v>1710</v>
      </c>
      <c r="B173" s="356"/>
      <c r="C173" s="356"/>
      <c r="D173" s="379" t="s">
        <v>568</v>
      </c>
      <c r="E173" s="379"/>
      <c r="G173" s="356" t="s">
        <v>569</v>
      </c>
      <c r="H173" s="356" t="s">
        <v>567</v>
      </c>
      <c r="I173" s="356" t="s">
        <v>568</v>
      </c>
      <c r="J173" s="356" t="s">
        <v>6103</v>
      </c>
      <c r="K173" s="243">
        <v>1</v>
      </c>
      <c r="L173" s="243" t="s">
        <v>129</v>
      </c>
      <c r="M173" s="243" t="s">
        <v>129</v>
      </c>
      <c r="N173" s="243">
        <v>1</v>
      </c>
      <c r="O173" s="243">
        <v>1000000000</v>
      </c>
      <c r="P173" s="356"/>
    </row>
    <row r="174" spans="1:16">
      <c r="A174" s="241">
        <v>1720</v>
      </c>
      <c r="B174" s="356"/>
      <c r="C174" s="379" t="s">
        <v>570</v>
      </c>
      <c r="D174" s="379"/>
      <c r="E174" s="379"/>
      <c r="G174" s="356"/>
      <c r="H174" s="356"/>
      <c r="I174" s="356"/>
      <c r="J174" s="356"/>
      <c r="K174" s="243"/>
      <c r="L174" s="243" t="s">
        <v>123</v>
      </c>
      <c r="M174" s="243" t="s">
        <v>123</v>
      </c>
      <c r="N174" s="243"/>
      <c r="O174" s="243"/>
      <c r="P174" s="356" t="s">
        <v>124</v>
      </c>
    </row>
    <row r="175" spans="1:16">
      <c r="A175" s="241">
        <v>1730</v>
      </c>
      <c r="B175" s="356"/>
      <c r="C175" s="356"/>
      <c r="D175" s="379" t="s">
        <v>571</v>
      </c>
      <c r="E175" s="379"/>
      <c r="G175" s="356" t="s">
        <v>572</v>
      </c>
      <c r="H175" s="356" t="s">
        <v>570</v>
      </c>
      <c r="I175" s="356" t="s">
        <v>571</v>
      </c>
      <c r="J175" s="356" t="s">
        <v>6103</v>
      </c>
      <c r="K175" s="243">
        <v>1</v>
      </c>
      <c r="L175" s="243" t="s">
        <v>129</v>
      </c>
      <c r="M175" s="243" t="s">
        <v>129</v>
      </c>
      <c r="N175" s="243">
        <v>1</v>
      </c>
      <c r="O175" s="243">
        <v>1000000000</v>
      </c>
      <c r="P175" s="356"/>
    </row>
    <row r="176" spans="1:16">
      <c r="A176" s="241">
        <v>1740</v>
      </c>
      <c r="B176" s="356"/>
      <c r="C176" s="379" t="s">
        <v>573</v>
      </c>
      <c r="D176" s="379"/>
      <c r="E176" s="379"/>
      <c r="G176" s="356"/>
      <c r="H176" s="356"/>
      <c r="I176" s="356"/>
      <c r="J176" s="356"/>
      <c r="K176" s="243"/>
      <c r="L176" s="243" t="s">
        <v>123</v>
      </c>
      <c r="M176" s="243" t="s">
        <v>123</v>
      </c>
      <c r="N176" s="243"/>
      <c r="O176" s="243"/>
      <c r="P176" s="356" t="s">
        <v>124</v>
      </c>
    </row>
    <row r="177" spans="1:16">
      <c r="A177" s="241">
        <v>1750</v>
      </c>
      <c r="B177" s="356"/>
      <c r="C177" s="356"/>
      <c r="D177" s="379" t="s">
        <v>574</v>
      </c>
      <c r="E177" s="379"/>
      <c r="G177" s="356" t="s">
        <v>575</v>
      </c>
      <c r="H177" s="356" t="s">
        <v>573</v>
      </c>
      <c r="I177" s="356" t="s">
        <v>574</v>
      </c>
      <c r="J177" s="356" t="s">
        <v>6103</v>
      </c>
      <c r="K177" s="243">
        <v>1</v>
      </c>
      <c r="L177" s="243" t="s">
        <v>129</v>
      </c>
      <c r="M177" s="243" t="s">
        <v>129</v>
      </c>
      <c r="N177" s="243">
        <v>1</v>
      </c>
      <c r="O177" s="243">
        <v>1000000000</v>
      </c>
      <c r="P177" s="356"/>
    </row>
    <row r="178" spans="1:16">
      <c r="A178" s="241">
        <v>1760</v>
      </c>
      <c r="B178" s="356" t="s">
        <v>6102</v>
      </c>
      <c r="C178" s="356"/>
      <c r="D178" s="356"/>
      <c r="E178" s="379"/>
      <c r="F178" s="379"/>
      <c r="G178" s="356"/>
      <c r="H178" s="356"/>
      <c r="I178" s="356"/>
      <c r="J178" s="356"/>
      <c r="K178" s="243"/>
      <c r="L178" s="243"/>
      <c r="M178" s="243"/>
      <c r="N178" s="243"/>
      <c r="O178" s="243"/>
      <c r="P178" s="356"/>
    </row>
    <row r="179" spans="1:16">
      <c r="A179" s="241">
        <v>1770</v>
      </c>
      <c r="B179" s="356"/>
      <c r="C179" s="381" t="s">
        <v>533</v>
      </c>
      <c r="D179" s="381"/>
      <c r="E179" s="381"/>
      <c r="F179" s="381"/>
      <c r="G179" s="356"/>
      <c r="H179" s="356"/>
      <c r="I179" s="356"/>
      <c r="J179" s="356"/>
      <c r="K179" s="243"/>
      <c r="L179" s="243" t="s">
        <v>123</v>
      </c>
      <c r="M179" s="243" t="s">
        <v>123</v>
      </c>
      <c r="N179" s="243"/>
      <c r="O179" s="243"/>
      <c r="P179" s="356" t="s">
        <v>124</v>
      </c>
    </row>
    <row r="180" spans="1:16">
      <c r="A180" s="241">
        <v>1780</v>
      </c>
      <c r="B180" s="356"/>
      <c r="C180" s="356"/>
      <c r="D180" s="381" t="s">
        <v>533</v>
      </c>
      <c r="E180" s="381"/>
      <c r="F180" s="381"/>
      <c r="G180" s="356"/>
      <c r="H180" s="356"/>
      <c r="I180" s="356"/>
      <c r="J180" s="356"/>
      <c r="K180" s="243"/>
      <c r="L180" s="243" t="s">
        <v>123</v>
      </c>
      <c r="M180" s="243" t="s">
        <v>123</v>
      </c>
      <c r="N180" s="243"/>
      <c r="O180" s="243"/>
      <c r="P180" s="356" t="s">
        <v>124</v>
      </c>
    </row>
    <row r="181" spans="1:16">
      <c r="A181" s="241">
        <v>1790</v>
      </c>
      <c r="B181" s="356"/>
      <c r="C181" s="356"/>
      <c r="D181" s="356"/>
      <c r="E181" s="381" t="s">
        <v>534</v>
      </c>
      <c r="F181" s="381"/>
      <c r="G181" s="356" t="s">
        <v>535</v>
      </c>
      <c r="H181" s="356" t="s">
        <v>533</v>
      </c>
      <c r="I181" s="356" t="s">
        <v>534</v>
      </c>
      <c r="J181" s="356" t="s">
        <v>533</v>
      </c>
      <c r="K181" s="243">
        <v>45000</v>
      </c>
      <c r="L181" s="243" t="s">
        <v>129</v>
      </c>
      <c r="M181" s="243" t="s">
        <v>129</v>
      </c>
      <c r="N181" s="243">
        <v>1</v>
      </c>
      <c r="O181" s="243">
        <v>1000000000</v>
      </c>
      <c r="P181" s="356"/>
    </row>
    <row r="182" spans="1:16">
      <c r="A182" s="241">
        <v>1800</v>
      </c>
      <c r="B182" s="356"/>
      <c r="C182" s="356"/>
      <c r="D182" s="356"/>
      <c r="E182" s="381" t="s">
        <v>536</v>
      </c>
      <c r="F182" s="381"/>
      <c r="G182" s="356" t="s">
        <v>537</v>
      </c>
      <c r="H182" s="356" t="s">
        <v>533</v>
      </c>
      <c r="I182" s="356" t="s">
        <v>536</v>
      </c>
      <c r="J182" s="356" t="s">
        <v>533</v>
      </c>
      <c r="K182" s="243">
        <v>41000</v>
      </c>
      <c r="L182" s="243" t="s">
        <v>129</v>
      </c>
      <c r="M182" s="243" t="s">
        <v>129</v>
      </c>
      <c r="N182" s="243">
        <v>1</v>
      </c>
      <c r="O182" s="243">
        <v>1000000000</v>
      </c>
      <c r="P182" s="356"/>
    </row>
    <row r="183" spans="1:16">
      <c r="A183" s="241">
        <v>1810</v>
      </c>
      <c r="B183" s="356"/>
      <c r="C183" s="356"/>
      <c r="D183" s="356"/>
      <c r="E183" s="381" t="s">
        <v>130</v>
      </c>
      <c r="F183" s="381"/>
      <c r="G183" s="356" t="s">
        <v>538</v>
      </c>
      <c r="H183" s="356" t="s">
        <v>533</v>
      </c>
      <c r="I183" s="356" t="s">
        <v>130</v>
      </c>
      <c r="J183" s="356" t="s">
        <v>533</v>
      </c>
      <c r="K183" s="243">
        <v>40000</v>
      </c>
      <c r="L183" s="243" t="s">
        <v>129</v>
      </c>
      <c r="M183" s="243" t="s">
        <v>129</v>
      </c>
      <c r="N183" s="243">
        <v>1</v>
      </c>
      <c r="O183" s="243">
        <v>1000000000</v>
      </c>
      <c r="P183" s="356"/>
    </row>
    <row r="184" spans="1:16">
      <c r="A184" s="241">
        <v>1820</v>
      </c>
      <c r="B184" s="356"/>
      <c r="C184" s="356"/>
      <c r="D184" s="356"/>
      <c r="E184" s="381" t="s">
        <v>132</v>
      </c>
      <c r="F184" s="381"/>
      <c r="G184" s="356" t="s">
        <v>539</v>
      </c>
      <c r="H184" s="356" t="s">
        <v>533</v>
      </c>
      <c r="I184" s="356" t="s">
        <v>132</v>
      </c>
      <c r="J184" s="356" t="s">
        <v>533</v>
      </c>
      <c r="K184" s="243">
        <v>40000</v>
      </c>
      <c r="L184" s="243" t="s">
        <v>129</v>
      </c>
      <c r="M184" s="243" t="s">
        <v>129</v>
      </c>
      <c r="N184" s="243">
        <v>1</v>
      </c>
      <c r="O184" s="243">
        <v>1000000000</v>
      </c>
      <c r="P184" s="356"/>
    </row>
    <row r="185" spans="1:16">
      <c r="A185" s="241">
        <v>1830</v>
      </c>
      <c r="B185" s="356"/>
      <c r="C185" s="356"/>
      <c r="D185" s="381" t="s">
        <v>540</v>
      </c>
      <c r="E185" s="381"/>
      <c r="F185" s="381"/>
      <c r="G185" s="356"/>
      <c r="H185" s="356"/>
      <c r="I185" s="356"/>
      <c r="J185" s="356"/>
      <c r="K185" s="243"/>
      <c r="L185" s="243" t="s">
        <v>123</v>
      </c>
      <c r="M185" s="243" t="s">
        <v>123</v>
      </c>
      <c r="N185" s="243"/>
      <c r="O185" s="243"/>
      <c r="P185" s="356" t="s">
        <v>124</v>
      </c>
    </row>
    <row r="186" spans="1:16">
      <c r="A186" s="241">
        <v>1840</v>
      </c>
      <c r="B186" s="356"/>
      <c r="C186" s="356"/>
      <c r="D186" s="356"/>
      <c r="E186" s="381" t="s">
        <v>541</v>
      </c>
      <c r="F186" s="381"/>
      <c r="G186" s="356" t="s">
        <v>542</v>
      </c>
      <c r="H186" s="356" t="s">
        <v>540</v>
      </c>
      <c r="I186" s="356" t="s">
        <v>541</v>
      </c>
      <c r="J186" s="356" t="s">
        <v>533</v>
      </c>
      <c r="K186" s="243">
        <v>43000</v>
      </c>
      <c r="L186" s="243" t="s">
        <v>129</v>
      </c>
      <c r="M186" s="243" t="s">
        <v>129</v>
      </c>
      <c r="N186" s="243">
        <v>1</v>
      </c>
      <c r="O186" s="243">
        <v>1000000000</v>
      </c>
      <c r="P186" s="356"/>
    </row>
    <row r="187" spans="1:16">
      <c r="A187" s="241">
        <v>1850</v>
      </c>
      <c r="B187" s="356"/>
      <c r="C187" s="356"/>
      <c r="D187" s="356"/>
      <c r="E187" s="381" t="s">
        <v>543</v>
      </c>
      <c r="F187" s="381"/>
      <c r="G187" s="356" t="s">
        <v>544</v>
      </c>
      <c r="H187" s="356" t="s">
        <v>540</v>
      </c>
      <c r="I187" s="356" t="s">
        <v>543</v>
      </c>
      <c r="J187" s="356" t="s">
        <v>533</v>
      </c>
      <c r="K187" s="243">
        <v>41000</v>
      </c>
      <c r="L187" s="243" t="s">
        <v>129</v>
      </c>
      <c r="M187" s="243" t="s">
        <v>129</v>
      </c>
      <c r="N187" s="243">
        <v>1</v>
      </c>
      <c r="O187" s="243">
        <v>1000000000</v>
      </c>
      <c r="P187" s="356"/>
    </row>
    <row r="188" spans="1:16">
      <c r="A188" s="241">
        <v>1860</v>
      </c>
      <c r="B188" s="356"/>
      <c r="C188" s="356"/>
      <c r="D188" s="381" t="s">
        <v>545</v>
      </c>
      <c r="E188" s="381"/>
      <c r="F188" s="381"/>
      <c r="G188" s="356"/>
      <c r="H188" s="356"/>
      <c r="I188" s="356"/>
      <c r="J188" s="356"/>
      <c r="K188" s="243"/>
      <c r="L188" s="243" t="s">
        <v>123</v>
      </c>
      <c r="M188" s="243" t="s">
        <v>123</v>
      </c>
      <c r="N188" s="243"/>
      <c r="O188" s="243"/>
      <c r="P188" s="356" t="s">
        <v>124</v>
      </c>
    </row>
    <row r="189" spans="1:16">
      <c r="A189" s="241">
        <v>1870</v>
      </c>
      <c r="B189" s="356"/>
      <c r="C189" s="356"/>
      <c r="D189" s="356"/>
      <c r="E189" s="381" t="s">
        <v>546</v>
      </c>
      <c r="F189" s="381"/>
      <c r="G189" s="356" t="s">
        <v>547</v>
      </c>
      <c r="H189" s="356" t="s">
        <v>545</v>
      </c>
      <c r="I189" s="356" t="s">
        <v>546</v>
      </c>
      <c r="J189" s="356" t="s">
        <v>533</v>
      </c>
      <c r="K189" s="243">
        <v>43000</v>
      </c>
      <c r="L189" s="243" t="s">
        <v>129</v>
      </c>
      <c r="M189" s="243" t="s">
        <v>129</v>
      </c>
      <c r="N189" s="243">
        <v>1</v>
      </c>
      <c r="O189" s="243">
        <v>1000000000</v>
      </c>
      <c r="P189" s="356"/>
    </row>
    <row r="190" spans="1:16">
      <c r="A190" s="241">
        <v>1880</v>
      </c>
      <c r="B190" s="356"/>
      <c r="C190" s="356"/>
      <c r="D190" s="381" t="s">
        <v>548</v>
      </c>
      <c r="E190" s="381"/>
      <c r="F190" s="381"/>
      <c r="G190" s="356"/>
      <c r="H190" s="356"/>
      <c r="I190" s="356"/>
      <c r="J190" s="356"/>
      <c r="K190" s="243"/>
      <c r="L190" s="243" t="s">
        <v>123</v>
      </c>
      <c r="M190" s="243" t="s">
        <v>123</v>
      </c>
      <c r="N190" s="243"/>
      <c r="O190" s="243"/>
      <c r="P190" s="356" t="s">
        <v>124</v>
      </c>
    </row>
    <row r="191" spans="1:16">
      <c r="A191" s="241">
        <v>1890</v>
      </c>
      <c r="B191" s="356"/>
      <c r="C191" s="356"/>
      <c r="D191" s="356"/>
      <c r="E191" s="381" t="s">
        <v>549</v>
      </c>
      <c r="F191" s="381"/>
      <c r="G191" s="356" t="s">
        <v>550</v>
      </c>
      <c r="H191" s="356" t="s">
        <v>548</v>
      </c>
      <c r="I191" s="356" t="s">
        <v>549</v>
      </c>
      <c r="J191" s="356" t="s">
        <v>533</v>
      </c>
      <c r="K191" s="243">
        <v>43000</v>
      </c>
      <c r="L191" s="243" t="s">
        <v>129</v>
      </c>
      <c r="M191" s="243" t="s">
        <v>129</v>
      </c>
      <c r="N191" s="243">
        <v>1</v>
      </c>
      <c r="O191" s="243">
        <v>1000000000</v>
      </c>
      <c r="P191" s="356"/>
    </row>
    <row r="192" spans="1:16">
      <c r="A192" s="241">
        <v>1900</v>
      </c>
      <c r="B192" s="356"/>
      <c r="C192" s="356"/>
      <c r="D192" s="356"/>
      <c r="E192" s="381" t="s">
        <v>551</v>
      </c>
      <c r="F192" s="381"/>
      <c r="G192" s="356" t="s">
        <v>552</v>
      </c>
      <c r="H192" s="356" t="s">
        <v>548</v>
      </c>
      <c r="I192" s="356" t="s">
        <v>551</v>
      </c>
      <c r="J192" s="356" t="s">
        <v>533</v>
      </c>
      <c r="K192" s="243">
        <v>41000</v>
      </c>
      <c r="L192" s="243" t="s">
        <v>129</v>
      </c>
      <c r="M192" s="243" t="s">
        <v>129</v>
      </c>
      <c r="N192" s="243">
        <v>1</v>
      </c>
      <c r="O192" s="243">
        <v>1000000000</v>
      </c>
      <c r="P192" s="356"/>
    </row>
    <row r="193" spans="1:16">
      <c r="A193" s="241">
        <v>1910</v>
      </c>
      <c r="B193" s="356"/>
      <c r="C193" s="356"/>
      <c r="D193" s="356"/>
      <c r="E193" s="381" t="s">
        <v>130</v>
      </c>
      <c r="F193" s="381"/>
      <c r="G193" s="356" t="s">
        <v>553</v>
      </c>
      <c r="H193" s="356" t="s">
        <v>548</v>
      </c>
      <c r="I193" s="356" t="s">
        <v>130</v>
      </c>
      <c r="J193" s="356" t="s">
        <v>533</v>
      </c>
      <c r="K193" s="243">
        <v>40000</v>
      </c>
      <c r="L193" s="243" t="s">
        <v>129</v>
      </c>
      <c r="M193" s="243" t="s">
        <v>129</v>
      </c>
      <c r="N193" s="243">
        <v>1</v>
      </c>
      <c r="O193" s="243">
        <v>1000000000</v>
      </c>
      <c r="P193" s="356"/>
    </row>
    <row r="194" spans="1:16">
      <c r="A194" s="241">
        <v>1920</v>
      </c>
      <c r="B194" s="356"/>
      <c r="C194" s="356"/>
      <c r="D194" s="356"/>
      <c r="E194" s="381" t="s">
        <v>132</v>
      </c>
      <c r="F194" s="381"/>
      <c r="G194" s="356" t="s">
        <v>554</v>
      </c>
      <c r="H194" s="356" t="s">
        <v>548</v>
      </c>
      <c r="I194" s="356" t="s">
        <v>132</v>
      </c>
      <c r="J194" s="356" t="s">
        <v>533</v>
      </c>
      <c r="K194" s="243">
        <v>40000</v>
      </c>
      <c r="L194" s="243" t="s">
        <v>129</v>
      </c>
      <c r="M194" s="243" t="s">
        <v>129</v>
      </c>
      <c r="N194" s="243">
        <v>1</v>
      </c>
      <c r="O194" s="243">
        <v>1000000000</v>
      </c>
      <c r="P194" s="356"/>
    </row>
    <row r="195" spans="1:16">
      <c r="A195" s="241">
        <v>1930</v>
      </c>
      <c r="B195" s="356"/>
      <c r="C195" s="381" t="s">
        <v>700</v>
      </c>
      <c r="D195" s="381"/>
      <c r="E195" s="381"/>
      <c r="F195" s="381"/>
      <c r="G195" s="356"/>
      <c r="H195" s="356"/>
      <c r="I195" s="356"/>
      <c r="J195" s="356"/>
      <c r="K195" s="243"/>
      <c r="L195" s="243" t="s">
        <v>123</v>
      </c>
      <c r="M195" s="243" t="s">
        <v>123</v>
      </c>
      <c r="N195" s="243"/>
      <c r="O195" s="243"/>
      <c r="P195" s="356" t="s">
        <v>124</v>
      </c>
    </row>
    <row r="196" spans="1:16">
      <c r="A196" s="241">
        <v>1940</v>
      </c>
      <c r="B196" s="356"/>
      <c r="C196" s="356"/>
      <c r="D196" s="381" t="s">
        <v>701</v>
      </c>
      <c r="E196" s="381"/>
      <c r="F196" s="381"/>
      <c r="G196" s="356"/>
      <c r="H196" s="356"/>
      <c r="I196" s="356"/>
      <c r="J196" s="356"/>
      <c r="K196" s="243"/>
      <c r="L196" s="243" t="s">
        <v>123</v>
      </c>
      <c r="M196" s="243" t="s">
        <v>123</v>
      </c>
      <c r="N196" s="243"/>
      <c r="O196" s="243"/>
      <c r="P196" s="356" t="s">
        <v>124</v>
      </c>
    </row>
    <row r="197" spans="1:16">
      <c r="A197" s="241">
        <v>1950</v>
      </c>
      <c r="B197" s="356"/>
      <c r="C197" s="356"/>
      <c r="D197" s="356"/>
      <c r="E197" s="381" t="s">
        <v>680</v>
      </c>
      <c r="F197" s="381"/>
      <c r="G197" s="356" t="s">
        <v>702</v>
      </c>
      <c r="H197" s="356" t="s">
        <v>701</v>
      </c>
      <c r="I197" s="356" t="s">
        <v>682</v>
      </c>
      <c r="J197" s="356" t="s">
        <v>700</v>
      </c>
      <c r="K197" s="243">
        <v>1</v>
      </c>
      <c r="L197" s="243" t="s">
        <v>129</v>
      </c>
      <c r="M197" s="243" t="s">
        <v>129</v>
      </c>
      <c r="N197" s="243">
        <v>1</v>
      </c>
      <c r="O197" s="243">
        <v>1000000000</v>
      </c>
      <c r="P197" s="356"/>
    </row>
    <row r="198" spans="1:16">
      <c r="A198" s="241">
        <v>1960</v>
      </c>
      <c r="B198" s="356"/>
      <c r="C198" s="356"/>
      <c r="D198" s="356"/>
      <c r="E198" s="381" t="s">
        <v>130</v>
      </c>
      <c r="F198" s="381"/>
      <c r="G198" s="356" t="s">
        <v>703</v>
      </c>
      <c r="H198" s="356" t="s">
        <v>701</v>
      </c>
      <c r="I198" s="356" t="s">
        <v>130</v>
      </c>
      <c r="J198" s="356" t="s">
        <v>700</v>
      </c>
      <c r="K198" s="243">
        <v>1</v>
      </c>
      <c r="L198" s="243" t="s">
        <v>129</v>
      </c>
      <c r="M198" s="243" t="s">
        <v>129</v>
      </c>
      <c r="N198" s="243">
        <v>1</v>
      </c>
      <c r="O198" s="243">
        <v>1000000000</v>
      </c>
      <c r="P198" s="356"/>
    </row>
    <row r="199" spans="1:16">
      <c r="A199" s="241">
        <v>1970</v>
      </c>
      <c r="B199" s="356"/>
      <c r="C199" s="356"/>
      <c r="D199" s="356"/>
      <c r="E199" s="381" t="s">
        <v>132</v>
      </c>
      <c r="F199" s="381"/>
      <c r="G199" s="356" t="s">
        <v>704</v>
      </c>
      <c r="H199" s="356" t="s">
        <v>701</v>
      </c>
      <c r="I199" s="356" t="s">
        <v>132</v>
      </c>
      <c r="J199" s="356" t="s">
        <v>700</v>
      </c>
      <c r="K199" s="243">
        <v>1</v>
      </c>
      <c r="L199" s="243" t="s">
        <v>129</v>
      </c>
      <c r="M199" s="243" t="s">
        <v>129</v>
      </c>
      <c r="N199" s="243">
        <v>1</v>
      </c>
      <c r="O199" s="243">
        <v>1000000000</v>
      </c>
      <c r="P199" s="356"/>
    </row>
    <row r="200" spans="1:16">
      <c r="A200" s="241">
        <v>1980</v>
      </c>
      <c r="B200" s="356"/>
      <c r="C200" s="356"/>
      <c r="D200" s="381" t="s">
        <v>705</v>
      </c>
      <c r="E200" s="381"/>
      <c r="F200" s="381"/>
      <c r="G200" s="356"/>
      <c r="H200" s="356"/>
      <c r="I200" s="356"/>
      <c r="J200" s="356"/>
      <c r="K200" s="243"/>
      <c r="L200" s="243" t="s">
        <v>123</v>
      </c>
      <c r="M200" s="243" t="s">
        <v>123</v>
      </c>
      <c r="N200" s="243"/>
      <c r="O200" s="243"/>
      <c r="P200" s="356" t="s">
        <v>124</v>
      </c>
    </row>
    <row r="201" spans="1:16">
      <c r="A201" s="241">
        <v>1990</v>
      </c>
      <c r="B201" s="356"/>
      <c r="C201" s="356"/>
      <c r="D201" s="356"/>
      <c r="E201" s="381" t="s">
        <v>686</v>
      </c>
      <c r="F201" s="381"/>
      <c r="G201" s="356" t="s">
        <v>706</v>
      </c>
      <c r="H201" s="356" t="s">
        <v>705</v>
      </c>
      <c r="I201" s="356" t="s">
        <v>682</v>
      </c>
      <c r="J201" s="356" t="s">
        <v>700</v>
      </c>
      <c r="K201" s="243">
        <v>1</v>
      </c>
      <c r="L201" s="243" t="s">
        <v>129</v>
      </c>
      <c r="M201" s="243" t="s">
        <v>129</v>
      </c>
      <c r="N201" s="243">
        <v>1</v>
      </c>
      <c r="O201" s="243">
        <v>1000000000</v>
      </c>
      <c r="P201" s="356"/>
    </row>
    <row r="202" spans="1:16">
      <c r="A202" s="241">
        <v>2000</v>
      </c>
      <c r="B202" s="356"/>
      <c r="C202" s="356"/>
      <c r="D202" s="356"/>
      <c r="E202" s="381" t="s">
        <v>130</v>
      </c>
      <c r="F202" s="381"/>
      <c r="G202" s="356" t="s">
        <v>707</v>
      </c>
      <c r="H202" s="356" t="s">
        <v>705</v>
      </c>
      <c r="I202" s="356" t="s">
        <v>130</v>
      </c>
      <c r="J202" s="356" t="s">
        <v>700</v>
      </c>
      <c r="K202" s="243">
        <v>1</v>
      </c>
      <c r="L202" s="243" t="s">
        <v>129</v>
      </c>
      <c r="M202" s="243" t="s">
        <v>129</v>
      </c>
      <c r="N202" s="243">
        <v>1</v>
      </c>
      <c r="O202" s="243">
        <v>1000000000</v>
      </c>
      <c r="P202" s="356"/>
    </row>
    <row r="203" spans="1:16">
      <c r="A203" s="241">
        <v>2010</v>
      </c>
      <c r="B203" s="356"/>
      <c r="C203" s="356"/>
      <c r="D203" s="356"/>
      <c r="E203" s="381" t="s">
        <v>132</v>
      </c>
      <c r="F203" s="381"/>
      <c r="G203" s="356" t="s">
        <v>708</v>
      </c>
      <c r="H203" s="356" t="s">
        <v>705</v>
      </c>
      <c r="I203" s="356" t="s">
        <v>132</v>
      </c>
      <c r="J203" s="356" t="s">
        <v>700</v>
      </c>
      <c r="K203" s="243">
        <v>1</v>
      </c>
      <c r="L203" s="243" t="s">
        <v>129</v>
      </c>
      <c r="M203" s="243" t="s">
        <v>129</v>
      </c>
      <c r="N203" s="243">
        <v>1</v>
      </c>
      <c r="O203" s="243">
        <v>1000000000</v>
      </c>
      <c r="P203" s="356"/>
    </row>
    <row r="204" spans="1:16">
      <c r="A204" s="241">
        <v>2020</v>
      </c>
      <c r="B204" s="356"/>
      <c r="C204" s="356"/>
      <c r="D204" s="381" t="s">
        <v>709</v>
      </c>
      <c r="E204" s="381"/>
      <c r="F204" s="381"/>
      <c r="G204" s="356"/>
      <c r="H204" s="356"/>
      <c r="I204" s="356"/>
      <c r="J204" s="356"/>
      <c r="K204" s="243"/>
      <c r="L204" s="243" t="s">
        <v>123</v>
      </c>
      <c r="M204" s="243" t="s">
        <v>123</v>
      </c>
      <c r="N204" s="243"/>
      <c r="O204" s="243"/>
      <c r="P204" s="356" t="s">
        <v>124</v>
      </c>
    </row>
    <row r="205" spans="1:16">
      <c r="A205" s="241">
        <v>2030</v>
      </c>
      <c r="B205" s="356"/>
      <c r="C205" s="356"/>
      <c r="D205" s="356"/>
      <c r="E205" s="381" t="s">
        <v>691</v>
      </c>
      <c r="F205" s="381"/>
      <c r="G205" s="356" t="s">
        <v>710</v>
      </c>
      <c r="H205" s="356" t="s">
        <v>709</v>
      </c>
      <c r="I205" s="356" t="s">
        <v>682</v>
      </c>
      <c r="J205" s="356" t="s">
        <v>700</v>
      </c>
      <c r="K205" s="243">
        <v>1</v>
      </c>
      <c r="L205" s="243" t="s">
        <v>129</v>
      </c>
      <c r="M205" s="243" t="s">
        <v>129</v>
      </c>
      <c r="N205" s="243">
        <v>1</v>
      </c>
      <c r="O205" s="243">
        <v>1000000000</v>
      </c>
      <c r="P205" s="356"/>
    </row>
    <row r="206" spans="1:16">
      <c r="A206" s="241">
        <v>2040</v>
      </c>
      <c r="B206" s="356"/>
      <c r="C206" s="356"/>
      <c r="D206" s="356"/>
      <c r="E206" s="381" t="s">
        <v>130</v>
      </c>
      <c r="F206" s="381"/>
      <c r="G206" s="356" t="s">
        <v>711</v>
      </c>
      <c r="H206" s="356" t="s">
        <v>709</v>
      </c>
      <c r="I206" s="356" t="s">
        <v>130</v>
      </c>
      <c r="J206" s="356" t="s">
        <v>700</v>
      </c>
      <c r="K206" s="243">
        <v>1</v>
      </c>
      <c r="L206" s="243" t="s">
        <v>129</v>
      </c>
      <c r="M206" s="243" t="s">
        <v>129</v>
      </c>
      <c r="N206" s="243">
        <v>1</v>
      </c>
      <c r="O206" s="243">
        <v>1000000000</v>
      </c>
      <c r="P206" s="356"/>
    </row>
    <row r="207" spans="1:16">
      <c r="A207" s="241">
        <v>2050</v>
      </c>
      <c r="B207" s="356"/>
      <c r="C207" s="356"/>
      <c r="D207" s="356"/>
      <c r="E207" s="381" t="s">
        <v>132</v>
      </c>
      <c r="F207" s="381"/>
      <c r="G207" s="356" t="s">
        <v>712</v>
      </c>
      <c r="H207" s="356" t="s">
        <v>709</v>
      </c>
      <c r="I207" s="356" t="s">
        <v>132</v>
      </c>
      <c r="J207" s="356" t="s">
        <v>700</v>
      </c>
      <c r="K207" s="243">
        <v>1</v>
      </c>
      <c r="L207" s="243" t="s">
        <v>129</v>
      </c>
      <c r="M207" s="243" t="s">
        <v>129</v>
      </c>
      <c r="N207" s="243">
        <v>1</v>
      </c>
      <c r="O207" s="243">
        <v>1000000000</v>
      </c>
      <c r="P207" s="356"/>
    </row>
    <row r="208" spans="1:16">
      <c r="A208" s="241">
        <v>2060</v>
      </c>
      <c r="B208" s="356"/>
      <c r="C208" s="356"/>
      <c r="D208" s="381" t="s">
        <v>713</v>
      </c>
      <c r="E208" s="381"/>
      <c r="F208" s="381"/>
      <c r="G208" s="356"/>
      <c r="H208" s="356"/>
      <c r="I208" s="356"/>
      <c r="J208" s="356"/>
      <c r="K208" s="243"/>
      <c r="L208" s="243" t="s">
        <v>123</v>
      </c>
      <c r="M208" s="243" t="s">
        <v>123</v>
      </c>
      <c r="N208" s="243"/>
      <c r="O208" s="243"/>
      <c r="P208" s="356" t="s">
        <v>124</v>
      </c>
    </row>
    <row r="209" spans="1:16">
      <c r="A209" s="241">
        <v>2070</v>
      </c>
      <c r="B209" s="356"/>
      <c r="C209" s="356"/>
      <c r="D209" s="356"/>
      <c r="E209" s="381" t="s">
        <v>696</v>
      </c>
      <c r="F209" s="381"/>
      <c r="G209" s="356" t="s">
        <v>714</v>
      </c>
      <c r="H209" s="356" t="s">
        <v>713</v>
      </c>
      <c r="I209" s="356" t="s">
        <v>682</v>
      </c>
      <c r="J209" s="356" t="s">
        <v>700</v>
      </c>
      <c r="K209" s="243">
        <v>1</v>
      </c>
      <c r="L209" s="243" t="s">
        <v>129</v>
      </c>
      <c r="M209" s="243" t="s">
        <v>129</v>
      </c>
      <c r="N209" s="243">
        <v>1</v>
      </c>
      <c r="O209" s="243">
        <v>1000000000</v>
      </c>
      <c r="P209" s="356"/>
    </row>
    <row r="210" spans="1:16">
      <c r="A210" s="241">
        <v>2080</v>
      </c>
      <c r="B210" s="356"/>
      <c r="C210" s="356"/>
      <c r="D210" s="356"/>
      <c r="E210" s="381" t="s">
        <v>130</v>
      </c>
      <c r="F210" s="381"/>
      <c r="G210" s="356" t="s">
        <v>715</v>
      </c>
      <c r="H210" s="356" t="s">
        <v>713</v>
      </c>
      <c r="I210" s="356" t="s">
        <v>130</v>
      </c>
      <c r="J210" s="356" t="s">
        <v>700</v>
      </c>
      <c r="K210" s="243">
        <v>1</v>
      </c>
      <c r="L210" s="243" t="s">
        <v>129</v>
      </c>
      <c r="M210" s="243" t="s">
        <v>129</v>
      </c>
      <c r="N210" s="243">
        <v>1</v>
      </c>
      <c r="O210" s="243">
        <v>1000000000</v>
      </c>
      <c r="P210" s="356"/>
    </row>
    <row r="211" spans="1:16">
      <c r="A211" s="241">
        <v>2090</v>
      </c>
      <c r="B211" s="356"/>
      <c r="C211" s="356"/>
      <c r="D211" s="356"/>
      <c r="E211" s="381" t="s">
        <v>132</v>
      </c>
      <c r="F211" s="381"/>
      <c r="G211" s="356" t="s">
        <v>716</v>
      </c>
      <c r="H211" s="356" t="s">
        <v>713</v>
      </c>
      <c r="I211" s="356" t="s">
        <v>132</v>
      </c>
      <c r="J211" s="356" t="s">
        <v>700</v>
      </c>
      <c r="K211" s="243">
        <v>1</v>
      </c>
      <c r="L211" s="243" t="s">
        <v>129</v>
      </c>
      <c r="M211" s="243" t="s">
        <v>129</v>
      </c>
      <c r="N211" s="243">
        <v>1</v>
      </c>
      <c r="O211" s="243">
        <v>1000000000</v>
      </c>
      <c r="P211" s="356"/>
    </row>
    <row r="212" spans="1:16">
      <c r="A212" s="241">
        <v>2100</v>
      </c>
      <c r="B212" s="383" t="s">
        <v>834</v>
      </c>
      <c r="C212" s="383"/>
      <c r="D212" s="383"/>
      <c r="E212" s="383"/>
      <c r="F212" s="383"/>
      <c r="G212" s="358"/>
      <c r="H212" s="358"/>
      <c r="I212" s="358"/>
      <c r="J212" s="358"/>
      <c r="K212" s="242"/>
      <c r="L212" s="242" t="s">
        <v>123</v>
      </c>
      <c r="M212" s="242" t="s">
        <v>123</v>
      </c>
      <c r="N212" s="242"/>
      <c r="O212" s="242"/>
      <c r="P212" s="358" t="s">
        <v>124</v>
      </c>
    </row>
    <row r="213" spans="1:16">
      <c r="A213" s="241">
        <v>2110</v>
      </c>
      <c r="B213" s="356"/>
      <c r="C213" s="379" t="s">
        <v>947</v>
      </c>
      <c r="D213" s="379"/>
      <c r="E213" s="379"/>
      <c r="G213" s="356"/>
      <c r="H213" s="356"/>
      <c r="I213" s="356"/>
      <c r="J213" s="356"/>
      <c r="K213" s="243" t="s">
        <v>842</v>
      </c>
      <c r="L213" s="243" t="s">
        <v>123</v>
      </c>
      <c r="M213" s="243" t="s">
        <v>123</v>
      </c>
      <c r="N213" s="243"/>
      <c r="O213" s="243"/>
      <c r="P213" s="356" t="s">
        <v>124</v>
      </c>
    </row>
    <row r="214" spans="1:16">
      <c r="A214" s="241">
        <v>2120</v>
      </c>
      <c r="B214" s="356"/>
      <c r="C214" s="356"/>
      <c r="D214" s="379" t="s">
        <v>948</v>
      </c>
      <c r="E214" s="379"/>
      <c r="G214" s="356" t="s">
        <v>949</v>
      </c>
      <c r="H214" s="356" t="s">
        <v>947</v>
      </c>
      <c r="I214" s="356" t="s">
        <v>950</v>
      </c>
      <c r="J214" s="356" t="s">
        <v>6112</v>
      </c>
      <c r="K214" s="243">
        <v>59907</v>
      </c>
      <c r="L214" s="243" t="s">
        <v>129</v>
      </c>
      <c r="M214" s="243" t="s">
        <v>129</v>
      </c>
      <c r="N214" s="243">
        <v>1</v>
      </c>
      <c r="O214" s="243">
        <v>1000000000</v>
      </c>
      <c r="P214" s="356"/>
    </row>
    <row r="215" spans="1:16">
      <c r="A215" s="241">
        <v>2130</v>
      </c>
      <c r="B215" s="356"/>
      <c r="C215" s="356"/>
      <c r="D215" s="379" t="s">
        <v>951</v>
      </c>
      <c r="E215" s="379"/>
      <c r="G215" s="356" t="s">
        <v>952</v>
      </c>
      <c r="H215" s="356" t="s">
        <v>947</v>
      </c>
      <c r="I215" s="356" t="s">
        <v>953</v>
      </c>
      <c r="J215" s="356" t="s">
        <v>6112</v>
      </c>
      <c r="K215" s="243">
        <v>59901</v>
      </c>
      <c r="L215" s="243" t="s">
        <v>129</v>
      </c>
      <c r="M215" s="243" t="s">
        <v>129</v>
      </c>
      <c r="N215" s="243">
        <v>1</v>
      </c>
      <c r="O215" s="243">
        <v>1000000000</v>
      </c>
      <c r="P215" s="356"/>
    </row>
    <row r="216" spans="1:16">
      <c r="A216" s="241">
        <v>2140</v>
      </c>
      <c r="B216" s="356"/>
      <c r="C216" s="379" t="s">
        <v>954</v>
      </c>
      <c r="D216" s="379"/>
      <c r="E216" s="379"/>
      <c r="G216" s="356"/>
      <c r="H216" s="356"/>
      <c r="I216" s="356"/>
      <c r="J216" s="356"/>
      <c r="K216" s="243" t="s">
        <v>842</v>
      </c>
      <c r="L216" s="243" t="s">
        <v>123</v>
      </c>
      <c r="M216" s="243" t="s">
        <v>123</v>
      </c>
      <c r="N216" s="243"/>
      <c r="O216" s="243"/>
      <c r="P216" s="356" t="s">
        <v>124</v>
      </c>
    </row>
    <row r="217" spans="1:16">
      <c r="A217" s="241">
        <v>2150</v>
      </c>
      <c r="B217" s="356"/>
      <c r="C217" s="356"/>
      <c r="D217" s="379" t="s">
        <v>948</v>
      </c>
      <c r="E217" s="379"/>
      <c r="G217" s="356" t="s">
        <v>955</v>
      </c>
      <c r="H217" s="356" t="s">
        <v>954</v>
      </c>
      <c r="I217" s="356" t="s">
        <v>956</v>
      </c>
      <c r="J217" s="356" t="s">
        <v>6112</v>
      </c>
      <c r="K217" s="243">
        <v>59907</v>
      </c>
      <c r="L217" s="243" t="s">
        <v>129</v>
      </c>
      <c r="M217" s="243" t="s">
        <v>129</v>
      </c>
      <c r="N217" s="243">
        <v>1</v>
      </c>
      <c r="O217" s="243">
        <v>1000000000</v>
      </c>
      <c r="P217" s="356"/>
    </row>
    <row r="218" spans="1:16">
      <c r="A218" s="241">
        <v>2160</v>
      </c>
      <c r="B218" s="356"/>
      <c r="C218" s="356"/>
      <c r="D218" s="379" t="s">
        <v>951</v>
      </c>
      <c r="E218" s="379"/>
      <c r="G218" s="356" t="s">
        <v>957</v>
      </c>
      <c r="H218" s="356" t="s">
        <v>954</v>
      </c>
      <c r="I218" s="356" t="s">
        <v>958</v>
      </c>
      <c r="J218" s="356" t="s">
        <v>6112</v>
      </c>
      <c r="K218" s="243">
        <v>59901</v>
      </c>
      <c r="L218" s="243" t="s">
        <v>129</v>
      </c>
      <c r="M218" s="243" t="s">
        <v>129</v>
      </c>
      <c r="N218" s="243">
        <v>1</v>
      </c>
      <c r="O218" s="243">
        <v>1000000000</v>
      </c>
      <c r="P218" s="356"/>
    </row>
    <row r="219" spans="1:16">
      <c r="A219" s="241">
        <v>2170</v>
      </c>
      <c r="B219" s="356"/>
      <c r="C219" s="381" t="s">
        <v>736</v>
      </c>
      <c r="D219" s="381"/>
      <c r="E219" s="381"/>
      <c r="F219" s="381"/>
      <c r="G219" s="356"/>
      <c r="H219" s="356"/>
      <c r="I219" s="356"/>
      <c r="J219" s="356"/>
      <c r="K219" s="243"/>
      <c r="L219" s="243" t="s">
        <v>123</v>
      </c>
      <c r="M219" s="243" t="s">
        <v>123</v>
      </c>
      <c r="N219" s="243"/>
      <c r="O219" s="243"/>
      <c r="P219" s="356" t="s">
        <v>124</v>
      </c>
    </row>
    <row r="220" spans="1:16">
      <c r="A220" s="241">
        <v>2180</v>
      </c>
      <c r="B220" s="356"/>
      <c r="C220" s="356"/>
      <c r="D220" s="381" t="s">
        <v>750</v>
      </c>
      <c r="E220" s="381"/>
      <c r="F220" s="381"/>
      <c r="G220" s="356" t="s">
        <v>751</v>
      </c>
      <c r="H220" s="356" t="s">
        <v>736</v>
      </c>
      <c r="I220" s="356" t="s">
        <v>750</v>
      </c>
      <c r="J220" s="356" t="s">
        <v>736</v>
      </c>
      <c r="K220" s="243">
        <v>1</v>
      </c>
      <c r="L220" s="243" t="s">
        <v>129</v>
      </c>
      <c r="M220" s="243" t="s">
        <v>129</v>
      </c>
      <c r="N220" s="243">
        <v>1</v>
      </c>
      <c r="O220" s="243">
        <v>1000000000</v>
      </c>
      <c r="P220" s="356"/>
    </row>
  </sheetData>
  <mergeCells count="106">
    <mergeCell ref="C219:F219"/>
    <mergeCell ref="D220:F220"/>
    <mergeCell ref="B212:F212"/>
    <mergeCell ref="E211:F211"/>
    <mergeCell ref="E206:F206"/>
    <mergeCell ref="E207:F207"/>
    <mergeCell ref="D208:F208"/>
    <mergeCell ref="E209:F209"/>
    <mergeCell ref="E210:F210"/>
    <mergeCell ref="E201:F201"/>
    <mergeCell ref="E202:F202"/>
    <mergeCell ref="E203:F203"/>
    <mergeCell ref="D204:F204"/>
    <mergeCell ref="E205:F205"/>
    <mergeCell ref="D196:F196"/>
    <mergeCell ref="E197:F197"/>
    <mergeCell ref="E198:F198"/>
    <mergeCell ref="E199:F199"/>
    <mergeCell ref="D200:F200"/>
    <mergeCell ref="C195:F195"/>
    <mergeCell ref="E193:F193"/>
    <mergeCell ref="E194:F194"/>
    <mergeCell ref="D188:F188"/>
    <mergeCell ref="E189:F189"/>
    <mergeCell ref="D190:F190"/>
    <mergeCell ref="E191:F191"/>
    <mergeCell ref="E192:F192"/>
    <mergeCell ref="E183:F183"/>
    <mergeCell ref="E184:F184"/>
    <mergeCell ref="D185:F185"/>
    <mergeCell ref="E186:F186"/>
    <mergeCell ref="E187:F187"/>
    <mergeCell ref="E168:F168"/>
    <mergeCell ref="C179:F179"/>
    <mergeCell ref="D180:F180"/>
    <mergeCell ref="E181:F181"/>
    <mergeCell ref="E182:F182"/>
    <mergeCell ref="E163:F163"/>
    <mergeCell ref="E164:F164"/>
    <mergeCell ref="E165:F165"/>
    <mergeCell ref="E166:F166"/>
    <mergeCell ref="E167:F167"/>
    <mergeCell ref="E158:F158"/>
    <mergeCell ref="E159:F159"/>
    <mergeCell ref="E160:F160"/>
    <mergeCell ref="E161:F161"/>
    <mergeCell ref="D162:F162"/>
    <mergeCell ref="D157:F157"/>
    <mergeCell ref="E154:F154"/>
    <mergeCell ref="E155:F155"/>
    <mergeCell ref="E156:F156"/>
    <mergeCell ref="D153:F153"/>
    <mergeCell ref="E148:F148"/>
    <mergeCell ref="D149:F149"/>
    <mergeCell ref="E150:F150"/>
    <mergeCell ref="E151:F151"/>
    <mergeCell ref="E152:F152"/>
    <mergeCell ref="E143:F143"/>
    <mergeCell ref="E144:F144"/>
    <mergeCell ref="E145:F145"/>
    <mergeCell ref="E146:F146"/>
    <mergeCell ref="E147:F147"/>
    <mergeCell ref="E138:F138"/>
    <mergeCell ref="E139:F139"/>
    <mergeCell ref="E140:F140"/>
    <mergeCell ref="D141:F141"/>
    <mergeCell ref="E142:F142"/>
    <mergeCell ref="E133:F133"/>
    <mergeCell ref="E134:F134"/>
    <mergeCell ref="E135:F135"/>
    <mergeCell ref="D136:F136"/>
    <mergeCell ref="E137:F137"/>
    <mergeCell ref="E128:F128"/>
    <mergeCell ref="E129:F129"/>
    <mergeCell ref="D130:F130"/>
    <mergeCell ref="E131:F131"/>
    <mergeCell ref="E132:F132"/>
    <mergeCell ref="D123:F123"/>
    <mergeCell ref="E124:F124"/>
    <mergeCell ref="E125:F125"/>
    <mergeCell ref="E126:F126"/>
    <mergeCell ref="E127:F127"/>
    <mergeCell ref="E108:F108"/>
    <mergeCell ref="E109:F109"/>
    <mergeCell ref="E110:F110"/>
    <mergeCell ref="D106:F106"/>
    <mergeCell ref="E107:F107"/>
    <mergeCell ref="E103:F103"/>
    <mergeCell ref="E104:F104"/>
    <mergeCell ref="E100:F100"/>
    <mergeCell ref="E101:F101"/>
    <mergeCell ref="B2:F2"/>
    <mergeCell ref="D88:F88"/>
    <mergeCell ref="E89:F89"/>
    <mergeCell ref="E90:F90"/>
    <mergeCell ref="E91:F91"/>
    <mergeCell ref="E93:F93"/>
    <mergeCell ref="E94:F94"/>
    <mergeCell ref="E105:F105"/>
    <mergeCell ref="D102:F102"/>
    <mergeCell ref="D92:F92"/>
    <mergeCell ref="D97:F97"/>
    <mergeCell ref="E95:F95"/>
    <mergeCell ref="E96:F96"/>
    <mergeCell ref="E98:F98"/>
    <mergeCell ref="E99:F9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40358d6f-f265-4f63-96e6-d31d115753e9">XQC4YFAX3FWR-2373-2535</_dlc_DocId>
    <_dlc_DocIdUrl xmlns="40358d6f-f265-4f63-96e6-d31d115753e9">
      <Url>https://share.intergraph.com/sgi/infr/UCServices/_layouts/15/DocIdRedir.aspx?ID=XQC4YFAX3FWR-2373-2535</Url>
      <Description>XQC4YFAX3FWR-2373-2535</Description>
    </_dlc_DocIdUrl>
    <DocType xmlns="47a2f413-3df1-473a-9cd7-bf90a511084b" xsi:nil="true"/>
    <Description0 xmlns="47a2f413-3df1-473a-9cd7-bf90a511084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9AA714AAAAAB4E90786C900E5DC1BD" ma:contentTypeVersion="3" ma:contentTypeDescription="Create a new document." ma:contentTypeScope="" ma:versionID="b67fcadab217bd3d859db90ba6412829">
  <xsd:schema xmlns:xsd="http://www.w3.org/2001/XMLSchema" xmlns:xs="http://www.w3.org/2001/XMLSchema" xmlns:p="http://schemas.microsoft.com/office/2006/metadata/properties" xmlns:ns2="40358d6f-f265-4f63-96e6-d31d115753e9" xmlns:ns3="8cb321ed-3f8e-4b7c-8557-e63f5fc18e09" xmlns:ns4="47a2f413-3df1-473a-9cd7-bf90a511084b" targetNamespace="http://schemas.microsoft.com/office/2006/metadata/properties" ma:root="true" ma:fieldsID="af9aa8d573c37b0d5057acfdb4460e31" ns2:_="" ns3:_="" ns4:_="">
    <xsd:import namespace="40358d6f-f265-4f63-96e6-d31d115753e9"/>
    <xsd:import namespace="8cb321ed-3f8e-4b7c-8557-e63f5fc18e09"/>
    <xsd:import namespace="47a2f413-3df1-473a-9cd7-bf90a511084b"/>
    <xsd:element name="properties">
      <xsd:complexType>
        <xsd:sequence>
          <xsd:element name="documentManagement">
            <xsd:complexType>
              <xsd:all>
                <xsd:element ref="ns2:_dlc_DocId" minOccurs="0"/>
                <xsd:element ref="ns2:_dlc_DocIdUrl" minOccurs="0"/>
                <xsd:element ref="ns2:_dlc_DocIdPersistId" minOccurs="0"/>
                <xsd:element ref="ns3:SharedWithUsers" minOccurs="0"/>
                <xsd:element ref="ns4:DocType" minOccurs="0"/>
                <xsd:element ref="ns4:Description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358d6f-f265-4f63-96e6-d31d115753e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cb321ed-3f8e-4b7c-8557-e63f5fc18e09"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a2f413-3df1-473a-9cd7-bf90a511084b" elementFormDefault="qualified">
    <xsd:import namespace="http://schemas.microsoft.com/office/2006/documentManagement/types"/>
    <xsd:import namespace="http://schemas.microsoft.com/office/infopath/2007/PartnerControls"/>
    <xsd:element name="DocType" ma:index="12" nillable="true" ma:displayName="DocType" ma:description="Type describes the type of document" ma:internalName="DocType">
      <xsd:simpleType>
        <xsd:restriction base="dms:Text">
          <xsd:maxLength value="255"/>
        </xsd:restriction>
      </xsd:simpleType>
    </xsd:element>
    <xsd:element name="Description0" ma:index="13" nillable="true" ma:displayName="Description" ma:description="Description describes the document." ma:internalName="Description0">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17311AA-E4A3-4277-9113-BF4DF924D26D}">
  <ds:schemaRefs>
    <ds:schemaRef ds:uri="http://schemas.microsoft.com/sharepoint/v3/contenttype/forms"/>
  </ds:schemaRefs>
</ds:datastoreItem>
</file>

<file path=customXml/itemProps2.xml><?xml version="1.0" encoding="utf-8"?>
<ds:datastoreItem xmlns:ds="http://schemas.openxmlformats.org/officeDocument/2006/customXml" ds:itemID="{8719D41A-00AE-43B8-818D-A5C95E08CF9C}">
  <ds:schemaRefs>
    <ds:schemaRef ds:uri="http://purl.org/dc/dcmitype/"/>
    <ds:schemaRef ds:uri="http://schemas.microsoft.com/office/infopath/2007/PartnerControls"/>
    <ds:schemaRef ds:uri="47a2f413-3df1-473a-9cd7-bf90a511084b"/>
    <ds:schemaRef ds:uri="http://schemas.microsoft.com/office/2006/documentManagement/types"/>
    <ds:schemaRef ds:uri="8cb321ed-3f8e-4b7c-8557-e63f5fc18e09"/>
    <ds:schemaRef ds:uri="http://purl.org/dc/terms/"/>
    <ds:schemaRef ds:uri="http://purl.org/dc/elements/1.1/"/>
    <ds:schemaRef ds:uri="http://schemas.openxmlformats.org/package/2006/metadata/core-properties"/>
    <ds:schemaRef ds:uri="40358d6f-f265-4f63-96e6-d31d115753e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5CDB1B5E-8910-421F-9887-2272451752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358d6f-f265-4f63-96e6-d31d115753e9"/>
    <ds:schemaRef ds:uri="8cb321ed-3f8e-4b7c-8557-e63f5fc18e09"/>
    <ds:schemaRef ds:uri="47a2f413-3df1-473a-9cd7-bf90a51108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F6D3B2-8818-4223-9184-D0877D1ED94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Change Log - Legends</vt:lpstr>
      <vt:lpstr>BR tracking</vt:lpstr>
      <vt:lpstr>Legends</vt:lpstr>
      <vt:lpstr>Distribution Design Legend</vt:lpstr>
      <vt:lpstr>Network Design Legend</vt:lpstr>
      <vt:lpstr>Detail Distribution Legend</vt:lpstr>
      <vt:lpstr>Protective Device Legend</vt:lpstr>
      <vt:lpstr>Fiber Legend</vt:lpstr>
      <vt:lpstr>Feeder Map Legend</vt:lpstr>
      <vt:lpstr>Legend Entries</vt:lpstr>
      <vt:lpstr>Symbol</vt:lpstr>
      <vt:lpstr>Text</vt:lpstr>
      <vt:lpstr>Line</vt:lpstr>
      <vt:lpstr>Stroke Pattern</vt:lpstr>
      <vt:lpstr>Area</vt:lpstr>
      <vt:lpstr>Label</vt:lpstr>
      <vt:lpstr>Placement Selection</vt:lpstr>
      <vt:lpstr>Color Table</vt:lpstr>
      <vt:lpstr>lookup</vt:lpstr>
      <vt:lpstr>G3E_ALIGNMENT</vt:lpstr>
      <vt:lpstr>G3E_JUSTIFICATION</vt:lpstr>
      <vt:lpstr>G3E_SYMBOLROTATIONRULE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Ankam, Ramakrishna (Rama)</dc:creator>
  <cp:keywords/>
  <dc:description/>
  <cp:lastModifiedBy>ADASE Richard R</cp:lastModifiedBy>
  <cp:revision/>
  <dcterms:created xsi:type="dcterms:W3CDTF">2017-11-20T22:59:26Z</dcterms:created>
  <dcterms:modified xsi:type="dcterms:W3CDTF">2018-07-18T16:41:25Z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0x010100279AA714AAAAAB4E90786C900E5DC1BD</vt:lpwstr>
  </property>
  <property fmtid="{D5CDD505-2E9C-101B-9397-08002B2CF9AE}" pid="3" name="_dlc_DocIdItemGuid">
    <vt:lpwstr>19e1bbdd-08e5-4fcb-ba4c-a10ffc28d75c</vt:lpwstr>
  </property>
</Properties>
</file>