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1" documentId="8_{2D94AD9A-CCA0-4826-8F11-E4247CF43E82}" xr6:coauthVersionLast="47" xr6:coauthVersionMax="47" xr10:uidLastSave="{6DF64258-9472-40F0-8E48-CA95B18DBF11}"/>
  <bookViews>
    <workbookView xWindow="-108" yWindow="-108" windowWidth="23256" windowHeight="12456" activeTab="6" xr2:uid="{00000000-000D-0000-FFFF-FFFF00000000}"/>
  </bookViews>
  <sheets>
    <sheet name="Sheet7" sheetId="7" r:id="rId1"/>
    <sheet name="Sheet6" sheetId="6" r:id="rId2"/>
    <sheet name="Sheet5" sheetId="5" r:id="rId3"/>
    <sheet name="Sheet4" sheetId="4" r:id="rId4"/>
    <sheet name="Sheet3" sheetId="3" r:id="rId5"/>
    <sheet name="Sheet2" sheetId="2" r:id="rId6"/>
    <sheet name="Sheet1" sheetId="1" r:id="rId7"/>
  </sheets>
  <definedNames>
    <definedName name="Slicer_City">#N/A</definedName>
    <definedName name="Slicer_City1">#N/A</definedName>
    <definedName name="Slicer_Gender">#N/A</definedName>
    <definedName name="Slicer_Membership_Type">#N/A</definedName>
    <definedName name="Slicer_Referred_By">#N/A</definedName>
    <definedName name="Slicer_Referred_By1">#N/A</definedName>
  </definedNames>
  <calcPr calcId="191029"/>
  <pivotCaches>
    <pivotCache cacheId="7" r:id="rId8"/>
    <pivotCache cacheId="12" r:id="rId9"/>
    <pivotCache cacheId="20" r:id="rId10"/>
    <pivotCache cacheId="29"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2" i="1"/>
  <c r="L3" i="1"/>
  <c r="N3" i="1" s="1"/>
  <c r="L4" i="1"/>
  <c r="N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2" i="1"/>
  <c r="N2" i="1" s="1"/>
</calcChain>
</file>

<file path=xl/sharedStrings.xml><?xml version="1.0" encoding="utf-8"?>
<sst xmlns="http://schemas.openxmlformats.org/spreadsheetml/2006/main" count="351" uniqueCount="125">
  <si>
    <t>Unnamed: 0</t>
  </si>
  <si>
    <t>Full_Name</t>
  </si>
  <si>
    <t>Age</t>
  </si>
  <si>
    <t>Gender</t>
  </si>
  <si>
    <t>Membership_Type</t>
  </si>
  <si>
    <t>Start_Date</t>
  </si>
  <si>
    <t>End_Date</t>
  </si>
  <si>
    <t>Monthly_Fee</t>
  </si>
  <si>
    <t>Attendance</t>
  </si>
  <si>
    <t>City</t>
  </si>
  <si>
    <t>Referred_By</t>
  </si>
  <si>
    <t>Membership_Duration_Months</t>
  </si>
  <si>
    <t>M001</t>
  </si>
  <si>
    <t>M002</t>
  </si>
  <si>
    <t>M003</t>
  </si>
  <si>
    <t>M004</t>
  </si>
  <si>
    <t>M005</t>
  </si>
  <si>
    <t>M006</t>
  </si>
  <si>
    <t>M007</t>
  </si>
  <si>
    <t>M008</t>
  </si>
  <si>
    <t>M009</t>
  </si>
  <si>
    <t>M010</t>
  </si>
  <si>
    <t>M011</t>
  </si>
  <si>
    <t>M012</t>
  </si>
  <si>
    <t>M013</t>
  </si>
  <si>
    <t>M014</t>
  </si>
  <si>
    <t>M015</t>
  </si>
  <si>
    <t>M016</t>
  </si>
  <si>
    <t>M017</t>
  </si>
  <si>
    <t>M018</t>
  </si>
  <si>
    <t>M019</t>
  </si>
  <si>
    <t>M020</t>
  </si>
  <si>
    <t>M021</t>
  </si>
  <si>
    <t>M022</t>
  </si>
  <si>
    <t>M023</t>
  </si>
  <si>
    <t>M024</t>
  </si>
  <si>
    <t>M025</t>
  </si>
  <si>
    <t>M026</t>
  </si>
  <si>
    <t>M027</t>
  </si>
  <si>
    <t>M028</t>
  </si>
  <si>
    <t>M029</t>
  </si>
  <si>
    <t>M030</t>
  </si>
  <si>
    <t>M031</t>
  </si>
  <si>
    <t>M032</t>
  </si>
  <si>
    <t>M033</t>
  </si>
  <si>
    <t>M034</t>
  </si>
  <si>
    <t>M035</t>
  </si>
  <si>
    <t>Anay Shanker</t>
  </si>
  <si>
    <t>Parinaaz Shanker</t>
  </si>
  <si>
    <t>Aniruddh Batra</t>
  </si>
  <si>
    <t>Madhup Kapur</t>
  </si>
  <si>
    <t>Rasha Kakar</t>
  </si>
  <si>
    <t>Ehsaan Batra</t>
  </si>
  <si>
    <t>Zara Bains</t>
  </si>
  <si>
    <t>Uthkarsh Baral</t>
  </si>
  <si>
    <t>Kashvi Char</t>
  </si>
  <si>
    <t>Dhanush Varma</t>
  </si>
  <si>
    <t>Ishaan Goyal</t>
  </si>
  <si>
    <t>Mahika Ravi</t>
  </si>
  <si>
    <t>Purab Reddy</t>
  </si>
  <si>
    <t>Tiya Soni</t>
  </si>
  <si>
    <t>Zara Dugar</t>
  </si>
  <si>
    <t>Lakshit Mander</t>
  </si>
  <si>
    <t>Neysa Krish</t>
  </si>
  <si>
    <t>Prerak Boase</t>
  </si>
  <si>
    <t>Siya Master</t>
  </si>
  <si>
    <t>Madhup Biswas</t>
  </si>
  <si>
    <t>Indrans Ratti</t>
  </si>
  <si>
    <t>Kimaya Balay</t>
  </si>
  <si>
    <t>Eva Dass</t>
  </si>
  <si>
    <t>Pihu Wali</t>
  </si>
  <si>
    <t>Tiya Rege</t>
  </si>
  <si>
    <t>Aarav Sen</t>
  </si>
  <si>
    <t>Dishani Bera</t>
  </si>
  <si>
    <t>Indrans Grover</t>
  </si>
  <si>
    <t>Kismat Edwin</t>
  </si>
  <si>
    <t>Taran Vyas</t>
  </si>
  <si>
    <t>Jiya Baral</t>
  </si>
  <si>
    <t>Gokul Sahni</t>
  </si>
  <si>
    <t>Prerak Lalla</t>
  </si>
  <si>
    <t>Hrishita Shroff</t>
  </si>
  <si>
    <t>Oorja Sachar</t>
  </si>
  <si>
    <t>Male</t>
  </si>
  <si>
    <t>Female</t>
  </si>
  <si>
    <t>Basic</t>
  </si>
  <si>
    <t>Standard</t>
  </si>
  <si>
    <t>Family</t>
  </si>
  <si>
    <t>Premium</t>
  </si>
  <si>
    <t>Bengaluru</t>
  </si>
  <si>
    <t>Pune</t>
  </si>
  <si>
    <t>Hyderabad</t>
  </si>
  <si>
    <t>Mumbai</t>
  </si>
  <si>
    <t>Kolkata</t>
  </si>
  <si>
    <t>Delhi</t>
  </si>
  <si>
    <t>Hiran Shan</t>
  </si>
  <si>
    <t>Kiara Kakar</t>
  </si>
  <si>
    <t>Jhanvi Chaudhary</t>
  </si>
  <si>
    <t>Tara Swaminathan</t>
  </si>
  <si>
    <t>Madhav Singh</t>
  </si>
  <si>
    <t>Shray Ramakrishnan</t>
  </si>
  <si>
    <t>Nitara Comar</t>
  </si>
  <si>
    <t>Ranbir Karan</t>
  </si>
  <si>
    <t>Rati Sanghvi</t>
  </si>
  <si>
    <t>Ishaan Kashyap</t>
  </si>
  <si>
    <t>Tanya Bajwa</t>
  </si>
  <si>
    <t>Adira Brar</t>
  </si>
  <si>
    <t>Nakul Balakrishnan</t>
  </si>
  <si>
    <t>Darshit Sidhu</t>
  </si>
  <si>
    <t>Riya Dugal</t>
  </si>
  <si>
    <t>Referred</t>
  </si>
  <si>
    <t>Row Labels</t>
  </si>
  <si>
    <t>No</t>
  </si>
  <si>
    <t>Yes</t>
  </si>
  <si>
    <t>(blank)</t>
  </si>
  <si>
    <t>Grand Total</t>
  </si>
  <si>
    <t>Average of Monthly_Fee</t>
  </si>
  <si>
    <t>Total_Revenue</t>
  </si>
  <si>
    <t>Sum of Total_Revenue</t>
  </si>
  <si>
    <t>Average of Total_Revenue2</t>
  </si>
  <si>
    <t>Age_Group</t>
  </si>
  <si>
    <t>Column Labels</t>
  </si>
  <si>
    <t>Count of Age</t>
  </si>
  <si>
    <t>Adult</t>
  </si>
  <si>
    <t>Senior</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</si>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</sst>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3">
    <dxf>
      <fill>
        <patternFill>
          <bgColor theme="5"/>
        </patternFill>
      </fill>
    </dxf>
    <dxf>
      <font>
        <color theme="1"/>
      </font>
      <fill>
        <patternFill>
          <bgColor theme="5"/>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Club Advanced Excel.xlsx]Sheet5!PivotTable5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Total_Revenue</c:v>
                </c:pt>
              </c:strCache>
            </c:strRef>
          </c:tx>
          <c:spPr>
            <a:solidFill>
              <a:schemeClr val="accent1"/>
            </a:solidFill>
            <a:ln>
              <a:noFill/>
            </a:ln>
            <a:effectLst/>
          </c:spPr>
          <c:invertIfNegative val="0"/>
          <c:cat>
            <c:multiLvlStrRef>
              <c:f>Sheet5!$A$4:$A$62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Sheet5!$B$4:$B$62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10800</c:v>
                </c:pt>
                <c:pt idx="13">
                  <c:v>0</c:v>
                </c:pt>
                <c:pt idx="14">
                  <c:v>2500</c:v>
                </c:pt>
                <c:pt idx="15">
                  <c:v>5000</c:v>
                </c:pt>
                <c:pt idx="16">
                  <c:v>9000</c:v>
                </c:pt>
                <c:pt idx="17">
                  <c:v>15600</c:v>
                </c:pt>
                <c:pt idx="18">
                  <c:v>8800</c:v>
                </c:pt>
                <c:pt idx="19">
                  <c:v>1600</c:v>
                </c:pt>
                <c:pt idx="20">
                  <c:v>0</c:v>
                </c:pt>
                <c:pt idx="21">
                  <c:v>15000</c:v>
                </c:pt>
                <c:pt idx="22">
                  <c:v>30600</c:v>
                </c:pt>
                <c:pt idx="23">
                  <c:v>3600</c:v>
                </c:pt>
                <c:pt idx="24">
                  <c:v>14400</c:v>
                </c:pt>
                <c:pt idx="25">
                  <c:v>2400</c:v>
                </c:pt>
                <c:pt idx="26">
                  <c:v>1600</c:v>
                </c:pt>
                <c:pt idx="27">
                  <c:v>0</c:v>
                </c:pt>
                <c:pt idx="28">
                  <c:v>7200</c:v>
                </c:pt>
                <c:pt idx="29">
                  <c:v>14400</c:v>
                </c:pt>
              </c:numCache>
            </c:numRef>
          </c:val>
          <c:extLst>
            <c:ext xmlns:c16="http://schemas.microsoft.com/office/drawing/2014/chart" uri="{C3380CC4-5D6E-409C-BE32-E72D297353CC}">
              <c16:uniqueId val="{00000000-B892-42F6-9A7E-E79A0893721A}"/>
            </c:ext>
          </c:extLst>
        </c:ser>
        <c:ser>
          <c:idx val="1"/>
          <c:order val="1"/>
          <c:tx>
            <c:strRef>
              <c:f>Sheet5!$C$3</c:f>
              <c:strCache>
                <c:ptCount val="1"/>
                <c:pt idx="0">
                  <c:v>Average of Total_Revenue2</c:v>
                </c:pt>
              </c:strCache>
            </c:strRef>
          </c:tx>
          <c:spPr>
            <a:solidFill>
              <a:schemeClr val="accent2"/>
            </a:solidFill>
            <a:ln>
              <a:noFill/>
            </a:ln>
            <a:effectLst/>
          </c:spPr>
          <c:invertIfNegative val="0"/>
          <c:cat>
            <c:multiLvlStrRef>
              <c:f>Sheet5!$A$4:$A$62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Sheet5!$C$4:$C$62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5400</c:v>
                </c:pt>
                <c:pt idx="13">
                  <c:v>0</c:v>
                </c:pt>
                <c:pt idx="14">
                  <c:v>2500</c:v>
                </c:pt>
                <c:pt idx="15">
                  <c:v>5000</c:v>
                </c:pt>
                <c:pt idx="16">
                  <c:v>4500</c:v>
                </c:pt>
                <c:pt idx="17">
                  <c:v>15600</c:v>
                </c:pt>
                <c:pt idx="18">
                  <c:v>4400</c:v>
                </c:pt>
                <c:pt idx="19">
                  <c:v>1600</c:v>
                </c:pt>
                <c:pt idx="20">
                  <c:v>0</c:v>
                </c:pt>
                <c:pt idx="21">
                  <c:v>15000</c:v>
                </c:pt>
                <c:pt idx="22">
                  <c:v>30600</c:v>
                </c:pt>
                <c:pt idx="23">
                  <c:v>3600</c:v>
                </c:pt>
                <c:pt idx="24">
                  <c:v>7200</c:v>
                </c:pt>
                <c:pt idx="25">
                  <c:v>2400</c:v>
                </c:pt>
                <c:pt idx="26">
                  <c:v>1600</c:v>
                </c:pt>
                <c:pt idx="27">
                  <c:v>0</c:v>
                </c:pt>
                <c:pt idx="28">
                  <c:v>7200</c:v>
                </c:pt>
                <c:pt idx="29">
                  <c:v>7200</c:v>
                </c:pt>
              </c:numCache>
            </c:numRef>
          </c:val>
          <c:extLst>
            <c:ext xmlns:c16="http://schemas.microsoft.com/office/drawing/2014/chart" uri="{C3380CC4-5D6E-409C-BE32-E72D297353CC}">
              <c16:uniqueId val="{00000001-B892-42F6-9A7E-E79A0893721A}"/>
            </c:ext>
          </c:extLst>
        </c:ser>
        <c:dLbls>
          <c:showLegendKey val="0"/>
          <c:showVal val="0"/>
          <c:showCatName val="0"/>
          <c:showSerName val="0"/>
          <c:showPercent val="0"/>
          <c:showBubbleSize val="0"/>
        </c:dLbls>
        <c:gapWidth val="219"/>
        <c:overlap val="-27"/>
        <c:axId val="1314417535"/>
        <c:axId val="1314411295"/>
      </c:barChart>
      <c:catAx>
        <c:axId val="1314417535"/>
        <c:scaling>
          <c:orientation val="minMax"/>
        </c:scaling>
        <c:delete val="1"/>
        <c:axPos val="b"/>
        <c:numFmt formatCode="General" sourceLinked="1"/>
        <c:majorTickMark val="none"/>
        <c:minorTickMark val="none"/>
        <c:tickLblPos val="nextTo"/>
        <c:crossAx val="1314411295"/>
        <c:crosses val="autoZero"/>
        <c:auto val="1"/>
        <c:lblAlgn val="ctr"/>
        <c:lblOffset val="100"/>
        <c:noMultiLvlLbl val="0"/>
      </c:catAx>
      <c:valAx>
        <c:axId val="131441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1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30480</xdr:colOff>
      <xdr:row>4</xdr:row>
      <xdr:rowOff>68580</xdr:rowOff>
    </xdr:from>
    <xdr:to>
      <xdr:col>9</xdr:col>
      <xdr:colOff>30480</xdr:colOff>
      <xdr:row>17</xdr:row>
      <xdr:rowOff>158115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3CF918A0-A7A0-1A72-E244-DADA8E9C9BA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152900" y="800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312420</xdr:colOff>
      <xdr:row>4</xdr:row>
      <xdr:rowOff>99060</xdr:rowOff>
    </xdr:from>
    <xdr:to>
      <xdr:col>16</xdr:col>
      <xdr:colOff>312420</xdr:colOff>
      <xdr:row>18</xdr:row>
      <xdr:rowOff>5715</xdr:rowOff>
    </xdr:to>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84C6850E-407E-25EA-82B1-7CC62C4E8FF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8702040" y="830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472440</xdr:colOff>
      <xdr:row>4</xdr:row>
      <xdr:rowOff>76200</xdr:rowOff>
    </xdr:from>
    <xdr:to>
      <xdr:col>12</xdr:col>
      <xdr:colOff>472440</xdr:colOff>
      <xdr:row>17</xdr:row>
      <xdr:rowOff>165735</xdr:rowOff>
    </xdr:to>
    <mc:AlternateContent xmlns:mc="http://schemas.openxmlformats.org/markup-compatibility/2006">
      <mc:Choice xmlns:a14="http://schemas.microsoft.com/office/drawing/2010/main" Requires="a14">
        <xdr:graphicFrame macro="">
          <xdr:nvGraphicFramePr>
            <xdr:cNvPr id="4" name="Referred_By 1">
              <a:extLst>
                <a:ext uri="{FF2B5EF4-FFF2-40B4-BE49-F238E27FC236}">
                  <a16:creationId xmlns:a16="http://schemas.microsoft.com/office/drawing/2014/main" id="{E2C977D2-D8F2-C40D-E829-B202E408A91E}"/>
                </a:ext>
              </a:extLst>
            </xdr:cNvPr>
            <xdr:cNvGraphicFramePr/>
          </xdr:nvGraphicFramePr>
          <xdr:xfrm>
            <a:off x="0" y="0"/>
            <a:ext cx="0" cy="0"/>
          </xdr:xfrm>
          <a:graphic>
            <a:graphicData uri="http://schemas.microsoft.com/office/drawing/2010/slicer">
              <sle:slicer xmlns:sle="http://schemas.microsoft.com/office/drawing/2010/slicer" name="Referred_By 1"/>
            </a:graphicData>
          </a:graphic>
        </xdr:graphicFrame>
      </mc:Choice>
      <mc:Fallback>
        <xdr:sp macro="" textlink="">
          <xdr:nvSpPr>
            <xdr:cNvPr id="0" name=""/>
            <xdr:cNvSpPr>
              <a:spLocks noTextEdit="1"/>
            </xdr:cNvSpPr>
          </xdr:nvSpPr>
          <xdr:spPr>
            <a:xfrm>
              <a:off x="6423660" y="807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1</xdr:row>
      <xdr:rowOff>137160</xdr:rowOff>
    </xdr:from>
    <xdr:to>
      <xdr:col>11</xdr:col>
      <xdr:colOff>289560</xdr:colOff>
      <xdr:row>16</xdr:row>
      <xdr:rowOff>137160</xdr:rowOff>
    </xdr:to>
    <xdr:graphicFrame macro="">
      <xdr:nvGraphicFramePr>
        <xdr:cNvPr id="2" name="Chart 1">
          <a:extLst>
            <a:ext uri="{FF2B5EF4-FFF2-40B4-BE49-F238E27FC236}">
              <a16:creationId xmlns:a16="http://schemas.microsoft.com/office/drawing/2014/main" id="{7D5426AA-CDA7-2A22-3FE9-971873999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601980</xdr:colOff>
      <xdr:row>17</xdr:row>
      <xdr:rowOff>99060</xdr:rowOff>
    </xdr:from>
    <xdr:to>
      <xdr:col>6</xdr:col>
      <xdr:colOff>601980</xdr:colOff>
      <xdr:row>31</xdr:row>
      <xdr:rowOff>5715</xdr:rowOff>
    </xdr:to>
    <mc:AlternateContent xmlns:mc="http://schemas.openxmlformats.org/markup-compatibility/2006">
      <mc:Choice xmlns:a14="http://schemas.microsoft.com/office/drawing/2010/main" Requires="a14">
        <xdr:graphicFrame macro="">
          <xdr:nvGraphicFramePr>
            <xdr:cNvPr id="3" name="Membership_Type">
              <a:extLst>
                <a:ext uri="{FF2B5EF4-FFF2-40B4-BE49-F238E27FC236}">
                  <a16:creationId xmlns:a16="http://schemas.microsoft.com/office/drawing/2014/main" id="{88E2C086-E09D-C39C-F681-23CB6584F1C6}"/>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4533900" y="3208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17</xdr:row>
      <xdr:rowOff>144780</xdr:rowOff>
    </xdr:from>
    <xdr:to>
      <xdr:col>10</xdr:col>
      <xdr:colOff>495300</xdr:colOff>
      <xdr:row>31</xdr:row>
      <xdr:rowOff>51435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362AA4B1-68E1-4F7E-B58C-D434AC224AE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865620" y="3253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228600</xdr:colOff>
      <xdr:row>17</xdr:row>
      <xdr:rowOff>121920</xdr:rowOff>
    </xdr:from>
    <xdr:to>
      <xdr:col>14</xdr:col>
      <xdr:colOff>228600</xdr:colOff>
      <xdr:row>31</xdr:row>
      <xdr:rowOff>28575</xdr:rowOff>
    </xdr:to>
    <mc:AlternateContent xmlns:mc="http://schemas.openxmlformats.org/markup-compatibility/2006">
      <mc:Choice xmlns:a14="http://schemas.microsoft.com/office/drawing/2010/main" Requires="a14">
        <xdr:graphicFrame macro="">
          <xdr:nvGraphicFramePr>
            <xdr:cNvPr id="5" name="Referred_By">
              <a:extLst>
                <a:ext uri="{FF2B5EF4-FFF2-40B4-BE49-F238E27FC236}">
                  <a16:creationId xmlns:a16="http://schemas.microsoft.com/office/drawing/2014/main" id="{D3CAA1B9-C434-CA64-B13E-E53ADAD01711}"/>
                </a:ext>
              </a:extLst>
            </xdr:cNvPr>
            <xdr:cNvGraphicFramePr/>
          </xdr:nvGraphicFramePr>
          <xdr:xfrm>
            <a:off x="0" y="0"/>
            <a:ext cx="0" cy="0"/>
          </xdr:xfrm>
          <a:graphic>
            <a:graphicData uri="http://schemas.microsoft.com/office/drawing/2010/slicer">
              <sle:slicer xmlns:sle="http://schemas.microsoft.com/office/drawing/2010/slicer" name="Referred_By"/>
            </a:graphicData>
          </a:graphic>
        </xdr:graphicFrame>
      </mc:Choice>
      <mc:Fallback>
        <xdr:sp macro="" textlink="">
          <xdr:nvSpPr>
            <xdr:cNvPr id="0" name=""/>
            <xdr:cNvSpPr>
              <a:spLocks noTextEdit="1"/>
            </xdr:cNvSpPr>
          </xdr:nvSpPr>
          <xdr:spPr>
            <a:xfrm>
              <a:off x="9037320" y="3230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9.069525115738" createdVersion="8" refreshedVersion="8" minRefreshableVersion="3" recordCount="36" xr:uid="{51406233-68EE-461A-B971-C27337484CFC}">
  <cacheSource type="worksheet">
    <worksheetSource ref="A1:M1048576" sheet="Sheet1"/>
  </cacheSource>
  <cacheFields count="13">
    <cacheField name="Unnamed: 0" numFmtId="0">
      <sharedItems containsBlank="1"/>
    </cacheField>
    <cacheField name="Full_Name" numFmtId="0">
      <sharedItems containsBlank="1"/>
    </cacheField>
    <cacheField name="Age" numFmtId="0">
      <sharedItems containsString="0" containsBlank="1" containsNumber="1" containsInteger="1" minValue="19" maxValue="59"/>
    </cacheField>
    <cacheField name="Gender" numFmtId="0">
      <sharedItems containsBlank="1"/>
    </cacheField>
    <cacheField name="Membership_Type" numFmtId="0">
      <sharedItems containsBlank="1"/>
    </cacheField>
    <cacheField name="Start_Date" numFmtId="0">
      <sharedItems containsNonDate="0" containsDate="1" containsString="0" containsBlank="1" minDate="2023-05-19T00:00:00" maxDate="2025-02-27T00:00:00"/>
    </cacheField>
    <cacheField name="End_Date" numFmtId="0">
      <sharedItems containsNonDate="0" containsDate="1" containsString="0" containsBlank="1" minDate="2023-11-12T00:00:00" maxDate="2025-03-30T00:00:00"/>
    </cacheField>
    <cacheField name="Monthly_Fee" numFmtId="0">
      <sharedItems containsString="0" containsBlank="1" containsNumber="1" containsInteger="1" minValue="800" maxValue="2500"/>
    </cacheField>
    <cacheField name="Attendance" numFmtId="0">
      <sharedItems containsString="0" containsBlank="1" containsNumber="1" containsInteger="1" minValue="2" maxValue="30"/>
    </cacheField>
    <cacheField name="City" numFmtId="0">
      <sharedItems containsBlank="1"/>
    </cacheField>
    <cacheField name="Referred_By" numFmtId="0">
      <sharedItems containsBlank="1"/>
    </cacheField>
    <cacheField name="Membership_Duration_Months" numFmtId="0">
      <sharedItems containsString="0" containsBlank="1" containsNumber="1" containsInteger="1" minValue="0" maxValue="18"/>
    </cacheField>
    <cacheField name="Referred"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9.073304050929" createdVersion="8" refreshedVersion="8" minRefreshableVersion="3" recordCount="38" xr:uid="{6F8B6B8F-81B3-4C48-81F2-6162F26ACEAD}">
  <cacheSource type="worksheet">
    <worksheetSource ref="A1:N1048576" sheet="Sheet1"/>
  </cacheSource>
  <cacheFields count="14">
    <cacheField name="Unnamed: 0" numFmtId="0">
      <sharedItems containsBlank="1"/>
    </cacheField>
    <cacheField name="Full_Name" numFmtId="0">
      <sharedItems containsBlank="1" count="36">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m/>
      </sharedItems>
    </cacheField>
    <cacheField name="Age" numFmtId="0">
      <sharedItems containsString="0" containsBlank="1" containsNumber="1" containsInteger="1" minValue="19" maxValue="59"/>
    </cacheField>
    <cacheField name="Gender" numFmtId="0">
      <sharedItems containsBlank="1"/>
    </cacheField>
    <cacheField name="Membership_Type" numFmtId="0">
      <sharedItems containsBlank="1" count="5">
        <s v="Basic"/>
        <s v="Standard"/>
        <s v="Family"/>
        <s v="Premium"/>
        <m/>
      </sharedItems>
    </cacheField>
    <cacheField name="Start_Date" numFmtId="0">
      <sharedItems containsNonDate="0" containsDate="1" containsString="0" containsBlank="1" minDate="2023-05-19T00:00:00" maxDate="2025-02-27T00:00:00"/>
    </cacheField>
    <cacheField name="End_Date" numFmtId="0">
      <sharedItems containsNonDate="0" containsDate="1" containsString="0" containsBlank="1" minDate="2023-11-12T00:00:00" maxDate="2025-03-30T00:00:00"/>
    </cacheField>
    <cacheField name="Monthly_Fee" numFmtId="0">
      <sharedItems containsString="0" containsBlank="1" containsNumber="1" containsInteger="1" minValue="800" maxValue="2500"/>
    </cacheField>
    <cacheField name="Attendance" numFmtId="0">
      <sharedItems containsString="0" containsBlank="1" containsNumber="1" containsInteger="1" minValue="2" maxValue="30"/>
    </cacheField>
    <cacheField name="City" numFmtId="0">
      <sharedItems containsBlank="1"/>
    </cacheField>
    <cacheField name="Referred_By" numFmtId="0">
      <sharedItems containsBlank="1"/>
    </cacheField>
    <cacheField name="Membership_Duration_Months" numFmtId="0">
      <sharedItems containsString="0" containsBlank="1" containsNumber="1" containsInteger="1" minValue="0" maxValue="18"/>
    </cacheField>
    <cacheField name="Referred" numFmtId="0">
      <sharedItems containsBlank="1"/>
    </cacheField>
    <cacheField name="Total_Revenue" numFmtId="0">
      <sharedItems containsString="0" containsBlank="1"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9.075644444441" createdVersion="8" refreshedVersion="8" minRefreshableVersion="3" recordCount="35" xr:uid="{C36B09C8-BA20-4E70-80DF-C7353F798CBC}">
  <cacheSource type="worksheet">
    <worksheetSource ref="A1:N36" sheet="Sheet1"/>
  </cacheSource>
  <cacheFields count="14">
    <cacheField name="Unnamed: 0"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ount="16">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_Duration_Months" numFmtId="0">
      <sharedItems containsSemiMixedTypes="0" containsString="0" containsNumber="1" containsInteger="1" minValue="0" maxValue="18"/>
    </cacheField>
    <cacheField name="Referred" numFmtId="0">
      <sharedItems count="2">
        <s v="Yes"/>
        <s v="No"/>
      </sharedItems>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pivotCacheId="7770866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9.096786111113" createdVersion="8" refreshedVersion="8" minRefreshableVersion="3" recordCount="35" xr:uid="{8377CFEE-99F3-4939-A890-04EC78E5FEBA}">
  <cacheSource type="worksheet">
    <worksheetSource ref="A1:O36" sheet="Sheet1"/>
  </cacheSource>
  <cacheFields count="15">
    <cacheField name="Unnamed: 0"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ount="16">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_Duration_Months" numFmtId="0">
      <sharedItems containsSemiMixedTypes="0" containsString="0" containsNumber="1" containsInteger="1" minValue="0" maxValue="18"/>
    </cacheField>
    <cacheField name="Referred" numFmtId="0">
      <sharedItems/>
    </cacheField>
    <cacheField name="Total_Revenue" numFmtId="0">
      <sharedItems containsSemiMixedTypes="0" containsString="0" containsNumber="1" containsInteger="1" minValue="0" maxValue="35000"/>
    </cacheField>
    <cacheField name="Age_Group" numFmtId="0">
      <sharedItems count="3">
        <s v="Senior"/>
        <s v="Youth"/>
        <s v="Adult"/>
      </sharedItems>
    </cacheField>
  </cacheFields>
  <extLst>
    <ext xmlns:x14="http://schemas.microsoft.com/office/spreadsheetml/2009/9/main" uri="{725AE2AE-9491-48be-B2B4-4EB974FC3084}">
      <x14:pivotCacheDefinition pivotCacheId="385384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M001"/>
    <s v="Anay Shanker"/>
    <n v="59"/>
    <s v="Male"/>
    <s v="Basic"/>
    <d v="2023-11-05T00:00:00"/>
    <d v="2024-05-13T00:00:00"/>
    <n v="800"/>
    <n v="25"/>
    <s v="Bengaluru"/>
    <s v="Hiran Shan"/>
    <n v="6"/>
    <x v="0"/>
  </r>
  <r>
    <s v="M002"/>
    <s v="Parinaaz Shanker"/>
    <n v="27"/>
    <s v="Male"/>
    <s v="Basic"/>
    <d v="2025-02-26T00:00:00"/>
    <d v="2025-03-24T00:00:00"/>
    <n v="800"/>
    <n v="20"/>
    <s v="Pune"/>
    <s v="Kiara Kakar"/>
    <n v="0"/>
    <x v="0"/>
  </r>
  <r>
    <s v="M003"/>
    <s v="Aniruddh Batra"/>
    <n v="24"/>
    <s v="Male"/>
    <s v="Standard"/>
    <d v="2023-09-22T00:00:00"/>
    <d v="2024-03-20T00:00:00"/>
    <n v="1200"/>
    <n v="18"/>
    <s v="Hyderabad"/>
    <s v="Jhanvi Chaudhary"/>
    <n v="6"/>
    <x v="0"/>
  </r>
  <r>
    <s v="M004"/>
    <s v="Madhup Kapur"/>
    <n v="31"/>
    <s v="Female"/>
    <s v="Standard"/>
    <d v="2024-07-06T00:00:00"/>
    <d v="2024-10-22T00:00:00"/>
    <n v="1200"/>
    <n v="16"/>
    <s v="Hyderabad"/>
    <s v="Tara Swaminathan"/>
    <n v="3"/>
    <x v="0"/>
  </r>
  <r>
    <s v="M005"/>
    <s v="Rasha Kakar"/>
    <n v="19"/>
    <s v="Male"/>
    <s v="Family"/>
    <d v="2023-12-26T00:00:00"/>
    <d v="2024-07-28T00:00:00"/>
    <n v="2500"/>
    <n v="12"/>
    <s v="Bengaluru"/>
    <s v="Madhav Singh"/>
    <n v="7"/>
    <x v="0"/>
  </r>
  <r>
    <s v="M006"/>
    <s v="Ehsaan Batra"/>
    <n v="40"/>
    <s v="Male"/>
    <s v="Basic"/>
    <d v="2024-01-26T00:00:00"/>
    <d v="2024-04-10T00:00:00"/>
    <n v="800"/>
    <n v="14"/>
    <s v="Mumbai"/>
    <s v="Shray Ramakrishnan"/>
    <n v="2"/>
    <x v="0"/>
  </r>
  <r>
    <s v="M007"/>
    <s v="Zara Bains"/>
    <n v="41"/>
    <s v="Female"/>
    <s v="Basic"/>
    <d v="2024-10-23T00:00:00"/>
    <d v="2025-01-20T00:00:00"/>
    <n v="800"/>
    <n v="25"/>
    <s v="Pune"/>
    <m/>
    <n v="2"/>
    <x v="1"/>
  </r>
  <r>
    <s v="M008"/>
    <s v="Uthkarsh Baral"/>
    <n v="43"/>
    <s v="Male"/>
    <s v="Premium"/>
    <d v="2024-06-07T00:00:00"/>
    <d v="2024-09-28T00:00:00"/>
    <n v="1800"/>
    <n v="28"/>
    <s v="Kolkata"/>
    <m/>
    <n v="3"/>
    <x v="1"/>
  </r>
  <r>
    <s v="M009"/>
    <s v="Kashvi Char"/>
    <n v="42"/>
    <s v="Male"/>
    <s v="Basic"/>
    <d v="2024-10-04T00:00:00"/>
    <d v="2024-10-17T00:00:00"/>
    <n v="800"/>
    <n v="3"/>
    <s v="Kolkata"/>
    <s v="Nitara Comar"/>
    <n v="0"/>
    <x v="0"/>
  </r>
  <r>
    <s v="M010"/>
    <s v="Dhanush Varma"/>
    <n v="37"/>
    <s v="Male"/>
    <s v="Standard"/>
    <d v="2023-10-03T00:00:00"/>
    <d v="2023-12-20T00:00:00"/>
    <n v="1200"/>
    <n v="29"/>
    <s v="Mumbai"/>
    <s v="Ranbir Karan"/>
    <n v="2"/>
    <x v="0"/>
  </r>
  <r>
    <s v="M011"/>
    <s v="Ishaan Goyal"/>
    <n v="48"/>
    <s v="Female"/>
    <s v="Standard"/>
    <d v="2024-01-06T00:00:00"/>
    <d v="2024-06-16T00:00:00"/>
    <n v="1200"/>
    <n v="13"/>
    <s v="Bengaluru"/>
    <s v="Rati Sanghvi"/>
    <n v="5"/>
    <x v="0"/>
  </r>
  <r>
    <s v="M012"/>
    <s v="Mahika Ravi"/>
    <n v="36"/>
    <s v="Male"/>
    <s v="Standard"/>
    <d v="2023-08-16T00:00:00"/>
    <d v="2024-10-03T00:00:00"/>
    <n v="1200"/>
    <n v="19"/>
    <s v="Kolkata"/>
    <s v="Ishaan Kashyap"/>
    <n v="13"/>
    <x v="0"/>
  </r>
  <r>
    <s v="M013"/>
    <s v="Purab Reddy"/>
    <n v="48"/>
    <s v="Female"/>
    <s v="Premium"/>
    <d v="2024-09-21T00:00:00"/>
    <d v="2024-12-15T00:00:00"/>
    <n v="1800"/>
    <n v="22"/>
    <s v="Kolkata"/>
    <m/>
    <n v="2"/>
    <x v="1"/>
  </r>
  <r>
    <s v="M014"/>
    <s v="Tiya Soni"/>
    <n v="39"/>
    <s v="Male"/>
    <s v="Standard"/>
    <d v="2023-05-19T00:00:00"/>
    <d v="2023-11-12T00:00:00"/>
    <n v="1200"/>
    <n v="28"/>
    <s v="Mumbai"/>
    <m/>
    <n v="5"/>
    <x v="1"/>
  </r>
  <r>
    <s v="M015"/>
    <s v="Zara Dugar"/>
    <n v="44"/>
    <s v="Female"/>
    <s v="Basic"/>
    <d v="2024-02-11T00:00:00"/>
    <d v="2024-09-05T00:00:00"/>
    <n v="800"/>
    <n v="8"/>
    <s v="Hyderabad"/>
    <m/>
    <n v="6"/>
    <x v="1"/>
  </r>
  <r>
    <s v="M016"/>
    <s v="Lakshit Mander"/>
    <n v="39"/>
    <s v="Male"/>
    <s v="Family"/>
    <d v="2025-02-14T00:00:00"/>
    <d v="2025-03-16T00:00:00"/>
    <n v="2500"/>
    <n v="14"/>
    <s v="Kolkata"/>
    <m/>
    <n v="1"/>
    <x v="1"/>
  </r>
  <r>
    <s v="M017"/>
    <s v="Neysa Krish"/>
    <n v="35"/>
    <s v="Male"/>
    <s v="Standard"/>
    <d v="2024-02-07T00:00:00"/>
    <d v="2025-01-28T00:00:00"/>
    <n v="1200"/>
    <n v="25"/>
    <s v="Hyderabad"/>
    <m/>
    <n v="11"/>
    <x v="1"/>
  </r>
  <r>
    <s v="M018"/>
    <s v="Prerak Boase"/>
    <n v="56"/>
    <s v="Female"/>
    <s v="Family"/>
    <d v="2023-10-14T00:00:00"/>
    <d v="2024-12-23T00:00:00"/>
    <n v="2500"/>
    <n v="13"/>
    <s v="Delhi"/>
    <m/>
    <n v="14"/>
    <x v="1"/>
  </r>
  <r>
    <s v="M019"/>
    <s v="Siya Master"/>
    <n v="27"/>
    <s v="Female"/>
    <s v="Basic"/>
    <d v="2024-03-03T00:00:00"/>
    <d v="2025-01-07T00:00:00"/>
    <n v="800"/>
    <n v="26"/>
    <s v="Mumbai"/>
    <m/>
    <n v="10"/>
    <x v="1"/>
  </r>
  <r>
    <s v="M020"/>
    <s v="Madhup Biswas"/>
    <n v="28"/>
    <s v="Male"/>
    <s v="Family"/>
    <d v="2024-05-05T00:00:00"/>
    <d v="2024-11-12T00:00:00"/>
    <n v="2500"/>
    <n v="21"/>
    <s v="Mumbai"/>
    <s v="Tanya Bajwa"/>
    <n v="6"/>
    <x v="0"/>
  </r>
  <r>
    <s v="M021"/>
    <s v="Indrans Ratti"/>
    <n v="57"/>
    <s v="Female"/>
    <s v="Premium"/>
    <d v="2023-08-08T00:00:00"/>
    <d v="2025-01-17T00:00:00"/>
    <n v="1800"/>
    <n v="19"/>
    <s v="Mumbai"/>
    <m/>
    <n v="17"/>
    <x v="1"/>
  </r>
  <r>
    <s v="M022"/>
    <s v="Kimaya Balay"/>
    <n v="26"/>
    <s v="Female"/>
    <s v="Premium"/>
    <d v="2024-01-29T00:00:00"/>
    <d v="2024-11-20T00:00:00"/>
    <n v="1800"/>
    <n v="5"/>
    <s v="Bengaluru"/>
    <m/>
    <n v="9"/>
    <x v="1"/>
  </r>
  <r>
    <s v="M023"/>
    <s v="Eva Dass"/>
    <n v="48"/>
    <s v="Male"/>
    <s v="Premium"/>
    <d v="2024-06-08T00:00:00"/>
    <d v="2024-06-12T00:00:00"/>
    <n v="1800"/>
    <n v="18"/>
    <s v="Delhi"/>
    <m/>
    <n v="0"/>
    <x v="1"/>
  </r>
  <r>
    <s v="M024"/>
    <s v="Pihu Wali"/>
    <n v="25"/>
    <s v="Female"/>
    <s v="Standard"/>
    <d v="2024-05-27T00:00:00"/>
    <d v="2025-03-14T00:00:00"/>
    <n v="1200"/>
    <n v="6"/>
    <s v="Bengaluru"/>
    <m/>
    <n v="9"/>
    <x v="1"/>
  </r>
  <r>
    <s v="M025"/>
    <s v="Tiya Rege"/>
    <n v="53"/>
    <s v="Male"/>
    <s v="Premium"/>
    <d v="2023-12-26T00:00:00"/>
    <d v="2024-03-21T00:00:00"/>
    <n v="1800"/>
    <n v="17"/>
    <s v="Mumbai"/>
    <s v="Adira Brar"/>
    <n v="2"/>
    <x v="0"/>
  </r>
  <r>
    <s v="M026"/>
    <s v="Aarav Sen"/>
    <n v="42"/>
    <s v="Female"/>
    <s v="Standard"/>
    <d v="2025-02-14T00:00:00"/>
    <d v="2025-03-11T00:00:00"/>
    <n v="1200"/>
    <n v="3"/>
    <s v="Delhi"/>
    <m/>
    <n v="0"/>
    <x v="1"/>
  </r>
  <r>
    <s v="M027"/>
    <s v="Dishani Bera"/>
    <n v="24"/>
    <s v="Male"/>
    <s v="Family"/>
    <d v="2025-02-10T00:00:00"/>
    <d v="2025-03-10T00:00:00"/>
    <n v="2500"/>
    <n v="28"/>
    <s v="Mumbai"/>
    <m/>
    <n v="0"/>
    <x v="1"/>
  </r>
  <r>
    <s v="M028"/>
    <s v="Indrans Grover"/>
    <n v="53"/>
    <s v="Male"/>
    <s v="Standard"/>
    <d v="2024-11-18T00:00:00"/>
    <d v="2024-12-19T00:00:00"/>
    <n v="1200"/>
    <n v="23"/>
    <s v="Pune"/>
    <m/>
    <n v="1"/>
    <x v="1"/>
  </r>
  <r>
    <s v="M029"/>
    <s v="Kismat Edwin"/>
    <n v="29"/>
    <s v="Female"/>
    <s v="Family"/>
    <d v="2024-04-19T00:00:00"/>
    <d v="2024-04-26T00:00:00"/>
    <n v="2500"/>
    <n v="8"/>
    <s v="Hyderabad"/>
    <m/>
    <n v="0"/>
    <x v="1"/>
  </r>
  <r>
    <s v="M030"/>
    <s v="Taran Vyas"/>
    <n v="31"/>
    <s v="Female"/>
    <s v="Family"/>
    <d v="2025-01-10T00:00:00"/>
    <d v="2025-03-29T00:00:00"/>
    <n v="2500"/>
    <n v="23"/>
    <s v="Kolkata"/>
    <s v="Nakul Balakrishnan"/>
    <n v="2"/>
    <x v="0"/>
  </r>
  <r>
    <s v="M031"/>
    <s v="Jiya Baral"/>
    <n v="52"/>
    <s v="Female"/>
    <s v="Basic"/>
    <d v="2023-06-11T00:00:00"/>
    <d v="2024-12-30T00:00:00"/>
    <n v="800"/>
    <n v="9"/>
    <s v="Delhi"/>
    <s v="Darshit Sidhu"/>
    <n v="18"/>
    <x v="0"/>
  </r>
  <r>
    <s v="M032"/>
    <s v="Gokul Sahni"/>
    <n v="20"/>
    <s v="Male"/>
    <s v="Standard"/>
    <d v="2024-04-09T00:00:00"/>
    <d v="2024-11-08T00:00:00"/>
    <n v="1200"/>
    <n v="2"/>
    <s v="Mumbai"/>
    <m/>
    <n v="7"/>
    <x v="1"/>
  </r>
  <r>
    <s v="M033"/>
    <s v="Prerak Lalla"/>
    <n v="22"/>
    <s v="Male"/>
    <s v="Basic"/>
    <d v="2025-02-11T00:00:00"/>
    <d v="2025-03-24T00:00:00"/>
    <n v="800"/>
    <n v="30"/>
    <s v="Mumbai"/>
    <m/>
    <n v="1"/>
    <x v="1"/>
  </r>
  <r>
    <s v="M034"/>
    <s v="Hrishita Shroff"/>
    <n v="23"/>
    <s v="Male"/>
    <s v="Premium"/>
    <d v="2024-10-23T00:00:00"/>
    <d v="2025-03-05T00:00:00"/>
    <n v="1800"/>
    <n v="23"/>
    <s v="Pune"/>
    <s v="Riya Dugal"/>
    <n v="4"/>
    <x v="0"/>
  </r>
  <r>
    <s v="M035"/>
    <s v="Oorja Sachar"/>
    <n v="27"/>
    <s v="Female"/>
    <s v="Standard"/>
    <d v="2024-01-21T00:00:00"/>
    <d v="2024-12-26T00:00:00"/>
    <n v="1200"/>
    <n v="27"/>
    <s v="Pune"/>
    <m/>
    <n v="11"/>
    <x v="1"/>
  </r>
  <r>
    <m/>
    <m/>
    <m/>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s v="M001"/>
    <x v="0"/>
    <n v="59"/>
    <s v="Male"/>
    <x v="0"/>
    <d v="2023-11-05T00:00:00"/>
    <d v="2024-05-13T00:00:00"/>
    <n v="800"/>
    <n v="25"/>
    <s v="Bengaluru"/>
    <s v="Hiran Shan"/>
    <n v="6"/>
    <s v="Yes"/>
    <n v="4800"/>
  </r>
  <r>
    <s v="M002"/>
    <x v="1"/>
    <n v="27"/>
    <s v="Male"/>
    <x v="0"/>
    <d v="2025-02-26T00:00:00"/>
    <d v="2025-03-24T00:00:00"/>
    <n v="800"/>
    <n v="20"/>
    <s v="Pune"/>
    <s v="Kiara Kakar"/>
    <n v="0"/>
    <s v="Yes"/>
    <n v="0"/>
  </r>
  <r>
    <s v="M003"/>
    <x v="2"/>
    <n v="24"/>
    <s v="Male"/>
    <x v="1"/>
    <d v="2023-09-22T00:00:00"/>
    <d v="2024-03-20T00:00:00"/>
    <n v="1200"/>
    <n v="18"/>
    <s v="Hyderabad"/>
    <s v="Jhanvi Chaudhary"/>
    <n v="6"/>
    <s v="Yes"/>
    <n v="7200"/>
  </r>
  <r>
    <s v="M004"/>
    <x v="3"/>
    <n v="31"/>
    <s v="Female"/>
    <x v="1"/>
    <d v="2024-07-06T00:00:00"/>
    <d v="2024-10-22T00:00:00"/>
    <n v="1200"/>
    <n v="16"/>
    <s v="Hyderabad"/>
    <s v="Tara Swaminathan"/>
    <n v="3"/>
    <s v="Yes"/>
    <n v="3600"/>
  </r>
  <r>
    <s v="M005"/>
    <x v="4"/>
    <n v="19"/>
    <s v="Male"/>
    <x v="2"/>
    <d v="2023-12-26T00:00:00"/>
    <d v="2024-07-28T00:00:00"/>
    <n v="2500"/>
    <n v="12"/>
    <s v="Bengaluru"/>
    <s v="Madhav Singh"/>
    <n v="7"/>
    <s v="Yes"/>
    <n v="17500"/>
  </r>
  <r>
    <s v="M006"/>
    <x v="5"/>
    <n v="40"/>
    <s v="Male"/>
    <x v="0"/>
    <d v="2024-01-26T00:00:00"/>
    <d v="2024-04-10T00:00:00"/>
    <n v="800"/>
    <n v="14"/>
    <s v="Mumbai"/>
    <s v="Shray Ramakrishnan"/>
    <n v="2"/>
    <s v="Yes"/>
    <n v="1600"/>
  </r>
  <r>
    <s v="M007"/>
    <x v="6"/>
    <n v="41"/>
    <s v="Female"/>
    <x v="0"/>
    <d v="2024-10-23T00:00:00"/>
    <d v="2025-01-20T00:00:00"/>
    <n v="800"/>
    <n v="25"/>
    <s v="Pune"/>
    <m/>
    <n v="2"/>
    <s v="No"/>
    <n v="1600"/>
  </r>
  <r>
    <s v="M008"/>
    <x v="7"/>
    <n v="43"/>
    <s v="Male"/>
    <x v="3"/>
    <d v="2024-06-07T00:00:00"/>
    <d v="2024-09-28T00:00:00"/>
    <n v="1800"/>
    <n v="28"/>
    <s v="Kolkata"/>
    <m/>
    <n v="3"/>
    <s v="No"/>
    <n v="5400"/>
  </r>
  <r>
    <s v="M009"/>
    <x v="8"/>
    <n v="42"/>
    <s v="Male"/>
    <x v="0"/>
    <d v="2024-10-04T00:00:00"/>
    <d v="2024-10-17T00:00:00"/>
    <n v="800"/>
    <n v="3"/>
    <s v="Kolkata"/>
    <s v="Nitara Comar"/>
    <n v="0"/>
    <s v="Yes"/>
    <n v="0"/>
  </r>
  <r>
    <s v="M010"/>
    <x v="9"/>
    <n v="37"/>
    <s v="Male"/>
    <x v="1"/>
    <d v="2023-10-03T00:00:00"/>
    <d v="2023-12-20T00:00:00"/>
    <n v="1200"/>
    <n v="29"/>
    <s v="Mumbai"/>
    <s v="Ranbir Karan"/>
    <n v="2"/>
    <s v="Yes"/>
    <n v="2400"/>
  </r>
  <r>
    <s v="M011"/>
    <x v="10"/>
    <n v="48"/>
    <s v="Female"/>
    <x v="1"/>
    <d v="2024-01-06T00:00:00"/>
    <d v="2024-06-16T00:00:00"/>
    <n v="1200"/>
    <n v="13"/>
    <s v="Bengaluru"/>
    <s v="Rati Sanghvi"/>
    <n v="5"/>
    <s v="Yes"/>
    <n v="6000"/>
  </r>
  <r>
    <s v="M012"/>
    <x v="11"/>
    <n v="36"/>
    <s v="Male"/>
    <x v="1"/>
    <d v="2023-08-16T00:00:00"/>
    <d v="2024-10-03T00:00:00"/>
    <n v="1200"/>
    <n v="19"/>
    <s v="Kolkata"/>
    <s v="Ishaan Kashyap"/>
    <n v="13"/>
    <s v="Yes"/>
    <n v="15600"/>
  </r>
  <r>
    <s v="M013"/>
    <x v="12"/>
    <n v="48"/>
    <s v="Female"/>
    <x v="3"/>
    <d v="2024-09-21T00:00:00"/>
    <d v="2024-12-15T00:00:00"/>
    <n v="1800"/>
    <n v="22"/>
    <s v="Kolkata"/>
    <m/>
    <n v="2"/>
    <s v="No"/>
    <n v="3600"/>
  </r>
  <r>
    <s v="M014"/>
    <x v="13"/>
    <n v="39"/>
    <s v="Male"/>
    <x v="1"/>
    <d v="2023-05-19T00:00:00"/>
    <d v="2023-11-12T00:00:00"/>
    <n v="1200"/>
    <n v="28"/>
    <s v="Mumbai"/>
    <m/>
    <n v="5"/>
    <s v="No"/>
    <n v="6000"/>
  </r>
  <r>
    <s v="M015"/>
    <x v="14"/>
    <n v="44"/>
    <s v="Female"/>
    <x v="0"/>
    <d v="2024-02-11T00:00:00"/>
    <d v="2024-09-05T00:00:00"/>
    <n v="800"/>
    <n v="8"/>
    <s v="Hyderabad"/>
    <m/>
    <n v="6"/>
    <s v="No"/>
    <n v="4800"/>
  </r>
  <r>
    <s v="M016"/>
    <x v="15"/>
    <n v="39"/>
    <s v="Male"/>
    <x v="2"/>
    <d v="2025-02-14T00:00:00"/>
    <d v="2025-03-16T00:00:00"/>
    <n v="2500"/>
    <n v="14"/>
    <s v="Kolkata"/>
    <m/>
    <n v="1"/>
    <s v="No"/>
    <n v="2500"/>
  </r>
  <r>
    <s v="M017"/>
    <x v="16"/>
    <n v="35"/>
    <s v="Male"/>
    <x v="1"/>
    <d v="2024-02-07T00:00:00"/>
    <d v="2025-01-28T00:00:00"/>
    <n v="1200"/>
    <n v="25"/>
    <s v="Hyderabad"/>
    <m/>
    <n v="11"/>
    <s v="No"/>
    <n v="13200"/>
  </r>
  <r>
    <s v="M018"/>
    <x v="17"/>
    <n v="56"/>
    <s v="Female"/>
    <x v="2"/>
    <d v="2023-10-14T00:00:00"/>
    <d v="2024-12-23T00:00:00"/>
    <n v="2500"/>
    <n v="13"/>
    <s v="Delhi"/>
    <m/>
    <n v="14"/>
    <s v="No"/>
    <n v="35000"/>
  </r>
  <r>
    <s v="M019"/>
    <x v="18"/>
    <n v="27"/>
    <s v="Female"/>
    <x v="0"/>
    <d v="2024-03-03T00:00:00"/>
    <d v="2025-01-07T00:00:00"/>
    <n v="800"/>
    <n v="26"/>
    <s v="Mumbai"/>
    <m/>
    <n v="10"/>
    <s v="No"/>
    <n v="8000"/>
  </r>
  <r>
    <s v="M020"/>
    <x v="19"/>
    <n v="28"/>
    <s v="Male"/>
    <x v="2"/>
    <d v="2024-05-05T00:00:00"/>
    <d v="2024-11-12T00:00:00"/>
    <n v="2500"/>
    <n v="21"/>
    <s v="Mumbai"/>
    <s v="Tanya Bajwa"/>
    <n v="6"/>
    <s v="Yes"/>
    <n v="15000"/>
  </r>
  <r>
    <s v="M021"/>
    <x v="20"/>
    <n v="57"/>
    <s v="Female"/>
    <x v="3"/>
    <d v="2023-08-08T00:00:00"/>
    <d v="2025-01-17T00:00:00"/>
    <n v="1800"/>
    <n v="19"/>
    <s v="Mumbai"/>
    <m/>
    <n v="17"/>
    <s v="No"/>
    <n v="30600"/>
  </r>
  <r>
    <s v="M022"/>
    <x v="21"/>
    <n v="26"/>
    <s v="Female"/>
    <x v="3"/>
    <d v="2024-01-29T00:00:00"/>
    <d v="2024-11-20T00:00:00"/>
    <n v="1800"/>
    <n v="5"/>
    <s v="Bengaluru"/>
    <m/>
    <n v="9"/>
    <s v="No"/>
    <n v="16200"/>
  </r>
  <r>
    <s v="M023"/>
    <x v="22"/>
    <n v="48"/>
    <s v="Male"/>
    <x v="3"/>
    <d v="2024-06-08T00:00:00"/>
    <d v="2024-06-12T00:00:00"/>
    <n v="1800"/>
    <n v="18"/>
    <s v="Delhi"/>
    <m/>
    <n v="0"/>
    <s v="No"/>
    <n v="0"/>
  </r>
  <r>
    <s v="M024"/>
    <x v="23"/>
    <n v="25"/>
    <s v="Female"/>
    <x v="1"/>
    <d v="2024-05-27T00:00:00"/>
    <d v="2025-03-14T00:00:00"/>
    <n v="1200"/>
    <n v="6"/>
    <s v="Bengaluru"/>
    <m/>
    <n v="9"/>
    <s v="No"/>
    <n v="10800"/>
  </r>
  <r>
    <s v="M025"/>
    <x v="24"/>
    <n v="53"/>
    <s v="Male"/>
    <x v="3"/>
    <d v="2023-12-26T00:00:00"/>
    <d v="2024-03-21T00:00:00"/>
    <n v="1800"/>
    <n v="17"/>
    <s v="Mumbai"/>
    <s v="Adira Brar"/>
    <n v="2"/>
    <s v="Yes"/>
    <n v="3600"/>
  </r>
  <r>
    <s v="M026"/>
    <x v="25"/>
    <n v="42"/>
    <s v="Female"/>
    <x v="1"/>
    <d v="2025-02-14T00:00:00"/>
    <d v="2025-03-11T00:00:00"/>
    <n v="1200"/>
    <n v="3"/>
    <s v="Delhi"/>
    <m/>
    <n v="0"/>
    <s v="No"/>
    <n v="0"/>
  </r>
  <r>
    <s v="M027"/>
    <x v="26"/>
    <n v="24"/>
    <s v="Male"/>
    <x v="2"/>
    <d v="2025-02-10T00:00:00"/>
    <d v="2025-03-10T00:00:00"/>
    <n v="2500"/>
    <n v="28"/>
    <s v="Mumbai"/>
    <m/>
    <n v="0"/>
    <s v="No"/>
    <n v="0"/>
  </r>
  <r>
    <s v="M028"/>
    <x v="27"/>
    <n v="53"/>
    <s v="Male"/>
    <x v="1"/>
    <d v="2024-11-18T00:00:00"/>
    <d v="2024-12-19T00:00:00"/>
    <n v="1200"/>
    <n v="23"/>
    <s v="Pune"/>
    <m/>
    <n v="1"/>
    <s v="No"/>
    <n v="1200"/>
  </r>
  <r>
    <s v="M029"/>
    <x v="28"/>
    <n v="29"/>
    <s v="Female"/>
    <x v="2"/>
    <d v="2024-04-19T00:00:00"/>
    <d v="2024-04-26T00:00:00"/>
    <n v="2500"/>
    <n v="8"/>
    <s v="Hyderabad"/>
    <m/>
    <n v="0"/>
    <s v="No"/>
    <n v="0"/>
  </r>
  <r>
    <s v="M030"/>
    <x v="29"/>
    <n v="31"/>
    <s v="Female"/>
    <x v="2"/>
    <d v="2025-01-10T00:00:00"/>
    <d v="2025-03-29T00:00:00"/>
    <n v="2500"/>
    <n v="23"/>
    <s v="Kolkata"/>
    <s v="Nakul Balakrishnan"/>
    <n v="2"/>
    <s v="Yes"/>
    <n v="5000"/>
  </r>
  <r>
    <s v="M031"/>
    <x v="30"/>
    <n v="52"/>
    <s v="Female"/>
    <x v="0"/>
    <d v="2023-06-11T00:00:00"/>
    <d v="2024-12-30T00:00:00"/>
    <n v="800"/>
    <n v="9"/>
    <s v="Delhi"/>
    <s v="Darshit Sidhu"/>
    <n v="18"/>
    <s v="Yes"/>
    <n v="14400"/>
  </r>
  <r>
    <s v="M032"/>
    <x v="31"/>
    <n v="20"/>
    <s v="Male"/>
    <x v="1"/>
    <d v="2024-04-09T00:00:00"/>
    <d v="2024-11-08T00:00:00"/>
    <n v="1200"/>
    <n v="2"/>
    <s v="Mumbai"/>
    <m/>
    <n v="7"/>
    <s v="No"/>
    <n v="8400"/>
  </r>
  <r>
    <s v="M033"/>
    <x v="32"/>
    <n v="22"/>
    <s v="Male"/>
    <x v="0"/>
    <d v="2025-02-11T00:00:00"/>
    <d v="2025-03-24T00:00:00"/>
    <n v="800"/>
    <n v="30"/>
    <s v="Mumbai"/>
    <m/>
    <n v="1"/>
    <s v="No"/>
    <n v="800"/>
  </r>
  <r>
    <s v="M034"/>
    <x v="33"/>
    <n v="23"/>
    <s v="Male"/>
    <x v="3"/>
    <d v="2024-10-23T00:00:00"/>
    <d v="2025-03-05T00:00:00"/>
    <n v="1800"/>
    <n v="23"/>
    <s v="Pune"/>
    <s v="Riya Dugal"/>
    <n v="4"/>
    <s v="Yes"/>
    <n v="7200"/>
  </r>
  <r>
    <s v="M035"/>
    <x v="34"/>
    <n v="27"/>
    <s v="Female"/>
    <x v="1"/>
    <d v="2024-01-21T00:00:00"/>
    <d v="2024-12-26T00:00:00"/>
    <n v="1200"/>
    <n v="27"/>
    <s v="Pune"/>
    <m/>
    <n v="11"/>
    <s v="No"/>
    <n v="13200"/>
  </r>
  <r>
    <m/>
    <x v="35"/>
    <m/>
    <m/>
    <x v="4"/>
    <m/>
    <m/>
    <m/>
    <m/>
    <m/>
    <m/>
    <m/>
    <m/>
    <m/>
  </r>
  <r>
    <m/>
    <x v="35"/>
    <m/>
    <m/>
    <x v="4"/>
    <m/>
    <m/>
    <m/>
    <m/>
    <m/>
    <m/>
    <m/>
    <m/>
    <m/>
  </r>
  <r>
    <m/>
    <x v="35"/>
    <m/>
    <m/>
    <x v="4"/>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x v="0"/>
    <n v="6"/>
    <x v="0"/>
    <n v="4800"/>
  </r>
  <r>
    <s v="M002"/>
    <s v="Parinaaz Shanker"/>
    <n v="27"/>
    <s v="Male"/>
    <x v="0"/>
    <d v="2025-02-26T00:00:00"/>
    <d v="2025-03-24T00:00:00"/>
    <n v="800"/>
    <n v="20"/>
    <x v="1"/>
    <x v="1"/>
    <n v="0"/>
    <x v="0"/>
    <n v="0"/>
  </r>
  <r>
    <s v="M003"/>
    <s v="Aniruddh Batra"/>
    <n v="24"/>
    <s v="Male"/>
    <x v="1"/>
    <d v="2023-09-22T00:00:00"/>
    <d v="2024-03-20T00:00:00"/>
    <n v="1200"/>
    <n v="18"/>
    <x v="2"/>
    <x v="2"/>
    <n v="6"/>
    <x v="0"/>
    <n v="7200"/>
  </r>
  <r>
    <s v="M004"/>
    <s v="Madhup Kapur"/>
    <n v="31"/>
    <s v="Female"/>
    <x v="1"/>
    <d v="2024-07-06T00:00:00"/>
    <d v="2024-10-22T00:00:00"/>
    <n v="1200"/>
    <n v="16"/>
    <x v="2"/>
    <x v="3"/>
    <n v="3"/>
    <x v="0"/>
    <n v="3600"/>
  </r>
  <r>
    <s v="M005"/>
    <s v="Rasha Kakar"/>
    <n v="19"/>
    <s v="Male"/>
    <x v="2"/>
    <d v="2023-12-26T00:00:00"/>
    <d v="2024-07-28T00:00:00"/>
    <n v="2500"/>
    <n v="12"/>
    <x v="0"/>
    <x v="4"/>
    <n v="7"/>
    <x v="0"/>
    <n v="17500"/>
  </r>
  <r>
    <s v="M006"/>
    <s v="Ehsaan Batra"/>
    <n v="40"/>
    <s v="Male"/>
    <x v="0"/>
    <d v="2024-01-26T00:00:00"/>
    <d v="2024-04-10T00:00:00"/>
    <n v="800"/>
    <n v="14"/>
    <x v="3"/>
    <x v="5"/>
    <n v="2"/>
    <x v="0"/>
    <n v="1600"/>
  </r>
  <r>
    <s v="M007"/>
    <s v="Zara Bains"/>
    <n v="41"/>
    <s v="Female"/>
    <x v="0"/>
    <d v="2024-10-23T00:00:00"/>
    <d v="2025-01-20T00:00:00"/>
    <n v="800"/>
    <n v="25"/>
    <x v="1"/>
    <x v="6"/>
    <n v="2"/>
    <x v="1"/>
    <n v="1600"/>
  </r>
  <r>
    <s v="M008"/>
    <s v="Uthkarsh Baral"/>
    <n v="43"/>
    <s v="Male"/>
    <x v="3"/>
    <d v="2024-06-07T00:00:00"/>
    <d v="2024-09-28T00:00:00"/>
    <n v="1800"/>
    <n v="28"/>
    <x v="4"/>
    <x v="6"/>
    <n v="3"/>
    <x v="1"/>
    <n v="5400"/>
  </r>
  <r>
    <s v="M009"/>
    <s v="Kashvi Char"/>
    <n v="42"/>
    <s v="Male"/>
    <x v="0"/>
    <d v="2024-10-04T00:00:00"/>
    <d v="2024-10-17T00:00:00"/>
    <n v="800"/>
    <n v="3"/>
    <x v="4"/>
    <x v="7"/>
    <n v="0"/>
    <x v="0"/>
    <n v="0"/>
  </r>
  <r>
    <s v="M010"/>
    <s v="Dhanush Varma"/>
    <n v="37"/>
    <s v="Male"/>
    <x v="1"/>
    <d v="2023-10-03T00:00:00"/>
    <d v="2023-12-20T00:00:00"/>
    <n v="1200"/>
    <n v="29"/>
    <x v="3"/>
    <x v="8"/>
    <n v="2"/>
    <x v="0"/>
    <n v="2400"/>
  </r>
  <r>
    <s v="M011"/>
    <s v="Ishaan Goyal"/>
    <n v="48"/>
    <s v="Female"/>
    <x v="1"/>
    <d v="2024-01-06T00:00:00"/>
    <d v="2024-06-16T00:00:00"/>
    <n v="1200"/>
    <n v="13"/>
    <x v="0"/>
    <x v="9"/>
    <n v="5"/>
    <x v="0"/>
    <n v="6000"/>
  </r>
  <r>
    <s v="M012"/>
    <s v="Mahika Ravi"/>
    <n v="36"/>
    <s v="Male"/>
    <x v="1"/>
    <d v="2023-08-16T00:00:00"/>
    <d v="2024-10-03T00:00:00"/>
    <n v="1200"/>
    <n v="19"/>
    <x v="4"/>
    <x v="10"/>
    <n v="13"/>
    <x v="0"/>
    <n v="15600"/>
  </r>
  <r>
    <s v="M013"/>
    <s v="Purab Reddy"/>
    <n v="48"/>
    <s v="Female"/>
    <x v="3"/>
    <d v="2024-09-21T00:00:00"/>
    <d v="2024-12-15T00:00:00"/>
    <n v="1800"/>
    <n v="22"/>
    <x v="4"/>
    <x v="6"/>
    <n v="2"/>
    <x v="1"/>
    <n v="3600"/>
  </r>
  <r>
    <s v="M014"/>
    <s v="Tiya Soni"/>
    <n v="39"/>
    <s v="Male"/>
    <x v="1"/>
    <d v="2023-05-19T00:00:00"/>
    <d v="2023-11-12T00:00:00"/>
    <n v="1200"/>
    <n v="28"/>
    <x v="3"/>
    <x v="6"/>
    <n v="5"/>
    <x v="1"/>
    <n v="6000"/>
  </r>
  <r>
    <s v="M015"/>
    <s v="Zara Dugar"/>
    <n v="44"/>
    <s v="Female"/>
    <x v="0"/>
    <d v="2024-02-11T00:00:00"/>
    <d v="2024-09-05T00:00:00"/>
    <n v="800"/>
    <n v="8"/>
    <x v="2"/>
    <x v="6"/>
    <n v="6"/>
    <x v="1"/>
    <n v="4800"/>
  </r>
  <r>
    <s v="M016"/>
    <s v="Lakshit Mander"/>
    <n v="39"/>
    <s v="Male"/>
    <x v="2"/>
    <d v="2025-02-14T00:00:00"/>
    <d v="2025-03-16T00:00:00"/>
    <n v="2500"/>
    <n v="14"/>
    <x v="4"/>
    <x v="6"/>
    <n v="1"/>
    <x v="1"/>
    <n v="2500"/>
  </r>
  <r>
    <s v="M017"/>
    <s v="Neysa Krish"/>
    <n v="35"/>
    <s v="Male"/>
    <x v="1"/>
    <d v="2024-02-07T00:00:00"/>
    <d v="2025-01-28T00:00:00"/>
    <n v="1200"/>
    <n v="25"/>
    <x v="2"/>
    <x v="6"/>
    <n v="11"/>
    <x v="1"/>
    <n v="13200"/>
  </r>
  <r>
    <s v="M018"/>
    <s v="Prerak Boase"/>
    <n v="56"/>
    <s v="Female"/>
    <x v="2"/>
    <d v="2023-10-14T00:00:00"/>
    <d v="2024-12-23T00:00:00"/>
    <n v="2500"/>
    <n v="13"/>
    <x v="5"/>
    <x v="6"/>
    <n v="14"/>
    <x v="1"/>
    <n v="35000"/>
  </r>
  <r>
    <s v="M019"/>
    <s v="Siya Master"/>
    <n v="27"/>
    <s v="Female"/>
    <x v="0"/>
    <d v="2024-03-03T00:00:00"/>
    <d v="2025-01-07T00:00:00"/>
    <n v="800"/>
    <n v="26"/>
    <x v="3"/>
    <x v="6"/>
    <n v="10"/>
    <x v="1"/>
    <n v="8000"/>
  </r>
  <r>
    <s v="M020"/>
    <s v="Madhup Biswas"/>
    <n v="28"/>
    <s v="Male"/>
    <x v="2"/>
    <d v="2024-05-05T00:00:00"/>
    <d v="2024-11-12T00:00:00"/>
    <n v="2500"/>
    <n v="21"/>
    <x v="3"/>
    <x v="11"/>
    <n v="6"/>
    <x v="0"/>
    <n v="15000"/>
  </r>
  <r>
    <s v="M021"/>
    <s v="Indrans Ratti"/>
    <n v="57"/>
    <s v="Female"/>
    <x v="3"/>
    <d v="2023-08-08T00:00:00"/>
    <d v="2025-01-17T00:00:00"/>
    <n v="1800"/>
    <n v="19"/>
    <x v="3"/>
    <x v="6"/>
    <n v="17"/>
    <x v="1"/>
    <n v="30600"/>
  </r>
  <r>
    <s v="M022"/>
    <s v="Kimaya Balay"/>
    <n v="26"/>
    <s v="Female"/>
    <x v="3"/>
    <d v="2024-01-29T00:00:00"/>
    <d v="2024-11-20T00:00:00"/>
    <n v="1800"/>
    <n v="5"/>
    <x v="0"/>
    <x v="6"/>
    <n v="9"/>
    <x v="1"/>
    <n v="16200"/>
  </r>
  <r>
    <s v="M023"/>
    <s v="Eva Dass"/>
    <n v="48"/>
    <s v="Male"/>
    <x v="3"/>
    <d v="2024-06-08T00:00:00"/>
    <d v="2024-06-12T00:00:00"/>
    <n v="1800"/>
    <n v="18"/>
    <x v="5"/>
    <x v="6"/>
    <n v="0"/>
    <x v="1"/>
    <n v="0"/>
  </r>
  <r>
    <s v="M024"/>
    <s v="Pihu Wali"/>
    <n v="25"/>
    <s v="Female"/>
    <x v="1"/>
    <d v="2024-05-27T00:00:00"/>
    <d v="2025-03-14T00:00:00"/>
    <n v="1200"/>
    <n v="6"/>
    <x v="0"/>
    <x v="6"/>
    <n v="9"/>
    <x v="1"/>
    <n v="10800"/>
  </r>
  <r>
    <s v="M025"/>
    <s v="Tiya Rege"/>
    <n v="53"/>
    <s v="Male"/>
    <x v="3"/>
    <d v="2023-12-26T00:00:00"/>
    <d v="2024-03-21T00:00:00"/>
    <n v="1800"/>
    <n v="17"/>
    <x v="3"/>
    <x v="12"/>
    <n v="2"/>
    <x v="0"/>
    <n v="3600"/>
  </r>
  <r>
    <s v="M026"/>
    <s v="Aarav Sen"/>
    <n v="42"/>
    <s v="Female"/>
    <x v="1"/>
    <d v="2025-02-14T00:00:00"/>
    <d v="2025-03-11T00:00:00"/>
    <n v="1200"/>
    <n v="3"/>
    <x v="5"/>
    <x v="6"/>
    <n v="0"/>
    <x v="1"/>
    <n v="0"/>
  </r>
  <r>
    <s v="M027"/>
    <s v="Dishani Bera"/>
    <n v="24"/>
    <s v="Male"/>
    <x v="2"/>
    <d v="2025-02-10T00:00:00"/>
    <d v="2025-03-10T00:00:00"/>
    <n v="2500"/>
    <n v="28"/>
    <x v="3"/>
    <x v="6"/>
    <n v="0"/>
    <x v="1"/>
    <n v="0"/>
  </r>
  <r>
    <s v="M028"/>
    <s v="Indrans Grover"/>
    <n v="53"/>
    <s v="Male"/>
    <x v="1"/>
    <d v="2024-11-18T00:00:00"/>
    <d v="2024-12-19T00:00:00"/>
    <n v="1200"/>
    <n v="23"/>
    <x v="1"/>
    <x v="6"/>
    <n v="1"/>
    <x v="1"/>
    <n v="1200"/>
  </r>
  <r>
    <s v="M029"/>
    <s v="Kismat Edwin"/>
    <n v="29"/>
    <s v="Female"/>
    <x v="2"/>
    <d v="2024-04-19T00:00:00"/>
    <d v="2024-04-26T00:00:00"/>
    <n v="2500"/>
    <n v="8"/>
    <x v="2"/>
    <x v="6"/>
    <n v="0"/>
    <x v="1"/>
    <n v="0"/>
  </r>
  <r>
    <s v="M030"/>
    <s v="Taran Vyas"/>
    <n v="31"/>
    <s v="Female"/>
    <x v="2"/>
    <d v="2025-01-10T00:00:00"/>
    <d v="2025-03-29T00:00:00"/>
    <n v="2500"/>
    <n v="23"/>
    <x v="4"/>
    <x v="13"/>
    <n v="2"/>
    <x v="0"/>
    <n v="5000"/>
  </r>
  <r>
    <s v="M031"/>
    <s v="Jiya Baral"/>
    <n v="52"/>
    <s v="Female"/>
    <x v="0"/>
    <d v="2023-06-11T00:00:00"/>
    <d v="2024-12-30T00:00:00"/>
    <n v="800"/>
    <n v="9"/>
    <x v="5"/>
    <x v="14"/>
    <n v="18"/>
    <x v="0"/>
    <n v="14400"/>
  </r>
  <r>
    <s v="M032"/>
    <s v="Gokul Sahni"/>
    <n v="20"/>
    <s v="Male"/>
    <x v="1"/>
    <d v="2024-04-09T00:00:00"/>
    <d v="2024-11-08T00:00:00"/>
    <n v="1200"/>
    <n v="2"/>
    <x v="3"/>
    <x v="6"/>
    <n v="7"/>
    <x v="1"/>
    <n v="8400"/>
  </r>
  <r>
    <s v="M033"/>
    <s v="Prerak Lalla"/>
    <n v="22"/>
    <s v="Male"/>
    <x v="0"/>
    <d v="2025-02-11T00:00:00"/>
    <d v="2025-03-24T00:00:00"/>
    <n v="800"/>
    <n v="30"/>
    <x v="3"/>
    <x v="6"/>
    <n v="1"/>
    <x v="1"/>
    <n v="800"/>
  </r>
  <r>
    <s v="M034"/>
    <s v="Hrishita Shroff"/>
    <n v="23"/>
    <s v="Male"/>
    <x v="3"/>
    <d v="2024-10-23T00:00:00"/>
    <d v="2025-03-05T00:00:00"/>
    <n v="1800"/>
    <n v="23"/>
    <x v="1"/>
    <x v="15"/>
    <n v="4"/>
    <x v="0"/>
    <n v="7200"/>
  </r>
  <r>
    <s v="M035"/>
    <s v="Oorja Sachar"/>
    <n v="27"/>
    <s v="Female"/>
    <x v="1"/>
    <d v="2024-01-21T00:00:00"/>
    <d v="2024-12-26T00:00:00"/>
    <n v="1200"/>
    <n v="27"/>
    <x v="1"/>
    <x v="6"/>
    <n v="11"/>
    <x v="1"/>
    <n v="132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x v="0"/>
    <n v="6"/>
    <s v="Yes"/>
    <n v="4800"/>
    <x v="0"/>
  </r>
  <r>
    <s v="M002"/>
    <s v="Parinaaz Shanker"/>
    <n v="27"/>
    <x v="0"/>
    <x v="0"/>
    <d v="2025-02-26T00:00:00"/>
    <d v="2025-03-24T00:00:00"/>
    <n v="800"/>
    <n v="20"/>
    <x v="1"/>
    <x v="1"/>
    <n v="0"/>
    <s v="Yes"/>
    <n v="0"/>
    <x v="1"/>
  </r>
  <r>
    <s v="M003"/>
    <s v="Aniruddh Batra"/>
    <n v="24"/>
    <x v="0"/>
    <x v="1"/>
    <d v="2023-09-22T00:00:00"/>
    <d v="2024-03-20T00:00:00"/>
    <n v="1200"/>
    <n v="18"/>
    <x v="2"/>
    <x v="2"/>
    <n v="6"/>
    <s v="Yes"/>
    <n v="7200"/>
    <x v="1"/>
  </r>
  <r>
    <s v="M004"/>
    <s v="Madhup Kapur"/>
    <n v="31"/>
    <x v="1"/>
    <x v="1"/>
    <d v="2024-07-06T00:00:00"/>
    <d v="2024-10-22T00:00:00"/>
    <n v="1200"/>
    <n v="16"/>
    <x v="2"/>
    <x v="3"/>
    <n v="3"/>
    <s v="Yes"/>
    <n v="3600"/>
    <x v="2"/>
  </r>
  <r>
    <s v="M005"/>
    <s v="Rasha Kakar"/>
    <n v="19"/>
    <x v="0"/>
    <x v="2"/>
    <d v="2023-12-26T00:00:00"/>
    <d v="2024-07-28T00:00:00"/>
    <n v="2500"/>
    <n v="12"/>
    <x v="0"/>
    <x v="4"/>
    <n v="7"/>
    <s v="Yes"/>
    <n v="17500"/>
    <x v="1"/>
  </r>
  <r>
    <s v="M006"/>
    <s v="Ehsaan Batra"/>
    <n v="40"/>
    <x v="0"/>
    <x v="0"/>
    <d v="2024-01-26T00:00:00"/>
    <d v="2024-04-10T00:00:00"/>
    <n v="800"/>
    <n v="14"/>
    <x v="3"/>
    <x v="5"/>
    <n v="2"/>
    <s v="Yes"/>
    <n v="1600"/>
    <x v="2"/>
  </r>
  <r>
    <s v="M007"/>
    <s v="Zara Bains"/>
    <n v="41"/>
    <x v="1"/>
    <x v="0"/>
    <d v="2024-10-23T00:00:00"/>
    <d v="2025-01-20T00:00:00"/>
    <n v="800"/>
    <n v="25"/>
    <x v="1"/>
    <x v="6"/>
    <n v="2"/>
    <s v="No"/>
    <n v="1600"/>
    <x v="2"/>
  </r>
  <r>
    <s v="M008"/>
    <s v="Uthkarsh Baral"/>
    <n v="43"/>
    <x v="0"/>
    <x v="3"/>
    <d v="2024-06-07T00:00:00"/>
    <d v="2024-09-28T00:00:00"/>
    <n v="1800"/>
    <n v="28"/>
    <x v="4"/>
    <x v="6"/>
    <n v="3"/>
    <s v="No"/>
    <n v="5400"/>
    <x v="2"/>
  </r>
  <r>
    <s v="M009"/>
    <s v="Kashvi Char"/>
    <n v="42"/>
    <x v="0"/>
    <x v="0"/>
    <d v="2024-10-04T00:00:00"/>
    <d v="2024-10-17T00:00:00"/>
    <n v="800"/>
    <n v="3"/>
    <x v="4"/>
    <x v="7"/>
    <n v="0"/>
    <s v="Yes"/>
    <n v="0"/>
    <x v="2"/>
  </r>
  <r>
    <s v="M010"/>
    <s v="Dhanush Varma"/>
    <n v="37"/>
    <x v="0"/>
    <x v="1"/>
    <d v="2023-10-03T00:00:00"/>
    <d v="2023-12-20T00:00:00"/>
    <n v="1200"/>
    <n v="29"/>
    <x v="3"/>
    <x v="8"/>
    <n v="2"/>
    <s v="Yes"/>
    <n v="2400"/>
    <x v="2"/>
  </r>
  <r>
    <s v="M011"/>
    <s v="Ishaan Goyal"/>
    <n v="48"/>
    <x v="1"/>
    <x v="1"/>
    <d v="2024-01-06T00:00:00"/>
    <d v="2024-06-16T00:00:00"/>
    <n v="1200"/>
    <n v="13"/>
    <x v="0"/>
    <x v="9"/>
    <n v="5"/>
    <s v="Yes"/>
    <n v="6000"/>
    <x v="0"/>
  </r>
  <r>
    <s v="M012"/>
    <s v="Mahika Ravi"/>
    <n v="36"/>
    <x v="0"/>
    <x v="1"/>
    <d v="2023-08-16T00:00:00"/>
    <d v="2024-10-03T00:00:00"/>
    <n v="1200"/>
    <n v="19"/>
    <x v="4"/>
    <x v="10"/>
    <n v="13"/>
    <s v="Yes"/>
    <n v="15600"/>
    <x v="2"/>
  </r>
  <r>
    <s v="M013"/>
    <s v="Purab Reddy"/>
    <n v="48"/>
    <x v="1"/>
    <x v="3"/>
    <d v="2024-09-21T00:00:00"/>
    <d v="2024-12-15T00:00:00"/>
    <n v="1800"/>
    <n v="22"/>
    <x v="4"/>
    <x v="6"/>
    <n v="2"/>
    <s v="No"/>
    <n v="3600"/>
    <x v="0"/>
  </r>
  <r>
    <s v="M014"/>
    <s v="Tiya Soni"/>
    <n v="39"/>
    <x v="0"/>
    <x v="1"/>
    <d v="2023-05-19T00:00:00"/>
    <d v="2023-11-12T00:00:00"/>
    <n v="1200"/>
    <n v="28"/>
    <x v="3"/>
    <x v="6"/>
    <n v="5"/>
    <s v="No"/>
    <n v="6000"/>
    <x v="2"/>
  </r>
  <r>
    <s v="M015"/>
    <s v="Zara Dugar"/>
    <n v="44"/>
    <x v="1"/>
    <x v="0"/>
    <d v="2024-02-11T00:00:00"/>
    <d v="2024-09-05T00:00:00"/>
    <n v="800"/>
    <n v="8"/>
    <x v="2"/>
    <x v="6"/>
    <n v="6"/>
    <s v="No"/>
    <n v="4800"/>
    <x v="2"/>
  </r>
  <r>
    <s v="M016"/>
    <s v="Lakshit Mander"/>
    <n v="39"/>
    <x v="0"/>
    <x v="2"/>
    <d v="2025-02-14T00:00:00"/>
    <d v="2025-03-16T00:00:00"/>
    <n v="2500"/>
    <n v="14"/>
    <x v="4"/>
    <x v="6"/>
    <n v="1"/>
    <s v="No"/>
    <n v="2500"/>
    <x v="2"/>
  </r>
  <r>
    <s v="M017"/>
    <s v="Neysa Krish"/>
    <n v="35"/>
    <x v="0"/>
    <x v="1"/>
    <d v="2024-02-07T00:00:00"/>
    <d v="2025-01-28T00:00:00"/>
    <n v="1200"/>
    <n v="25"/>
    <x v="2"/>
    <x v="6"/>
    <n v="11"/>
    <s v="No"/>
    <n v="13200"/>
    <x v="2"/>
  </r>
  <r>
    <s v="M018"/>
    <s v="Prerak Boase"/>
    <n v="56"/>
    <x v="1"/>
    <x v="2"/>
    <d v="2023-10-14T00:00:00"/>
    <d v="2024-12-23T00:00:00"/>
    <n v="2500"/>
    <n v="13"/>
    <x v="5"/>
    <x v="6"/>
    <n v="14"/>
    <s v="No"/>
    <n v="35000"/>
    <x v="0"/>
  </r>
  <r>
    <s v="M019"/>
    <s v="Siya Master"/>
    <n v="27"/>
    <x v="1"/>
    <x v="0"/>
    <d v="2024-03-03T00:00:00"/>
    <d v="2025-01-07T00:00:00"/>
    <n v="800"/>
    <n v="26"/>
    <x v="3"/>
    <x v="6"/>
    <n v="10"/>
    <s v="No"/>
    <n v="8000"/>
    <x v="1"/>
  </r>
  <r>
    <s v="M020"/>
    <s v="Madhup Biswas"/>
    <n v="28"/>
    <x v="0"/>
    <x v="2"/>
    <d v="2024-05-05T00:00:00"/>
    <d v="2024-11-12T00:00:00"/>
    <n v="2500"/>
    <n v="21"/>
    <x v="3"/>
    <x v="11"/>
    <n v="6"/>
    <s v="Yes"/>
    <n v="15000"/>
    <x v="1"/>
  </r>
  <r>
    <s v="M021"/>
    <s v="Indrans Ratti"/>
    <n v="57"/>
    <x v="1"/>
    <x v="3"/>
    <d v="2023-08-08T00:00:00"/>
    <d v="2025-01-17T00:00:00"/>
    <n v="1800"/>
    <n v="19"/>
    <x v="3"/>
    <x v="6"/>
    <n v="17"/>
    <s v="No"/>
    <n v="30600"/>
    <x v="0"/>
  </r>
  <r>
    <s v="M022"/>
    <s v="Kimaya Balay"/>
    <n v="26"/>
    <x v="1"/>
    <x v="3"/>
    <d v="2024-01-29T00:00:00"/>
    <d v="2024-11-20T00:00:00"/>
    <n v="1800"/>
    <n v="5"/>
    <x v="0"/>
    <x v="6"/>
    <n v="9"/>
    <s v="No"/>
    <n v="16200"/>
    <x v="1"/>
  </r>
  <r>
    <s v="M023"/>
    <s v="Eva Dass"/>
    <n v="48"/>
    <x v="0"/>
    <x v="3"/>
    <d v="2024-06-08T00:00:00"/>
    <d v="2024-06-12T00:00:00"/>
    <n v="1800"/>
    <n v="18"/>
    <x v="5"/>
    <x v="6"/>
    <n v="0"/>
    <s v="No"/>
    <n v="0"/>
    <x v="0"/>
  </r>
  <r>
    <s v="M024"/>
    <s v="Pihu Wali"/>
    <n v="25"/>
    <x v="1"/>
    <x v="1"/>
    <d v="2024-05-27T00:00:00"/>
    <d v="2025-03-14T00:00:00"/>
    <n v="1200"/>
    <n v="6"/>
    <x v="0"/>
    <x v="6"/>
    <n v="9"/>
    <s v="No"/>
    <n v="10800"/>
    <x v="1"/>
  </r>
  <r>
    <s v="M025"/>
    <s v="Tiya Rege"/>
    <n v="53"/>
    <x v="0"/>
    <x v="3"/>
    <d v="2023-12-26T00:00:00"/>
    <d v="2024-03-21T00:00:00"/>
    <n v="1800"/>
    <n v="17"/>
    <x v="3"/>
    <x v="12"/>
    <n v="2"/>
    <s v="Yes"/>
    <n v="3600"/>
    <x v="0"/>
  </r>
  <r>
    <s v="M026"/>
    <s v="Aarav Sen"/>
    <n v="42"/>
    <x v="1"/>
    <x v="1"/>
    <d v="2025-02-14T00:00:00"/>
    <d v="2025-03-11T00:00:00"/>
    <n v="1200"/>
    <n v="3"/>
    <x v="5"/>
    <x v="6"/>
    <n v="0"/>
    <s v="No"/>
    <n v="0"/>
    <x v="2"/>
  </r>
  <r>
    <s v="M027"/>
    <s v="Dishani Bera"/>
    <n v="24"/>
    <x v="0"/>
    <x v="2"/>
    <d v="2025-02-10T00:00:00"/>
    <d v="2025-03-10T00:00:00"/>
    <n v="2500"/>
    <n v="28"/>
    <x v="3"/>
    <x v="6"/>
    <n v="0"/>
    <s v="No"/>
    <n v="0"/>
    <x v="1"/>
  </r>
  <r>
    <s v="M028"/>
    <s v="Indrans Grover"/>
    <n v="53"/>
    <x v="0"/>
    <x v="1"/>
    <d v="2024-11-18T00:00:00"/>
    <d v="2024-12-19T00:00:00"/>
    <n v="1200"/>
    <n v="23"/>
    <x v="1"/>
    <x v="6"/>
    <n v="1"/>
    <s v="No"/>
    <n v="1200"/>
    <x v="0"/>
  </r>
  <r>
    <s v="M029"/>
    <s v="Kismat Edwin"/>
    <n v="29"/>
    <x v="1"/>
    <x v="2"/>
    <d v="2024-04-19T00:00:00"/>
    <d v="2024-04-26T00:00:00"/>
    <n v="2500"/>
    <n v="8"/>
    <x v="2"/>
    <x v="6"/>
    <n v="0"/>
    <s v="No"/>
    <n v="0"/>
    <x v="1"/>
  </r>
  <r>
    <s v="M030"/>
    <s v="Taran Vyas"/>
    <n v="31"/>
    <x v="1"/>
    <x v="2"/>
    <d v="2025-01-10T00:00:00"/>
    <d v="2025-03-29T00:00:00"/>
    <n v="2500"/>
    <n v="23"/>
    <x v="4"/>
    <x v="13"/>
    <n v="2"/>
    <s v="Yes"/>
    <n v="5000"/>
    <x v="2"/>
  </r>
  <r>
    <s v="M031"/>
    <s v="Jiya Baral"/>
    <n v="52"/>
    <x v="1"/>
    <x v="0"/>
    <d v="2023-06-11T00:00:00"/>
    <d v="2024-12-30T00:00:00"/>
    <n v="800"/>
    <n v="9"/>
    <x v="5"/>
    <x v="14"/>
    <n v="18"/>
    <s v="Yes"/>
    <n v="14400"/>
    <x v="0"/>
  </r>
  <r>
    <s v="M032"/>
    <s v="Gokul Sahni"/>
    <n v="20"/>
    <x v="0"/>
    <x v="1"/>
    <d v="2024-04-09T00:00:00"/>
    <d v="2024-11-08T00:00:00"/>
    <n v="1200"/>
    <n v="2"/>
    <x v="3"/>
    <x v="6"/>
    <n v="7"/>
    <s v="No"/>
    <n v="8400"/>
    <x v="1"/>
  </r>
  <r>
    <s v="M033"/>
    <s v="Prerak Lalla"/>
    <n v="22"/>
    <x v="0"/>
    <x v="0"/>
    <d v="2025-02-11T00:00:00"/>
    <d v="2025-03-24T00:00:00"/>
    <n v="800"/>
    <n v="30"/>
    <x v="3"/>
    <x v="6"/>
    <n v="1"/>
    <s v="No"/>
    <n v="800"/>
    <x v="1"/>
  </r>
  <r>
    <s v="M034"/>
    <s v="Hrishita Shroff"/>
    <n v="23"/>
    <x v="0"/>
    <x v="3"/>
    <d v="2024-10-23T00:00:00"/>
    <d v="2025-03-05T00:00:00"/>
    <n v="1800"/>
    <n v="23"/>
    <x v="1"/>
    <x v="15"/>
    <n v="4"/>
    <s v="Yes"/>
    <n v="7200"/>
    <x v="1"/>
  </r>
  <r>
    <s v="M035"/>
    <s v="Oorja Sachar"/>
    <n v="27"/>
    <x v="1"/>
    <x v="1"/>
    <d v="2024-01-21T00:00:00"/>
    <d v="2024-12-26T00:00:00"/>
    <n v="1200"/>
    <n v="27"/>
    <x v="1"/>
    <x v="6"/>
    <n v="11"/>
    <s v="No"/>
    <n v="132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24E9F7-118F-4610-B952-4164F0C6A29D}"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15">
    <pivotField showAll="0"/>
    <pivotField showAll="0"/>
    <pivotField dataField="1" showAll="0"/>
    <pivotField showAll="0">
      <items count="3">
        <item x="1"/>
        <item x="0"/>
        <item t="default"/>
      </items>
    </pivotField>
    <pivotField axis="axisRow" showAll="0">
      <items count="5">
        <item x="0"/>
        <item x="2"/>
        <item x="3"/>
        <item x="1"/>
        <item t="default"/>
      </items>
    </pivotField>
    <pivotField numFmtId="164" showAll="0"/>
    <pivotField numFmtId="164" showAll="0"/>
    <pivotField showAll="0"/>
    <pivotField showAll="0"/>
    <pivotField showAll="0">
      <items count="7">
        <item x="0"/>
        <item x="5"/>
        <item x="2"/>
        <item x="4"/>
        <item x="3"/>
        <item x="1"/>
        <item t="default"/>
      </items>
    </pivotField>
    <pivotField showAll="0">
      <items count="17">
        <item x="12"/>
        <item x="14"/>
        <item x="0"/>
        <item x="10"/>
        <item x="2"/>
        <item x="1"/>
        <item x="4"/>
        <item x="13"/>
        <item x="7"/>
        <item x="8"/>
        <item x="9"/>
        <item x="15"/>
        <item x="5"/>
        <item x="11"/>
        <item x="3"/>
        <item x="6"/>
        <item t="default"/>
      </items>
    </pivotField>
    <pivotField showAll="0"/>
    <pivotField showAll="0"/>
    <pivotField showAll="0"/>
    <pivotField axis="axisCol" showAll="0">
      <items count="4">
        <item x="2"/>
        <item x="0"/>
        <item x="1"/>
        <item t="default"/>
      </items>
    </pivotField>
  </pivotFields>
  <rowFields count="1">
    <field x="4"/>
  </rowFields>
  <rowItems count="5">
    <i>
      <x/>
    </i>
    <i>
      <x v="1"/>
    </i>
    <i>
      <x v="2"/>
    </i>
    <i>
      <x v="3"/>
    </i>
    <i t="grand">
      <x/>
    </i>
  </rowItems>
  <colFields count="1">
    <field x="14"/>
  </colFields>
  <colItems count="4">
    <i>
      <x/>
    </i>
    <i>
      <x v="1"/>
    </i>
    <i>
      <x v="2"/>
    </i>
    <i t="grand">
      <x/>
    </i>
  </colItems>
  <dataFields count="1">
    <dataField name="Count of Age" fld="2"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C26380-8A49-4738-A6F7-4C55FD493277}"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1" firstHeaderRow="1" firstDataRow="2" firstDataCol="1"/>
  <pivotFields count="15">
    <pivotField showAll="0"/>
    <pivotField showAll="0"/>
    <pivotField dataField="1" showAll="0"/>
    <pivotField axis="axisCol" showAll="0">
      <items count="3">
        <item x="1"/>
        <item x="0"/>
        <item t="default"/>
      </items>
    </pivotField>
    <pivotField showAll="0"/>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Age" fld="2"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2F9E50-6D02-48ED-8FBC-4FE7E7E7EFF7}"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62" firstHeaderRow="0" firstDataRow="1" firstDataCol="1"/>
  <pivotFields count="14">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items count="17">
        <item x="12"/>
        <item x="14"/>
        <item x="0"/>
        <item x="10"/>
        <item x="2"/>
        <item x="1"/>
        <item x="4"/>
        <item x="13"/>
        <item x="7"/>
        <item x="8"/>
        <item x="9"/>
        <item x="15"/>
        <item x="5"/>
        <item x="11"/>
        <item x="3"/>
        <item x="6"/>
        <item t="default"/>
      </items>
    </pivotField>
    <pivotField showAll="0"/>
    <pivotField axis="axisRow" showAll="0">
      <items count="3">
        <item x="1"/>
        <item x="0"/>
        <item t="default"/>
      </items>
    </pivotField>
    <pivotField dataField="1" showAll="0"/>
  </pivotFields>
  <rowFields count="3">
    <field x="9"/>
    <field x="4"/>
    <field x="12"/>
  </rowFields>
  <rowItems count="59">
    <i>
      <x/>
    </i>
    <i r="1">
      <x/>
    </i>
    <i r="2">
      <x v="1"/>
    </i>
    <i r="1">
      <x v="1"/>
    </i>
    <i r="2">
      <x v="1"/>
    </i>
    <i r="1">
      <x v="2"/>
    </i>
    <i r="2">
      <x/>
    </i>
    <i r="1">
      <x v="3"/>
    </i>
    <i r="2">
      <x/>
    </i>
    <i r="2">
      <x v="1"/>
    </i>
    <i>
      <x v="1"/>
    </i>
    <i r="1">
      <x/>
    </i>
    <i r="2">
      <x v="1"/>
    </i>
    <i r="1">
      <x v="1"/>
    </i>
    <i r="2">
      <x/>
    </i>
    <i r="1">
      <x v="2"/>
    </i>
    <i r="2">
      <x/>
    </i>
    <i r="1">
      <x v="3"/>
    </i>
    <i r="2">
      <x/>
    </i>
    <i>
      <x v="2"/>
    </i>
    <i r="1">
      <x/>
    </i>
    <i r="2">
      <x/>
    </i>
    <i r="1">
      <x v="1"/>
    </i>
    <i r="2">
      <x/>
    </i>
    <i r="1">
      <x v="3"/>
    </i>
    <i r="2">
      <x/>
    </i>
    <i r="2">
      <x v="1"/>
    </i>
    <i>
      <x v="3"/>
    </i>
    <i r="1">
      <x/>
    </i>
    <i r="2">
      <x v="1"/>
    </i>
    <i r="1">
      <x v="1"/>
    </i>
    <i r="2">
      <x/>
    </i>
    <i r="2">
      <x v="1"/>
    </i>
    <i r="1">
      <x v="2"/>
    </i>
    <i r="2">
      <x/>
    </i>
    <i r="1">
      <x v="3"/>
    </i>
    <i r="2">
      <x v="1"/>
    </i>
    <i>
      <x v="4"/>
    </i>
    <i r="1">
      <x/>
    </i>
    <i r="2">
      <x/>
    </i>
    <i r="2">
      <x v="1"/>
    </i>
    <i r="1">
      <x v="1"/>
    </i>
    <i r="2">
      <x/>
    </i>
    <i r="2">
      <x v="1"/>
    </i>
    <i r="1">
      <x v="2"/>
    </i>
    <i r="2">
      <x/>
    </i>
    <i r="2">
      <x v="1"/>
    </i>
    <i r="1">
      <x v="3"/>
    </i>
    <i r="2">
      <x/>
    </i>
    <i r="2">
      <x v="1"/>
    </i>
    <i>
      <x v="5"/>
    </i>
    <i r="1">
      <x/>
    </i>
    <i r="2">
      <x/>
    </i>
    <i r="2">
      <x v="1"/>
    </i>
    <i r="1">
      <x v="2"/>
    </i>
    <i r="2">
      <x v="1"/>
    </i>
    <i r="1">
      <x v="3"/>
    </i>
    <i r="2">
      <x/>
    </i>
    <i t="grand">
      <x/>
    </i>
  </rowItems>
  <colFields count="1">
    <field x="-2"/>
  </colFields>
  <colItems count="2">
    <i>
      <x/>
    </i>
    <i i="1">
      <x v="1"/>
    </i>
  </colItems>
  <dataFields count="2">
    <dataField name="Sum of Total_Revenue" fld="13" baseField="0" baseItem="0"/>
    <dataField name="Average of Total_Revenue2" fld="13" subtotal="average" baseField="9"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3BE963-EE77-48FA-A1D0-C499F3FF5254}"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4">
    <pivotField showAll="0"/>
    <pivotField showAll="0"/>
    <pivotField showAll="0"/>
    <pivotField showAll="0"/>
    <pivotField showAll="0"/>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pivotField dataField="1" showAll="0"/>
  </pivotFields>
  <rowFields count="1">
    <field x="9"/>
  </rowFields>
  <rowItems count="7">
    <i>
      <x/>
    </i>
    <i>
      <x v="1"/>
    </i>
    <i>
      <x v="2"/>
    </i>
    <i>
      <x v="3"/>
    </i>
    <i>
      <x v="4"/>
    </i>
    <i>
      <x v="5"/>
    </i>
    <i t="grand">
      <x/>
    </i>
  </rowItems>
  <colItems count="1">
    <i/>
  </colItems>
  <dataFields count="1">
    <dataField name="Sum of Total_Reven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44D643-E860-4290-92B8-EA0547170C47}"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5" firstHeaderRow="1" firstDataRow="1" firstDataCol="1"/>
  <pivotFields count="14">
    <pivotField showAll="0"/>
    <pivotField axis="axisRow" showAll="0">
      <items count="37">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x="35"/>
        <item t="default"/>
      </items>
    </pivotField>
    <pivotField showAll="0"/>
    <pivotField showAll="0"/>
    <pivotField axis="axisRow" showAll="0">
      <items count="6">
        <item x="0"/>
        <item x="2"/>
        <item x="3"/>
        <item x="1"/>
        <item x="4"/>
        <item t="default"/>
      </items>
    </pivotField>
    <pivotField showAll="0"/>
    <pivotField showAll="0"/>
    <pivotField showAll="0"/>
    <pivotField showAll="0"/>
    <pivotField showAll="0"/>
    <pivotField showAll="0"/>
    <pivotField showAll="0"/>
    <pivotField showAll="0"/>
    <pivotField dataField="1" showAll="0"/>
  </pivotFields>
  <rowFields count="2">
    <field x="4"/>
    <field x="1"/>
  </rowFields>
  <rowItems count="42">
    <i>
      <x/>
    </i>
    <i r="1">
      <x v="1"/>
    </i>
    <i r="1">
      <x v="5"/>
    </i>
    <i r="1">
      <x v="12"/>
    </i>
    <i r="1">
      <x v="13"/>
    </i>
    <i r="1">
      <x v="22"/>
    </i>
    <i r="1">
      <x v="25"/>
    </i>
    <i r="1">
      <x v="28"/>
    </i>
    <i r="1">
      <x v="33"/>
    </i>
    <i r="1">
      <x v="34"/>
    </i>
    <i>
      <x v="1"/>
    </i>
    <i r="1">
      <x v="4"/>
    </i>
    <i r="1">
      <x v="15"/>
    </i>
    <i r="1">
      <x v="16"/>
    </i>
    <i r="1">
      <x v="17"/>
    </i>
    <i r="1">
      <x v="24"/>
    </i>
    <i r="1">
      <x v="27"/>
    </i>
    <i r="1">
      <x v="29"/>
    </i>
    <i>
      <x v="2"/>
    </i>
    <i r="1">
      <x v="6"/>
    </i>
    <i r="1">
      <x v="8"/>
    </i>
    <i r="1">
      <x v="10"/>
    </i>
    <i r="1">
      <x v="14"/>
    </i>
    <i r="1">
      <x v="26"/>
    </i>
    <i r="1">
      <x v="30"/>
    </i>
    <i r="1">
      <x v="32"/>
    </i>
    <i>
      <x v="3"/>
    </i>
    <i r="1">
      <x/>
    </i>
    <i r="1">
      <x v="2"/>
    </i>
    <i r="1">
      <x v="3"/>
    </i>
    <i r="1">
      <x v="7"/>
    </i>
    <i r="1">
      <x v="9"/>
    </i>
    <i r="1">
      <x v="11"/>
    </i>
    <i r="1">
      <x v="18"/>
    </i>
    <i r="1">
      <x v="19"/>
    </i>
    <i r="1">
      <x v="20"/>
    </i>
    <i r="1">
      <x v="21"/>
    </i>
    <i r="1">
      <x v="23"/>
    </i>
    <i r="1">
      <x v="31"/>
    </i>
    <i>
      <x v="4"/>
    </i>
    <i r="1">
      <x v="35"/>
    </i>
    <i t="grand">
      <x/>
    </i>
  </rowItems>
  <colItems count="1">
    <i/>
  </colItems>
  <dataFields count="1">
    <dataField name="Sum of Total_Reven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E84914-7DD2-415D-A775-80FB9E3FCE0B}"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4">
        <item x="1"/>
        <item x="0"/>
        <item x="2"/>
        <item t="default"/>
      </items>
    </pivotField>
  </pivotFields>
  <rowFields count="1">
    <field x="12"/>
  </rowFields>
  <rowItems count="4">
    <i>
      <x/>
    </i>
    <i>
      <x v="1"/>
    </i>
    <i>
      <x v="2"/>
    </i>
    <i t="grand">
      <x/>
    </i>
  </rowItems>
  <colItems count="1">
    <i/>
  </colItems>
  <dataFields count="1">
    <dataField name="Average of Monthly_Fee" fld="7" subtotal="average"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28290803-F4D2-4BF9-8399-17BFA932DDAC}" sourceName="Membership_Type">
  <pivotTables>
    <pivotTable tabId="5" name="PivotTable5"/>
  </pivotTables>
  <data>
    <tabular pivotCacheId="7770866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41B8D21-96AC-4743-9263-42BF64542BFC}" sourceName="City">
  <pivotTables>
    <pivotTable tabId="5" name="PivotTable5"/>
  </pivotTables>
  <data>
    <tabular pivotCacheId="77708660">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_By" xr10:uid="{4F591C34-17A0-4184-97BB-4FF8EF6BE4A7}" sourceName="Referred_By">
  <pivotTables>
    <pivotTable tabId="5" name="PivotTable5"/>
  </pivotTables>
  <data>
    <tabular pivotCacheId="77708660">
      <items count="16">
        <i x="12" s="1"/>
        <i x="14" s="1"/>
        <i x="0" s="1"/>
        <i x="10" s="1"/>
        <i x="2" s="1"/>
        <i x="1" s="1"/>
        <i x="4" s="1"/>
        <i x="13" s="1"/>
        <i x="7" s="1"/>
        <i x="8" s="1"/>
        <i x="9" s="1"/>
        <i x="15" s="1"/>
        <i x="5" s="1"/>
        <i x="11" s="1"/>
        <i x="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1F67608-08F9-4A7C-86A6-178876A683DD}" sourceName="Gender">
  <pivotTables>
    <pivotTable tabId="7" name="PivotTable7"/>
  </pivotTables>
  <data>
    <tabular pivotCacheId="38538443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7A04701E-7B1A-4666-802D-D2FD36BAFF20}" sourceName="City">
  <pivotTables>
    <pivotTable tabId="7" name="PivotTable7"/>
  </pivotTables>
  <data>
    <tabular pivotCacheId="385384437">
      <items count="6">
        <i x="0" s="1"/>
        <i x="5" s="1"/>
        <i x="2" s="1"/>
        <i x="4"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_By1" xr10:uid="{3584AB25-A9B6-4F57-8100-2B8BFFAB1FA9}" sourceName="Referred_By">
  <pivotTables>
    <pivotTable tabId="7" name="PivotTable7"/>
  </pivotTables>
  <data>
    <tabular pivotCacheId="385384437">
      <items count="16">
        <i x="12" s="1"/>
        <i x="14" s="1"/>
        <i x="0" s="1"/>
        <i x="10" s="1"/>
        <i x="2" s="1"/>
        <i x="1" s="1"/>
        <i x="4" s="1"/>
        <i x="13" s="1"/>
        <i x="7" s="1"/>
        <i x="8" s="1"/>
        <i x="9" s="1"/>
        <i x="15" s="1"/>
        <i x="5" s="1"/>
        <i x="11"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DE9AD73-ADCA-46EE-9FC7-6F9B9E105947}" cache="Slicer_Gender" caption="Gender" rowHeight="234950"/>
  <slicer name="City 1" xr10:uid="{C0D2E22E-4FFC-4B5F-B0EF-24AA79113B71}" cache="Slicer_City1" caption="City" rowHeight="234950"/>
  <slicer name="Referred_By 1" xr10:uid="{8083A936-1A56-47E9-A44B-346C2E0AF0E3}" cache="Slicer_Referred_By1" caption="Referred_B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6F4685DA-49AC-487E-A0F8-1BAF0D8910F2}" cache="Slicer_Membership_Type" caption="Membership_Type" rowHeight="234950"/>
  <slicer name="City" xr10:uid="{5255D1F2-D074-4789-9185-38CECB6059B4}" cache="Slicer_City" caption="City" rowHeight="234950"/>
  <slicer name="Referred_By" xr10:uid="{02D6BA73-22CF-4DF2-A7F8-3CF84DC4AF9B}" cache="Slicer_Referred_By" caption="Referred_B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EDC9-019E-4289-8669-4AA9016FFA45}">
  <dimension ref="A3:E9"/>
  <sheetViews>
    <sheetView workbookViewId="0">
      <selection activeCell="D15" sqref="D15"/>
    </sheetView>
  </sheetViews>
  <sheetFormatPr defaultRowHeight="14.4" x14ac:dyDescent="0.3"/>
  <cols>
    <col min="1" max="1" width="12.5546875" bestFit="1" customWidth="1"/>
    <col min="2" max="2" width="15.5546875" bestFit="1" customWidth="1"/>
    <col min="3" max="3" width="6.33203125" bestFit="1" customWidth="1"/>
    <col min="4" max="4" width="6" bestFit="1" customWidth="1"/>
    <col min="5" max="5" width="10.77734375" bestFit="1" customWidth="1"/>
  </cols>
  <sheetData>
    <row r="3" spans="1:5" x14ac:dyDescent="0.3">
      <c r="A3" s="4" t="s">
        <v>121</v>
      </c>
      <c r="B3" s="4" t="s">
        <v>120</v>
      </c>
    </row>
    <row r="4" spans="1:5" x14ac:dyDescent="0.3">
      <c r="A4" s="4" t="s">
        <v>110</v>
      </c>
      <c r="B4" t="s">
        <v>122</v>
      </c>
      <c r="C4" t="s">
        <v>123</v>
      </c>
      <c r="D4" t="s">
        <v>124</v>
      </c>
      <c r="E4" t="s">
        <v>114</v>
      </c>
    </row>
    <row r="5" spans="1:5" x14ac:dyDescent="0.3">
      <c r="A5" s="5" t="s">
        <v>84</v>
      </c>
      <c r="B5" s="6">
        <v>4</v>
      </c>
      <c r="C5" s="6">
        <v>2</v>
      </c>
      <c r="D5" s="6">
        <v>3</v>
      </c>
      <c r="E5" s="6">
        <v>9</v>
      </c>
    </row>
    <row r="6" spans="1:5" x14ac:dyDescent="0.3">
      <c r="A6" s="5" t="s">
        <v>86</v>
      </c>
      <c r="B6" s="6">
        <v>2</v>
      </c>
      <c r="C6" s="6">
        <v>1</v>
      </c>
      <c r="D6" s="6">
        <v>4</v>
      </c>
      <c r="E6" s="6">
        <v>7</v>
      </c>
    </row>
    <row r="7" spans="1:5" x14ac:dyDescent="0.3">
      <c r="A7" s="5" t="s">
        <v>87</v>
      </c>
      <c r="B7" s="6">
        <v>1</v>
      </c>
      <c r="C7" s="6">
        <v>4</v>
      </c>
      <c r="D7" s="6">
        <v>2</v>
      </c>
      <c r="E7" s="6">
        <v>7</v>
      </c>
    </row>
    <row r="8" spans="1:5" x14ac:dyDescent="0.3">
      <c r="A8" s="5" t="s">
        <v>85</v>
      </c>
      <c r="B8" s="6">
        <v>6</v>
      </c>
      <c r="C8" s="6">
        <v>2</v>
      </c>
      <c r="D8" s="6">
        <v>4</v>
      </c>
      <c r="E8" s="6">
        <v>12</v>
      </c>
    </row>
    <row r="9" spans="1:5" x14ac:dyDescent="0.3">
      <c r="A9" s="5" t="s">
        <v>114</v>
      </c>
      <c r="B9" s="6">
        <v>13</v>
      </c>
      <c r="C9" s="6">
        <v>9</v>
      </c>
      <c r="D9" s="6">
        <v>13</v>
      </c>
      <c r="E9" s="6">
        <v>35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8E6E3-BD8F-44C6-8FA4-D85AE04D5948}">
  <dimension ref="A3:D11"/>
  <sheetViews>
    <sheetView workbookViewId="0">
      <selection activeCell="C14" sqref="C14"/>
    </sheetView>
  </sheetViews>
  <sheetFormatPr defaultRowHeight="14.4" x14ac:dyDescent="0.3"/>
  <cols>
    <col min="1" max="1" width="12.5546875" bestFit="1" customWidth="1"/>
    <col min="2" max="2" width="15.5546875" bestFit="1" customWidth="1"/>
    <col min="3" max="3" width="5.21875" bestFit="1" customWidth="1"/>
    <col min="4" max="4" width="10.77734375" bestFit="1" customWidth="1"/>
  </cols>
  <sheetData>
    <row r="3" spans="1:4" x14ac:dyDescent="0.3">
      <c r="A3" s="4" t="s">
        <v>121</v>
      </c>
      <c r="B3" s="4" t="s">
        <v>120</v>
      </c>
    </row>
    <row r="4" spans="1:4" x14ac:dyDescent="0.3">
      <c r="A4" s="4" t="s">
        <v>110</v>
      </c>
      <c r="B4" t="s">
        <v>83</v>
      </c>
      <c r="C4" t="s">
        <v>82</v>
      </c>
      <c r="D4" t="s">
        <v>114</v>
      </c>
    </row>
    <row r="5" spans="1:4" x14ac:dyDescent="0.3">
      <c r="A5" s="5" t="s">
        <v>88</v>
      </c>
      <c r="B5" s="6">
        <v>3</v>
      </c>
      <c r="C5" s="6">
        <v>2</v>
      </c>
      <c r="D5" s="6">
        <v>5</v>
      </c>
    </row>
    <row r="6" spans="1:4" x14ac:dyDescent="0.3">
      <c r="A6" s="5" t="s">
        <v>93</v>
      </c>
      <c r="B6" s="6">
        <v>3</v>
      </c>
      <c r="C6" s="6">
        <v>1</v>
      </c>
      <c r="D6" s="6">
        <v>4</v>
      </c>
    </row>
    <row r="7" spans="1:4" x14ac:dyDescent="0.3">
      <c r="A7" s="5" t="s">
        <v>90</v>
      </c>
      <c r="B7" s="6">
        <v>3</v>
      </c>
      <c r="C7" s="6">
        <v>2</v>
      </c>
      <c r="D7" s="6">
        <v>5</v>
      </c>
    </row>
    <row r="8" spans="1:4" x14ac:dyDescent="0.3">
      <c r="A8" s="5" t="s">
        <v>92</v>
      </c>
      <c r="B8" s="6">
        <v>2</v>
      </c>
      <c r="C8" s="6">
        <v>4</v>
      </c>
      <c r="D8" s="6">
        <v>6</v>
      </c>
    </row>
    <row r="9" spans="1:4" x14ac:dyDescent="0.3">
      <c r="A9" s="5" t="s">
        <v>91</v>
      </c>
      <c r="B9" s="6">
        <v>2</v>
      </c>
      <c r="C9" s="6">
        <v>8</v>
      </c>
      <c r="D9" s="6">
        <v>10</v>
      </c>
    </row>
    <row r="10" spans="1:4" x14ac:dyDescent="0.3">
      <c r="A10" s="5" t="s">
        <v>89</v>
      </c>
      <c r="B10" s="6">
        <v>2</v>
      </c>
      <c r="C10" s="6">
        <v>3</v>
      </c>
      <c r="D10" s="6">
        <v>5</v>
      </c>
    </row>
    <row r="11" spans="1:4" x14ac:dyDescent="0.3">
      <c r="A11" s="5" t="s">
        <v>114</v>
      </c>
      <c r="B11" s="6">
        <v>15</v>
      </c>
      <c r="C11" s="6">
        <v>20</v>
      </c>
      <c r="D11" s="6">
        <v>35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F56EF-C125-485D-9819-FE62D905880D}">
  <dimension ref="A3:C62"/>
  <sheetViews>
    <sheetView workbookViewId="0">
      <selection activeCell="N10" sqref="N10"/>
    </sheetView>
  </sheetViews>
  <sheetFormatPr defaultRowHeight="14.4" x14ac:dyDescent="0.3"/>
  <cols>
    <col min="1" max="1" width="12.6640625" bestFit="1" customWidth="1"/>
    <col min="2" max="2" width="20.21875" bestFit="1" customWidth="1"/>
    <col min="3" max="3" width="24.44140625" bestFit="1" customWidth="1"/>
  </cols>
  <sheetData>
    <row r="3" spans="1:3" x14ac:dyDescent="0.3">
      <c r="A3" s="4" t="s">
        <v>110</v>
      </c>
      <c r="B3" t="s">
        <v>117</v>
      </c>
      <c r="C3" t="s">
        <v>118</v>
      </c>
    </row>
    <row r="4" spans="1:3" x14ac:dyDescent="0.3">
      <c r="A4" s="5" t="s">
        <v>88</v>
      </c>
      <c r="B4" s="6">
        <v>55300</v>
      </c>
      <c r="C4" s="6">
        <v>11060</v>
      </c>
    </row>
    <row r="5" spans="1:3" x14ac:dyDescent="0.3">
      <c r="A5" s="7" t="s">
        <v>84</v>
      </c>
      <c r="B5" s="6">
        <v>4800</v>
      </c>
      <c r="C5" s="6">
        <v>4800</v>
      </c>
    </row>
    <row r="6" spans="1:3" x14ac:dyDescent="0.3">
      <c r="A6" s="8" t="s">
        <v>112</v>
      </c>
      <c r="B6" s="6">
        <v>4800</v>
      </c>
      <c r="C6" s="6">
        <v>4800</v>
      </c>
    </row>
    <row r="7" spans="1:3" x14ac:dyDescent="0.3">
      <c r="A7" s="7" t="s">
        <v>86</v>
      </c>
      <c r="B7" s="6">
        <v>17500</v>
      </c>
      <c r="C7" s="6">
        <v>17500</v>
      </c>
    </row>
    <row r="8" spans="1:3" x14ac:dyDescent="0.3">
      <c r="A8" s="8" t="s">
        <v>112</v>
      </c>
      <c r="B8" s="6">
        <v>17500</v>
      </c>
      <c r="C8" s="6">
        <v>17500</v>
      </c>
    </row>
    <row r="9" spans="1:3" x14ac:dyDescent="0.3">
      <c r="A9" s="7" t="s">
        <v>87</v>
      </c>
      <c r="B9" s="6">
        <v>16200</v>
      </c>
      <c r="C9" s="6">
        <v>16200</v>
      </c>
    </row>
    <row r="10" spans="1:3" x14ac:dyDescent="0.3">
      <c r="A10" s="8" t="s">
        <v>111</v>
      </c>
      <c r="B10" s="6">
        <v>16200</v>
      </c>
      <c r="C10" s="6">
        <v>16200</v>
      </c>
    </row>
    <row r="11" spans="1:3" x14ac:dyDescent="0.3">
      <c r="A11" s="7" t="s">
        <v>85</v>
      </c>
      <c r="B11" s="6">
        <v>16800</v>
      </c>
      <c r="C11" s="6">
        <v>8400</v>
      </c>
    </row>
    <row r="12" spans="1:3" x14ac:dyDescent="0.3">
      <c r="A12" s="8" t="s">
        <v>111</v>
      </c>
      <c r="B12" s="6">
        <v>10800</v>
      </c>
      <c r="C12" s="6">
        <v>10800</v>
      </c>
    </row>
    <row r="13" spans="1:3" x14ac:dyDescent="0.3">
      <c r="A13" s="8" t="s">
        <v>112</v>
      </c>
      <c r="B13" s="6">
        <v>6000</v>
      </c>
      <c r="C13" s="6">
        <v>6000</v>
      </c>
    </row>
    <row r="14" spans="1:3" x14ac:dyDescent="0.3">
      <c r="A14" s="5" t="s">
        <v>93</v>
      </c>
      <c r="B14" s="6">
        <v>49400</v>
      </c>
      <c r="C14" s="6">
        <v>12350</v>
      </c>
    </row>
    <row r="15" spans="1:3" x14ac:dyDescent="0.3">
      <c r="A15" s="7" t="s">
        <v>84</v>
      </c>
      <c r="B15" s="6">
        <v>14400</v>
      </c>
      <c r="C15" s="6">
        <v>14400</v>
      </c>
    </row>
    <row r="16" spans="1:3" x14ac:dyDescent="0.3">
      <c r="A16" s="8" t="s">
        <v>112</v>
      </c>
      <c r="B16" s="6">
        <v>14400</v>
      </c>
      <c r="C16" s="6">
        <v>14400</v>
      </c>
    </row>
    <row r="17" spans="1:3" x14ac:dyDescent="0.3">
      <c r="A17" s="7" t="s">
        <v>86</v>
      </c>
      <c r="B17" s="6">
        <v>35000</v>
      </c>
      <c r="C17" s="6">
        <v>35000</v>
      </c>
    </row>
    <row r="18" spans="1:3" x14ac:dyDescent="0.3">
      <c r="A18" s="8" t="s">
        <v>111</v>
      </c>
      <c r="B18" s="6">
        <v>35000</v>
      </c>
      <c r="C18" s="6">
        <v>35000</v>
      </c>
    </row>
    <row r="19" spans="1:3" x14ac:dyDescent="0.3">
      <c r="A19" s="7" t="s">
        <v>87</v>
      </c>
      <c r="B19" s="6">
        <v>0</v>
      </c>
      <c r="C19" s="6">
        <v>0</v>
      </c>
    </row>
    <row r="20" spans="1:3" x14ac:dyDescent="0.3">
      <c r="A20" s="8" t="s">
        <v>111</v>
      </c>
      <c r="B20" s="6">
        <v>0</v>
      </c>
      <c r="C20" s="6">
        <v>0</v>
      </c>
    </row>
    <row r="21" spans="1:3" x14ac:dyDescent="0.3">
      <c r="A21" s="7" t="s">
        <v>85</v>
      </c>
      <c r="B21" s="6">
        <v>0</v>
      </c>
      <c r="C21" s="6">
        <v>0</v>
      </c>
    </row>
    <row r="22" spans="1:3" x14ac:dyDescent="0.3">
      <c r="A22" s="8" t="s">
        <v>111</v>
      </c>
      <c r="B22" s="6">
        <v>0</v>
      </c>
      <c r="C22" s="6">
        <v>0</v>
      </c>
    </row>
    <row r="23" spans="1:3" x14ac:dyDescent="0.3">
      <c r="A23" s="5" t="s">
        <v>90</v>
      </c>
      <c r="B23" s="6">
        <v>28800</v>
      </c>
      <c r="C23" s="6">
        <v>5760</v>
      </c>
    </row>
    <row r="24" spans="1:3" x14ac:dyDescent="0.3">
      <c r="A24" s="7" t="s">
        <v>84</v>
      </c>
      <c r="B24" s="6">
        <v>4800</v>
      </c>
      <c r="C24" s="6">
        <v>4800</v>
      </c>
    </row>
    <row r="25" spans="1:3" x14ac:dyDescent="0.3">
      <c r="A25" s="8" t="s">
        <v>111</v>
      </c>
      <c r="B25" s="6">
        <v>4800</v>
      </c>
      <c r="C25" s="6">
        <v>4800</v>
      </c>
    </row>
    <row r="26" spans="1:3" x14ac:dyDescent="0.3">
      <c r="A26" s="7" t="s">
        <v>86</v>
      </c>
      <c r="B26" s="6">
        <v>0</v>
      </c>
      <c r="C26" s="6">
        <v>0</v>
      </c>
    </row>
    <row r="27" spans="1:3" x14ac:dyDescent="0.3">
      <c r="A27" s="8" t="s">
        <v>111</v>
      </c>
      <c r="B27" s="6">
        <v>0</v>
      </c>
      <c r="C27" s="6">
        <v>0</v>
      </c>
    </row>
    <row r="28" spans="1:3" x14ac:dyDescent="0.3">
      <c r="A28" s="7" t="s">
        <v>85</v>
      </c>
      <c r="B28" s="6">
        <v>24000</v>
      </c>
      <c r="C28" s="6">
        <v>8000</v>
      </c>
    </row>
    <row r="29" spans="1:3" x14ac:dyDescent="0.3">
      <c r="A29" s="8" t="s">
        <v>111</v>
      </c>
      <c r="B29" s="6">
        <v>13200</v>
      </c>
      <c r="C29" s="6">
        <v>13200</v>
      </c>
    </row>
    <row r="30" spans="1:3" x14ac:dyDescent="0.3">
      <c r="A30" s="8" t="s">
        <v>112</v>
      </c>
      <c r="B30" s="6">
        <v>10800</v>
      </c>
      <c r="C30" s="6">
        <v>5400</v>
      </c>
    </row>
    <row r="31" spans="1:3" x14ac:dyDescent="0.3">
      <c r="A31" s="5" t="s">
        <v>92</v>
      </c>
      <c r="B31" s="6">
        <v>32100</v>
      </c>
      <c r="C31" s="6">
        <v>5350</v>
      </c>
    </row>
    <row r="32" spans="1:3" x14ac:dyDescent="0.3">
      <c r="A32" s="7" t="s">
        <v>84</v>
      </c>
      <c r="B32" s="6">
        <v>0</v>
      </c>
      <c r="C32" s="6">
        <v>0</v>
      </c>
    </row>
    <row r="33" spans="1:3" x14ac:dyDescent="0.3">
      <c r="A33" s="8" t="s">
        <v>112</v>
      </c>
      <c r="B33" s="6">
        <v>0</v>
      </c>
      <c r="C33" s="6">
        <v>0</v>
      </c>
    </row>
    <row r="34" spans="1:3" x14ac:dyDescent="0.3">
      <c r="A34" s="7" t="s">
        <v>86</v>
      </c>
      <c r="B34" s="6">
        <v>7500</v>
      </c>
      <c r="C34" s="6">
        <v>3750</v>
      </c>
    </row>
    <row r="35" spans="1:3" x14ac:dyDescent="0.3">
      <c r="A35" s="8" t="s">
        <v>111</v>
      </c>
      <c r="B35" s="6">
        <v>2500</v>
      </c>
      <c r="C35" s="6">
        <v>2500</v>
      </c>
    </row>
    <row r="36" spans="1:3" x14ac:dyDescent="0.3">
      <c r="A36" s="8" t="s">
        <v>112</v>
      </c>
      <c r="B36" s="6">
        <v>5000</v>
      </c>
      <c r="C36" s="6">
        <v>5000</v>
      </c>
    </row>
    <row r="37" spans="1:3" x14ac:dyDescent="0.3">
      <c r="A37" s="7" t="s">
        <v>87</v>
      </c>
      <c r="B37" s="6">
        <v>9000</v>
      </c>
      <c r="C37" s="6">
        <v>4500</v>
      </c>
    </row>
    <row r="38" spans="1:3" x14ac:dyDescent="0.3">
      <c r="A38" s="8" t="s">
        <v>111</v>
      </c>
      <c r="B38" s="6">
        <v>9000</v>
      </c>
      <c r="C38" s="6">
        <v>4500</v>
      </c>
    </row>
    <row r="39" spans="1:3" x14ac:dyDescent="0.3">
      <c r="A39" s="7" t="s">
        <v>85</v>
      </c>
      <c r="B39" s="6">
        <v>15600</v>
      </c>
      <c r="C39" s="6">
        <v>15600</v>
      </c>
    </row>
    <row r="40" spans="1:3" x14ac:dyDescent="0.3">
      <c r="A40" s="8" t="s">
        <v>112</v>
      </c>
      <c r="B40" s="6">
        <v>15600</v>
      </c>
      <c r="C40" s="6">
        <v>15600</v>
      </c>
    </row>
    <row r="41" spans="1:3" x14ac:dyDescent="0.3">
      <c r="A41" s="5" t="s">
        <v>91</v>
      </c>
      <c r="B41" s="6">
        <v>76400</v>
      </c>
      <c r="C41" s="6">
        <v>7640</v>
      </c>
    </row>
    <row r="42" spans="1:3" x14ac:dyDescent="0.3">
      <c r="A42" s="7" t="s">
        <v>84</v>
      </c>
      <c r="B42" s="6">
        <v>10400</v>
      </c>
      <c r="C42" s="6">
        <v>3466.6666666666665</v>
      </c>
    </row>
    <row r="43" spans="1:3" x14ac:dyDescent="0.3">
      <c r="A43" s="8" t="s">
        <v>111</v>
      </c>
      <c r="B43" s="6">
        <v>8800</v>
      </c>
      <c r="C43" s="6">
        <v>4400</v>
      </c>
    </row>
    <row r="44" spans="1:3" x14ac:dyDescent="0.3">
      <c r="A44" s="8" t="s">
        <v>112</v>
      </c>
      <c r="B44" s="6">
        <v>1600</v>
      </c>
      <c r="C44" s="6">
        <v>1600</v>
      </c>
    </row>
    <row r="45" spans="1:3" x14ac:dyDescent="0.3">
      <c r="A45" s="7" t="s">
        <v>86</v>
      </c>
      <c r="B45" s="6">
        <v>15000</v>
      </c>
      <c r="C45" s="6">
        <v>7500</v>
      </c>
    </row>
    <row r="46" spans="1:3" x14ac:dyDescent="0.3">
      <c r="A46" s="8" t="s">
        <v>111</v>
      </c>
      <c r="B46" s="6">
        <v>0</v>
      </c>
      <c r="C46" s="6">
        <v>0</v>
      </c>
    </row>
    <row r="47" spans="1:3" x14ac:dyDescent="0.3">
      <c r="A47" s="8" t="s">
        <v>112</v>
      </c>
      <c r="B47" s="6">
        <v>15000</v>
      </c>
      <c r="C47" s="6">
        <v>15000</v>
      </c>
    </row>
    <row r="48" spans="1:3" x14ac:dyDescent="0.3">
      <c r="A48" s="7" t="s">
        <v>87</v>
      </c>
      <c r="B48" s="6">
        <v>34200</v>
      </c>
      <c r="C48" s="6">
        <v>17100</v>
      </c>
    </row>
    <row r="49" spans="1:3" x14ac:dyDescent="0.3">
      <c r="A49" s="8" t="s">
        <v>111</v>
      </c>
      <c r="B49" s="6">
        <v>30600</v>
      </c>
      <c r="C49" s="6">
        <v>30600</v>
      </c>
    </row>
    <row r="50" spans="1:3" x14ac:dyDescent="0.3">
      <c r="A50" s="8" t="s">
        <v>112</v>
      </c>
      <c r="B50" s="6">
        <v>3600</v>
      </c>
      <c r="C50" s="6">
        <v>3600</v>
      </c>
    </row>
    <row r="51" spans="1:3" x14ac:dyDescent="0.3">
      <c r="A51" s="7" t="s">
        <v>85</v>
      </c>
      <c r="B51" s="6">
        <v>16800</v>
      </c>
      <c r="C51" s="6">
        <v>5600</v>
      </c>
    </row>
    <row r="52" spans="1:3" x14ac:dyDescent="0.3">
      <c r="A52" s="8" t="s">
        <v>111</v>
      </c>
      <c r="B52" s="6">
        <v>14400</v>
      </c>
      <c r="C52" s="6">
        <v>7200</v>
      </c>
    </row>
    <row r="53" spans="1:3" x14ac:dyDescent="0.3">
      <c r="A53" s="8" t="s">
        <v>112</v>
      </c>
      <c r="B53" s="6">
        <v>2400</v>
      </c>
      <c r="C53" s="6">
        <v>2400</v>
      </c>
    </row>
    <row r="54" spans="1:3" x14ac:dyDescent="0.3">
      <c r="A54" s="5" t="s">
        <v>89</v>
      </c>
      <c r="B54" s="6">
        <v>23200</v>
      </c>
      <c r="C54" s="6">
        <v>4640</v>
      </c>
    </row>
    <row r="55" spans="1:3" x14ac:dyDescent="0.3">
      <c r="A55" s="7" t="s">
        <v>84</v>
      </c>
      <c r="B55" s="6">
        <v>1600</v>
      </c>
      <c r="C55" s="6">
        <v>800</v>
      </c>
    </row>
    <row r="56" spans="1:3" x14ac:dyDescent="0.3">
      <c r="A56" s="8" t="s">
        <v>111</v>
      </c>
      <c r="B56" s="6">
        <v>1600</v>
      </c>
      <c r="C56" s="6">
        <v>1600</v>
      </c>
    </row>
    <row r="57" spans="1:3" x14ac:dyDescent="0.3">
      <c r="A57" s="8" t="s">
        <v>112</v>
      </c>
      <c r="B57" s="6">
        <v>0</v>
      </c>
      <c r="C57" s="6">
        <v>0</v>
      </c>
    </row>
    <row r="58" spans="1:3" x14ac:dyDescent="0.3">
      <c r="A58" s="7" t="s">
        <v>87</v>
      </c>
      <c r="B58" s="6">
        <v>7200</v>
      </c>
      <c r="C58" s="6">
        <v>7200</v>
      </c>
    </row>
    <row r="59" spans="1:3" x14ac:dyDescent="0.3">
      <c r="A59" s="8" t="s">
        <v>112</v>
      </c>
      <c r="B59" s="6">
        <v>7200</v>
      </c>
      <c r="C59" s="6">
        <v>7200</v>
      </c>
    </row>
    <row r="60" spans="1:3" x14ac:dyDescent="0.3">
      <c r="A60" s="7" t="s">
        <v>85</v>
      </c>
      <c r="B60" s="6">
        <v>14400</v>
      </c>
      <c r="C60" s="6">
        <v>7200</v>
      </c>
    </row>
    <row r="61" spans="1:3" x14ac:dyDescent="0.3">
      <c r="A61" s="8" t="s">
        <v>111</v>
      </c>
      <c r="B61" s="6">
        <v>14400</v>
      </c>
      <c r="C61" s="6">
        <v>7200</v>
      </c>
    </row>
    <row r="62" spans="1:3" x14ac:dyDescent="0.3">
      <c r="A62" s="5" t="s">
        <v>114</v>
      </c>
      <c r="B62" s="6">
        <v>265200</v>
      </c>
      <c r="C62" s="6">
        <v>7577.1428571428569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A0A9-C218-4A69-B162-2E4B9104C82F}">
  <dimension ref="A3:B10"/>
  <sheetViews>
    <sheetView workbookViewId="0">
      <selection activeCell="G8" sqref="G8"/>
    </sheetView>
  </sheetViews>
  <sheetFormatPr defaultRowHeight="14.4" x14ac:dyDescent="0.3"/>
  <cols>
    <col min="1" max="1" width="12.5546875" bestFit="1" customWidth="1"/>
    <col min="2" max="2" width="20.21875" bestFit="1" customWidth="1"/>
  </cols>
  <sheetData>
    <row r="3" spans="1:2" x14ac:dyDescent="0.3">
      <c r="A3" s="4" t="s">
        <v>110</v>
      </c>
      <c r="B3" t="s">
        <v>117</v>
      </c>
    </row>
    <row r="4" spans="1:2" x14ac:dyDescent="0.3">
      <c r="A4" s="5" t="s">
        <v>88</v>
      </c>
      <c r="B4" s="6">
        <v>55300</v>
      </c>
    </row>
    <row r="5" spans="1:2" x14ac:dyDescent="0.3">
      <c r="A5" s="5" t="s">
        <v>93</v>
      </c>
      <c r="B5" s="6">
        <v>49400</v>
      </c>
    </row>
    <row r="6" spans="1:2" x14ac:dyDescent="0.3">
      <c r="A6" s="5" t="s">
        <v>90</v>
      </c>
      <c r="B6" s="6">
        <v>28800</v>
      </c>
    </row>
    <row r="7" spans="1:2" x14ac:dyDescent="0.3">
      <c r="A7" s="5" t="s">
        <v>92</v>
      </c>
      <c r="B7" s="6">
        <v>32100</v>
      </c>
    </row>
    <row r="8" spans="1:2" x14ac:dyDescent="0.3">
      <c r="A8" s="5" t="s">
        <v>91</v>
      </c>
      <c r="B8" s="6">
        <v>76400</v>
      </c>
    </row>
    <row r="9" spans="1:2" x14ac:dyDescent="0.3">
      <c r="A9" s="5" t="s">
        <v>89</v>
      </c>
      <c r="B9" s="6">
        <v>23200</v>
      </c>
    </row>
    <row r="10" spans="1:2" x14ac:dyDescent="0.3">
      <c r="A10" s="5" t="s">
        <v>114</v>
      </c>
      <c r="B10" s="6">
        <v>265200</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833B7-7842-4B57-8A7F-26248DB424FE}">
  <dimension ref="A3:B45"/>
  <sheetViews>
    <sheetView workbookViewId="0">
      <selection activeCell="D4" sqref="D4"/>
    </sheetView>
  </sheetViews>
  <sheetFormatPr defaultRowHeight="14.4" x14ac:dyDescent="0.3"/>
  <cols>
    <col min="1" max="1" width="18.88671875" bestFit="1" customWidth="1"/>
    <col min="2" max="2" width="20.21875" bestFit="1" customWidth="1"/>
  </cols>
  <sheetData>
    <row r="3" spans="1:2" x14ac:dyDescent="0.3">
      <c r="A3" s="4" t="s">
        <v>110</v>
      </c>
      <c r="B3" t="s">
        <v>117</v>
      </c>
    </row>
    <row r="4" spans="1:2" x14ac:dyDescent="0.3">
      <c r="A4" s="5" t="s">
        <v>84</v>
      </c>
      <c r="B4" s="6">
        <v>36000</v>
      </c>
    </row>
    <row r="5" spans="1:2" x14ac:dyDescent="0.3">
      <c r="A5" s="7" t="s">
        <v>47</v>
      </c>
      <c r="B5" s="6">
        <v>4800</v>
      </c>
    </row>
    <row r="6" spans="1:2" x14ac:dyDescent="0.3">
      <c r="A6" s="7" t="s">
        <v>52</v>
      </c>
      <c r="B6" s="6">
        <v>1600</v>
      </c>
    </row>
    <row r="7" spans="1:2" x14ac:dyDescent="0.3">
      <c r="A7" s="7" t="s">
        <v>77</v>
      </c>
      <c r="B7" s="6">
        <v>14400</v>
      </c>
    </row>
    <row r="8" spans="1:2" x14ac:dyDescent="0.3">
      <c r="A8" s="7" t="s">
        <v>55</v>
      </c>
      <c r="B8" s="6">
        <v>0</v>
      </c>
    </row>
    <row r="9" spans="1:2" x14ac:dyDescent="0.3">
      <c r="A9" s="7" t="s">
        <v>48</v>
      </c>
      <c r="B9" s="6">
        <v>0</v>
      </c>
    </row>
    <row r="10" spans="1:2" x14ac:dyDescent="0.3">
      <c r="A10" s="7" t="s">
        <v>79</v>
      </c>
      <c r="B10" s="6">
        <v>800</v>
      </c>
    </row>
    <row r="11" spans="1:2" x14ac:dyDescent="0.3">
      <c r="A11" s="7" t="s">
        <v>65</v>
      </c>
      <c r="B11" s="6">
        <v>8000</v>
      </c>
    </row>
    <row r="12" spans="1:2" x14ac:dyDescent="0.3">
      <c r="A12" s="7" t="s">
        <v>53</v>
      </c>
      <c r="B12" s="6">
        <v>1600</v>
      </c>
    </row>
    <row r="13" spans="1:2" x14ac:dyDescent="0.3">
      <c r="A13" s="7" t="s">
        <v>61</v>
      </c>
      <c r="B13" s="6">
        <v>4800</v>
      </c>
    </row>
    <row r="14" spans="1:2" x14ac:dyDescent="0.3">
      <c r="A14" s="5" t="s">
        <v>86</v>
      </c>
      <c r="B14" s="6">
        <v>75000</v>
      </c>
    </row>
    <row r="15" spans="1:2" x14ac:dyDescent="0.3">
      <c r="A15" s="7" t="s">
        <v>73</v>
      </c>
      <c r="B15" s="6">
        <v>0</v>
      </c>
    </row>
    <row r="16" spans="1:2" x14ac:dyDescent="0.3">
      <c r="A16" s="7" t="s">
        <v>75</v>
      </c>
      <c r="B16" s="6">
        <v>0</v>
      </c>
    </row>
    <row r="17" spans="1:2" x14ac:dyDescent="0.3">
      <c r="A17" s="7" t="s">
        <v>62</v>
      </c>
      <c r="B17" s="6">
        <v>2500</v>
      </c>
    </row>
    <row r="18" spans="1:2" x14ac:dyDescent="0.3">
      <c r="A18" s="7" t="s">
        <v>66</v>
      </c>
      <c r="B18" s="6">
        <v>15000</v>
      </c>
    </row>
    <row r="19" spans="1:2" x14ac:dyDescent="0.3">
      <c r="A19" s="7" t="s">
        <v>64</v>
      </c>
      <c r="B19" s="6">
        <v>35000</v>
      </c>
    </row>
    <row r="20" spans="1:2" x14ac:dyDescent="0.3">
      <c r="A20" s="7" t="s">
        <v>51</v>
      </c>
      <c r="B20" s="6">
        <v>17500</v>
      </c>
    </row>
    <row r="21" spans="1:2" x14ac:dyDescent="0.3">
      <c r="A21" s="7" t="s">
        <v>76</v>
      </c>
      <c r="B21" s="6">
        <v>5000</v>
      </c>
    </row>
    <row r="22" spans="1:2" x14ac:dyDescent="0.3">
      <c r="A22" s="5" t="s">
        <v>87</v>
      </c>
      <c r="B22" s="6">
        <v>66600</v>
      </c>
    </row>
    <row r="23" spans="1:2" x14ac:dyDescent="0.3">
      <c r="A23" s="7" t="s">
        <v>69</v>
      </c>
      <c r="B23" s="6">
        <v>0</v>
      </c>
    </row>
    <row r="24" spans="1:2" x14ac:dyDescent="0.3">
      <c r="A24" s="7" t="s">
        <v>80</v>
      </c>
      <c r="B24" s="6">
        <v>7200</v>
      </c>
    </row>
    <row r="25" spans="1:2" x14ac:dyDescent="0.3">
      <c r="A25" s="7" t="s">
        <v>67</v>
      </c>
      <c r="B25" s="6">
        <v>30600</v>
      </c>
    </row>
    <row r="26" spans="1:2" x14ac:dyDescent="0.3">
      <c r="A26" s="7" t="s">
        <v>68</v>
      </c>
      <c r="B26" s="6">
        <v>16200</v>
      </c>
    </row>
    <row r="27" spans="1:2" x14ac:dyDescent="0.3">
      <c r="A27" s="7" t="s">
        <v>59</v>
      </c>
      <c r="B27" s="6">
        <v>3600</v>
      </c>
    </row>
    <row r="28" spans="1:2" x14ac:dyDescent="0.3">
      <c r="A28" s="7" t="s">
        <v>71</v>
      </c>
      <c r="B28" s="6">
        <v>3600</v>
      </c>
    </row>
    <row r="29" spans="1:2" x14ac:dyDescent="0.3">
      <c r="A29" s="7" t="s">
        <v>54</v>
      </c>
      <c r="B29" s="6">
        <v>5400</v>
      </c>
    </row>
    <row r="30" spans="1:2" x14ac:dyDescent="0.3">
      <c r="A30" s="5" t="s">
        <v>85</v>
      </c>
      <c r="B30" s="6">
        <v>87600</v>
      </c>
    </row>
    <row r="31" spans="1:2" x14ac:dyDescent="0.3">
      <c r="A31" s="7" t="s">
        <v>72</v>
      </c>
      <c r="B31" s="6">
        <v>0</v>
      </c>
    </row>
    <row r="32" spans="1:2" x14ac:dyDescent="0.3">
      <c r="A32" s="7" t="s">
        <v>49</v>
      </c>
      <c r="B32" s="6">
        <v>7200</v>
      </c>
    </row>
    <row r="33" spans="1:2" x14ac:dyDescent="0.3">
      <c r="A33" s="7" t="s">
        <v>56</v>
      </c>
      <c r="B33" s="6">
        <v>2400</v>
      </c>
    </row>
    <row r="34" spans="1:2" x14ac:dyDescent="0.3">
      <c r="A34" s="7" t="s">
        <v>78</v>
      </c>
      <c r="B34" s="6">
        <v>8400</v>
      </c>
    </row>
    <row r="35" spans="1:2" x14ac:dyDescent="0.3">
      <c r="A35" s="7" t="s">
        <v>74</v>
      </c>
      <c r="B35" s="6">
        <v>1200</v>
      </c>
    </row>
    <row r="36" spans="1:2" x14ac:dyDescent="0.3">
      <c r="A36" s="7" t="s">
        <v>57</v>
      </c>
      <c r="B36" s="6">
        <v>6000</v>
      </c>
    </row>
    <row r="37" spans="1:2" x14ac:dyDescent="0.3">
      <c r="A37" s="7" t="s">
        <v>50</v>
      </c>
      <c r="B37" s="6">
        <v>3600</v>
      </c>
    </row>
    <row r="38" spans="1:2" x14ac:dyDescent="0.3">
      <c r="A38" s="7" t="s">
        <v>58</v>
      </c>
      <c r="B38" s="6">
        <v>15600</v>
      </c>
    </row>
    <row r="39" spans="1:2" x14ac:dyDescent="0.3">
      <c r="A39" s="7" t="s">
        <v>63</v>
      </c>
      <c r="B39" s="6">
        <v>13200</v>
      </c>
    </row>
    <row r="40" spans="1:2" x14ac:dyDescent="0.3">
      <c r="A40" s="7" t="s">
        <v>81</v>
      </c>
      <c r="B40" s="6">
        <v>13200</v>
      </c>
    </row>
    <row r="41" spans="1:2" x14ac:dyDescent="0.3">
      <c r="A41" s="7" t="s">
        <v>70</v>
      </c>
      <c r="B41" s="6">
        <v>10800</v>
      </c>
    </row>
    <row r="42" spans="1:2" x14ac:dyDescent="0.3">
      <c r="A42" s="7" t="s">
        <v>60</v>
      </c>
      <c r="B42" s="6">
        <v>6000</v>
      </c>
    </row>
    <row r="43" spans="1:2" x14ac:dyDescent="0.3">
      <c r="A43" s="5" t="s">
        <v>113</v>
      </c>
      <c r="B43" s="6"/>
    </row>
    <row r="44" spans="1:2" x14ac:dyDescent="0.3">
      <c r="A44" s="7" t="s">
        <v>113</v>
      </c>
      <c r="B44" s="6"/>
    </row>
    <row r="45" spans="1:2" x14ac:dyDescent="0.3">
      <c r="A45" s="5" t="s">
        <v>114</v>
      </c>
      <c r="B45" s="6">
        <v>265200</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1034-A236-4691-9775-975C96E55B06}">
  <dimension ref="A3:B7"/>
  <sheetViews>
    <sheetView workbookViewId="0">
      <selection activeCell="H8" sqref="H8"/>
    </sheetView>
  </sheetViews>
  <sheetFormatPr defaultRowHeight="14.4" x14ac:dyDescent="0.3"/>
  <cols>
    <col min="1" max="1" width="12.5546875" bestFit="1" customWidth="1"/>
    <col min="2" max="2" width="22" bestFit="1" customWidth="1"/>
  </cols>
  <sheetData>
    <row r="3" spans="1:2" x14ac:dyDescent="0.3">
      <c r="A3" s="4" t="s">
        <v>110</v>
      </c>
      <c r="B3" t="s">
        <v>115</v>
      </c>
    </row>
    <row r="4" spans="1:2" x14ac:dyDescent="0.3">
      <c r="A4" s="5" t="s">
        <v>111</v>
      </c>
      <c r="B4" s="6">
        <v>1530</v>
      </c>
    </row>
    <row r="5" spans="1:2" x14ac:dyDescent="0.3">
      <c r="A5" s="5" t="s">
        <v>112</v>
      </c>
      <c r="B5" s="6">
        <v>1406.6666666666667</v>
      </c>
    </row>
    <row r="6" spans="1:2" x14ac:dyDescent="0.3">
      <c r="A6" s="5" t="s">
        <v>113</v>
      </c>
      <c r="B6" s="6"/>
    </row>
    <row r="7" spans="1:2" x14ac:dyDescent="0.3">
      <c r="A7" s="5" t="s">
        <v>114</v>
      </c>
      <c r="B7" s="6">
        <v>1477.1428571428571</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
  <sheetViews>
    <sheetView tabSelected="1" workbookViewId="0">
      <selection activeCell="L14" sqref="L14"/>
    </sheetView>
  </sheetViews>
  <sheetFormatPr defaultRowHeight="14.4" x14ac:dyDescent="0.3"/>
  <cols>
    <col min="1" max="1" width="11.33203125" bestFit="1" customWidth="1"/>
    <col min="2" max="2" width="14.88671875" bestFit="1" customWidth="1"/>
    <col min="5" max="5" width="16.88671875" bestFit="1" customWidth="1"/>
    <col min="6" max="7" width="18.109375" bestFit="1" customWidth="1"/>
    <col min="8" max="8" width="12.109375" bestFit="1" customWidth="1"/>
    <col min="9" max="9" width="10.77734375" bestFit="1" customWidth="1"/>
    <col min="10" max="10" width="9.77734375" bestFit="1" customWidth="1"/>
    <col min="11" max="11" width="17.5546875" bestFit="1" customWidth="1"/>
    <col min="12" max="12" width="28" bestFit="1" customWidth="1"/>
    <col min="13" max="13" width="8.21875" bestFit="1" customWidth="1"/>
    <col min="14" max="14" width="13.6640625" bestFit="1" customWidth="1"/>
    <col min="15" max="15" width="10.44140625" bestFit="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3" t="s">
        <v>109</v>
      </c>
      <c r="N1" s="3" t="s">
        <v>116</v>
      </c>
      <c r="O1" s="3" t="s">
        <v>119</v>
      </c>
    </row>
    <row r="2" spans="1:15" x14ac:dyDescent="0.3">
      <c r="A2" t="s">
        <v>12</v>
      </c>
      <c r="B2" t="s">
        <v>47</v>
      </c>
      <c r="C2">
        <v>59</v>
      </c>
      <c r="D2" t="s">
        <v>82</v>
      </c>
      <c r="E2" t="s">
        <v>84</v>
      </c>
      <c r="F2" s="2">
        <v>45235</v>
      </c>
      <c r="G2" s="2">
        <v>45425</v>
      </c>
      <c r="H2">
        <v>800</v>
      </c>
      <c r="I2">
        <v>25</v>
      </c>
      <c r="J2" t="s">
        <v>88</v>
      </c>
      <c r="K2" t="s">
        <v>94</v>
      </c>
      <c r="L2">
        <f>INT((G2 -F2 )/30)</f>
        <v>6</v>
      </c>
      <c r="M2" t="str">
        <f>IF(K2&lt;&gt;"", "Yes", "No")</f>
        <v>Yes</v>
      </c>
      <c r="N2">
        <f>(H2*L2)</f>
        <v>4800</v>
      </c>
      <c r="O2" t="str">
        <f>IF(C2&lt;=30,"Youth",IF(C2&lt;=45,"Adult","Senior"))</f>
        <v>Senior</v>
      </c>
    </row>
    <row r="3" spans="1:15" x14ac:dyDescent="0.3">
      <c r="A3" t="s">
        <v>13</v>
      </c>
      <c r="B3" t="s">
        <v>48</v>
      </c>
      <c r="C3">
        <v>27</v>
      </c>
      <c r="D3" t="s">
        <v>82</v>
      </c>
      <c r="E3" t="s">
        <v>84</v>
      </c>
      <c r="F3" s="2">
        <v>45714</v>
      </c>
      <c r="G3" s="2">
        <v>45740</v>
      </c>
      <c r="H3">
        <v>800</v>
      </c>
      <c r="I3">
        <v>20</v>
      </c>
      <c r="J3" t="s">
        <v>89</v>
      </c>
      <c r="K3" t="s">
        <v>95</v>
      </c>
      <c r="L3">
        <f t="shared" ref="L3:L36" si="0">INT((G3 -F3 )/30)</f>
        <v>0</v>
      </c>
      <c r="M3" t="str">
        <f t="shared" ref="M3:M36" si="1">IF(K3&lt;&gt;"", "Yes", "No")</f>
        <v>Yes</v>
      </c>
      <c r="N3">
        <f t="shared" ref="N3:N36" si="2">(H3*L3)</f>
        <v>0</v>
      </c>
      <c r="O3" t="str">
        <f t="shared" ref="O3:O36" si="3">IF(C3&lt;=30,"Youth",IF(C3&lt;=45,"Adult","Senior"))</f>
        <v>Youth</v>
      </c>
    </row>
    <row r="4" spans="1:15" x14ac:dyDescent="0.3">
      <c r="A4" t="s">
        <v>14</v>
      </c>
      <c r="B4" t="s">
        <v>49</v>
      </c>
      <c r="C4">
        <v>24</v>
      </c>
      <c r="D4" t="s">
        <v>82</v>
      </c>
      <c r="E4" t="s">
        <v>85</v>
      </c>
      <c r="F4" s="2">
        <v>45191</v>
      </c>
      <c r="G4" s="2">
        <v>45371</v>
      </c>
      <c r="H4">
        <v>1200</v>
      </c>
      <c r="I4">
        <v>18</v>
      </c>
      <c r="J4" t="s">
        <v>90</v>
      </c>
      <c r="K4" t="s">
        <v>96</v>
      </c>
      <c r="L4">
        <f t="shared" si="0"/>
        <v>6</v>
      </c>
      <c r="M4" t="str">
        <f t="shared" si="1"/>
        <v>Yes</v>
      </c>
      <c r="N4">
        <f t="shared" si="2"/>
        <v>7200</v>
      </c>
      <c r="O4" t="str">
        <f t="shared" si="3"/>
        <v>Youth</v>
      </c>
    </row>
    <row r="5" spans="1:15" x14ac:dyDescent="0.3">
      <c r="A5" t="s">
        <v>15</v>
      </c>
      <c r="B5" t="s">
        <v>50</v>
      </c>
      <c r="C5">
        <v>31</v>
      </c>
      <c r="D5" t="s">
        <v>83</v>
      </c>
      <c r="E5" t="s">
        <v>85</v>
      </c>
      <c r="F5" s="2">
        <v>45479</v>
      </c>
      <c r="G5" s="2">
        <v>45587</v>
      </c>
      <c r="H5">
        <v>1200</v>
      </c>
      <c r="I5">
        <v>16</v>
      </c>
      <c r="J5" t="s">
        <v>90</v>
      </c>
      <c r="K5" t="s">
        <v>97</v>
      </c>
      <c r="L5">
        <f t="shared" si="0"/>
        <v>3</v>
      </c>
      <c r="M5" t="str">
        <f t="shared" si="1"/>
        <v>Yes</v>
      </c>
      <c r="N5">
        <f t="shared" si="2"/>
        <v>3600</v>
      </c>
      <c r="O5" t="str">
        <f t="shared" si="3"/>
        <v>Adult</v>
      </c>
    </row>
    <row r="6" spans="1:15" x14ac:dyDescent="0.3">
      <c r="A6" t="s">
        <v>16</v>
      </c>
      <c r="B6" t="s">
        <v>51</v>
      </c>
      <c r="C6">
        <v>19</v>
      </c>
      <c r="D6" t="s">
        <v>82</v>
      </c>
      <c r="E6" t="s">
        <v>86</v>
      </c>
      <c r="F6" s="2">
        <v>45286</v>
      </c>
      <c r="G6" s="2">
        <v>45501</v>
      </c>
      <c r="H6">
        <v>2500</v>
      </c>
      <c r="I6">
        <v>12</v>
      </c>
      <c r="J6" t="s">
        <v>88</v>
      </c>
      <c r="K6" t="s">
        <v>98</v>
      </c>
      <c r="L6">
        <f t="shared" si="0"/>
        <v>7</v>
      </c>
      <c r="M6" t="str">
        <f t="shared" si="1"/>
        <v>Yes</v>
      </c>
      <c r="N6">
        <f t="shared" si="2"/>
        <v>17500</v>
      </c>
      <c r="O6" t="str">
        <f t="shared" si="3"/>
        <v>Youth</v>
      </c>
    </row>
    <row r="7" spans="1:15" x14ac:dyDescent="0.3">
      <c r="A7" t="s">
        <v>17</v>
      </c>
      <c r="B7" t="s">
        <v>52</v>
      </c>
      <c r="C7">
        <v>40</v>
      </c>
      <c r="D7" t="s">
        <v>82</v>
      </c>
      <c r="E7" t="s">
        <v>84</v>
      </c>
      <c r="F7" s="2">
        <v>45317</v>
      </c>
      <c r="G7" s="2">
        <v>45392</v>
      </c>
      <c r="H7">
        <v>800</v>
      </c>
      <c r="I7">
        <v>14</v>
      </c>
      <c r="J7" t="s">
        <v>91</v>
      </c>
      <c r="K7" t="s">
        <v>99</v>
      </c>
      <c r="L7">
        <f t="shared" si="0"/>
        <v>2</v>
      </c>
      <c r="M7" t="str">
        <f t="shared" si="1"/>
        <v>Yes</v>
      </c>
      <c r="N7">
        <f t="shared" si="2"/>
        <v>1600</v>
      </c>
      <c r="O7" t="str">
        <f t="shared" si="3"/>
        <v>Adult</v>
      </c>
    </row>
    <row r="8" spans="1:15" x14ac:dyDescent="0.3">
      <c r="A8" t="s">
        <v>18</v>
      </c>
      <c r="B8" t="s">
        <v>53</v>
      </c>
      <c r="C8">
        <v>41</v>
      </c>
      <c r="D8" t="s">
        <v>83</v>
      </c>
      <c r="E8" t="s">
        <v>84</v>
      </c>
      <c r="F8" s="2">
        <v>45588</v>
      </c>
      <c r="G8" s="2">
        <v>45677</v>
      </c>
      <c r="H8">
        <v>800</v>
      </c>
      <c r="I8">
        <v>25</v>
      </c>
      <c r="J8" t="s">
        <v>89</v>
      </c>
      <c r="L8">
        <f t="shared" si="0"/>
        <v>2</v>
      </c>
      <c r="M8" t="str">
        <f t="shared" si="1"/>
        <v>No</v>
      </c>
      <c r="N8">
        <f t="shared" si="2"/>
        <v>1600</v>
      </c>
      <c r="O8" t="str">
        <f t="shared" si="3"/>
        <v>Adult</v>
      </c>
    </row>
    <row r="9" spans="1:15" x14ac:dyDescent="0.3">
      <c r="A9" t="s">
        <v>19</v>
      </c>
      <c r="B9" t="s">
        <v>54</v>
      </c>
      <c r="C9">
        <v>43</v>
      </c>
      <c r="D9" t="s">
        <v>82</v>
      </c>
      <c r="E9" t="s">
        <v>87</v>
      </c>
      <c r="F9" s="2">
        <v>45450</v>
      </c>
      <c r="G9" s="2">
        <v>45563</v>
      </c>
      <c r="H9">
        <v>1800</v>
      </c>
      <c r="I9">
        <v>28</v>
      </c>
      <c r="J9" t="s">
        <v>92</v>
      </c>
      <c r="L9">
        <f t="shared" si="0"/>
        <v>3</v>
      </c>
      <c r="M9" t="str">
        <f t="shared" si="1"/>
        <v>No</v>
      </c>
      <c r="N9">
        <f t="shared" si="2"/>
        <v>5400</v>
      </c>
      <c r="O9" t="str">
        <f t="shared" si="3"/>
        <v>Adult</v>
      </c>
    </row>
    <row r="10" spans="1:15" x14ac:dyDescent="0.3">
      <c r="A10" t="s">
        <v>20</v>
      </c>
      <c r="B10" t="s">
        <v>55</v>
      </c>
      <c r="C10">
        <v>42</v>
      </c>
      <c r="D10" t="s">
        <v>82</v>
      </c>
      <c r="E10" t="s">
        <v>84</v>
      </c>
      <c r="F10" s="2">
        <v>45569</v>
      </c>
      <c r="G10" s="2">
        <v>45582</v>
      </c>
      <c r="H10">
        <v>800</v>
      </c>
      <c r="I10">
        <v>3</v>
      </c>
      <c r="J10" t="s">
        <v>92</v>
      </c>
      <c r="K10" t="s">
        <v>100</v>
      </c>
      <c r="L10">
        <f t="shared" si="0"/>
        <v>0</v>
      </c>
      <c r="M10" t="str">
        <f t="shared" si="1"/>
        <v>Yes</v>
      </c>
      <c r="N10">
        <f t="shared" si="2"/>
        <v>0</v>
      </c>
      <c r="O10" t="str">
        <f t="shared" si="3"/>
        <v>Adult</v>
      </c>
    </row>
    <row r="11" spans="1:15" x14ac:dyDescent="0.3">
      <c r="A11" t="s">
        <v>21</v>
      </c>
      <c r="B11" t="s">
        <v>56</v>
      </c>
      <c r="C11">
        <v>37</v>
      </c>
      <c r="D11" t="s">
        <v>82</v>
      </c>
      <c r="E11" t="s">
        <v>85</v>
      </c>
      <c r="F11" s="2">
        <v>45202</v>
      </c>
      <c r="G11" s="2">
        <v>45280</v>
      </c>
      <c r="H11">
        <v>1200</v>
      </c>
      <c r="I11">
        <v>29</v>
      </c>
      <c r="J11" t="s">
        <v>91</v>
      </c>
      <c r="K11" t="s">
        <v>101</v>
      </c>
      <c r="L11">
        <f t="shared" si="0"/>
        <v>2</v>
      </c>
      <c r="M11" t="str">
        <f t="shared" si="1"/>
        <v>Yes</v>
      </c>
      <c r="N11">
        <f t="shared" si="2"/>
        <v>2400</v>
      </c>
      <c r="O11" t="str">
        <f t="shared" si="3"/>
        <v>Adult</v>
      </c>
    </row>
    <row r="12" spans="1:15" x14ac:dyDescent="0.3">
      <c r="A12" t="s">
        <v>22</v>
      </c>
      <c r="B12" t="s">
        <v>57</v>
      </c>
      <c r="C12">
        <v>48</v>
      </c>
      <c r="D12" t="s">
        <v>83</v>
      </c>
      <c r="E12" t="s">
        <v>85</v>
      </c>
      <c r="F12" s="2">
        <v>45297</v>
      </c>
      <c r="G12" s="2">
        <v>45459</v>
      </c>
      <c r="H12">
        <v>1200</v>
      </c>
      <c r="I12">
        <v>13</v>
      </c>
      <c r="J12" t="s">
        <v>88</v>
      </c>
      <c r="K12" t="s">
        <v>102</v>
      </c>
      <c r="L12">
        <f t="shared" si="0"/>
        <v>5</v>
      </c>
      <c r="M12" t="str">
        <f t="shared" si="1"/>
        <v>Yes</v>
      </c>
      <c r="N12">
        <f t="shared" si="2"/>
        <v>6000</v>
      </c>
      <c r="O12" t="str">
        <f t="shared" si="3"/>
        <v>Senior</v>
      </c>
    </row>
    <row r="13" spans="1:15" x14ac:dyDescent="0.3">
      <c r="A13" t="s">
        <v>23</v>
      </c>
      <c r="B13" t="s">
        <v>58</v>
      </c>
      <c r="C13">
        <v>36</v>
      </c>
      <c r="D13" t="s">
        <v>82</v>
      </c>
      <c r="E13" t="s">
        <v>85</v>
      </c>
      <c r="F13" s="2">
        <v>45154</v>
      </c>
      <c r="G13" s="2">
        <v>45568</v>
      </c>
      <c r="H13">
        <v>1200</v>
      </c>
      <c r="I13">
        <v>19</v>
      </c>
      <c r="J13" t="s">
        <v>92</v>
      </c>
      <c r="K13" t="s">
        <v>103</v>
      </c>
      <c r="L13">
        <f t="shared" si="0"/>
        <v>13</v>
      </c>
      <c r="M13" t="str">
        <f t="shared" si="1"/>
        <v>Yes</v>
      </c>
      <c r="N13">
        <f t="shared" si="2"/>
        <v>15600</v>
      </c>
      <c r="O13" t="str">
        <f t="shared" si="3"/>
        <v>Adult</v>
      </c>
    </row>
    <row r="14" spans="1:15" x14ac:dyDescent="0.3">
      <c r="A14" t="s">
        <v>24</v>
      </c>
      <c r="B14" t="s">
        <v>59</v>
      </c>
      <c r="C14">
        <v>48</v>
      </c>
      <c r="D14" t="s">
        <v>83</v>
      </c>
      <c r="E14" t="s">
        <v>87</v>
      </c>
      <c r="F14" s="2">
        <v>45556</v>
      </c>
      <c r="G14" s="2">
        <v>45641</v>
      </c>
      <c r="H14">
        <v>1800</v>
      </c>
      <c r="I14">
        <v>22</v>
      </c>
      <c r="J14" t="s">
        <v>92</v>
      </c>
      <c r="L14">
        <f t="shared" si="0"/>
        <v>2</v>
      </c>
      <c r="M14" t="str">
        <f t="shared" si="1"/>
        <v>No</v>
      </c>
      <c r="N14">
        <f t="shared" si="2"/>
        <v>3600</v>
      </c>
      <c r="O14" t="str">
        <f t="shared" si="3"/>
        <v>Senior</v>
      </c>
    </row>
    <row r="15" spans="1:15" x14ac:dyDescent="0.3">
      <c r="A15" t="s">
        <v>25</v>
      </c>
      <c r="B15" t="s">
        <v>60</v>
      </c>
      <c r="C15">
        <v>39</v>
      </c>
      <c r="D15" t="s">
        <v>82</v>
      </c>
      <c r="E15" t="s">
        <v>85</v>
      </c>
      <c r="F15" s="2">
        <v>45065</v>
      </c>
      <c r="G15" s="2">
        <v>45242</v>
      </c>
      <c r="H15">
        <v>1200</v>
      </c>
      <c r="I15">
        <v>28</v>
      </c>
      <c r="J15" t="s">
        <v>91</v>
      </c>
      <c r="L15">
        <f t="shared" si="0"/>
        <v>5</v>
      </c>
      <c r="M15" t="str">
        <f t="shared" si="1"/>
        <v>No</v>
      </c>
      <c r="N15">
        <f t="shared" si="2"/>
        <v>6000</v>
      </c>
      <c r="O15" t="str">
        <f t="shared" si="3"/>
        <v>Adult</v>
      </c>
    </row>
    <row r="16" spans="1:15" x14ac:dyDescent="0.3">
      <c r="A16" t="s">
        <v>26</v>
      </c>
      <c r="B16" t="s">
        <v>61</v>
      </c>
      <c r="C16">
        <v>44</v>
      </c>
      <c r="D16" t="s">
        <v>83</v>
      </c>
      <c r="E16" t="s">
        <v>84</v>
      </c>
      <c r="F16" s="2">
        <v>45333</v>
      </c>
      <c r="G16" s="2">
        <v>45540</v>
      </c>
      <c r="H16">
        <v>800</v>
      </c>
      <c r="I16">
        <v>8</v>
      </c>
      <c r="J16" t="s">
        <v>90</v>
      </c>
      <c r="L16">
        <f t="shared" si="0"/>
        <v>6</v>
      </c>
      <c r="M16" t="str">
        <f t="shared" si="1"/>
        <v>No</v>
      </c>
      <c r="N16">
        <f t="shared" si="2"/>
        <v>4800</v>
      </c>
      <c r="O16" t="str">
        <f t="shared" si="3"/>
        <v>Adult</v>
      </c>
    </row>
    <row r="17" spans="1:15" x14ac:dyDescent="0.3">
      <c r="A17" t="s">
        <v>27</v>
      </c>
      <c r="B17" t="s">
        <v>62</v>
      </c>
      <c r="C17">
        <v>39</v>
      </c>
      <c r="D17" t="s">
        <v>82</v>
      </c>
      <c r="E17" t="s">
        <v>86</v>
      </c>
      <c r="F17" s="2">
        <v>45702</v>
      </c>
      <c r="G17" s="2">
        <v>45732</v>
      </c>
      <c r="H17">
        <v>2500</v>
      </c>
      <c r="I17">
        <v>14</v>
      </c>
      <c r="J17" t="s">
        <v>92</v>
      </c>
      <c r="L17">
        <f t="shared" si="0"/>
        <v>1</v>
      </c>
      <c r="M17" t="str">
        <f t="shared" si="1"/>
        <v>No</v>
      </c>
      <c r="N17">
        <f t="shared" si="2"/>
        <v>2500</v>
      </c>
      <c r="O17" t="str">
        <f t="shared" si="3"/>
        <v>Adult</v>
      </c>
    </row>
    <row r="18" spans="1:15" x14ac:dyDescent="0.3">
      <c r="A18" t="s">
        <v>28</v>
      </c>
      <c r="B18" t="s">
        <v>63</v>
      </c>
      <c r="C18">
        <v>35</v>
      </c>
      <c r="D18" t="s">
        <v>82</v>
      </c>
      <c r="E18" t="s">
        <v>85</v>
      </c>
      <c r="F18" s="2">
        <v>45329</v>
      </c>
      <c r="G18" s="2">
        <v>45685</v>
      </c>
      <c r="H18">
        <v>1200</v>
      </c>
      <c r="I18">
        <v>25</v>
      </c>
      <c r="J18" t="s">
        <v>90</v>
      </c>
      <c r="L18">
        <f t="shared" si="0"/>
        <v>11</v>
      </c>
      <c r="M18" t="str">
        <f t="shared" si="1"/>
        <v>No</v>
      </c>
      <c r="N18">
        <f t="shared" si="2"/>
        <v>13200</v>
      </c>
      <c r="O18" t="str">
        <f t="shared" si="3"/>
        <v>Adult</v>
      </c>
    </row>
    <row r="19" spans="1:15" x14ac:dyDescent="0.3">
      <c r="A19" t="s">
        <v>29</v>
      </c>
      <c r="B19" t="s">
        <v>64</v>
      </c>
      <c r="C19">
        <v>56</v>
      </c>
      <c r="D19" t="s">
        <v>83</v>
      </c>
      <c r="E19" t="s">
        <v>86</v>
      </c>
      <c r="F19" s="2">
        <v>45213</v>
      </c>
      <c r="G19" s="2">
        <v>45649</v>
      </c>
      <c r="H19">
        <v>2500</v>
      </c>
      <c r="I19">
        <v>13</v>
      </c>
      <c r="J19" t="s">
        <v>93</v>
      </c>
      <c r="L19">
        <f t="shared" si="0"/>
        <v>14</v>
      </c>
      <c r="M19" t="str">
        <f t="shared" si="1"/>
        <v>No</v>
      </c>
      <c r="N19">
        <f t="shared" si="2"/>
        <v>35000</v>
      </c>
      <c r="O19" t="str">
        <f t="shared" si="3"/>
        <v>Senior</v>
      </c>
    </row>
    <row r="20" spans="1:15" x14ac:dyDescent="0.3">
      <c r="A20" t="s">
        <v>30</v>
      </c>
      <c r="B20" t="s">
        <v>65</v>
      </c>
      <c r="C20">
        <v>27</v>
      </c>
      <c r="D20" t="s">
        <v>83</v>
      </c>
      <c r="E20" t="s">
        <v>84</v>
      </c>
      <c r="F20" s="2">
        <v>45354</v>
      </c>
      <c r="G20" s="2">
        <v>45664</v>
      </c>
      <c r="H20">
        <v>800</v>
      </c>
      <c r="I20">
        <v>26</v>
      </c>
      <c r="J20" t="s">
        <v>91</v>
      </c>
      <c r="L20">
        <f t="shared" si="0"/>
        <v>10</v>
      </c>
      <c r="M20" t="str">
        <f t="shared" si="1"/>
        <v>No</v>
      </c>
      <c r="N20">
        <f t="shared" si="2"/>
        <v>8000</v>
      </c>
      <c r="O20" t="str">
        <f t="shared" si="3"/>
        <v>Youth</v>
      </c>
    </row>
    <row r="21" spans="1:15" x14ac:dyDescent="0.3">
      <c r="A21" t="s">
        <v>31</v>
      </c>
      <c r="B21" t="s">
        <v>66</v>
      </c>
      <c r="C21">
        <v>28</v>
      </c>
      <c r="D21" t="s">
        <v>82</v>
      </c>
      <c r="E21" t="s">
        <v>86</v>
      </c>
      <c r="F21" s="2">
        <v>45417</v>
      </c>
      <c r="G21" s="2">
        <v>45608</v>
      </c>
      <c r="H21">
        <v>2500</v>
      </c>
      <c r="I21">
        <v>21</v>
      </c>
      <c r="J21" t="s">
        <v>91</v>
      </c>
      <c r="K21" t="s">
        <v>104</v>
      </c>
      <c r="L21">
        <f t="shared" si="0"/>
        <v>6</v>
      </c>
      <c r="M21" t="str">
        <f t="shared" si="1"/>
        <v>Yes</v>
      </c>
      <c r="N21">
        <f t="shared" si="2"/>
        <v>15000</v>
      </c>
      <c r="O21" t="str">
        <f t="shared" si="3"/>
        <v>Youth</v>
      </c>
    </row>
    <row r="22" spans="1:15" x14ac:dyDescent="0.3">
      <c r="A22" t="s">
        <v>32</v>
      </c>
      <c r="B22" t="s">
        <v>67</v>
      </c>
      <c r="C22">
        <v>57</v>
      </c>
      <c r="D22" t="s">
        <v>83</v>
      </c>
      <c r="E22" t="s">
        <v>87</v>
      </c>
      <c r="F22" s="2">
        <v>45146</v>
      </c>
      <c r="G22" s="2">
        <v>45674</v>
      </c>
      <c r="H22">
        <v>1800</v>
      </c>
      <c r="I22">
        <v>19</v>
      </c>
      <c r="J22" t="s">
        <v>91</v>
      </c>
      <c r="L22">
        <f t="shared" si="0"/>
        <v>17</v>
      </c>
      <c r="M22" t="str">
        <f t="shared" si="1"/>
        <v>No</v>
      </c>
      <c r="N22">
        <f t="shared" si="2"/>
        <v>30600</v>
      </c>
      <c r="O22" t="str">
        <f t="shared" si="3"/>
        <v>Senior</v>
      </c>
    </row>
    <row r="23" spans="1:15" x14ac:dyDescent="0.3">
      <c r="A23" t="s">
        <v>33</v>
      </c>
      <c r="B23" t="s">
        <v>68</v>
      </c>
      <c r="C23">
        <v>26</v>
      </c>
      <c r="D23" t="s">
        <v>83</v>
      </c>
      <c r="E23" t="s">
        <v>87</v>
      </c>
      <c r="F23" s="2">
        <v>45320</v>
      </c>
      <c r="G23" s="2">
        <v>45616</v>
      </c>
      <c r="H23">
        <v>1800</v>
      </c>
      <c r="I23">
        <v>5</v>
      </c>
      <c r="J23" t="s">
        <v>88</v>
      </c>
      <c r="L23">
        <f t="shared" si="0"/>
        <v>9</v>
      </c>
      <c r="M23" t="str">
        <f t="shared" si="1"/>
        <v>No</v>
      </c>
      <c r="N23">
        <f t="shared" si="2"/>
        <v>16200</v>
      </c>
      <c r="O23" t="str">
        <f t="shared" si="3"/>
        <v>Youth</v>
      </c>
    </row>
    <row r="24" spans="1:15" x14ac:dyDescent="0.3">
      <c r="A24" t="s">
        <v>34</v>
      </c>
      <c r="B24" t="s">
        <v>69</v>
      </c>
      <c r="C24">
        <v>48</v>
      </c>
      <c r="D24" t="s">
        <v>82</v>
      </c>
      <c r="E24" t="s">
        <v>87</v>
      </c>
      <c r="F24" s="2">
        <v>45451</v>
      </c>
      <c r="G24" s="2">
        <v>45455</v>
      </c>
      <c r="H24">
        <v>1800</v>
      </c>
      <c r="I24">
        <v>18</v>
      </c>
      <c r="J24" t="s">
        <v>93</v>
      </c>
      <c r="L24">
        <f t="shared" si="0"/>
        <v>0</v>
      </c>
      <c r="M24" t="str">
        <f t="shared" si="1"/>
        <v>No</v>
      </c>
      <c r="N24">
        <f t="shared" si="2"/>
        <v>0</v>
      </c>
      <c r="O24" t="str">
        <f t="shared" si="3"/>
        <v>Senior</v>
      </c>
    </row>
    <row r="25" spans="1:15" x14ac:dyDescent="0.3">
      <c r="A25" t="s">
        <v>35</v>
      </c>
      <c r="B25" t="s">
        <v>70</v>
      </c>
      <c r="C25">
        <v>25</v>
      </c>
      <c r="D25" t="s">
        <v>83</v>
      </c>
      <c r="E25" t="s">
        <v>85</v>
      </c>
      <c r="F25" s="2">
        <v>45439</v>
      </c>
      <c r="G25" s="2">
        <v>45730</v>
      </c>
      <c r="H25">
        <v>1200</v>
      </c>
      <c r="I25">
        <v>6</v>
      </c>
      <c r="J25" t="s">
        <v>88</v>
      </c>
      <c r="L25">
        <f t="shared" si="0"/>
        <v>9</v>
      </c>
      <c r="M25" t="str">
        <f t="shared" si="1"/>
        <v>No</v>
      </c>
      <c r="N25">
        <f t="shared" si="2"/>
        <v>10800</v>
      </c>
      <c r="O25" t="str">
        <f t="shared" si="3"/>
        <v>Youth</v>
      </c>
    </row>
    <row r="26" spans="1:15" x14ac:dyDescent="0.3">
      <c r="A26" t="s">
        <v>36</v>
      </c>
      <c r="B26" t="s">
        <v>71</v>
      </c>
      <c r="C26">
        <v>53</v>
      </c>
      <c r="D26" t="s">
        <v>82</v>
      </c>
      <c r="E26" t="s">
        <v>87</v>
      </c>
      <c r="F26" s="2">
        <v>45286</v>
      </c>
      <c r="G26" s="2">
        <v>45372</v>
      </c>
      <c r="H26">
        <v>1800</v>
      </c>
      <c r="I26">
        <v>17</v>
      </c>
      <c r="J26" t="s">
        <v>91</v>
      </c>
      <c r="K26" t="s">
        <v>105</v>
      </c>
      <c r="L26">
        <f t="shared" si="0"/>
        <v>2</v>
      </c>
      <c r="M26" t="str">
        <f t="shared" si="1"/>
        <v>Yes</v>
      </c>
      <c r="N26">
        <f t="shared" si="2"/>
        <v>3600</v>
      </c>
      <c r="O26" t="str">
        <f t="shared" si="3"/>
        <v>Senior</v>
      </c>
    </row>
    <row r="27" spans="1:15" x14ac:dyDescent="0.3">
      <c r="A27" t="s">
        <v>37</v>
      </c>
      <c r="B27" t="s">
        <v>72</v>
      </c>
      <c r="C27">
        <v>42</v>
      </c>
      <c r="D27" t="s">
        <v>83</v>
      </c>
      <c r="E27" t="s">
        <v>85</v>
      </c>
      <c r="F27" s="2">
        <v>45702</v>
      </c>
      <c r="G27" s="2">
        <v>45727</v>
      </c>
      <c r="H27">
        <v>1200</v>
      </c>
      <c r="I27">
        <v>3</v>
      </c>
      <c r="J27" t="s">
        <v>93</v>
      </c>
      <c r="L27">
        <f t="shared" si="0"/>
        <v>0</v>
      </c>
      <c r="M27" t="str">
        <f t="shared" si="1"/>
        <v>No</v>
      </c>
      <c r="N27">
        <f t="shared" si="2"/>
        <v>0</v>
      </c>
      <c r="O27" t="str">
        <f t="shared" si="3"/>
        <v>Adult</v>
      </c>
    </row>
    <row r="28" spans="1:15" x14ac:dyDescent="0.3">
      <c r="A28" t="s">
        <v>38</v>
      </c>
      <c r="B28" t="s">
        <v>73</v>
      </c>
      <c r="C28">
        <v>24</v>
      </c>
      <c r="D28" t="s">
        <v>82</v>
      </c>
      <c r="E28" t="s">
        <v>86</v>
      </c>
      <c r="F28" s="2">
        <v>45698</v>
      </c>
      <c r="G28" s="2">
        <v>45726</v>
      </c>
      <c r="H28">
        <v>2500</v>
      </c>
      <c r="I28">
        <v>28</v>
      </c>
      <c r="J28" t="s">
        <v>91</v>
      </c>
      <c r="L28">
        <f t="shared" si="0"/>
        <v>0</v>
      </c>
      <c r="M28" t="str">
        <f t="shared" si="1"/>
        <v>No</v>
      </c>
      <c r="N28">
        <f t="shared" si="2"/>
        <v>0</v>
      </c>
      <c r="O28" t="str">
        <f t="shared" si="3"/>
        <v>Youth</v>
      </c>
    </row>
    <row r="29" spans="1:15" x14ac:dyDescent="0.3">
      <c r="A29" t="s">
        <v>39</v>
      </c>
      <c r="B29" t="s">
        <v>74</v>
      </c>
      <c r="C29">
        <v>53</v>
      </c>
      <c r="D29" t="s">
        <v>82</v>
      </c>
      <c r="E29" t="s">
        <v>85</v>
      </c>
      <c r="F29" s="2">
        <v>45614</v>
      </c>
      <c r="G29" s="2">
        <v>45645</v>
      </c>
      <c r="H29">
        <v>1200</v>
      </c>
      <c r="I29">
        <v>23</v>
      </c>
      <c r="J29" t="s">
        <v>89</v>
      </c>
      <c r="L29">
        <f t="shared" si="0"/>
        <v>1</v>
      </c>
      <c r="M29" t="str">
        <f t="shared" si="1"/>
        <v>No</v>
      </c>
      <c r="N29">
        <f t="shared" si="2"/>
        <v>1200</v>
      </c>
      <c r="O29" t="str">
        <f t="shared" si="3"/>
        <v>Senior</v>
      </c>
    </row>
    <row r="30" spans="1:15" x14ac:dyDescent="0.3">
      <c r="A30" t="s">
        <v>40</v>
      </c>
      <c r="B30" t="s">
        <v>75</v>
      </c>
      <c r="C30">
        <v>29</v>
      </c>
      <c r="D30" t="s">
        <v>83</v>
      </c>
      <c r="E30" t="s">
        <v>86</v>
      </c>
      <c r="F30" s="2">
        <v>45401</v>
      </c>
      <c r="G30" s="2">
        <v>45408</v>
      </c>
      <c r="H30">
        <v>2500</v>
      </c>
      <c r="I30">
        <v>8</v>
      </c>
      <c r="J30" t="s">
        <v>90</v>
      </c>
      <c r="L30">
        <f t="shared" si="0"/>
        <v>0</v>
      </c>
      <c r="M30" t="str">
        <f t="shared" si="1"/>
        <v>No</v>
      </c>
      <c r="N30">
        <f t="shared" si="2"/>
        <v>0</v>
      </c>
      <c r="O30" t="str">
        <f t="shared" si="3"/>
        <v>Youth</v>
      </c>
    </row>
    <row r="31" spans="1:15" x14ac:dyDescent="0.3">
      <c r="A31" t="s">
        <v>41</v>
      </c>
      <c r="B31" t="s">
        <v>76</v>
      </c>
      <c r="C31">
        <v>31</v>
      </c>
      <c r="D31" t="s">
        <v>83</v>
      </c>
      <c r="E31" t="s">
        <v>86</v>
      </c>
      <c r="F31" s="2">
        <v>45667</v>
      </c>
      <c r="G31" s="2">
        <v>45745</v>
      </c>
      <c r="H31">
        <v>2500</v>
      </c>
      <c r="I31">
        <v>23</v>
      </c>
      <c r="J31" t="s">
        <v>92</v>
      </c>
      <c r="K31" t="s">
        <v>106</v>
      </c>
      <c r="L31">
        <f t="shared" si="0"/>
        <v>2</v>
      </c>
      <c r="M31" t="str">
        <f t="shared" si="1"/>
        <v>Yes</v>
      </c>
      <c r="N31">
        <f t="shared" si="2"/>
        <v>5000</v>
      </c>
      <c r="O31" t="str">
        <f t="shared" si="3"/>
        <v>Adult</v>
      </c>
    </row>
    <row r="32" spans="1:15" x14ac:dyDescent="0.3">
      <c r="A32" t="s">
        <v>42</v>
      </c>
      <c r="B32" t="s">
        <v>77</v>
      </c>
      <c r="C32">
        <v>52</v>
      </c>
      <c r="D32" t="s">
        <v>83</v>
      </c>
      <c r="E32" t="s">
        <v>84</v>
      </c>
      <c r="F32" s="2">
        <v>45088</v>
      </c>
      <c r="G32" s="2">
        <v>45656</v>
      </c>
      <c r="H32">
        <v>800</v>
      </c>
      <c r="I32">
        <v>9</v>
      </c>
      <c r="J32" t="s">
        <v>93</v>
      </c>
      <c r="K32" t="s">
        <v>107</v>
      </c>
      <c r="L32">
        <f t="shared" si="0"/>
        <v>18</v>
      </c>
      <c r="M32" t="str">
        <f t="shared" si="1"/>
        <v>Yes</v>
      </c>
      <c r="N32">
        <f t="shared" si="2"/>
        <v>14400</v>
      </c>
      <c r="O32" t="str">
        <f t="shared" si="3"/>
        <v>Senior</v>
      </c>
    </row>
    <row r="33" spans="1:15" x14ac:dyDescent="0.3">
      <c r="A33" t="s">
        <v>43</v>
      </c>
      <c r="B33" t="s">
        <v>78</v>
      </c>
      <c r="C33">
        <v>20</v>
      </c>
      <c r="D33" t="s">
        <v>82</v>
      </c>
      <c r="E33" t="s">
        <v>85</v>
      </c>
      <c r="F33" s="2">
        <v>45391</v>
      </c>
      <c r="G33" s="2">
        <v>45604</v>
      </c>
      <c r="H33">
        <v>1200</v>
      </c>
      <c r="I33">
        <v>2</v>
      </c>
      <c r="J33" t="s">
        <v>91</v>
      </c>
      <c r="L33">
        <f t="shared" si="0"/>
        <v>7</v>
      </c>
      <c r="M33" t="str">
        <f t="shared" si="1"/>
        <v>No</v>
      </c>
      <c r="N33">
        <f t="shared" si="2"/>
        <v>8400</v>
      </c>
      <c r="O33" t="str">
        <f t="shared" si="3"/>
        <v>Youth</v>
      </c>
    </row>
    <row r="34" spans="1:15" x14ac:dyDescent="0.3">
      <c r="A34" t="s">
        <v>44</v>
      </c>
      <c r="B34" t="s">
        <v>79</v>
      </c>
      <c r="C34">
        <v>22</v>
      </c>
      <c r="D34" t="s">
        <v>82</v>
      </c>
      <c r="E34" t="s">
        <v>84</v>
      </c>
      <c r="F34" s="2">
        <v>45699</v>
      </c>
      <c r="G34" s="2">
        <v>45740</v>
      </c>
      <c r="H34">
        <v>800</v>
      </c>
      <c r="I34">
        <v>30</v>
      </c>
      <c r="J34" t="s">
        <v>91</v>
      </c>
      <c r="L34">
        <f t="shared" si="0"/>
        <v>1</v>
      </c>
      <c r="M34" t="str">
        <f t="shared" si="1"/>
        <v>No</v>
      </c>
      <c r="N34">
        <f t="shared" si="2"/>
        <v>800</v>
      </c>
      <c r="O34" t="str">
        <f t="shared" si="3"/>
        <v>Youth</v>
      </c>
    </row>
    <row r="35" spans="1:15" x14ac:dyDescent="0.3">
      <c r="A35" t="s">
        <v>45</v>
      </c>
      <c r="B35" t="s">
        <v>80</v>
      </c>
      <c r="C35">
        <v>23</v>
      </c>
      <c r="D35" t="s">
        <v>82</v>
      </c>
      <c r="E35" t="s">
        <v>87</v>
      </c>
      <c r="F35" s="2">
        <v>45588</v>
      </c>
      <c r="G35" s="2">
        <v>45721</v>
      </c>
      <c r="H35">
        <v>1800</v>
      </c>
      <c r="I35">
        <v>23</v>
      </c>
      <c r="J35" t="s">
        <v>89</v>
      </c>
      <c r="K35" t="s">
        <v>108</v>
      </c>
      <c r="L35">
        <f t="shared" si="0"/>
        <v>4</v>
      </c>
      <c r="M35" t="str">
        <f t="shared" si="1"/>
        <v>Yes</v>
      </c>
      <c r="N35">
        <f t="shared" si="2"/>
        <v>7200</v>
      </c>
      <c r="O35" t="str">
        <f t="shared" si="3"/>
        <v>Youth</v>
      </c>
    </row>
    <row r="36" spans="1:15" x14ac:dyDescent="0.3">
      <c r="A36" t="s">
        <v>46</v>
      </c>
      <c r="B36" t="s">
        <v>81</v>
      </c>
      <c r="C36">
        <v>27</v>
      </c>
      <c r="D36" t="s">
        <v>83</v>
      </c>
      <c r="E36" t="s">
        <v>85</v>
      </c>
      <c r="F36" s="2">
        <v>45312</v>
      </c>
      <c r="G36" s="2">
        <v>45652</v>
      </c>
      <c r="H36">
        <v>1200</v>
      </c>
      <c r="I36">
        <v>27</v>
      </c>
      <c r="J36" t="s">
        <v>89</v>
      </c>
      <c r="L36">
        <f t="shared" si="0"/>
        <v>11</v>
      </c>
      <c r="M36" t="str">
        <f t="shared" si="1"/>
        <v>No</v>
      </c>
      <c r="N36">
        <f t="shared" si="2"/>
        <v>13200</v>
      </c>
      <c r="O36" t="str">
        <f t="shared" si="3"/>
        <v>Youth</v>
      </c>
    </row>
  </sheetData>
  <conditionalFormatting sqref="A1:N1">
    <cfRule type="expression" dxfId="2" priority="2">
      <formula>AND($I2&lt;8, $L2&gt;=6)</formula>
    </cfRule>
    <cfRule type="expression" dxfId="1" priority="3">
      <formula>AND($I2&lt;8, $L2&gt;=6)</formula>
    </cfRule>
  </conditionalFormatting>
  <conditionalFormatting sqref="A2:N36">
    <cfRule type="expression" dxfId="0" priority="1">
      <formula>AND($I2&lt;8, $L2&gt;=6)</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Sheet7</vt:lpstr>
      <vt:lpstr>Sheet6</vt:lpstr>
      <vt:lpstr>Sheet5</vt:lpstr>
      <vt:lpstr>Sheet4</vt: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2025-05-21T20:57:58Z</dcterms:created>
  <dcterms:modified xsi:type="dcterms:W3CDTF">2025-05-21T20:57:59Z</dcterms:modified>
</cp:coreProperties>
</file>