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<sst xmlns="http://schemas.openxmlformats.org/spreadsheetml/2006/main" count="1335" uniqueCount="139">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</sst>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5" activePane="bottomLeft" state="frozen"/>
      <selection pane="topLeft" activeCell="A1" activeCellId="0" sqref="A1"/>
      <selection pane="bottomLeft" activeCell="A227" activeCellId="0" sqref="A227"/>
    </sheetView>
  </sheetViews>
  <sheetFormatPr defaultColWidth="12.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135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135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87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131</v>
      </c>
      <c r="G223" s="2" t="n">
        <v>86</v>
      </c>
      <c r="H223" s="2" t="n">
        <v>72</v>
      </c>
      <c r="I223" s="2" t="n">
        <v>63</v>
      </c>
      <c r="J223" s="2" t="s">
        <v>97</v>
      </c>
      <c r="K223" s="2" t="n">
        <v>26</v>
      </c>
      <c r="L223" s="2" t="n">
        <v>35</v>
      </c>
      <c r="M223" s="0" t="s">
        <v>87</v>
      </c>
      <c r="N223" s="0" t="n">
        <v>0</v>
      </c>
      <c r="O223" s="0" t="s">
        <v>135</v>
      </c>
      <c r="P223" s="0" t="s">
        <v>71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P223" s="0" t="n">
        <v>1</v>
      </c>
      <c r="AQ223" s="0" t="n">
        <v>0</v>
      </c>
      <c r="AR223" s="0" t="n">
        <v>0</v>
      </c>
      <c r="AS223" s="4" t="n">
        <v>0</v>
      </c>
      <c r="AT223" s="3" t="n">
        <f aca="false">58+56/60</f>
        <v>58.9333333333333</v>
      </c>
      <c r="AU223" s="3" t="n">
        <f aca="false">16+66/60</f>
        <v>17.1</v>
      </c>
      <c r="AV223" s="3" t="n">
        <f aca="false">4+17/60</f>
        <v>4.28333333333333</v>
      </c>
      <c r="AW223" s="3" t="n">
        <v>0</v>
      </c>
      <c r="AX223" s="3" t="n">
        <v>0</v>
      </c>
      <c r="AY223" s="0" t="s">
        <v>57</v>
      </c>
      <c r="AZ223" s="0" t="s">
        <v>58</v>
      </c>
      <c r="BA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138</v>
      </c>
      <c r="G224" s="2" t="n">
        <v>76</v>
      </c>
      <c r="H224" s="2" t="n">
        <v>43</v>
      </c>
      <c r="I224" s="2" t="n">
        <f aca="false">(33+29)/2</f>
        <v>31</v>
      </c>
      <c r="J224" s="2" t="s">
        <v>96</v>
      </c>
      <c r="K224" s="2" t="n">
        <f aca="false">(18+21)/2</f>
        <v>19.5</v>
      </c>
      <c r="L224" s="2" t="n">
        <v>30</v>
      </c>
      <c r="M224" s="0" t="s">
        <v>88</v>
      </c>
      <c r="N224" s="0" t="n">
        <v>0</v>
      </c>
      <c r="O224" s="0" t="s">
        <v>135</v>
      </c>
      <c r="P224" s="0" t="s">
        <v>75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P224" s="0" t="n">
        <v>2</v>
      </c>
      <c r="AQ224" s="0" t="n">
        <v>1</v>
      </c>
      <c r="AR224" s="0" t="n">
        <v>0</v>
      </c>
      <c r="AS224" s="4" t="n">
        <f aca="false">60*U224-SUM(AT224:AX224)</f>
        <v>23.7633333333333</v>
      </c>
      <c r="AT224" s="3" t="n">
        <f aca="false">79+26/50</f>
        <v>79.52</v>
      </c>
      <c r="AU224" s="3" t="n">
        <f aca="false">6+42/60</f>
        <v>6.7</v>
      </c>
      <c r="AV224" s="3" t="n">
        <f aca="false">1/60</f>
        <v>0.0166666666666667</v>
      </c>
      <c r="AW224" s="3" t="n">
        <v>0</v>
      </c>
      <c r="AX224" s="3" t="n">
        <v>0</v>
      </c>
      <c r="AY224" s="0" t="s">
        <v>57</v>
      </c>
      <c r="AZ224" s="0" t="s">
        <v>58</v>
      </c>
      <c r="BA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59</v>
      </c>
      <c r="G225" s="2" t="n">
        <v>81</v>
      </c>
      <c r="H225" s="2" t="n">
        <v>32</v>
      </c>
      <c r="I225" s="2" t="n">
        <v>17</v>
      </c>
      <c r="J225" s="2" t="s">
        <v>101</v>
      </c>
      <c r="K225" s="2" t="n">
        <v>11</v>
      </c>
      <c r="L225" s="2" t="n">
        <f aca="false">(20+32)/2</f>
        <v>26</v>
      </c>
      <c r="M225" s="0" t="s">
        <v>88</v>
      </c>
      <c r="N225" s="0" t="n">
        <v>0</v>
      </c>
      <c r="O225" s="0" t="s">
        <v>135</v>
      </c>
      <c r="P225" s="0" t="s">
        <v>80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P225" s="0" t="n">
        <v>2</v>
      </c>
      <c r="AQ225" s="0" t="n">
        <v>0</v>
      </c>
      <c r="AR225" s="0" t="n">
        <v>0</v>
      </c>
      <c r="AS225" s="4" t="n">
        <f aca="false">60*U225-SUM(AT225:AX225)</f>
        <v>68.3333333333333</v>
      </c>
      <c r="AT225" s="3" t="n">
        <f aca="false">26+1/60</f>
        <v>26.0166666666667</v>
      </c>
      <c r="AU225" s="3" t="n">
        <f aca="false">2+39/60</f>
        <v>2.65</v>
      </c>
      <c r="AV225" s="3" t="n">
        <v>0</v>
      </c>
      <c r="AW225" s="3" t="n">
        <v>0</v>
      </c>
      <c r="AX225" s="3" t="n">
        <v>0</v>
      </c>
      <c r="AY225" s="0" t="s">
        <v>57</v>
      </c>
      <c r="AZ225" s="0" t="s">
        <v>58</v>
      </c>
      <c r="BA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59</v>
      </c>
      <c r="G226" s="2" t="n">
        <v>90</v>
      </c>
      <c r="H226" s="2" t="n">
        <v>42</v>
      </c>
      <c r="I226" s="2" t="n">
        <v>19</v>
      </c>
      <c r="J226" s="0" t="s">
        <v>59</v>
      </c>
      <c r="K226" s="2" t="n">
        <v>5</v>
      </c>
      <c r="L226" s="2" t="n">
        <v>0</v>
      </c>
      <c r="M226" s="0" t="s">
        <v>88</v>
      </c>
      <c r="N226" s="0" t="n">
        <v>0</v>
      </c>
      <c r="O226" s="0" t="s">
        <v>135</v>
      </c>
      <c r="P226" s="0" t="s">
        <v>63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P226" s="0" t="n">
        <v>3</v>
      </c>
      <c r="AQ226" s="0" t="n">
        <v>1</v>
      </c>
      <c r="AR226" s="0" t="n">
        <v>0</v>
      </c>
      <c r="AS226" s="4" t="n">
        <f aca="false">60*U226-SUM(AT226:AX226)</f>
        <v>0.550000000000011</v>
      </c>
      <c r="AT226" s="3" t="n">
        <f aca="false">28+54/60</f>
        <v>28.9</v>
      </c>
      <c r="AU226" s="3" t="n">
        <f aca="false">61+44/60</f>
        <v>61.7333333333333</v>
      </c>
      <c r="AV226" s="3" t="n">
        <f aca="false">25+49/60</f>
        <v>25.8166666666667</v>
      </c>
      <c r="AW226" s="3" t="n">
        <v>0</v>
      </c>
      <c r="AX226" s="3" t="n">
        <v>0</v>
      </c>
      <c r="AY226" s="0" t="s">
        <v>57</v>
      </c>
      <c r="AZ226" s="0" t="s">
        <v>58</v>
      </c>
      <c r="BA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59</v>
      </c>
      <c r="G227" s="2" t="n">
        <v>80</v>
      </c>
      <c r="H227" s="2" t="n">
        <v>46</v>
      </c>
      <c r="I227" s="2" t="n">
        <v>31</v>
      </c>
      <c r="J227" s="2" t="s">
        <v>126</v>
      </c>
      <c r="K227" s="2" t="n">
        <v>14</v>
      </c>
      <c r="L227" s="2" t="n">
        <v>0</v>
      </c>
      <c r="M227" s="0" t="s">
        <v>88</v>
      </c>
      <c r="N227" s="0" t="n">
        <v>0</v>
      </c>
      <c r="O227" s="0" t="s">
        <v>135</v>
      </c>
      <c r="P227" s="0" t="s">
        <v>89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P227" s="0" t="n">
        <v>3</v>
      </c>
      <c r="AQ227" s="0" t="n">
        <v>0</v>
      </c>
      <c r="AR227" s="0" t="n">
        <v>0</v>
      </c>
      <c r="AS227" s="4" t="n">
        <v>0</v>
      </c>
      <c r="AT227" s="3" t="n">
        <f aca="false">46+39/60</f>
        <v>46.65</v>
      </c>
      <c r="AU227" s="3" t="n">
        <f aca="false">120+27/60</f>
        <v>120.45</v>
      </c>
      <c r="AV227" s="3" t="n">
        <f aca="false">1+22/60</f>
        <v>1.36666666666667</v>
      </c>
      <c r="AW227" s="3" t="n">
        <v>0</v>
      </c>
      <c r="AX227" s="3" t="n">
        <v>0</v>
      </c>
      <c r="AY227" s="0" t="s">
        <v>57</v>
      </c>
      <c r="AZ227" s="0" t="s">
        <v>58</v>
      </c>
      <c r="BA22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2020-10-01T18:57:42Z</dcterms:modified>
  <cp:revision>108</cp:revision>
  <dc:subject/>
  <dc:title/>
</cp:coreProperties>
</file>