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Y5" i="1"/>
  <c r="X5" i="1"/>
  <c r="W5" i="1"/>
  <c r="V5" i="1"/>
  <c r="Q5" i="1"/>
  <c r="P5" i="1"/>
  <c r="N5" i="1"/>
  <c r="M5" i="1"/>
  <c r="Z4" i="1"/>
  <c r="Y4" i="1"/>
  <c r="X4" i="1"/>
  <c r="W4" i="1"/>
  <c r="V4" i="1"/>
  <c r="Q4" i="1"/>
  <c r="M4" i="1"/>
  <c r="P4" i="1" s="1"/>
  <c r="B4" i="1"/>
  <c r="B5" i="1" s="1"/>
  <c r="A3" i="1"/>
  <c r="A4" i="1" s="1"/>
  <c r="A5" i="1" s="1"/>
  <c r="N4" i="1" l="1"/>
  <c r="AA2" i="1"/>
  <c r="Z2" i="1"/>
  <c r="Y2" i="1"/>
  <c r="X2" i="1"/>
  <c r="W2" i="1"/>
  <c r="V2" i="1"/>
  <c r="Q2" i="1"/>
  <c r="P2" i="1"/>
  <c r="M2" i="1"/>
  <c r="N2" i="1" s="1"/>
  <c r="X3" i="1"/>
  <c r="W3" i="1"/>
  <c r="V3" i="1"/>
  <c r="Q3" i="1"/>
  <c r="O3" i="1"/>
  <c r="P3" i="1" s="1"/>
  <c r="M3" i="1"/>
  <c r="N3" i="1" s="1"/>
  <c r="L3" i="1"/>
</calcChain>
</file>

<file path=xl/sharedStrings.xml><?xml version="1.0" encoding="utf-8"?>
<sst xmlns="http://schemas.openxmlformats.org/spreadsheetml/2006/main" count="55" uniqueCount="44">
  <si>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</si>
  <si>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</si>
  <si>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</si>
  <si>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</si>
  <si>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</si>
  <si>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</si>
  <si>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</si>
  <si>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</si>
  <si>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</si>
  <si>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</si>
  <si>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</si>
  <si>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</si>
  <si>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</si>
  <si>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</si>
  <si>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</si>
  <si>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</si>
  <si>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</si>
  <si>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</si>
  <si>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</si>
  <si>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</si>
  <si>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</si>
  <si>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</si>
  <si>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</si>
  <si>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</si>
  <si>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</si>
  <si>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</si>
  <si>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</si>
  <si>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</si>
  <si>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</si>
  <si>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</si>
  <si>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</si>
  <si>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</si>
  <si>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</si>
  <si>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</si>
  <si>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</si>
  <si>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</si>
  <si>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condition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</si>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</sst>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20" fontId="0" fillId="0" borderId="0" xfId="0" quotePrefix="1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workbookViewId="0">
      <pane ySplit="1" topLeftCell="A2" activePane="bottomLeft" state="frozen"/>
      <selection activeCell="B1" sqref="B1"/>
      <selection pane="bottomLeft" activeCell="A5" sqref="A5"/>
    </sheetView>
  </sheetViews>
  <sheetFormatPr defaultRowHeight="15" x14ac:dyDescent="0.25"/>
  <cols>
    <col min="2" max="2" width="13.28515625" customWidth="1"/>
    <col min="4" max="4" width="15.28515625" customWidth="1"/>
    <col min="5" max="5" width="10.140625" customWidth="1"/>
    <col min="9" max="9" width="9.85546875" customWidth="1"/>
    <col min="10" max="10" width="26" customWidth="1"/>
    <col min="13" max="14" width="9.140625" style="1"/>
    <col min="16" max="17" width="9.140625" style="1"/>
    <col min="22" max="27" width="9.140625" style="1"/>
    <col min="32" max="32" width="18.5703125" customWidth="1"/>
    <col min="34" max="34" width="11.140625" customWidth="1"/>
    <col min="35" max="35" width="14.42578125" customWidth="1"/>
  </cols>
  <sheetData>
    <row r="1" spans="1:35" x14ac:dyDescent="0.25">
      <c r="A1" t="s">
        <v>0</v>
      </c>
      <c r="B1" t="s">
        <v>31</v>
      </c>
      <c r="C1" t="s">
        <v>1</v>
      </c>
      <c r="D1" t="s">
        <v>2</v>
      </c>
      <c r="E1" t="s">
        <v>33</v>
      </c>
      <c r="F1" t="s">
        <v>36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t="s">
        <v>14</v>
      </c>
      <c r="T1" t="s">
        <v>15</v>
      </c>
      <c r="U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40</v>
      </c>
    </row>
    <row r="2" spans="1:35" x14ac:dyDescent="0.25">
      <c r="A2">
        <v>539</v>
      </c>
      <c r="B2" s="2">
        <v>43886</v>
      </c>
      <c r="C2">
        <v>1</v>
      </c>
      <c r="E2" s="3">
        <v>0.61805555555555558</v>
      </c>
      <c r="F2" t="s">
        <v>37</v>
      </c>
      <c r="G2">
        <v>62</v>
      </c>
      <c r="H2">
        <v>80</v>
      </c>
      <c r="I2" t="s">
        <v>39</v>
      </c>
      <c r="J2" t="s">
        <v>38</v>
      </c>
      <c r="K2">
        <v>5.49</v>
      </c>
      <c r="M2" s="1">
        <f>87/60</f>
        <v>1.45</v>
      </c>
      <c r="N2" s="1">
        <f>K2/M2</f>
        <v>3.7862068965517244</v>
      </c>
      <c r="O2">
        <v>1</v>
      </c>
      <c r="P2" s="1">
        <f>K2/O2</f>
        <v>5.49</v>
      </c>
      <c r="Q2" s="1">
        <f>15+45/60</f>
        <v>15.75</v>
      </c>
      <c r="R2">
        <v>30</v>
      </c>
      <c r="S2">
        <v>965</v>
      </c>
      <c r="T2">
        <v>132</v>
      </c>
      <c r="U2">
        <v>159</v>
      </c>
      <c r="V2" s="1">
        <f>15+37/60</f>
        <v>15.616666666666667</v>
      </c>
      <c r="W2" s="1">
        <f>15+50/60</f>
        <v>15.833333333333334</v>
      </c>
      <c r="X2" s="1">
        <f>15+33/60</f>
        <v>15.55</v>
      </c>
      <c r="Y2" s="1">
        <f>15+27/60</f>
        <v>15.45</v>
      </c>
      <c r="Z2" s="1">
        <f>16+11/60</f>
        <v>16.183333333333334</v>
      </c>
      <c r="AA2" s="1">
        <f>60/3.8</f>
        <v>15.789473684210527</v>
      </c>
      <c r="AD2">
        <v>0</v>
      </c>
      <c r="AE2">
        <v>0</v>
      </c>
      <c r="AF2" t="s">
        <v>34</v>
      </c>
      <c r="AG2" t="s">
        <v>35</v>
      </c>
      <c r="AH2">
        <v>0</v>
      </c>
    </row>
    <row r="3" spans="1:35" x14ac:dyDescent="0.25">
      <c r="A3">
        <f>A2+1</f>
        <v>540</v>
      </c>
      <c r="B3" s="2">
        <v>43887</v>
      </c>
      <c r="C3">
        <v>1</v>
      </c>
      <c r="E3" s="4">
        <v>0.3888888888888889</v>
      </c>
      <c r="F3" t="s">
        <v>37</v>
      </c>
      <c r="G3">
        <v>44</v>
      </c>
      <c r="H3">
        <v>45</v>
      </c>
      <c r="I3" t="s">
        <v>39</v>
      </c>
      <c r="J3" t="s">
        <v>32</v>
      </c>
      <c r="K3">
        <v>2.86</v>
      </c>
      <c r="L3">
        <f>9769-843</f>
        <v>8926</v>
      </c>
      <c r="M3" s="1">
        <f>79/60</f>
        <v>1.3166666666666667</v>
      </c>
      <c r="N3" s="1">
        <f>K3/M3</f>
        <v>2.1721518987341772</v>
      </c>
      <c r="O3">
        <f>2</f>
        <v>2</v>
      </c>
      <c r="P3" s="1">
        <f>K3/O3</f>
        <v>1.43</v>
      </c>
      <c r="Q3" s="1">
        <f>27+34/60</f>
        <v>27.566666666666666</v>
      </c>
      <c r="R3">
        <v>54</v>
      </c>
      <c r="S3">
        <v>649</v>
      </c>
      <c r="T3">
        <v>110</v>
      </c>
      <c r="U3">
        <v>146</v>
      </c>
      <c r="V3" s="1">
        <f>16+46/60</f>
        <v>16.766666666666666</v>
      </c>
      <c r="W3" s="1">
        <f>24+41/60</f>
        <v>24.683333333333334</v>
      </c>
      <c r="X3" s="1">
        <f>37+16/60</f>
        <v>37.266666666666666</v>
      </c>
      <c r="AD3">
        <v>0</v>
      </c>
      <c r="AE3">
        <v>0</v>
      </c>
      <c r="AF3" t="s">
        <v>34</v>
      </c>
      <c r="AG3" t="s">
        <v>35</v>
      </c>
      <c r="AH3">
        <v>0</v>
      </c>
    </row>
    <row r="4" spans="1:35" x14ac:dyDescent="0.25">
      <c r="A4">
        <f>A3+1</f>
        <v>541</v>
      </c>
      <c r="B4" s="2">
        <f>B3+1</f>
        <v>43888</v>
      </c>
      <c r="C4">
        <v>1</v>
      </c>
      <c r="E4" s="4">
        <v>0.6069444444444444</v>
      </c>
      <c r="F4" t="s">
        <v>37</v>
      </c>
      <c r="G4">
        <v>54</v>
      </c>
      <c r="H4">
        <v>29</v>
      </c>
      <c r="I4" t="s">
        <v>42</v>
      </c>
      <c r="J4" t="s">
        <v>41</v>
      </c>
      <c r="K4">
        <v>4.6100000000000003</v>
      </c>
      <c r="L4">
        <v>9972</v>
      </c>
      <c r="M4" s="1">
        <f>73/60</f>
        <v>1.2166666666666666</v>
      </c>
      <c r="N4" s="1">
        <f>K4/M4</f>
        <v>3.7890410958904117</v>
      </c>
      <c r="O4">
        <v>1</v>
      </c>
      <c r="P4" s="1">
        <f>K4/M4</f>
        <v>3.7890410958904117</v>
      </c>
      <c r="Q4" s="1">
        <f>15+52/60</f>
        <v>15.866666666666667</v>
      </c>
      <c r="R4">
        <v>174</v>
      </c>
      <c r="S4">
        <v>630</v>
      </c>
      <c r="T4">
        <v>106</v>
      </c>
      <c r="U4">
        <v>148</v>
      </c>
      <c r="V4" s="1">
        <f>15+26/60</f>
        <v>15.433333333333334</v>
      </c>
      <c r="W4" s="1">
        <f>15+51/60</f>
        <v>15.85</v>
      </c>
      <c r="X4" s="1">
        <f>16+10.1/60</f>
        <v>16.168333333333333</v>
      </c>
      <c r="Y4" s="1">
        <f>16+5/60</f>
        <v>16.083333333333332</v>
      </c>
      <c r="Z4" s="1">
        <f>60/3.8</f>
        <v>15.789473684210527</v>
      </c>
      <c r="AD4">
        <v>0</v>
      </c>
      <c r="AE4">
        <v>0</v>
      </c>
      <c r="AF4" t="s">
        <v>34</v>
      </c>
      <c r="AG4" t="s">
        <v>35</v>
      </c>
      <c r="AH4">
        <v>0</v>
      </c>
    </row>
    <row r="5" spans="1:35" x14ac:dyDescent="0.25">
      <c r="A5">
        <f>A4+1</f>
        <v>542</v>
      </c>
      <c r="B5" s="2">
        <f>B4+1</f>
        <v>43889</v>
      </c>
      <c r="C5">
        <v>1</v>
      </c>
      <c r="E5" s="4">
        <v>0.43402777777777773</v>
      </c>
      <c r="F5" t="s">
        <v>37</v>
      </c>
      <c r="G5">
        <v>52</v>
      </c>
      <c r="H5">
        <v>45</v>
      </c>
      <c r="I5" t="s">
        <v>42</v>
      </c>
      <c r="J5" t="s">
        <v>43</v>
      </c>
      <c r="K5">
        <v>4.24</v>
      </c>
      <c r="L5">
        <v>10059</v>
      </c>
      <c r="M5" s="1">
        <f>68/60</f>
        <v>1.1333333333333333</v>
      </c>
      <c r="N5" s="1">
        <f>K5/M5</f>
        <v>3.7411764705882358</v>
      </c>
      <c r="O5">
        <v>1</v>
      </c>
      <c r="P5" s="1">
        <f>K5/O5</f>
        <v>4.24</v>
      </c>
      <c r="Q5" s="1">
        <f>15+56/60</f>
        <v>15.933333333333334</v>
      </c>
      <c r="R5">
        <v>33</v>
      </c>
      <c r="S5">
        <v>387</v>
      </c>
      <c r="T5">
        <v>92</v>
      </c>
      <c r="U5">
        <v>133</v>
      </c>
      <c r="V5" s="1">
        <f>15+19/60</f>
        <v>15.316666666666666</v>
      </c>
      <c r="W5" s="1">
        <f>15+58.5/60</f>
        <v>15.975</v>
      </c>
      <c r="X5" s="1">
        <f>16+22.2/60</f>
        <v>16.37</v>
      </c>
      <c r="Y5" s="1">
        <f>15+56.1/60</f>
        <v>15.935</v>
      </c>
      <c r="Z5" s="1">
        <f>60/3.8</f>
        <v>15.789473684210527</v>
      </c>
      <c r="AD5">
        <v>0</v>
      </c>
      <c r="AE5">
        <v>0</v>
      </c>
      <c r="AF5" t="s">
        <v>34</v>
      </c>
      <c r="AG5" t="s">
        <v>35</v>
      </c>
      <c r="AH5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2020-02-28T18:22:11Z</dcterms:modified>
</cp:coreProperties>
</file>