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<sst xmlns="http://schemas.openxmlformats.org/spreadsheetml/2006/main" count="2603" uniqueCount="171">
  <si>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</si>
  <si>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</si>
  <si>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</si>
  <si>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</si>
  <si>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</si>
  <si>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</si>
  <si>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</si>
  <si>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</si>
  <si>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</si>
  <si>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</si>
  <si>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</si>
  <si>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</si>
  <si>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</si>
  <si>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</si>
  <si>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</si>
  <si>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</si>
  <si>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</si>
  <si>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</si>
  <si>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</si>
  <si>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</si>
  <si>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</si>
  <si>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</si>
  <si>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</si>
  <si>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</si>
  <si>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</si>
  <si>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</si>
  <si>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</si>
  <si>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</si>
  <si>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</si>
  <si>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</si>
  <si>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</si>
  <si>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</si>
  <si>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</si>
  <si>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</si>
  <si>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</si>
  <si>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</si>
  <si>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</si>
  <si>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</si>
  <si>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</si>
  <si>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</si>
  <si>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</si>
  <si>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</si>
  <si>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</si>
  <si>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</si>
  <si>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</si>
  <si>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</si>
  <si>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</si>
  <si>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</si>
  <si>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</si>
  <si>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</si>
  <si>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</si>
  <si>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</si>
  <si>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</si>
  <si>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</si>
  <si>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</si>
  <si>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</si>
  <si>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</si>
  <si>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</si>
  <si>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</si>
  <si>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</si>
  <si>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</si>
  <si>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</si>
  <si>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</si>
  <si>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</si>
  <si>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</si>
  <si>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</si>
  <si>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</si>
  <si>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</si>
  <si>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</si>
  <si>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</si>
  <si>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</si>
  <si>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</si>
  <si>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</si>
  <si>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</si>
  <si>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</si>
  <si>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</si>
  <si>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</si>
  <si>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</si>
  <si>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</si>
  <si>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</si>
  <si>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</si>
  <si>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</si>
  <si>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</si>
  <si>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</si>
  <si>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</si>
  <si>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</si>
  <si>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</si>
  <si>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</si>
  <si>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</si>
  <si>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</si>
  <si>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</si>
  <si>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</si>
  <si>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</si>
  <si>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</si>
  <si>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</si>
  <si>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</si>
  <si>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</si>
  <si>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</si>
  <si>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</si>
  <si>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</si>
  <si>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</si>
  <si>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</si>
  <si>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</si>
  <si>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</si>
  <si>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</si>
  <si>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</si>
  <si>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</si>
  <si>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</si>
  <si>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</si>
  <si>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</si>
  <si>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</si>
  <si>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</si>
  <si>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</si>
  <si>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</si>
  <si>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</si>
  <si>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</si>
  <si>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</si>
  <si>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</si>
  <si>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</si>
  <si>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</si>
  <si>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</si>
  <si>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</si>
  <si>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</si>
  <si>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</si>
  <si>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</si>
  <si>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</si>
  <si>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</si>
  <si>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</si>
  <si>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</si>
  <si>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</si>
  <si>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</si>
  <si>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</si>
  <si>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</si>
  <si>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</si>
  <si>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</si>
  <si>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</si>
  <si>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</si>
  <si>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</si>
  <si>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</si>
  <si>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</si>
  <si>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</si>
  <si>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</si>
  <si>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</si>
  <si>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</si>
  <si>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</si>
  <si>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</si>
  <si>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</si>
  <si>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</si>
  <si>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</si>
  <si>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</si>
  <si>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</si>
  <si>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</si>
  <si>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</si>
  <si>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</si>
  <si>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</si>
  <si>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</si>
  <si>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</si>
  <si>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</si>
  <si>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</si>
  <si>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</si>
  <si>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</si>
  <si>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</si>
  <si>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</si>
  <si>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</si>
  <si>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</si>
  <si>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</si>
  <si>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</si>
  <si>
    <t xml:space="preserve">River Legacy West
</t>
  </si>
  <si>
    <t xml:space="preserve">Low Power</t>
  </si>
  <si>
    <t xml:space="preserve">Rosie Walk</t>
  </si>
  <si>
    <t xml:space="preserve">Medical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</si>
</sst>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24" activePane="bottomLeft" state="frozen"/>
      <selection pane="topLeft" activeCell="A1" activeCellId="0" sqref="A1"/>
      <selection pane="bottomLeft" activeCell="M443" activeCellId="0" sqref="M443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8.89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6.9" hidden="false" customHeight="false" outlineLevel="0" collapsed="false">
      <c r="A334" s="1" t="n">
        <f aca="false">A333+1</f>
        <v>868</v>
      </c>
      <c r="B334" s="2" t="n">
        <f aca="false">B333+1</f>
        <v>44214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164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</row>
    <row r="395" customFormat="false" ht="16.9" hidden="false" customHeight="false" outlineLevel="0" collapsed="false">
      <c r="A395" s="1" t="n">
        <f aca="false">A394+1</f>
        <v>929</v>
      </c>
      <c r="B395" s="2" t="n">
        <f aca="false">B394+1</f>
        <v>44275</v>
      </c>
    </row>
    <row r="396" customFormat="false" ht="16.9" hidden="false" customHeight="false" outlineLevel="0" collapsed="false">
      <c r="A396" s="1" t="n">
        <f aca="false">A395+1</f>
        <v>930</v>
      </c>
      <c r="B396" s="2" t="n">
        <f aca="false">B395+1</f>
        <v>44276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6.9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0</v>
      </c>
      <c r="AX440" s="3" t="s">
        <v>58</v>
      </c>
      <c r="AY440" s="3" t="n">
        <v>1</v>
      </c>
      <c r="AZ440" s="3" t="s">
        <v>168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1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N441" s="3" t="s">
        <v>133</v>
      </c>
      <c r="P441" s="3" t="s">
        <v>169</v>
      </c>
      <c r="Q441" s="7" t="n">
        <v>5.17</v>
      </c>
      <c r="R441" s="5" t="n">
        <v>14318</v>
      </c>
      <c r="S441" s="7" t="n">
        <f aca="false">(60+46)/60</f>
        <v>1.76666666666667</v>
      </c>
      <c r="T441" s="7" t="n">
        <f aca="false">128/60</f>
        <v>2.13333333333333</v>
      </c>
      <c r="U441" s="7" t="n">
        <f aca="false">T441-S441</f>
        <v>0.366666666666667</v>
      </c>
      <c r="V441" s="7" t="n">
        <f aca="false">Q441/S441</f>
        <v>2.92641509433962</v>
      </c>
      <c r="W441" s="3" t="n">
        <v>1</v>
      </c>
      <c r="X441" s="7" t="n">
        <f aca="false">Q441/1</f>
        <v>5.17</v>
      </c>
      <c r="Y441" s="7" t="n">
        <f aca="false">20+32/60</f>
        <v>20.5333333333333</v>
      </c>
      <c r="Z441" s="5" t="n">
        <f aca="false">596-493</f>
        <v>103</v>
      </c>
      <c r="AA441" s="5" t="n">
        <v>579</v>
      </c>
      <c r="AB441" s="5" t="n">
        <v>106</v>
      </c>
      <c r="AC441" s="3" t="n">
        <v>132</v>
      </c>
      <c r="AD441" s="7" t="n">
        <f aca="false">18+32/60</f>
        <v>18.5333333333333</v>
      </c>
      <c r="AE441" s="7" t="n">
        <f aca="false">20+47/60</f>
        <v>20.7833333333333</v>
      </c>
      <c r="AF441" s="8" t="n">
        <f aca="false">22+4/60</f>
        <v>22.0666666666667</v>
      </c>
      <c r="AG441" s="7" t="n">
        <f aca="false">20+49/60</f>
        <v>20.8166666666667</v>
      </c>
      <c r="AH441" s="7" t="n">
        <f aca="false">20+5/60</f>
        <v>20.0833333333333</v>
      </c>
      <c r="AI441" s="7" t="n">
        <f aca="false">60/2.9</f>
        <v>20.6896551724138</v>
      </c>
      <c r="AN441" s="3" t="n">
        <v>3</v>
      </c>
      <c r="AO441" s="3" t="n">
        <v>0</v>
      </c>
      <c r="AP441" s="3" t="n">
        <v>0</v>
      </c>
      <c r="AQ441" s="9" t="n">
        <f aca="false">60*S441-SUM(AR441:AV441)</f>
        <v>6.23333333333335</v>
      </c>
      <c r="AR441" s="7" t="n">
        <f aca="false">43+41/60</f>
        <v>43.6833333333333</v>
      </c>
      <c r="AS441" s="7" t="n">
        <f aca="false">54+25/60</f>
        <v>54.4166666666667</v>
      </c>
      <c r="AT441" s="7" t="n">
        <f aca="false">1+40/60</f>
        <v>1.66666666666667</v>
      </c>
      <c r="AU441" s="7" t="n">
        <v>0</v>
      </c>
      <c r="AV441" s="7" t="n">
        <v>0</v>
      </c>
      <c r="AW441" s="9" t="s">
        <v>57</v>
      </c>
      <c r="AX441" s="3" t="s">
        <v>58</v>
      </c>
      <c r="AY441" s="3" t="n">
        <v>0</v>
      </c>
    </row>
    <row r="442" customFormat="false" ht="15.65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P442" s="3" t="s">
        <v>169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0.983333333333334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170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2021-05-07T18:52:50Z</dcterms:modified>
  <cp:revision>329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