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<sst xmlns="http://schemas.openxmlformats.org/spreadsheetml/2006/main" count="1147" uniqueCount="133">
  <si>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</si>
  <si>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</si>
  <si>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</si>
  <si>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</si>
  <si>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</si>
  <si>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</si>
  <si>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</si>
  <si>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</si>
  <si>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</si>
  <si>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</si>
  <si>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</si>
  <si>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</si>
  <si>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</si>
  <si>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</si>
  <si>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</si>
  <si>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</si>
  <si>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</si>
  <si>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</si>
  <si>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</si>
  <si>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</si>
  <si>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</si>
  <si>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</si>
  <si>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</si>
  <si>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</si>
  <si>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</si>
  <si>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</si>
  <si>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</si>
  <si>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</si>
  <si>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</si>
  <si>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</si>
  <si>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</si>
  <si>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</si>
  <si>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</si>
  <si>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</si>
  <si>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</si>
  <si>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</si>
  <si>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</si>
  <si>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</si>
  <si>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</si>
  <si>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</si>
  <si>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</si>
  <si>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</si>
  <si>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</si>
  <si>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</si>
  <si>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</si>
  <si>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</si>
  <si>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</si>
  <si>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</si>
  <si>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</si>
  <si>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</si>
  <si>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</si>
  <si>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</si>
  <si>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</si>
  <si>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</si>
  <si>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</si>
  <si>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</si>
  <si>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</si>
  <si>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</si>
  <si>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</si>
  <si>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</si>
  <si>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Vanderbilt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</si>
  <si>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</si>
  <si>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</si>
  <si>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</si>
  <si>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</si>
  <si>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</si>
  <si>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</si>
  <si>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</si>
  <si>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</si>
  <si>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</si>
  <si>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</si>
  <si>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</si>
  <si>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Vandergriff Park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</si>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</sst>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85" activePane="bottomLeft" state="frozen"/>
      <selection pane="topLeft" activeCell="A1" activeCellId="0" sqref="A1"/>
      <selection pane="bottomLeft" activeCell="A199" activeCellId="0" sqref="A199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3.75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5" min="15" style="0" width="12.22"/>
    <col collapsed="false" customWidth="true" hidden="false" outlineLevel="0" max="16" min="16" style="0" width="28.62"/>
    <col collapsed="false" customWidth="true" hidden="false" outlineLevel="0" max="17" min="17" style="3" width="9.19"/>
    <col collapsed="false" customWidth="true" hidden="false" outlineLevel="0" max="18" min="18" style="2" width="11.48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9.19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8.71"/>
    <col collapsed="false" customWidth="true" hidden="false" outlineLevel="0" max="34" min="32" style="3" width="9.19"/>
    <col collapsed="false" customWidth="true" hidden="false" outlineLevel="0" max="35" min="35" style="3" width="7.55"/>
    <col collapsed="false" customWidth="true" hidden="false" outlineLevel="0" max="36" min="36" style="3" width="7.44"/>
    <col collapsed="false" customWidth="true" hidden="false" outlineLevel="0" max="37" min="37" style="3" width="7.49"/>
    <col collapsed="false" customWidth="true" hidden="false" outlineLevel="0" max="38" min="38" style="3" width="7.64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72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72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A29" s="0" t="n">
        <v>1</v>
      </c>
      <c r="BB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72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72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64</v>
      </c>
      <c r="P55" s="0" t="s">
        <v>72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55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64</v>
      </c>
      <c r="P61" s="0" t="s">
        <v>72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88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89</v>
      </c>
      <c r="O65" s="0" t="s">
        <v>55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89</v>
      </c>
      <c r="O66" s="0" t="s">
        <v>64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89</v>
      </c>
      <c r="O67" s="0" t="s">
        <v>55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89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64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89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89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89</v>
      </c>
      <c r="O73" s="0" t="s">
        <v>64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89</v>
      </c>
      <c r="O75" s="0" t="s">
        <v>55</v>
      </c>
      <c r="P75" s="0" t="s">
        <v>72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89</v>
      </c>
      <c r="O76" s="0" t="s">
        <v>64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55</v>
      </c>
      <c r="P77" s="0" t="s">
        <v>72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89</v>
      </c>
      <c r="O78" s="0" t="s">
        <v>64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89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89</v>
      </c>
      <c r="O81" s="0" t="s">
        <v>64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89</v>
      </c>
      <c r="O82" s="0" t="s">
        <v>64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89</v>
      </c>
      <c r="O83" s="0" t="s">
        <v>55</v>
      </c>
      <c r="P83" s="0" t="s">
        <v>72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70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88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64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88</v>
      </c>
      <c r="O87" s="0" t="s">
        <v>55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54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89</v>
      </c>
      <c r="O89" s="0" t="s">
        <v>64</v>
      </c>
      <c r="P89" s="0" t="s">
        <v>72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89</v>
      </c>
      <c r="O90" s="0" t="s">
        <v>55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64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89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89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64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89</v>
      </c>
      <c r="O95" s="0" t="s">
        <v>55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89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55</v>
      </c>
      <c r="P98" s="0" t="s">
        <v>72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64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64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64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64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88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88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88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88</v>
      </c>
      <c r="O112" s="0" t="s">
        <v>64</v>
      </c>
      <c r="P112" s="0" t="s">
        <v>95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96</v>
      </c>
      <c r="K113" s="2" t="n">
        <v>12</v>
      </c>
      <c r="L113" s="2" t="n">
        <v>25</v>
      </c>
      <c r="M113" s="0" t="s">
        <v>89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97</v>
      </c>
      <c r="K114" s="2" t="n">
        <v>7</v>
      </c>
      <c r="L114" s="2" t="n">
        <v>0</v>
      </c>
      <c r="M114" s="0" t="s">
        <v>89</v>
      </c>
      <c r="O114" s="0" t="s">
        <v>55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98</v>
      </c>
      <c r="K115" s="2" t="n">
        <v>15</v>
      </c>
      <c r="L115" s="2" t="n">
        <v>29</v>
      </c>
      <c r="M115" s="0" t="s">
        <v>89</v>
      </c>
      <c r="O115" s="0" t="s">
        <v>64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98</v>
      </c>
      <c r="K116" s="2" t="n">
        <v>13</v>
      </c>
      <c r="L116" s="2" t="n">
        <v>22</v>
      </c>
      <c r="M116" s="0" t="s">
        <v>89</v>
      </c>
      <c r="O116" s="0" t="s">
        <v>55</v>
      </c>
      <c r="P116" s="0" t="s">
        <v>95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99</v>
      </c>
      <c r="K117" s="2" t="n">
        <v>13</v>
      </c>
      <c r="L117" s="2" t="n">
        <v>18</v>
      </c>
      <c r="M117" s="0" t="s">
        <v>89</v>
      </c>
      <c r="O117" s="0" t="s">
        <v>64</v>
      </c>
      <c r="P117" s="0" t="s">
        <v>95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98</v>
      </c>
      <c r="K118" s="2" t="n">
        <v>7</v>
      </c>
      <c r="L118" s="2" t="n">
        <v>0</v>
      </c>
      <c r="M118" s="0" t="s">
        <v>89</v>
      </c>
      <c r="O118" s="0" t="s">
        <v>55</v>
      </c>
      <c r="P118" s="0" t="s">
        <v>95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100</v>
      </c>
      <c r="K119" s="2" t="n">
        <v>11</v>
      </c>
      <c r="L119" s="2" t="n">
        <v>0</v>
      </c>
      <c r="M119" s="0" t="s">
        <v>89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100</v>
      </c>
      <c r="K120" s="2" t="n">
        <v>17</v>
      </c>
      <c r="L120" s="2" t="n">
        <v>28</v>
      </c>
      <c r="M120" s="0" t="s">
        <v>89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98</v>
      </c>
      <c r="K121" s="2" t="n">
        <v>14</v>
      </c>
      <c r="L121" s="2" t="n">
        <v>23</v>
      </c>
      <c r="M121" s="0" t="s">
        <v>89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101</v>
      </c>
      <c r="K122" s="2" t="n">
        <v>16</v>
      </c>
      <c r="L122" s="2" t="n">
        <v>0</v>
      </c>
      <c r="M122" s="0" t="s">
        <v>88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98</v>
      </c>
      <c r="K123" s="2" t="n">
        <f aca="false">AVERAGE(9,6)</f>
        <v>7.5</v>
      </c>
      <c r="L123" s="2" t="n">
        <v>0</v>
      </c>
      <c r="M123" s="0" t="s">
        <v>89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102</v>
      </c>
      <c r="K124" s="2" t="n">
        <v>9</v>
      </c>
      <c r="L124" s="2" t="n">
        <v>0</v>
      </c>
      <c r="M124" s="0" t="s">
        <v>88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98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102</v>
      </c>
      <c r="K126" s="2" t="n">
        <v>5</v>
      </c>
      <c r="L126" s="2" t="n">
        <v>0</v>
      </c>
      <c r="M126" s="0" t="s">
        <v>88</v>
      </c>
      <c r="O126" s="0" t="s">
        <v>55</v>
      </c>
      <c r="P126" s="0" t="s">
        <v>95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103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104</v>
      </c>
      <c r="K128" s="2" t="n">
        <v>9</v>
      </c>
      <c r="L128" s="2" t="n">
        <v>0</v>
      </c>
      <c r="M128" s="0" t="s">
        <v>88</v>
      </c>
      <c r="O128" s="0" t="s">
        <v>55</v>
      </c>
      <c r="P128" s="0" t="s">
        <v>95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98</v>
      </c>
      <c r="K129" s="2" t="n">
        <v>15</v>
      </c>
      <c r="L129" s="2" t="n">
        <v>23</v>
      </c>
      <c r="M129" s="0" t="s">
        <v>88</v>
      </c>
      <c r="O129" s="0" t="s">
        <v>105</v>
      </c>
      <c r="P129" s="0" t="s">
        <v>106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98</v>
      </c>
      <c r="K130" s="2" t="n">
        <v>14</v>
      </c>
      <c r="L130" s="2" t="n">
        <v>26</v>
      </c>
      <c r="M130" s="0" t="s">
        <v>88</v>
      </c>
      <c r="O130" s="0" t="s">
        <v>55</v>
      </c>
      <c r="P130" s="0" t="s">
        <v>95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98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98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105</v>
      </c>
      <c r="P132" s="0" t="s">
        <v>95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98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105</v>
      </c>
      <c r="P133" s="0" t="s">
        <v>95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98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55</v>
      </c>
      <c r="P134" s="0" t="s">
        <v>95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108</v>
      </c>
      <c r="K135" s="2" t="n">
        <v>10</v>
      </c>
      <c r="L135" s="2" t="n">
        <v>0</v>
      </c>
      <c r="M135" s="0" t="s">
        <v>88</v>
      </c>
      <c r="O135" s="0" t="s">
        <v>55</v>
      </c>
      <c r="P135" s="0" t="s">
        <v>95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100</v>
      </c>
      <c r="K136" s="2" t="n">
        <v>3</v>
      </c>
      <c r="L136" s="2" t="n">
        <v>0</v>
      </c>
      <c r="M136" s="0" t="s">
        <v>88</v>
      </c>
      <c r="O136" s="0" t="s">
        <v>105</v>
      </c>
      <c r="P136" s="0" t="s">
        <v>106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98</v>
      </c>
      <c r="K137" s="2" t="n">
        <f aca="false">AVERAGE(5,6)</f>
        <v>5.5</v>
      </c>
      <c r="L137" s="2" t="n">
        <v>0</v>
      </c>
      <c r="M137" s="0" t="s">
        <v>88</v>
      </c>
      <c r="O137" s="0" t="s">
        <v>55</v>
      </c>
      <c r="P137" s="0" t="s">
        <v>95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103</v>
      </c>
      <c r="K138" s="2" t="n">
        <v>5</v>
      </c>
      <c r="L138" s="2" t="n">
        <v>0</v>
      </c>
      <c r="M138" s="0" t="s">
        <v>88</v>
      </c>
      <c r="O138" s="0" t="s">
        <v>105</v>
      </c>
      <c r="P138" s="0" t="s">
        <v>106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101</v>
      </c>
      <c r="K139" s="2" t="n">
        <v>0</v>
      </c>
      <c r="L139" s="2" t="n">
        <v>0</v>
      </c>
      <c r="M139" s="0" t="s">
        <v>88</v>
      </c>
      <c r="O139" s="0" t="s">
        <v>55</v>
      </c>
      <c r="P139" s="0" t="s">
        <v>106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101</v>
      </c>
      <c r="K140" s="2" t="n">
        <v>0</v>
      </c>
      <c r="L140" s="2" t="n">
        <v>0</v>
      </c>
      <c r="M140" s="0" t="s">
        <v>88</v>
      </c>
      <c r="O140" s="0" t="s">
        <v>105</v>
      </c>
      <c r="P140" s="0" t="s">
        <v>106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109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101</v>
      </c>
      <c r="K141" s="2" t="n">
        <v>10</v>
      </c>
      <c r="L141" s="2" t="n">
        <v>0</v>
      </c>
      <c r="M141" s="0" t="s">
        <v>88</v>
      </c>
      <c r="P141" s="0" t="s">
        <v>95</v>
      </c>
      <c r="AY141" s="0" t="s">
        <v>57</v>
      </c>
      <c r="AZ141" s="0" t="s">
        <v>58</v>
      </c>
      <c r="BA141" s="0" t="n">
        <v>1</v>
      </c>
      <c r="BB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100</v>
      </c>
      <c r="K142" s="2" t="n">
        <v>15</v>
      </c>
      <c r="L142" s="2" t="n">
        <v>0</v>
      </c>
      <c r="M142" s="0" t="s">
        <v>88</v>
      </c>
      <c r="O142" s="0" t="s">
        <v>105</v>
      </c>
      <c r="P142" s="0" t="s">
        <v>106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98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55</v>
      </c>
      <c r="P143" s="0" t="s">
        <v>106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9" t="s">
        <v>110</v>
      </c>
      <c r="K144" s="2" t="n">
        <v>8</v>
      </c>
      <c r="L144" s="2" t="n">
        <v>0</v>
      </c>
      <c r="M144" s="0" t="s">
        <v>88</v>
      </c>
      <c r="O144" s="0" t="s">
        <v>105</v>
      </c>
      <c r="P144" s="0" t="s">
        <v>95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111</v>
      </c>
      <c r="K145" s="2" t="n">
        <f aca="false">(7+13)/2</f>
        <v>10</v>
      </c>
      <c r="L145" s="2" t="n">
        <v>0</v>
      </c>
      <c r="M145" s="0" t="s">
        <v>88</v>
      </c>
      <c r="O145" s="0" t="s">
        <v>55</v>
      </c>
      <c r="P145" s="0" t="s">
        <v>106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112</v>
      </c>
      <c r="K146" s="2" t="n">
        <v>13</v>
      </c>
      <c r="L146" s="2" t="n">
        <v>17</v>
      </c>
      <c r="M146" s="0" t="s">
        <v>88</v>
      </c>
      <c r="O146" s="0" t="s">
        <v>105</v>
      </c>
      <c r="P146" s="0" t="s">
        <v>95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98</v>
      </c>
      <c r="K147" s="2" t="n">
        <v>15</v>
      </c>
      <c r="L147" s="2" t="n">
        <v>25</v>
      </c>
      <c r="M147" s="0" t="s">
        <v>88</v>
      </c>
      <c r="O147" s="0" t="s">
        <v>55</v>
      </c>
      <c r="P147" s="0" t="s">
        <v>106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98</v>
      </c>
      <c r="K148" s="2" t="n">
        <v>16</v>
      </c>
      <c r="L148" s="2" t="n">
        <v>0</v>
      </c>
      <c r="M148" s="0" t="s">
        <v>88</v>
      </c>
      <c r="O148" s="0" t="s">
        <v>105</v>
      </c>
      <c r="P148" s="0" t="s">
        <v>106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98</v>
      </c>
      <c r="K149" s="2" t="n">
        <v>16</v>
      </c>
      <c r="L149" s="2" t="n">
        <v>0</v>
      </c>
      <c r="M149" s="0" t="s">
        <v>88</v>
      </c>
      <c r="O149" s="0" t="s">
        <v>55</v>
      </c>
      <c r="P149" s="0" t="s">
        <v>106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98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105</v>
      </c>
      <c r="P150" s="0" t="s">
        <v>106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104</v>
      </c>
      <c r="K151" s="2" t="n">
        <v>8</v>
      </c>
      <c r="L151" s="2" t="n">
        <v>0</v>
      </c>
      <c r="M151" s="0" t="s">
        <v>88</v>
      </c>
      <c r="O151" s="0" t="s">
        <v>55</v>
      </c>
      <c r="P151" s="0" t="s">
        <v>106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98</v>
      </c>
      <c r="K152" s="2" t="n">
        <v>9</v>
      </c>
      <c r="L152" s="2" t="n">
        <v>20</v>
      </c>
      <c r="M152" s="0" t="s">
        <v>88</v>
      </c>
      <c r="O152" s="0" t="s">
        <v>105</v>
      </c>
      <c r="P152" s="0" t="s">
        <v>95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98</v>
      </c>
      <c r="K153" s="2" t="n">
        <v>9</v>
      </c>
      <c r="L153" s="2" t="n">
        <v>16</v>
      </c>
      <c r="M153" s="0" t="s">
        <v>88</v>
      </c>
      <c r="O153" s="0" t="s">
        <v>55</v>
      </c>
      <c r="P153" s="0" t="s">
        <v>95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98</v>
      </c>
      <c r="K154" s="2" t="n">
        <v>7</v>
      </c>
      <c r="L154" s="2" t="n">
        <v>0</v>
      </c>
      <c r="M154" s="0" t="s">
        <v>88</v>
      </c>
      <c r="O154" s="0" t="s">
        <v>105</v>
      </c>
      <c r="P154" s="0" t="s">
        <v>106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101</v>
      </c>
      <c r="K155" s="2" t="n">
        <v>7</v>
      </c>
      <c r="L155" s="2" t="n">
        <v>0</v>
      </c>
      <c r="M155" s="0" t="s">
        <v>88</v>
      </c>
      <c r="O155" s="0" t="s">
        <v>55</v>
      </c>
      <c r="P155" s="0" t="s">
        <v>106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69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113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114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100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114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103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114</v>
      </c>
      <c r="F159" s="12" t="s">
        <v>115</v>
      </c>
      <c r="G159" s="2" t="n">
        <v>96</v>
      </c>
      <c r="H159" s="2" t="n">
        <v>72</v>
      </c>
      <c r="I159" s="2" t="n">
        <v>63</v>
      </c>
      <c r="J159" s="12" t="s">
        <v>116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114</v>
      </c>
      <c r="F160" s="12" t="s">
        <v>115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101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114</v>
      </c>
      <c r="F161" s="12" t="s">
        <v>115</v>
      </c>
      <c r="G161" s="2" t="n">
        <v>84</v>
      </c>
      <c r="H161" s="2" t="n">
        <v>72</v>
      </c>
      <c r="I161" s="2" t="n">
        <v>72</v>
      </c>
      <c r="J161" s="2" t="s">
        <v>100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117</v>
      </c>
      <c r="G162" s="2" t="n">
        <v>76</v>
      </c>
      <c r="H162" s="2" t="n">
        <v>76</v>
      </c>
      <c r="I162" s="2" t="n">
        <v>100</v>
      </c>
      <c r="J162" s="2" t="s">
        <v>100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105</v>
      </c>
      <c r="P162" s="0" t="s">
        <v>95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98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105</v>
      </c>
      <c r="P163" s="0" t="s">
        <v>95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98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105</v>
      </c>
      <c r="P164" s="0" t="s">
        <v>95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118</v>
      </c>
      <c r="G165" s="2" t="n">
        <v>86</v>
      </c>
      <c r="H165" s="2" t="n">
        <v>50</v>
      </c>
      <c r="I165" s="2" t="n">
        <v>59</v>
      </c>
      <c r="J165" s="12" t="s">
        <v>119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105</v>
      </c>
      <c r="P165" s="0" t="s">
        <v>95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115</v>
      </c>
      <c r="G166" s="2" t="n">
        <v>85</v>
      </c>
      <c r="H166" s="2" t="n">
        <v>66</v>
      </c>
      <c r="I166" s="2" t="n">
        <v>53</v>
      </c>
      <c r="J166" s="2" t="s">
        <v>97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105</v>
      </c>
      <c r="P166" s="0" t="s">
        <v>95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2" t="s">
        <v>97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105</v>
      </c>
      <c r="P167" s="0" t="s">
        <v>95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103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105</v>
      </c>
      <c r="P168" s="0" t="s">
        <v>106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104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105</v>
      </c>
      <c r="P169" s="0" t="s">
        <v>106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115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101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105</v>
      </c>
      <c r="P170" s="0" t="s">
        <v>95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100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105</v>
      </c>
      <c r="P171" s="0" t="s">
        <v>95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118</v>
      </c>
      <c r="G172" s="2" t="n">
        <v>91</v>
      </c>
      <c r="H172" s="2" t="n">
        <v>69</v>
      </c>
      <c r="I172" s="2" t="n">
        <v>50</v>
      </c>
      <c r="J172" s="2" t="s">
        <v>100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105</v>
      </c>
      <c r="P172" s="0" t="s">
        <v>95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94</v>
      </c>
      <c r="F173" s="12" t="s">
        <v>120</v>
      </c>
      <c r="G173" s="2" t="n">
        <v>92</v>
      </c>
      <c r="H173" s="2" t="n">
        <v>68</v>
      </c>
      <c r="I173" s="2" t="n">
        <f aca="false">(48+42)/2</f>
        <v>45</v>
      </c>
      <c r="J173" s="2" t="s">
        <v>100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112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105</v>
      </c>
      <c r="P174" s="0" t="s">
        <v>95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108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105</v>
      </c>
      <c r="P175" s="0" t="s">
        <v>95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118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121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105</v>
      </c>
      <c r="P176" s="0" t="s">
        <v>95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118</v>
      </c>
      <c r="G177" s="2" t="n">
        <v>97</v>
      </c>
      <c r="H177" s="2" t="n">
        <v>73</v>
      </c>
      <c r="I177" s="2" t="n">
        <v>47</v>
      </c>
      <c r="J177" s="2" t="s">
        <v>98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105</v>
      </c>
      <c r="P177" s="0" t="s">
        <v>95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98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105</v>
      </c>
      <c r="P178" s="0" t="s">
        <v>95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118</v>
      </c>
      <c r="G179" s="2" t="n">
        <f aca="false">(95+98)/2</f>
        <v>96.5</v>
      </c>
      <c r="H179" s="2" t="n">
        <v>71</v>
      </c>
      <c r="I179" s="2" t="n">
        <v>43</v>
      </c>
      <c r="J179" s="2" t="s">
        <v>98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105</v>
      </c>
      <c r="P179" s="0" t="s">
        <v>95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118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98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105</v>
      </c>
      <c r="P180" s="0" t="s">
        <v>95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115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122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105</v>
      </c>
      <c r="P181" s="0" t="s">
        <v>95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115</v>
      </c>
      <c r="G182" s="2" t="n">
        <v>87</v>
      </c>
      <c r="H182" s="2" t="n">
        <f aca="false">(67+70)/2</f>
        <v>68.5</v>
      </c>
      <c r="I182" s="2" t="n">
        <v>54</v>
      </c>
      <c r="J182" s="2" t="s">
        <v>123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105</v>
      </c>
      <c r="P182" s="0" t="s">
        <v>95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69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97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118</v>
      </c>
      <c r="G184" s="2" t="n">
        <v>87</v>
      </c>
      <c r="H184" s="2" t="n">
        <v>58</v>
      </c>
      <c r="I184" s="2" t="n">
        <v>37</v>
      </c>
      <c r="J184" s="2" t="s">
        <v>119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105</v>
      </c>
      <c r="P184" s="0" t="s">
        <v>95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120</v>
      </c>
      <c r="G185" s="2" t="n">
        <v>73</v>
      </c>
      <c r="H185" s="2" t="n">
        <v>54</v>
      </c>
      <c r="I185" s="2" t="n">
        <v>48</v>
      </c>
      <c r="J185" s="12" t="s">
        <v>124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105</v>
      </c>
      <c r="P185" s="0" t="s">
        <v>125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120</v>
      </c>
      <c r="G186" s="12" t="n">
        <v>93</v>
      </c>
      <c r="H186" s="2" t="n">
        <v>62</v>
      </c>
      <c r="I186" s="2" t="n">
        <v>37</v>
      </c>
      <c r="J186" s="2" t="s">
        <v>126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105</v>
      </c>
      <c r="P186" s="0" t="s">
        <v>95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118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127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105</v>
      </c>
      <c r="P187" s="0" t="s">
        <v>128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2" t="s">
        <v>120</v>
      </c>
      <c r="G188" s="2" t="n">
        <v>91</v>
      </c>
      <c r="H188" s="2" t="n">
        <v>63</v>
      </c>
      <c r="I188" s="2" t="n">
        <v>38</v>
      </c>
      <c r="J188" s="2" t="s">
        <v>100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69</v>
      </c>
      <c r="F189" s="12" t="s">
        <v>120</v>
      </c>
      <c r="G189" s="2" t="n">
        <v>94</v>
      </c>
      <c r="H189" s="2" t="n">
        <v>65</v>
      </c>
      <c r="I189" s="2" t="n">
        <v>38</v>
      </c>
      <c r="J189" s="2" t="s">
        <v>129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118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130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105</v>
      </c>
      <c r="P190" s="0" t="s">
        <v>95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115</v>
      </c>
      <c r="G191" s="2" t="n">
        <v>86</v>
      </c>
      <c r="H191" s="2" t="n">
        <v>86</v>
      </c>
      <c r="I191" s="2" t="n">
        <v>73</v>
      </c>
      <c r="J191" s="2" t="s">
        <v>126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105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118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97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105</v>
      </c>
      <c r="P192" s="0" t="s">
        <v>95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120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98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105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120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121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105</v>
      </c>
      <c r="P194" s="0" t="s">
        <v>95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115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98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105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Y195/AG195</f>
        <v>0.0603015075376884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115</v>
      </c>
      <c r="G196" s="2" t="n">
        <v>90</v>
      </c>
      <c r="H196" s="2" t="n">
        <v>77</v>
      </c>
      <c r="I196" s="2" t="n">
        <v>66</v>
      </c>
      <c r="J196" s="12" t="s">
        <v>121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105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  <row r="197" customFormat="false" ht="23.85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69</v>
      </c>
      <c r="F197" s="12" t="s">
        <v>132</v>
      </c>
      <c r="G197" s="2" t="n">
        <v>78</v>
      </c>
      <c r="H197" s="2" t="n">
        <v>71</v>
      </c>
      <c r="I197" s="2" t="n">
        <v>81</v>
      </c>
      <c r="J197" s="2" t="s">
        <v>129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115</v>
      </c>
      <c r="G198" s="2" t="n">
        <v>77</v>
      </c>
      <c r="H198" s="2" t="n">
        <v>73</v>
      </c>
      <c r="I198" s="2" t="n">
        <v>84</v>
      </c>
      <c r="J198" s="12" t="s">
        <v>113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105</v>
      </c>
      <c r="P198" s="0" t="s">
        <v>61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3.51529411764706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P198" s="0" t="n">
        <v>1</v>
      </c>
      <c r="AQ198" s="0" t="n">
        <v>0</v>
      </c>
      <c r="AR198" s="0" t="n">
        <v>0</v>
      </c>
      <c r="AS198" s="4" t="n">
        <f aca="false">60*U198-SUM(AT198:AX198)</f>
        <v>9.45000000000023</v>
      </c>
      <c r="AT198" s="3" t="n">
        <f aca="false">4+18/60</f>
        <v>4.3</v>
      </c>
      <c r="AU198" s="3" t="n">
        <f aca="false">18+29/60</f>
        <v>18.4833333333333</v>
      </c>
      <c r="AV198" s="3" t="n">
        <f aca="false">28+7/60</f>
        <v>28.1166666666667</v>
      </c>
      <c r="AW198" s="3" t="n">
        <f aca="false">21+41/60</f>
        <v>21.6833333333333</v>
      </c>
      <c r="AX198" s="3" t="n">
        <f aca="false">2+58/60</f>
        <v>2.96666666666667</v>
      </c>
      <c r="AY198" s="0" t="s">
        <v>57</v>
      </c>
      <c r="AZ198" s="0" t="s">
        <v>58</v>
      </c>
      <c r="BA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54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111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105</v>
      </c>
      <c r="P199" s="0" t="s">
        <v>72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P199" s="0" t="n">
        <v>3</v>
      </c>
      <c r="AQ199" s="0" t="n">
        <v>0</v>
      </c>
      <c r="AR199" s="0" t="n">
        <v>0</v>
      </c>
      <c r="AS199" s="4" t="n">
        <v>0</v>
      </c>
      <c r="AT199" s="3" t="n">
        <f aca="false">39+40/60</f>
        <v>39.6666666666667</v>
      </c>
      <c r="AU199" s="3" t="n">
        <f aca="false">55+10/60</f>
        <v>55.1666666666667</v>
      </c>
      <c r="AV199" s="3" t="n">
        <f aca="false">11+19/60</f>
        <v>11.3166666666667</v>
      </c>
      <c r="AW199" s="3" t="n">
        <f aca="false">7/60</f>
        <v>0.116666666666667</v>
      </c>
      <c r="AX199" s="3" t="n">
        <v>0</v>
      </c>
      <c r="AY199" s="0" t="s">
        <v>57</v>
      </c>
      <c r="AZ199" s="0" t="s">
        <v>58</v>
      </c>
      <c r="BA19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1667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2020-09-03T15:02:39Z</dcterms:modified>
  <cp:revision>78</cp:revision>
  <dc:subject/>
  <dc:title/>
</cp:coreProperties>
</file>