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<sst xmlns="http://schemas.openxmlformats.org/spreadsheetml/2006/main" count="1314" uniqueCount="139">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</sst>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7" activePane="bottomLeft" state="frozen"/>
      <selection pane="topLeft" activeCell="A1" activeCellId="0" sqref="A1"/>
      <selection pane="bottomLeft" activeCell="B224" activeCellId="0" sqref="B224"/>
    </sheetView>
  </sheetViews>
  <sheetFormatPr defaultColWidth="12.507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135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135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133</v>
      </c>
      <c r="G219" s="2" t="n">
        <v>71</v>
      </c>
      <c r="H219" s="2" t="n">
        <v>63</v>
      </c>
      <c r="I219" s="2" t="n">
        <v>75</v>
      </c>
      <c r="J219" s="2" t="s">
        <v>96</v>
      </c>
      <c r="K219" s="2" t="n">
        <v>13</v>
      </c>
      <c r="L219" s="2" t="n">
        <v>0</v>
      </c>
      <c r="M219" s="0" t="s">
        <v>88</v>
      </c>
      <c r="N219" s="0" t="n">
        <v>0</v>
      </c>
      <c r="O219" s="0" t="s">
        <v>135</v>
      </c>
      <c r="P219" s="13" t="s">
        <v>91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P219" s="0" t="n">
        <v>1</v>
      </c>
      <c r="AQ219" s="0" t="n">
        <v>0</v>
      </c>
      <c r="AR219" s="0" t="n">
        <v>0</v>
      </c>
      <c r="AS219" s="4" t="n">
        <f aca="false">60*U219-SUM(AT219:AX219)</f>
        <v>59.7000000000002</v>
      </c>
      <c r="AT219" s="3" t="n">
        <f aca="false">45+39/60</f>
        <v>45.65</v>
      </c>
      <c r="AU219" s="3" t="n">
        <f aca="false">6+39/60</f>
        <v>6.65</v>
      </c>
      <c r="AV219" s="3" t="n">
        <v>0</v>
      </c>
      <c r="AW219" s="3" t="n">
        <v>0</v>
      </c>
      <c r="AX219" s="3" t="n">
        <v>0</v>
      </c>
      <c r="AY219" s="0" t="s">
        <v>57</v>
      </c>
      <c r="AZ219" s="0" t="s">
        <v>58</v>
      </c>
      <c r="BA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114</v>
      </c>
      <c r="G220" s="2" t="n">
        <v>70</v>
      </c>
      <c r="H220" s="2" t="n">
        <v>61</v>
      </c>
      <c r="I220" s="2" t="n">
        <v>73</v>
      </c>
      <c r="J220" s="12" t="s">
        <v>123</v>
      </c>
      <c r="K220" s="2" t="n">
        <v>0</v>
      </c>
      <c r="L220" s="2" t="n">
        <v>0</v>
      </c>
      <c r="M220" s="0" t="s">
        <v>88</v>
      </c>
      <c r="N220" s="0" t="n">
        <v>0</v>
      </c>
      <c r="O220" s="0" t="s">
        <v>135</v>
      </c>
      <c r="P220" s="0" t="s">
        <v>61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P220" s="0" t="n">
        <v>0</v>
      </c>
      <c r="AQ220" s="0" t="n">
        <v>0</v>
      </c>
      <c r="AR220" s="0" t="n">
        <v>0</v>
      </c>
      <c r="AS220" s="4" t="n">
        <f aca="false">60*U220-SUM(AT220:AX220)</f>
        <v>3.63333333333333</v>
      </c>
      <c r="AT220" s="3" t="n">
        <f aca="false">16+29/60</f>
        <v>16.4833333333333</v>
      </c>
      <c r="AU220" s="3" t="n">
        <f aca="false">8+44/60</f>
        <v>8.73333333333333</v>
      </c>
      <c r="AV220" s="3" t="n">
        <f aca="false">51+9/60</f>
        <v>51.15</v>
      </c>
      <c r="AW220" s="3" t="n">
        <v>0</v>
      </c>
      <c r="AX220" s="3" t="n">
        <v>0</v>
      </c>
      <c r="AY220" s="0" t="s">
        <v>57</v>
      </c>
      <c r="AZ220" s="0" t="s">
        <v>58</v>
      </c>
      <c r="BA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119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97</v>
      </c>
      <c r="K221" s="2" t="n">
        <v>10</v>
      </c>
      <c r="L221" s="2" t="n">
        <v>0</v>
      </c>
      <c r="M221" s="0" t="s">
        <v>88</v>
      </c>
      <c r="O221" s="0" t="s">
        <v>135</v>
      </c>
      <c r="P221" s="0" t="s">
        <v>63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P221" s="0" t="n">
        <v>6</v>
      </c>
      <c r="AQ221" s="0" t="n">
        <v>0</v>
      </c>
      <c r="AR221" s="0" t="n">
        <v>0</v>
      </c>
      <c r="AS221" s="4" t="n">
        <f aca="false">60*U221-SUM(AT221:AX221)</f>
        <v>29.65</v>
      </c>
      <c r="AT221" s="3" t="n">
        <f aca="false">27+57/60</f>
        <v>27.95</v>
      </c>
      <c r="AU221" s="3" t="n">
        <f aca="false">37+56/60</f>
        <v>37.9333333333333</v>
      </c>
      <c r="AV221" s="3" t="n">
        <f aca="false">20+34/60</f>
        <v>20.5666666666667</v>
      </c>
      <c r="AW221" s="3" t="n">
        <f aca="false">1+54/60</f>
        <v>1.9</v>
      </c>
      <c r="AX221" s="3" t="n">
        <v>0</v>
      </c>
      <c r="AY221" s="0" t="s">
        <v>57</v>
      </c>
      <c r="AZ221" s="0" t="s">
        <v>58</v>
      </c>
      <c r="BA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59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97</v>
      </c>
      <c r="K222" s="2" t="n">
        <f aca="false">(12+16+15)/2</f>
        <v>21.5</v>
      </c>
      <c r="L222" s="2" t="n">
        <v>24</v>
      </c>
      <c r="M222" s="0" t="s">
        <v>87</v>
      </c>
      <c r="N222" s="0" t="n">
        <v>0</v>
      </c>
      <c r="O222" s="0" t="s">
        <v>135</v>
      </c>
      <c r="P222" s="0" t="s">
        <v>127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P222" s="0" t="n">
        <v>2</v>
      </c>
      <c r="AQ222" s="0" t="n">
        <v>0</v>
      </c>
      <c r="AR222" s="0" t="n">
        <v>0</v>
      </c>
      <c r="AS222" s="4" t="n">
        <f aca="false">60*U222-SUM(AT222:AX222)</f>
        <v>32.3166666666667</v>
      </c>
      <c r="AT222" s="3" t="n">
        <f aca="false">41+4/60</f>
        <v>41.0666666666667</v>
      </c>
      <c r="AU222" s="3" t="n">
        <f aca="false">56+8/60</f>
        <v>56.1333333333333</v>
      </c>
      <c r="AV222" s="3" t="n">
        <f aca="false">14+26/60</f>
        <v>14.4333333333333</v>
      </c>
      <c r="AW222" s="3" t="n">
        <f aca="false">3/60</f>
        <v>0.05</v>
      </c>
      <c r="AX222" s="3" t="n">
        <v>0</v>
      </c>
      <c r="AY222" s="0" t="s">
        <v>57</v>
      </c>
      <c r="AZ222" s="0" t="s">
        <v>58</v>
      </c>
      <c r="BA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131</v>
      </c>
      <c r="G223" s="2" t="n">
        <v>86</v>
      </c>
      <c r="H223" s="2" t="n">
        <v>72</v>
      </c>
      <c r="I223" s="2" t="n">
        <v>63</v>
      </c>
      <c r="J223" s="2" t="s">
        <v>97</v>
      </c>
      <c r="K223" s="2" t="n">
        <v>26</v>
      </c>
      <c r="L223" s="2" t="n">
        <v>35</v>
      </c>
      <c r="M223" s="0" t="s">
        <v>87</v>
      </c>
      <c r="N223" s="0" t="n">
        <v>0</v>
      </c>
      <c r="O223" s="0" t="s">
        <v>135</v>
      </c>
      <c r="P223" s="0" t="s">
        <v>71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P223" s="0" t="n">
        <v>1</v>
      </c>
      <c r="AQ223" s="0" t="n">
        <v>0</v>
      </c>
      <c r="AR223" s="0" t="n">
        <v>0</v>
      </c>
      <c r="AS223" s="4" t="n">
        <v>0</v>
      </c>
      <c r="AT223" s="3" t="n">
        <f aca="false">58+56/60</f>
        <v>58.9333333333333</v>
      </c>
      <c r="AU223" s="3" t="n">
        <f aca="false">16+66/60</f>
        <v>17.1</v>
      </c>
      <c r="AV223" s="3" t="n">
        <f aca="false">4+17/60</f>
        <v>4.28333333333333</v>
      </c>
      <c r="AW223" s="3" t="n">
        <v>0</v>
      </c>
      <c r="AX223" s="3" t="n">
        <v>0</v>
      </c>
      <c r="AY223" s="0" t="s">
        <v>57</v>
      </c>
      <c r="AZ223" s="0" t="s">
        <v>58</v>
      </c>
      <c r="BA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138</v>
      </c>
      <c r="G224" s="2" t="n">
        <v>76</v>
      </c>
      <c r="H224" s="2" t="n">
        <v>43</v>
      </c>
      <c r="I224" s="2" t="n">
        <f aca="false">(33+29)/2</f>
        <v>31</v>
      </c>
      <c r="J224" s="2" t="s">
        <v>96</v>
      </c>
      <c r="K224" s="2" t="n">
        <f aca="false">(18+21)/2</f>
        <v>19.5</v>
      </c>
      <c r="L224" s="2" t="n">
        <v>30</v>
      </c>
      <c r="M224" s="0" t="s">
        <v>88</v>
      </c>
      <c r="N224" s="0" t="n">
        <v>0</v>
      </c>
      <c r="O224" s="0" t="s">
        <v>135</v>
      </c>
      <c r="P224" s="0" t="s">
        <v>75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P224" s="0" t="n">
        <v>2</v>
      </c>
      <c r="AQ224" s="0" t="n">
        <v>1</v>
      </c>
      <c r="AR224" s="0" t="n">
        <v>0</v>
      </c>
      <c r="AS224" s="4" t="n">
        <f aca="false">60*U224-SUM(AT224:AX224)</f>
        <v>23.7633333333333</v>
      </c>
      <c r="AT224" s="3" t="n">
        <f aca="false">79+26/50</f>
        <v>79.52</v>
      </c>
      <c r="AU224" s="3" t="n">
        <f aca="false">6+42/60</f>
        <v>6.7</v>
      </c>
      <c r="AV224" s="3" t="n">
        <f aca="false">1/60</f>
        <v>0.0166666666666667</v>
      </c>
      <c r="AW224" s="3" t="n">
        <v>0</v>
      </c>
      <c r="AX224" s="3" t="n">
        <v>0</v>
      </c>
      <c r="AY224" s="0" t="s">
        <v>57</v>
      </c>
      <c r="AZ224" s="0" t="s">
        <v>58</v>
      </c>
      <c r="BA22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2074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2020-09-28T19:07:24Z</dcterms:modified>
  <cp:revision>105</cp:revision>
  <dc:subject/>
  <dc:title/>
</cp:coreProperties>
</file>