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<sst xmlns="http://schemas.openxmlformats.org/spreadsheetml/2006/main" count="1072" uniqueCount="132">
  <si>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</si>
  <si>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</si>
  <si>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</si>
  <si>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</si>
  <si>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</si>
  <si>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</si>
  <si>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</si>
  <si>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</si>
  <si>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</si>
  <si>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</si>
  <si>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</si>
  <si>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</si>
  <si>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</si>
  <si>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</si>
  <si>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</si>
  <si>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</si>
  <si>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</si>
  <si>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</si>
  <si>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</si>
  <si>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</si>
  <si>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</si>
  <si>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</si>
  <si>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</si>
  <si>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</si>
  <si>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</si>
  <si>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</si>
  <si>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</si>
  <si>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</si>
  <si>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</si>
  <si>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</si>
  <si>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</si>
  <si>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</si>
  <si>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</si>
  <si>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</si>
  <si>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</si>
  <si>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</si>
  <si>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</si>
  <si>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</si>
  <si>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</si>
  <si>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</si>
  <si>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</si>
  <si>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</si>
  <si>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</si>
  <si>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</si>
  <si>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</si>
  <si>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</si>
  <si>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</si>
  <si>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</si>
  <si>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</si>
  <si>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</si>
  <si>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</si>
  <si>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</si>
  <si>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</si>
  <si>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</si>
  <si>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</si>
  <si>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</si>
  <si>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</si>
  <si>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</si>
  <si>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</si>
  <si>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</si>
  <si>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Vanderbilt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</si>
  <si>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</si>
  <si>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</si>
  <si>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</si>
  <si>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</si>
  <si>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</si>
  <si>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</si>
  <si>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</si>
  <si>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</si>
  <si>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Medical</t>
  </si>
  <si>
    <t xml:space="preserve">Rain Light</t>
  </si>
  <si>
    <t xml:space="preserve">Enchanted Lakes</t>
  </si>
  <si>
    <t xml:space="preserve">Vandergriff Park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</si>
  <si>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</si>
  <si>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</si>
  <si>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</si>
  <si>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</si>
  <si>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</si>
  <si>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</si>
  <si>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</si>
  <si>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</si>
  <si>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</si>
  <si>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</si>
  <si>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</si>
  <si>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</si>
  <si>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</si>
  <si>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</si>
  <si>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</si>
  <si>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</si>
  <si>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</si>
  <si>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</si>
  <si>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</si>
  <si>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</si>
  <si>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</si>
  <si>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</si>
  <si>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</si>
  <si>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</si>
  <si>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</si>
  <si>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</si>
  <si>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</si>
  <si>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</si>
  <si>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</si>
  <si>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</si>
  <si>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</si>
  <si>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</si>
  <si>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</si>
  <si>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</si>
  <si>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</si>
  <si>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</si>
  <si>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</si>
  <si>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</si>
  <si>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</si>
  <si>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</si>
  <si>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Dentists</t>
  </si>
  <si>
    <t xml:space="preserve">SSE </t>
  </si>
  <si>
    <t xml:space="preserve">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</si>
  <si>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</si>
  <si>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</si>
  <si>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</si>
  <si>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</si>
  <si>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</si>
  <si>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</si>
  <si>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</si>
  <si>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</si>
  <si>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</si>
  <si>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Medical tests</t>
  </si>
  <si>
    <t xml:space="preserve">8/19/2020 12:96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</si>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</sst>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87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pane xSplit="0" ySplit="1" topLeftCell="A167" activePane="bottomLeft" state="frozen"/>
      <selection pane="topLeft" activeCell="AO1" activeCellId="0" sqref="AO1"/>
      <selection pane="bottomLeft" activeCell="AS188" activeCellId="0" sqref="AS188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5.43"/>
    <col collapsed="false" customWidth="false" hidden="false" outlineLevel="0" max="2" min="2" style="1" width="11.89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5" min="15" style="0" width="12.22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30" min="28" style="2" width="9.19"/>
    <col collapsed="false" customWidth="true" hidden="false" outlineLevel="0" max="31" min="31" style="0" width="8.71"/>
    <col collapsed="false" customWidth="true" hidden="false" outlineLevel="0" max="34" min="32" style="3" width="9.19"/>
    <col collapsed="false" customWidth="true" hidden="false" outlineLevel="0" max="35" min="35" style="3" width="7.55"/>
    <col collapsed="false" customWidth="true" hidden="false" outlineLevel="0" max="36" min="36" style="3" width="7.44"/>
    <col collapsed="false" customWidth="true" hidden="false" outlineLevel="0" max="41" min="37" style="3" width="9.1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72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73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74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75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76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77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72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78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79</v>
      </c>
      <c r="G29" s="2" t="n">
        <v>66</v>
      </c>
      <c r="I29" s="2" t="n">
        <v>64</v>
      </c>
      <c r="BA29" s="0" t="n">
        <v>1</v>
      </c>
      <c r="BB29" s="0" t="s">
        <v>80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78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73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74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77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72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78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81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82</v>
      </c>
      <c r="F40" s="6" t="s">
        <v>83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72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76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82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82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82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73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74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84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85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86</v>
      </c>
      <c r="F53" s="0" t="s">
        <v>78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87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78</v>
      </c>
      <c r="G55" s="2" t="n">
        <v>55</v>
      </c>
      <c r="I55" s="2" t="n">
        <v>51</v>
      </c>
      <c r="O55" s="0" t="s">
        <v>64</v>
      </c>
      <c r="P55" s="0" t="s">
        <v>72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84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81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78</v>
      </c>
      <c r="G60" s="2" t="n">
        <v>78</v>
      </c>
      <c r="I60" s="2" t="n">
        <v>61</v>
      </c>
      <c r="O60" s="0" t="s">
        <v>55</v>
      </c>
      <c r="P60" s="0" t="s">
        <v>77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78</v>
      </c>
      <c r="G61" s="2" t="n">
        <v>79</v>
      </c>
      <c r="I61" s="2" t="n">
        <v>61</v>
      </c>
      <c r="O61" s="0" t="s">
        <v>64</v>
      </c>
      <c r="P61" s="0" t="s">
        <v>72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80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88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82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89</v>
      </c>
      <c r="O65" s="0" t="s">
        <v>55</v>
      </c>
      <c r="P65" s="0" t="s">
        <v>81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89</v>
      </c>
      <c r="O66" s="0" t="s">
        <v>64</v>
      </c>
      <c r="P66" s="0" t="s">
        <v>87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89</v>
      </c>
      <c r="O67" s="0" t="s">
        <v>55</v>
      </c>
      <c r="P67" s="0" t="s">
        <v>76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89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89</v>
      </c>
      <c r="P69" s="0" t="s">
        <v>74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79</v>
      </c>
      <c r="G70" s="2" t="n">
        <v>84</v>
      </c>
      <c r="I70" s="2" t="n">
        <v>61</v>
      </c>
      <c r="M70" s="0" t="s">
        <v>89</v>
      </c>
      <c r="O70" s="0" t="s">
        <v>64</v>
      </c>
      <c r="P70" s="0" t="s">
        <v>73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89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89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89</v>
      </c>
      <c r="O73" s="0" t="s">
        <v>64</v>
      </c>
      <c r="P73" s="0" t="s">
        <v>81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79</v>
      </c>
      <c r="G74" s="2" t="n">
        <v>72</v>
      </c>
      <c r="I74" s="2" t="n">
        <v>71</v>
      </c>
      <c r="M74" s="0" t="s">
        <v>89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89</v>
      </c>
      <c r="O75" s="0" t="s">
        <v>55</v>
      </c>
      <c r="P75" s="0" t="s">
        <v>72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89</v>
      </c>
      <c r="O76" s="0" t="s">
        <v>64</v>
      </c>
      <c r="P76" s="0" t="s">
        <v>76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78</v>
      </c>
      <c r="G77" s="2" t="n">
        <v>76</v>
      </c>
      <c r="I77" s="2" t="n">
        <v>53</v>
      </c>
      <c r="M77" s="0" t="s">
        <v>89</v>
      </c>
      <c r="O77" s="0" t="s">
        <v>55</v>
      </c>
      <c r="P77" s="0" t="s">
        <v>72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89</v>
      </c>
      <c r="O78" s="0" t="s">
        <v>64</v>
      </c>
      <c r="P78" s="0" t="s">
        <v>85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78</v>
      </c>
      <c r="G79" s="2" t="n">
        <v>81</v>
      </c>
      <c r="I79" s="2" t="n">
        <v>38</v>
      </c>
      <c r="M79" s="0" t="s">
        <v>89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89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89</v>
      </c>
      <c r="O81" s="0" t="s">
        <v>64</v>
      </c>
      <c r="P81" s="0" t="s">
        <v>90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89</v>
      </c>
      <c r="O82" s="0" t="s">
        <v>64</v>
      </c>
      <c r="P82" s="0" t="s">
        <v>76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89</v>
      </c>
      <c r="O83" s="0" t="s">
        <v>55</v>
      </c>
      <c r="P83" s="0" t="s">
        <v>72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82</v>
      </c>
      <c r="F84" s="0" t="s">
        <v>70</v>
      </c>
      <c r="G84" s="2" t="n">
        <v>70</v>
      </c>
      <c r="I84" s="2" t="n">
        <v>100</v>
      </c>
      <c r="M84" s="0" t="s">
        <v>88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88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91</v>
      </c>
      <c r="G86" s="2" t="n">
        <v>85</v>
      </c>
      <c r="I86" s="2" t="n">
        <v>55</v>
      </c>
      <c r="M86" s="0" t="s">
        <v>89</v>
      </c>
      <c r="O86" s="0" t="s">
        <v>64</v>
      </c>
      <c r="P86" s="0" t="s">
        <v>81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88</v>
      </c>
      <c r="O87" s="0" t="s">
        <v>55</v>
      </c>
      <c r="P87" s="0" t="s">
        <v>76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82</v>
      </c>
      <c r="F88" s="0" t="s">
        <v>54</v>
      </c>
      <c r="G88" s="2" t="n">
        <v>68</v>
      </c>
      <c r="I88" s="2" t="n">
        <v>87</v>
      </c>
      <c r="M88" s="0" t="s">
        <v>88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89</v>
      </c>
      <c r="O89" s="0" t="s">
        <v>64</v>
      </c>
      <c r="P89" s="0" t="s">
        <v>72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89</v>
      </c>
      <c r="O90" s="0" t="s">
        <v>55</v>
      </c>
      <c r="P90" s="0" t="s">
        <v>90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89</v>
      </c>
      <c r="O91" s="0" t="s">
        <v>64</v>
      </c>
      <c r="P91" s="0" t="s">
        <v>81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89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89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89</v>
      </c>
      <c r="O94" s="0" t="s">
        <v>64</v>
      </c>
      <c r="P94" s="0" t="s">
        <v>76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89</v>
      </c>
      <c r="O95" s="0" t="s">
        <v>55</v>
      </c>
      <c r="P95" s="0" t="s">
        <v>92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89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89</v>
      </c>
      <c r="O98" s="0" t="s">
        <v>55</v>
      </c>
      <c r="P98" s="0" t="s">
        <v>72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93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89</v>
      </c>
      <c r="O100" s="0" t="s">
        <v>64</v>
      </c>
      <c r="P100" s="0" t="s">
        <v>90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93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89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79</v>
      </c>
      <c r="G102" s="2" t="n">
        <f aca="false">AVERAGE(86,88)</f>
        <v>87</v>
      </c>
      <c r="I102" s="2" t="n">
        <f aca="false">AVERAGE(38,35)</f>
        <v>36.5</v>
      </c>
      <c r="M102" s="0" t="s">
        <v>89</v>
      </c>
      <c r="O102" s="0" t="s">
        <v>64</v>
      </c>
      <c r="P102" s="0" t="s">
        <v>76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78</v>
      </c>
      <c r="G103" s="2" t="n">
        <v>73</v>
      </c>
      <c r="I103" s="2" t="n">
        <f aca="false">AVERAGE(90,79)</f>
        <v>84.5</v>
      </c>
      <c r="M103" s="0" t="s">
        <v>88</v>
      </c>
      <c r="O103" s="0" t="s">
        <v>64</v>
      </c>
      <c r="P103" s="0" t="s">
        <v>92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78</v>
      </c>
      <c r="G104" s="2" t="n">
        <v>86</v>
      </c>
      <c r="I104" s="2" t="n">
        <v>53</v>
      </c>
      <c r="M104" s="0" t="s">
        <v>89</v>
      </c>
      <c r="O104" s="0" t="s">
        <v>64</v>
      </c>
      <c r="P104" s="0" t="s">
        <v>90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88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88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94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88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88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88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88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88</v>
      </c>
      <c r="O112" s="0" t="s">
        <v>64</v>
      </c>
      <c r="P112" s="0" t="s">
        <v>95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96</v>
      </c>
      <c r="K113" s="2" t="n">
        <v>12</v>
      </c>
      <c r="L113" s="2" t="n">
        <v>25</v>
      </c>
      <c r="M113" s="0" t="s">
        <v>89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97</v>
      </c>
      <c r="K114" s="2" t="n">
        <v>7</v>
      </c>
      <c r="L114" s="2" t="n">
        <v>0</v>
      </c>
      <c r="M114" s="0" t="s">
        <v>89</v>
      </c>
      <c r="O114" s="0" t="s">
        <v>55</v>
      </c>
      <c r="P114" s="0" t="s">
        <v>90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98</v>
      </c>
      <c r="K115" s="2" t="n">
        <v>15</v>
      </c>
      <c r="L115" s="2" t="n">
        <v>29</v>
      </c>
      <c r="M115" s="0" t="s">
        <v>89</v>
      </c>
      <c r="O115" s="0" t="s">
        <v>64</v>
      </c>
      <c r="P115" s="0" t="s">
        <v>76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98</v>
      </c>
      <c r="K116" s="2" t="n">
        <v>13</v>
      </c>
      <c r="L116" s="2" t="n">
        <v>22</v>
      </c>
      <c r="M116" s="0" t="s">
        <v>89</v>
      </c>
      <c r="O116" s="0" t="s">
        <v>55</v>
      </c>
      <c r="P116" s="0" t="s">
        <v>95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99</v>
      </c>
      <c r="K117" s="2" t="n">
        <v>13</v>
      </c>
      <c r="L117" s="2" t="n">
        <v>18</v>
      </c>
      <c r="M117" s="0" t="s">
        <v>89</v>
      </c>
      <c r="O117" s="0" t="s">
        <v>64</v>
      </c>
      <c r="P117" s="0" t="s">
        <v>95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98</v>
      </c>
      <c r="K118" s="2" t="n">
        <v>7</v>
      </c>
      <c r="L118" s="2" t="n">
        <v>0</v>
      </c>
      <c r="M118" s="0" t="s">
        <v>89</v>
      </c>
      <c r="O118" s="0" t="s">
        <v>55</v>
      </c>
      <c r="P118" s="0" t="s">
        <v>95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100</v>
      </c>
      <c r="K119" s="2" t="n">
        <v>11</v>
      </c>
      <c r="L119" s="2" t="n">
        <v>0</v>
      </c>
      <c r="M119" s="0" t="s">
        <v>89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100</v>
      </c>
      <c r="K120" s="2" t="n">
        <v>17</v>
      </c>
      <c r="L120" s="2" t="n">
        <v>28</v>
      </c>
      <c r="M120" s="0" t="s">
        <v>89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98</v>
      </c>
      <c r="K121" s="2" t="n">
        <v>14</v>
      </c>
      <c r="L121" s="2" t="n">
        <v>23</v>
      </c>
      <c r="M121" s="0" t="s">
        <v>89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101</v>
      </c>
      <c r="K122" s="2" t="n">
        <v>16</v>
      </c>
      <c r="L122" s="2" t="n">
        <v>0</v>
      </c>
      <c r="M122" s="0" t="s">
        <v>88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98</v>
      </c>
      <c r="K123" s="2" t="n">
        <f aca="false">AVERAGE(9,6)</f>
        <v>7.5</v>
      </c>
      <c r="L123" s="2" t="n">
        <v>0</v>
      </c>
      <c r="M123" s="0" t="s">
        <v>89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102</v>
      </c>
      <c r="K124" s="2" t="n">
        <v>9</v>
      </c>
      <c r="L124" s="2" t="n">
        <v>0</v>
      </c>
      <c r="M124" s="0" t="s">
        <v>88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98</v>
      </c>
      <c r="K125" s="2" t="n">
        <f aca="false">AVERAGE(16,0,19)</f>
        <v>11.6666666666667</v>
      </c>
      <c r="L125" s="2" t="n">
        <f aca="false">AVERAGE(24,0,0)</f>
        <v>8</v>
      </c>
      <c r="M125" s="0" t="s">
        <v>88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78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102</v>
      </c>
      <c r="K126" s="2" t="n">
        <v>5</v>
      </c>
      <c r="L126" s="2" t="n">
        <v>0</v>
      </c>
      <c r="M126" s="0" t="s">
        <v>88</v>
      </c>
      <c r="O126" s="0" t="s">
        <v>55</v>
      </c>
      <c r="P126" s="0" t="s">
        <v>95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103</v>
      </c>
      <c r="K127" s="2" t="n">
        <f aca="false">AVERAGE(12,9)</f>
        <v>10.5</v>
      </c>
      <c r="L127" s="2" t="n">
        <v>0</v>
      </c>
      <c r="M127" s="0" t="s">
        <v>88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104</v>
      </c>
      <c r="K128" s="2" t="n">
        <v>9</v>
      </c>
      <c r="L128" s="2" t="n">
        <v>0</v>
      </c>
      <c r="M128" s="0" t="s">
        <v>88</v>
      </c>
      <c r="O128" s="0" t="s">
        <v>55</v>
      </c>
      <c r="P128" s="0" t="s">
        <v>95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98</v>
      </c>
      <c r="K129" s="2" t="n">
        <v>15</v>
      </c>
      <c r="L129" s="2" t="n">
        <v>23</v>
      </c>
      <c r="M129" s="0" t="s">
        <v>88</v>
      </c>
      <c r="O129" s="0" t="s">
        <v>105</v>
      </c>
      <c r="P129" s="0" t="s">
        <v>106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107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98</v>
      </c>
      <c r="K130" s="2" t="n">
        <v>14</v>
      </c>
      <c r="L130" s="2" t="n">
        <v>26</v>
      </c>
      <c r="M130" s="0" t="s">
        <v>88</v>
      </c>
      <c r="O130" s="0" t="s">
        <v>55</v>
      </c>
      <c r="P130" s="0" t="s">
        <v>95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78</v>
      </c>
      <c r="G131" s="2" t="n">
        <v>88</v>
      </c>
      <c r="H131" s="2" t="n">
        <v>72</v>
      </c>
      <c r="I131" s="2" t="n">
        <v>58</v>
      </c>
      <c r="J131" s="2" t="s">
        <v>98</v>
      </c>
      <c r="K131" s="2" t="n">
        <v>15</v>
      </c>
      <c r="L131" s="2" t="n">
        <v>33</v>
      </c>
      <c r="M131" s="0" t="s">
        <v>88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98</v>
      </c>
      <c r="K132" s="2" t="n">
        <f aca="false">AVERAGE(16,17)</f>
        <v>16.5</v>
      </c>
      <c r="L132" s="2" t="n">
        <f aca="false">AVERAGE(29,30)</f>
        <v>29.5</v>
      </c>
      <c r="M132" s="0" t="s">
        <v>88</v>
      </c>
      <c r="O132" s="0" t="s">
        <v>105</v>
      </c>
      <c r="P132" s="0" t="s">
        <v>95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78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98</v>
      </c>
      <c r="K133" s="2" t="n">
        <f aca="false">AVERAGE(18,21)</f>
        <v>19.5</v>
      </c>
      <c r="L133" s="2" t="n">
        <v>20</v>
      </c>
      <c r="M133" s="0" t="s">
        <v>88</v>
      </c>
      <c r="O133" s="0" t="s">
        <v>105</v>
      </c>
      <c r="P133" s="0" t="s">
        <v>95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78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98</v>
      </c>
      <c r="K134" s="2" t="n">
        <f aca="false">AVERAGE(15,13,13)</f>
        <v>13.6666666666667</v>
      </c>
      <c r="L134" s="2" t="n">
        <v>25</v>
      </c>
      <c r="M134" s="0" t="s">
        <v>88</v>
      </c>
      <c r="O134" s="0" t="s">
        <v>55</v>
      </c>
      <c r="P134" s="0" t="s">
        <v>95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108</v>
      </c>
      <c r="K135" s="2" t="n">
        <v>10</v>
      </c>
      <c r="L135" s="2" t="n">
        <v>0</v>
      </c>
      <c r="M135" s="0" t="s">
        <v>88</v>
      </c>
      <c r="O135" s="0" t="s">
        <v>55</v>
      </c>
      <c r="P135" s="0" t="s">
        <v>95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100</v>
      </c>
      <c r="K136" s="2" t="n">
        <v>3</v>
      </c>
      <c r="L136" s="2" t="n">
        <v>0</v>
      </c>
      <c r="M136" s="0" t="s">
        <v>88</v>
      </c>
      <c r="O136" s="0" t="s">
        <v>105</v>
      </c>
      <c r="P136" s="0" t="s">
        <v>106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98</v>
      </c>
      <c r="K137" s="2" t="n">
        <f aca="false">AVERAGE(5,6)</f>
        <v>5.5</v>
      </c>
      <c r="L137" s="2" t="n">
        <v>0</v>
      </c>
      <c r="M137" s="0" t="s">
        <v>88</v>
      </c>
      <c r="O137" s="0" t="s">
        <v>55</v>
      </c>
      <c r="P137" s="0" t="s">
        <v>95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103</v>
      </c>
      <c r="K138" s="2" t="n">
        <v>5</v>
      </c>
      <c r="L138" s="2" t="n">
        <v>0</v>
      </c>
      <c r="M138" s="0" t="s">
        <v>88</v>
      </c>
      <c r="O138" s="0" t="s">
        <v>105</v>
      </c>
      <c r="P138" s="0" t="s">
        <v>106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78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101</v>
      </c>
      <c r="K139" s="2" t="n">
        <v>0</v>
      </c>
      <c r="L139" s="2" t="n">
        <v>0</v>
      </c>
      <c r="M139" s="0" t="s">
        <v>88</v>
      </c>
      <c r="O139" s="0" t="s">
        <v>55</v>
      </c>
      <c r="P139" s="0" t="s">
        <v>106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78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101</v>
      </c>
      <c r="K140" s="2" t="n">
        <v>0</v>
      </c>
      <c r="L140" s="2" t="n">
        <v>0</v>
      </c>
      <c r="M140" s="0" t="s">
        <v>88</v>
      </c>
      <c r="O140" s="0" t="s">
        <v>105</v>
      </c>
      <c r="P140" s="0" t="s">
        <v>106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109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101</v>
      </c>
      <c r="K141" s="2" t="n">
        <v>10</v>
      </c>
      <c r="L141" s="2" t="n">
        <v>0</v>
      </c>
      <c r="M141" s="0" t="s">
        <v>88</v>
      </c>
      <c r="P141" s="0" t="s">
        <v>95</v>
      </c>
      <c r="AY141" s="0" t="s">
        <v>57</v>
      </c>
      <c r="AZ141" s="0" t="s">
        <v>58</v>
      </c>
      <c r="BA141" s="0" t="n">
        <v>1</v>
      </c>
      <c r="BB141" s="0" t="s">
        <v>80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78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100</v>
      </c>
      <c r="K142" s="2" t="n">
        <v>15</v>
      </c>
      <c r="L142" s="2" t="n">
        <v>0</v>
      </c>
      <c r="M142" s="0" t="s">
        <v>88</v>
      </c>
      <c r="O142" s="0" t="s">
        <v>105</v>
      </c>
      <c r="P142" s="0" t="s">
        <v>106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98</v>
      </c>
      <c r="K143" s="2" t="n">
        <f aca="false">AVERAGE(14,13,9)</f>
        <v>12</v>
      </c>
      <c r="L143" s="2" t="n">
        <v>24</v>
      </c>
      <c r="M143" s="0" t="s">
        <v>88</v>
      </c>
      <c r="O143" s="0" t="s">
        <v>55</v>
      </c>
      <c r="P143" s="0" t="s">
        <v>106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79</v>
      </c>
      <c r="G144" s="2" t="n">
        <v>91</v>
      </c>
      <c r="H144" s="2" t="n">
        <v>76</v>
      </c>
      <c r="I144" s="2" t="n">
        <f aca="false">(65+59)/2</f>
        <v>62</v>
      </c>
      <c r="J144" s="9" t="s">
        <v>110</v>
      </c>
      <c r="K144" s="2" t="n">
        <v>8</v>
      </c>
      <c r="L144" s="2" t="n">
        <v>0</v>
      </c>
      <c r="M144" s="0" t="s">
        <v>88</v>
      </c>
      <c r="O144" s="0" t="s">
        <v>105</v>
      </c>
      <c r="P144" s="0" t="s">
        <v>95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111</v>
      </c>
      <c r="K145" s="2" t="n">
        <f aca="false">(7+13)/2</f>
        <v>10</v>
      </c>
      <c r="L145" s="2" t="n">
        <v>0</v>
      </c>
      <c r="M145" s="0" t="s">
        <v>88</v>
      </c>
      <c r="O145" s="0" t="s">
        <v>55</v>
      </c>
      <c r="P145" s="0" t="s">
        <v>106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79</v>
      </c>
      <c r="G146" s="2" t="n">
        <v>96</v>
      </c>
      <c r="H146" s="2" t="n">
        <v>71</v>
      </c>
      <c r="I146" s="2" t="n">
        <v>42</v>
      </c>
      <c r="J146" s="2" t="s">
        <v>112</v>
      </c>
      <c r="K146" s="2" t="n">
        <v>13</v>
      </c>
      <c r="L146" s="2" t="n">
        <v>17</v>
      </c>
      <c r="M146" s="0" t="s">
        <v>88</v>
      </c>
      <c r="O146" s="0" t="s">
        <v>105</v>
      </c>
      <c r="P146" s="0" t="s">
        <v>95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79</v>
      </c>
      <c r="G147" s="2" t="n">
        <f aca="false">(96+99)/2</f>
        <v>97.5</v>
      </c>
      <c r="H147" s="2" t="n">
        <v>73</v>
      </c>
      <c r="I147" s="2" t="n">
        <v>42</v>
      </c>
      <c r="J147" s="2" t="s">
        <v>98</v>
      </c>
      <c r="K147" s="2" t="n">
        <v>15</v>
      </c>
      <c r="L147" s="2" t="n">
        <v>25</v>
      </c>
      <c r="M147" s="0" t="s">
        <v>88</v>
      </c>
      <c r="O147" s="0" t="s">
        <v>55</v>
      </c>
      <c r="P147" s="0" t="s">
        <v>106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79</v>
      </c>
      <c r="G148" s="2" t="n">
        <v>94</v>
      </c>
      <c r="H148" s="2" t="n">
        <v>72</v>
      </c>
      <c r="I148" s="2" t="n">
        <v>50</v>
      </c>
      <c r="J148" s="2" t="s">
        <v>98</v>
      </c>
      <c r="K148" s="2" t="n">
        <v>16</v>
      </c>
      <c r="L148" s="2" t="n">
        <v>0</v>
      </c>
      <c r="M148" s="0" t="s">
        <v>88</v>
      </c>
      <c r="O148" s="0" t="s">
        <v>105</v>
      </c>
      <c r="P148" s="0" t="s">
        <v>106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78</v>
      </c>
      <c r="G149" s="2" t="n">
        <v>92</v>
      </c>
      <c r="H149" s="2" t="n">
        <v>71</v>
      </c>
      <c r="I149" s="2" t="n">
        <v>52</v>
      </c>
      <c r="J149" s="2" t="s">
        <v>98</v>
      </c>
      <c r="K149" s="2" t="n">
        <v>16</v>
      </c>
      <c r="L149" s="2" t="n">
        <v>0</v>
      </c>
      <c r="M149" s="0" t="s">
        <v>88</v>
      </c>
      <c r="O149" s="0" t="s">
        <v>55</v>
      </c>
      <c r="P149" s="0" t="s">
        <v>106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98</v>
      </c>
      <c r="K150" s="2" t="n">
        <f aca="false">AVERAGE(9+6)/2</f>
        <v>7.5</v>
      </c>
      <c r="L150" s="2" t="n">
        <v>27</v>
      </c>
      <c r="M150" s="0" t="s">
        <v>88</v>
      </c>
      <c r="O150" s="0" t="s">
        <v>105</v>
      </c>
      <c r="P150" s="0" t="s">
        <v>106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79</v>
      </c>
      <c r="G151" s="2" t="n">
        <v>95</v>
      </c>
      <c r="H151" s="2" t="n">
        <v>74</v>
      </c>
      <c r="I151" s="2" t="n">
        <f aca="false">(52+49)/2</f>
        <v>50.5</v>
      </c>
      <c r="J151" s="2" t="s">
        <v>104</v>
      </c>
      <c r="K151" s="2" t="n">
        <v>8</v>
      </c>
      <c r="L151" s="2" t="n">
        <v>0</v>
      </c>
      <c r="M151" s="0" t="s">
        <v>88</v>
      </c>
      <c r="O151" s="0" t="s">
        <v>55</v>
      </c>
      <c r="P151" s="0" t="s">
        <v>106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98</v>
      </c>
      <c r="K152" s="2" t="n">
        <v>9</v>
      </c>
      <c r="L152" s="2" t="n">
        <v>20</v>
      </c>
      <c r="M152" s="0" t="s">
        <v>88</v>
      </c>
      <c r="O152" s="0" t="s">
        <v>105</v>
      </c>
      <c r="P152" s="0" t="s">
        <v>95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79</v>
      </c>
      <c r="G153" s="2" t="n">
        <v>91</v>
      </c>
      <c r="H153" s="2" t="n">
        <v>71</v>
      </c>
      <c r="I153" s="2" t="n">
        <v>51</v>
      </c>
      <c r="J153" s="2" t="s">
        <v>98</v>
      </c>
      <c r="K153" s="2" t="n">
        <v>9</v>
      </c>
      <c r="L153" s="2" t="n">
        <v>16</v>
      </c>
      <c r="M153" s="0" t="s">
        <v>88</v>
      </c>
      <c r="O153" s="0" t="s">
        <v>55</v>
      </c>
      <c r="P153" s="0" t="s">
        <v>95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79</v>
      </c>
      <c r="G154" s="2" t="n">
        <v>92</v>
      </c>
      <c r="H154" s="2" t="n">
        <v>72</v>
      </c>
      <c r="I154" s="2" t="n">
        <v>53</v>
      </c>
      <c r="J154" s="2" t="s">
        <v>98</v>
      </c>
      <c r="K154" s="2" t="n">
        <v>7</v>
      </c>
      <c r="L154" s="2" t="n">
        <v>0</v>
      </c>
      <c r="M154" s="0" t="s">
        <v>88</v>
      </c>
      <c r="O154" s="0" t="s">
        <v>105</v>
      </c>
      <c r="P154" s="0" t="s">
        <v>106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78</v>
      </c>
      <c r="G155" s="2" t="n">
        <v>87</v>
      </c>
      <c r="H155" s="2" t="n">
        <v>73</v>
      </c>
      <c r="I155" s="2" t="n">
        <f aca="false">(72+65)/2</f>
        <v>68.5</v>
      </c>
      <c r="J155" s="2" t="s">
        <v>101</v>
      </c>
      <c r="K155" s="2" t="n">
        <v>7</v>
      </c>
      <c r="L155" s="2" t="n">
        <v>0</v>
      </c>
      <c r="M155" s="0" t="s">
        <v>88</v>
      </c>
      <c r="O155" s="0" t="s">
        <v>55</v>
      </c>
      <c r="P155" s="0" t="s">
        <v>106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0" t="s">
        <v>113</v>
      </c>
      <c r="F156" s="0" t="s">
        <v>79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114</v>
      </c>
      <c r="K156" s="2" t="n">
        <v>7</v>
      </c>
      <c r="L156" s="2" t="n">
        <v>0</v>
      </c>
      <c r="M156" s="0" t="s">
        <v>88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115</v>
      </c>
      <c r="F157" s="0" t="s">
        <v>78</v>
      </c>
      <c r="G157" s="2" t="n">
        <v>92</v>
      </c>
      <c r="H157" s="2" t="n">
        <v>75</v>
      </c>
      <c r="I157" s="2" t="n">
        <v>57</v>
      </c>
      <c r="J157" s="2" t="s">
        <v>100</v>
      </c>
      <c r="K157" s="2" t="n">
        <v>6</v>
      </c>
      <c r="L157" s="2" t="n">
        <v>0</v>
      </c>
      <c r="M157" s="0" t="s">
        <v>88</v>
      </c>
    </row>
    <row r="158" customFormat="false" ht="12.8" hidden="false" customHeight="false" outlineLevel="0" collapsed="false">
      <c r="A158" s="10" t="n">
        <f aca="false">A157+1</f>
        <v>690</v>
      </c>
      <c r="B158" s="1" t="n">
        <v>44036.4951388889</v>
      </c>
      <c r="C158" s="0" t="n">
        <v>0</v>
      </c>
      <c r="D158" s="10" t="s">
        <v>115</v>
      </c>
      <c r="F158" s="0" t="s">
        <v>78</v>
      </c>
      <c r="G158" s="2" t="n">
        <v>93</v>
      </c>
      <c r="H158" s="2" t="n">
        <v>72</v>
      </c>
      <c r="I158" s="2" t="n">
        <v>53</v>
      </c>
      <c r="J158" s="2" t="s">
        <v>103</v>
      </c>
      <c r="K158" s="2" t="n">
        <v>7</v>
      </c>
      <c r="L158" s="2" t="n">
        <v>0</v>
      </c>
      <c r="M158" s="0" t="s">
        <v>88</v>
      </c>
    </row>
    <row r="159" customFormat="false" ht="12.8" hidden="false" customHeight="false" outlineLevel="0" collapsed="false">
      <c r="A159" s="10" t="n">
        <f aca="false">A158+1</f>
        <v>691</v>
      </c>
      <c r="B159" s="1" t="n">
        <v>44037.4951388889</v>
      </c>
      <c r="C159" s="0" t="n">
        <v>0</v>
      </c>
      <c r="D159" s="10" t="s">
        <v>115</v>
      </c>
      <c r="F159" s="11" t="s">
        <v>116</v>
      </c>
      <c r="G159" s="2" t="n">
        <v>96</v>
      </c>
      <c r="H159" s="2" t="n">
        <v>72</v>
      </c>
      <c r="I159" s="2" t="n">
        <v>63</v>
      </c>
      <c r="J159" s="11" t="s">
        <v>117</v>
      </c>
      <c r="K159" s="2" t="n">
        <v>9</v>
      </c>
      <c r="L159" s="2" t="n">
        <v>0</v>
      </c>
      <c r="M159" s="0" t="s">
        <v>88</v>
      </c>
    </row>
    <row r="160" customFormat="false" ht="12.8" hidden="false" customHeight="false" outlineLevel="0" collapsed="false">
      <c r="A160" s="10" t="n">
        <f aca="false">A159+1</f>
        <v>692</v>
      </c>
      <c r="B160" s="1" t="n">
        <v>44038.4951388889</v>
      </c>
      <c r="C160" s="0" t="n">
        <v>0</v>
      </c>
      <c r="D160" s="10" t="s">
        <v>115</v>
      </c>
      <c r="F160" s="11" t="s">
        <v>116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101</v>
      </c>
      <c r="K160" s="2" t="n">
        <v>6</v>
      </c>
      <c r="L160" s="2" t="n">
        <v>0</v>
      </c>
      <c r="M160" s="0" t="s">
        <v>88</v>
      </c>
    </row>
    <row r="161" customFormat="false" ht="12.8" hidden="false" customHeight="false" outlineLevel="0" collapsed="false">
      <c r="A161" s="10" t="n">
        <f aca="false">A160+1</f>
        <v>693</v>
      </c>
      <c r="B161" s="1" t="n">
        <v>44039.4951388889</v>
      </c>
      <c r="C161" s="0" t="n">
        <v>0</v>
      </c>
      <c r="D161" s="10" t="s">
        <v>115</v>
      </c>
      <c r="F161" s="11" t="s">
        <v>116</v>
      </c>
      <c r="G161" s="2" t="n">
        <v>84</v>
      </c>
      <c r="H161" s="2" t="n">
        <v>72</v>
      </c>
      <c r="I161" s="2" t="n">
        <v>72</v>
      </c>
      <c r="J161" s="2" t="s">
        <v>100</v>
      </c>
      <c r="K161" s="2" t="n">
        <f aca="false">(7+7+3)/3</f>
        <v>5.66666666666667</v>
      </c>
      <c r="L161" s="2" t="n">
        <v>0</v>
      </c>
      <c r="M161" s="0" t="s">
        <v>88</v>
      </c>
    </row>
    <row r="162" customFormat="false" ht="12.8" hidden="false" customHeight="false" outlineLevel="0" collapsed="false">
      <c r="A162" s="10" t="n">
        <f aca="false">A161+1</f>
        <v>694</v>
      </c>
      <c r="B162" s="1" t="n">
        <v>44040.5034722222</v>
      </c>
      <c r="C162" s="0" t="n">
        <v>1</v>
      </c>
      <c r="F162" s="11" t="s">
        <v>118</v>
      </c>
      <c r="G162" s="2" t="n">
        <v>76</v>
      </c>
      <c r="H162" s="2" t="n">
        <v>76</v>
      </c>
      <c r="I162" s="2" t="n">
        <v>100</v>
      </c>
      <c r="J162" s="2" t="s">
        <v>100</v>
      </c>
      <c r="K162" s="2" t="n">
        <f aca="false">AVERAGE(6,9,10)</f>
        <v>8.33333333333333</v>
      </c>
      <c r="L162" s="2" t="n">
        <v>0</v>
      </c>
      <c r="M162" s="0" t="s">
        <v>88</v>
      </c>
      <c r="N162" s="0" t="n">
        <v>0</v>
      </c>
      <c r="O162" s="0" t="s">
        <v>105</v>
      </c>
      <c r="P162" s="0" t="s">
        <v>95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0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98</v>
      </c>
      <c r="K163" s="2" t="n">
        <v>12</v>
      </c>
      <c r="L163" s="2" t="n">
        <v>0</v>
      </c>
      <c r="M163" s="0" t="s">
        <v>88</v>
      </c>
      <c r="N163" s="0" t="n">
        <v>0</v>
      </c>
      <c r="O163" s="0" t="s">
        <v>105</v>
      </c>
      <c r="P163" s="0" t="s">
        <v>95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0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98</v>
      </c>
      <c r="K164" s="2" t="n">
        <v>15</v>
      </c>
      <c r="L164" s="2" t="n">
        <v>0</v>
      </c>
      <c r="M164" s="0" t="s">
        <v>88</v>
      </c>
      <c r="N164" s="0" t="n">
        <v>0</v>
      </c>
      <c r="O164" s="0" t="s">
        <v>105</v>
      </c>
      <c r="P164" s="0" t="s">
        <v>95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0" t="n">
        <f aca="false">A164+1</f>
        <v>697</v>
      </c>
      <c r="B165" s="1" t="n">
        <v>44043.5208333333</v>
      </c>
      <c r="C165" s="0" t="n">
        <v>1</v>
      </c>
      <c r="F165" s="11" t="s">
        <v>119</v>
      </c>
      <c r="G165" s="2" t="n">
        <v>86</v>
      </c>
      <c r="H165" s="2" t="n">
        <v>50</v>
      </c>
      <c r="I165" s="2" t="n">
        <v>59</v>
      </c>
      <c r="J165" s="11" t="s">
        <v>120</v>
      </c>
      <c r="K165" s="2" t="n">
        <v>10</v>
      </c>
      <c r="L165" s="2" t="n">
        <v>22</v>
      </c>
      <c r="M165" s="0" t="s">
        <v>88</v>
      </c>
      <c r="N165" s="0" t="n">
        <v>0</v>
      </c>
      <c r="O165" s="0" t="s">
        <v>105</v>
      </c>
      <c r="P165" s="0" t="s">
        <v>95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0" t="n">
        <f aca="false">A165+1</f>
        <v>698</v>
      </c>
      <c r="B166" s="1" t="n">
        <v>44044.5020833333</v>
      </c>
      <c r="C166" s="0" t="n">
        <v>1</v>
      </c>
      <c r="F166" s="11" t="s">
        <v>116</v>
      </c>
      <c r="G166" s="2" t="n">
        <v>85</v>
      </c>
      <c r="H166" s="2" t="n">
        <v>66</v>
      </c>
      <c r="I166" s="2" t="n">
        <v>53</v>
      </c>
      <c r="J166" s="2" t="s">
        <v>97</v>
      </c>
      <c r="K166" s="2" t="n">
        <v>6</v>
      </c>
      <c r="L166" s="2" t="n">
        <v>0</v>
      </c>
      <c r="M166" s="0" t="s">
        <v>88</v>
      </c>
      <c r="N166" s="0" t="n">
        <v>0</v>
      </c>
      <c r="O166" s="0" t="s">
        <v>105</v>
      </c>
      <c r="P166" s="0" t="s">
        <v>95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0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1" t="s">
        <v>97</v>
      </c>
      <c r="K167" s="2" t="n">
        <v>6</v>
      </c>
      <c r="L167" s="2" t="n">
        <v>0</v>
      </c>
      <c r="M167" s="0" t="s">
        <v>89</v>
      </c>
      <c r="N167" s="0" t="n">
        <v>0</v>
      </c>
      <c r="O167" s="0" t="s">
        <v>105</v>
      </c>
      <c r="P167" s="0" t="s">
        <v>95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0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103</v>
      </c>
      <c r="K168" s="2" t="n">
        <v>10</v>
      </c>
      <c r="L168" s="2" t="n">
        <v>17</v>
      </c>
      <c r="M168" s="0" t="s">
        <v>89</v>
      </c>
      <c r="N168" s="0" t="n">
        <v>0</v>
      </c>
      <c r="O168" s="0" t="s">
        <v>105</v>
      </c>
      <c r="P168" s="0" t="s">
        <v>106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0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104</v>
      </c>
      <c r="K169" s="2" t="n">
        <v>5</v>
      </c>
      <c r="L169" s="2" t="n">
        <v>0</v>
      </c>
      <c r="M169" s="0" t="s">
        <v>89</v>
      </c>
      <c r="N169" s="0" t="n">
        <v>0</v>
      </c>
      <c r="O169" s="0" t="s">
        <v>105</v>
      </c>
      <c r="P169" s="0" t="s">
        <v>106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0" t="n">
        <f aca="false">A169+1</f>
        <v>702</v>
      </c>
      <c r="B170" s="1" t="n">
        <v>44048.5236111111</v>
      </c>
      <c r="C170" s="0" t="n">
        <v>1</v>
      </c>
      <c r="F170" s="11" t="s">
        <v>116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101</v>
      </c>
      <c r="K170" s="2" t="n">
        <f aca="false">(13+8)/2</f>
        <v>10.5</v>
      </c>
      <c r="L170" s="2" t="n">
        <v>0</v>
      </c>
      <c r="M170" s="0" t="s">
        <v>89</v>
      </c>
      <c r="N170" s="0" t="n">
        <v>0</v>
      </c>
      <c r="O170" s="0" t="s">
        <v>105</v>
      </c>
      <c r="P170" s="0" t="s">
        <v>95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0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100</v>
      </c>
      <c r="K171" s="2" t="n">
        <v>6</v>
      </c>
      <c r="L171" s="2" t="n">
        <v>0</v>
      </c>
      <c r="M171" s="0" t="s">
        <v>88</v>
      </c>
      <c r="N171" s="0" t="n">
        <v>0</v>
      </c>
      <c r="O171" s="0" t="s">
        <v>105</v>
      </c>
      <c r="P171" s="0" t="s">
        <v>95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0" t="n">
        <f aca="false">A171+1</f>
        <v>704</v>
      </c>
      <c r="B172" s="1" t="n">
        <v>44050.4770833333</v>
      </c>
      <c r="C172" s="0" t="n">
        <v>1</v>
      </c>
      <c r="F172" s="11" t="s">
        <v>119</v>
      </c>
      <c r="G172" s="2" t="n">
        <v>91</v>
      </c>
      <c r="H172" s="2" t="n">
        <v>69</v>
      </c>
      <c r="I172" s="2" t="n">
        <v>50</v>
      </c>
      <c r="J172" s="2" t="s">
        <v>100</v>
      </c>
      <c r="K172" s="2" t="n">
        <f aca="false">(15+12)/2</f>
        <v>13.5</v>
      </c>
      <c r="L172" s="2" t="n">
        <v>0</v>
      </c>
      <c r="M172" s="0" t="s">
        <v>88</v>
      </c>
      <c r="N172" s="0" t="n">
        <v>0</v>
      </c>
      <c r="O172" s="0" t="s">
        <v>105</v>
      </c>
      <c r="P172" s="0" t="s">
        <v>95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0" t="n">
        <f aca="false">A172+1</f>
        <v>705</v>
      </c>
      <c r="B173" s="1" t="n">
        <v>44051.5</v>
      </c>
      <c r="C173" s="0" t="n">
        <v>0</v>
      </c>
      <c r="D173" s="0" t="s">
        <v>94</v>
      </c>
      <c r="F173" s="11" t="s">
        <v>121</v>
      </c>
      <c r="G173" s="2" t="n">
        <v>92</v>
      </c>
      <c r="H173" s="2" t="n">
        <v>68</v>
      </c>
      <c r="I173" s="2" t="n">
        <f aca="false">(48+42)/2</f>
        <v>45</v>
      </c>
      <c r="J173" s="2" t="s">
        <v>100</v>
      </c>
      <c r="K173" s="2" t="n">
        <v>15</v>
      </c>
      <c r="L173" s="2" t="n">
        <v>24</v>
      </c>
      <c r="M173" s="0" t="s">
        <v>88</v>
      </c>
    </row>
    <row r="174" customFormat="false" ht="12.8" hidden="false" customHeight="false" outlineLevel="0" collapsed="false">
      <c r="A174" s="10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112</v>
      </c>
      <c r="K174" s="2" t="n">
        <f aca="false">(15+10)/2</f>
        <v>12.5</v>
      </c>
      <c r="L174" s="2" t="n">
        <v>0</v>
      </c>
      <c r="M174" s="0" t="s">
        <v>88</v>
      </c>
      <c r="N174" s="0" t="n">
        <v>0</v>
      </c>
      <c r="O174" s="0" t="s">
        <v>105</v>
      </c>
      <c r="P174" s="0" t="s">
        <v>95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108</v>
      </c>
      <c r="K175" s="2" t="n">
        <v>16</v>
      </c>
      <c r="L175" s="2" t="n">
        <v>0</v>
      </c>
      <c r="M175" s="0" t="s">
        <v>88</v>
      </c>
      <c r="N175" s="0" t="n">
        <v>0</v>
      </c>
      <c r="O175" s="0" t="s">
        <v>105</v>
      </c>
      <c r="P175" s="0" t="s">
        <v>95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1" t="s">
        <v>119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1" t="s">
        <v>122</v>
      </c>
      <c r="K176" s="2" t="n">
        <v>15</v>
      </c>
      <c r="L176" s="2" t="n">
        <v>22</v>
      </c>
      <c r="M176" s="0" t="s">
        <v>88</v>
      </c>
      <c r="N176" s="0" t="n">
        <v>0</v>
      </c>
      <c r="O176" s="0" t="s">
        <v>105</v>
      </c>
      <c r="P176" s="0" t="s">
        <v>95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1" t="s">
        <v>119</v>
      </c>
      <c r="G177" s="2" t="n">
        <v>97</v>
      </c>
      <c r="H177" s="2" t="n">
        <v>73</v>
      </c>
      <c r="I177" s="2" t="n">
        <v>47</v>
      </c>
      <c r="J177" s="2" t="s">
        <v>98</v>
      </c>
      <c r="K177" s="2" t="n">
        <v>9</v>
      </c>
      <c r="L177" s="2" t="n">
        <v>0</v>
      </c>
      <c r="M177" s="0" t="s">
        <v>88</v>
      </c>
      <c r="N177" s="0" t="n">
        <v>0</v>
      </c>
      <c r="O177" s="0" t="s">
        <v>105</v>
      </c>
      <c r="P177" s="0" t="s">
        <v>95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98</v>
      </c>
      <c r="K178" s="2" t="n">
        <f aca="false">(10+14)/2</f>
        <v>12</v>
      </c>
      <c r="L178" s="2" t="n">
        <v>21</v>
      </c>
      <c r="M178" s="0" t="s">
        <v>88</v>
      </c>
      <c r="N178" s="0" t="n">
        <v>0</v>
      </c>
      <c r="O178" s="0" t="s">
        <v>105</v>
      </c>
      <c r="P178" s="0" t="s">
        <v>95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1" t="s">
        <v>119</v>
      </c>
      <c r="G179" s="2" t="n">
        <f aca="false">(95+98)/2</f>
        <v>96.5</v>
      </c>
      <c r="H179" s="2" t="n">
        <v>71</v>
      </c>
      <c r="I179" s="2" t="n">
        <v>43</v>
      </c>
      <c r="J179" s="2" t="s">
        <v>98</v>
      </c>
      <c r="K179" s="2" t="n">
        <v>13</v>
      </c>
      <c r="L179" s="2" t="n">
        <v>21</v>
      </c>
      <c r="M179" s="0" t="s">
        <v>88</v>
      </c>
      <c r="N179" s="0" t="n">
        <v>0</v>
      </c>
      <c r="O179" s="0" t="s">
        <v>105</v>
      </c>
      <c r="P179" s="0" t="s">
        <v>95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1" t="s">
        <v>119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98</v>
      </c>
      <c r="K180" s="2" t="n">
        <v>8</v>
      </c>
      <c r="L180" s="2" t="n">
        <v>0</v>
      </c>
      <c r="M180" s="0" t="s">
        <v>88</v>
      </c>
      <c r="N180" s="0" t="n">
        <v>0</v>
      </c>
      <c r="O180" s="0" t="s">
        <v>105</v>
      </c>
      <c r="P180" s="0" t="s">
        <v>95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1" t="s">
        <v>116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123</v>
      </c>
      <c r="K181" s="2" t="n">
        <f aca="false">5/2</f>
        <v>2.5</v>
      </c>
      <c r="L181" s="2" t="n">
        <v>0</v>
      </c>
      <c r="M181" s="0" t="s">
        <v>88</v>
      </c>
      <c r="N181" s="0" t="n">
        <v>0</v>
      </c>
      <c r="O181" s="0" t="s">
        <v>105</v>
      </c>
      <c r="P181" s="0" t="s">
        <v>95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80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1" t="s">
        <v>116</v>
      </c>
      <c r="G182" s="2" t="n">
        <v>87</v>
      </c>
      <c r="H182" s="2" t="n">
        <f aca="false">(67+70)/2</f>
        <v>68.5</v>
      </c>
      <c r="I182" s="2" t="n">
        <v>54</v>
      </c>
      <c r="J182" s="2" t="s">
        <v>124</v>
      </c>
      <c r="K182" s="2" t="n">
        <v>0</v>
      </c>
      <c r="L182" s="2" t="n">
        <v>0</v>
      </c>
      <c r="M182" s="0" t="s">
        <v>89</v>
      </c>
      <c r="N182" s="0" t="n">
        <v>1</v>
      </c>
      <c r="O182" s="0" t="s">
        <v>105</v>
      </c>
      <c r="P182" s="0" t="s">
        <v>95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125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97</v>
      </c>
      <c r="K183" s="2" t="n">
        <v>15</v>
      </c>
      <c r="L183" s="2" t="n">
        <v>25</v>
      </c>
      <c r="M183" s="0" t="s">
        <v>88</v>
      </c>
      <c r="N183" s="0" t="n">
        <v>0</v>
      </c>
    </row>
    <row r="184" customFormat="false" ht="12.8" hidden="false" customHeight="false" outlineLevel="0" collapsed="false">
      <c r="A184" s="0" t="n">
        <f aca="false">A183+1</f>
        <v>716</v>
      </c>
      <c r="B184" s="1" t="s">
        <v>126</v>
      </c>
      <c r="C184" s="0" t="n">
        <v>1</v>
      </c>
      <c r="F184" s="11" t="s">
        <v>119</v>
      </c>
      <c r="G184" s="2" t="n">
        <v>87</v>
      </c>
      <c r="H184" s="2" t="n">
        <v>58</v>
      </c>
      <c r="I184" s="2" t="n">
        <v>37</v>
      </c>
      <c r="J184" s="2" t="s">
        <v>120</v>
      </c>
      <c r="K184" s="2" t="n">
        <v>8</v>
      </c>
      <c r="L184" s="2" t="n">
        <v>0</v>
      </c>
      <c r="M184" s="0" t="s">
        <v>89</v>
      </c>
      <c r="N184" s="0" t="n">
        <v>0</v>
      </c>
      <c r="O184" s="0" t="s">
        <v>105</v>
      </c>
      <c r="P184" s="0" t="s">
        <v>95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1" t="s">
        <v>121</v>
      </c>
      <c r="G185" s="2" t="n">
        <v>73</v>
      </c>
      <c r="H185" s="2" t="n">
        <v>54</v>
      </c>
      <c r="I185" s="2" t="n">
        <v>48</v>
      </c>
      <c r="J185" s="11" t="s">
        <v>127</v>
      </c>
      <c r="K185" s="2" t="n">
        <v>0</v>
      </c>
      <c r="L185" s="2" t="n">
        <v>0</v>
      </c>
      <c r="M185" s="0" t="s">
        <v>89</v>
      </c>
      <c r="N185" s="0" t="n">
        <v>0</v>
      </c>
      <c r="O185" s="0" t="s">
        <v>105</v>
      </c>
      <c r="P185" s="0" t="s">
        <v>128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80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1" t="s">
        <v>121</v>
      </c>
      <c r="G186" s="11" t="n">
        <v>93</v>
      </c>
      <c r="H186" s="2" t="n">
        <v>62</v>
      </c>
      <c r="I186" s="2" t="n">
        <v>37</v>
      </c>
      <c r="J186" s="2" t="s">
        <v>129</v>
      </c>
      <c r="K186" s="2" t="n">
        <v>3</v>
      </c>
      <c r="L186" s="2" t="n">
        <v>0</v>
      </c>
      <c r="M186" s="0" t="s">
        <v>88</v>
      </c>
      <c r="N186" s="0" t="n">
        <v>0</v>
      </c>
      <c r="O186" s="0" t="s">
        <v>105</v>
      </c>
      <c r="P186" s="0" t="s">
        <v>95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1" t="s">
        <v>119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130</v>
      </c>
      <c r="K187" s="2" t="n">
        <f aca="false">(7+12)/2</f>
        <v>9.5</v>
      </c>
      <c r="L187" s="2" t="n">
        <v>0</v>
      </c>
      <c r="M187" s="0" t="s">
        <v>88</v>
      </c>
      <c r="N187" s="0" t="n">
        <v>0</v>
      </c>
      <c r="O187" s="0" t="s">
        <v>105</v>
      </c>
      <c r="P187" s="0" t="s">
        <v>131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2020-08-22T19:12:24Z</dcterms:modified>
  <cp:revision>60</cp:revision>
  <dc:subject/>
  <dc:title/>
</cp:coreProperties>
</file>