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<sst xmlns="http://schemas.openxmlformats.org/spreadsheetml/2006/main" count="2160" uniqueCount="161">
  <si>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</si>
  <si>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</si>
  <si>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</si>
  <si>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</si>
  <si>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</si>
  <si>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</si>
  <si>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</si>
  <si>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</si>
  <si>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</si>
  <si>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</si>
  <si>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</si>
  <si>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</si>
  <si>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</si>
  <si>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</si>
  <si>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</si>
  <si>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</si>
  <si>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</si>
  <si>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</si>
  <si>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</si>
  <si>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</si>
  <si>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</si>
  <si>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</si>
  <si>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</si>
  <si>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</si>
  <si>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</si>
  <si>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</si>
  <si>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</si>
  <si>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</si>
  <si>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</si>
  <si>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</si>
  <si>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</si>
  <si>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</si>
  <si>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</si>
  <si>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</si>
  <si>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</si>
  <si>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</si>
  <si>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</si>
  <si>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</si>
  <si>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</si>
  <si>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</si>
  <si>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</si>
  <si>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</si>
  <si>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</si>
  <si>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</si>
  <si>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</si>
  <si>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</si>
  <si>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</si>
  <si>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</si>
  <si>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</si>
  <si>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</si>
  <si>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</si>
  <si>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</si>
  <si>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</si>
  <si>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</si>
  <si>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</si>
  <si>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</si>
  <si>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</si>
  <si>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</si>
  <si>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</si>
  <si>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</si>
  <si>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</si>
  <si>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</si>
  <si>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</si>
  <si>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</si>
  <si>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</si>
  <si>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</si>
  <si>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</si>
  <si>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</si>
  <si>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</si>
  <si>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</si>
  <si>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</si>
  <si>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</si>
  <si>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</si>
  <si>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</si>
  <si>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</si>
  <si>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</si>
  <si>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</si>
  <si>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</si>
  <si>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</si>
  <si>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</si>
  <si>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</si>
  <si>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</si>
  <si>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</si>
  <si>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</si>
  <si>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</si>
  <si>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</si>
  <si>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</si>
  <si>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</si>
  <si>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</si>
  <si>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</si>
  <si>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</si>
  <si>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</si>
  <si>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</si>
  <si>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</si>
  <si>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</si>
  <si>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</si>
  <si>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</si>
  <si>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</si>
  <si>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</si>
  <si>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</si>
  <si>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</si>
  <si>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</si>
  <si>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</si>
  <si>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</si>
  <si>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</si>
  <si>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WNW</t>
  </si>
  <si>
    <t xml:space="preserve">Weather</t>
  </si>
  <si>
    <t xml:space="preserve">NE</t>
  </si>
  <si>
    <t xml:space="preserve">ESE </t>
  </si>
  <si>
    <t xml:space="preserve">Mostly Cloudy  </t>
  </si>
  <si>
    <t xml:space="preserve">Forecast Rain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</si>
  <si>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</si>
  <si>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</si>
  <si>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</si>
  <si>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</si>
  <si>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</si>
  <si>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</si>
  <si>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</si>
  <si>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</si>
  <si>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</si>
  <si>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E</t>
  </si>
  <si>
    <t xml:space="preserve">Rain Forecast</t>
  </si>
  <si>
    <t xml:space="preserve">SSE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</si>
  <si>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</si>
  <si>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</si>
  <si>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</si>
  <si>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</si>
  <si>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</si>
  <si>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</si>
  <si>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</si>
  <si>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</si>
  <si>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</si>
  <si>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</si>
  <si>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</si>
  <si>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</si>
  <si>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</si>
  <si>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</si>
  <si>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</si>
  <si>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</si>
  <si>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</si>
  <si>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</si>
  <si>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</si>
  <si>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</si>
  <si>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</si>
  <si>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</si>
  <si>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</si>
  <si>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</si>
  <si>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</si>
  <si>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</si>
  <si>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</si>
  <si>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</si>
  <si>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</si>
  <si>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</si>
  <si>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</si>
  <si>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</si>
  <si>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</si>
  <si>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</si>
  <si>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</si>
  <si>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</si>
  <si>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</si>
  <si>
    <t xml:space="preserve">Forecast rain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</si>
</sst>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" activePane="bottomLeft" state="frozen"/>
      <selection pane="topLeft" activeCell="A1" activeCellId="0" sqref="A1"/>
      <selection pane="bottomLeft" activeCell="M38" activeCellId="0" sqref="M38"/>
    </sheetView>
  </sheetViews>
  <sheetFormatPr defaultColWidth="14.371093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7" t="s">
        <v>67</v>
      </c>
      <c r="G38" s="3" t="n">
        <v>80</v>
      </c>
      <c r="H38" s="3" t="n">
        <v>66</v>
      </c>
      <c r="I38" s="3" t="n">
        <v>62</v>
      </c>
      <c r="J38" s="7" t="s">
        <v>82</v>
      </c>
      <c r="K38" s="3" t="n">
        <v>21</v>
      </c>
      <c r="L38" s="3" t="n">
        <v>31</v>
      </c>
      <c r="M38" s="0" t="s">
        <v>65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8" t="s">
        <v>63</v>
      </c>
      <c r="G39" s="3" t="n">
        <v>68</v>
      </c>
      <c r="H39" s="3" t="n">
        <v>30</v>
      </c>
      <c r="I39" s="3" t="n">
        <v>20</v>
      </c>
      <c r="J39" s="3" t="s">
        <v>105</v>
      </c>
      <c r="K39" s="3" t="n">
        <v>18</v>
      </c>
      <c r="L39" s="3" t="n">
        <v>28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106</v>
      </c>
      <c r="F40" s="8" t="s">
        <v>67</v>
      </c>
      <c r="G40" s="3" t="n">
        <v>68</v>
      </c>
      <c r="H40" s="3" t="n">
        <v>41</v>
      </c>
      <c r="I40" s="3" t="n">
        <v>78</v>
      </c>
      <c r="J40" s="3" t="s">
        <v>107</v>
      </c>
      <c r="K40" s="3" t="n">
        <v>6</v>
      </c>
      <c r="L40" s="3" t="n">
        <v>0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7" t="s">
        <v>86</v>
      </c>
      <c r="G41" s="3" t="n">
        <v>55</v>
      </c>
      <c r="H41" s="3" t="n">
        <v>53</v>
      </c>
      <c r="I41" s="3" t="n">
        <v>97</v>
      </c>
      <c r="J41" s="7" t="s">
        <v>108</v>
      </c>
      <c r="K41" s="3" t="n">
        <v>18</v>
      </c>
      <c r="L41" s="3" t="n">
        <v>26</v>
      </c>
      <c r="M41" s="7" t="s">
        <v>86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7" t="s">
        <v>109</v>
      </c>
      <c r="G42" s="3" t="n">
        <v>74</v>
      </c>
      <c r="H42" s="3" t="n">
        <v>56</v>
      </c>
      <c r="I42" s="3" t="n">
        <v>55</v>
      </c>
      <c r="J42" s="3" t="s">
        <v>64</v>
      </c>
      <c r="K42" s="3" t="n">
        <v>23</v>
      </c>
      <c r="L42" s="3" t="n">
        <v>29</v>
      </c>
      <c r="M42" s="0" t="s">
        <v>65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7" t="s">
        <v>63</v>
      </c>
      <c r="G43" s="3" t="n">
        <v>70</v>
      </c>
      <c r="H43" s="3" t="n">
        <v>50</v>
      </c>
      <c r="I43" s="3" t="n">
        <v>49</v>
      </c>
      <c r="J43" s="3" t="s">
        <v>64</v>
      </c>
      <c r="K43" s="3" t="n">
        <v>14</v>
      </c>
      <c r="L43" s="3" t="n">
        <v>0</v>
      </c>
      <c r="M43" s="0" t="s">
        <v>65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43923.4951388889</v>
      </c>
      <c r="C44" s="0" t="n">
        <v>0</v>
      </c>
      <c r="D44" s="0" t="s">
        <v>106</v>
      </c>
      <c r="F44" s="0" t="s">
        <v>92</v>
      </c>
      <c r="G44" s="3" t="n">
        <v>66</v>
      </c>
      <c r="H44" s="3" t="n">
        <v>63</v>
      </c>
      <c r="I44" s="3" t="n">
        <v>81</v>
      </c>
      <c r="J44" s="0" t="s">
        <v>64</v>
      </c>
      <c r="K44" s="3" t="n">
        <v>17</v>
      </c>
      <c r="L44" s="3" t="n">
        <v>24</v>
      </c>
      <c r="M44" s="0" t="s">
        <v>110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106</v>
      </c>
      <c r="F45" s="7" t="s">
        <v>67</v>
      </c>
      <c r="G45" s="3" t="n">
        <v>45</v>
      </c>
      <c r="H45" s="3" t="n">
        <v>42</v>
      </c>
      <c r="I45" s="3" t="n">
        <v>96</v>
      </c>
      <c r="J45" s="3" t="s">
        <v>85</v>
      </c>
      <c r="K45" s="3" t="n">
        <v>20</v>
      </c>
      <c r="L45" s="3" t="n">
        <v>30</v>
      </c>
      <c r="M45" s="0" t="s">
        <v>110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7" t="s">
        <v>111</v>
      </c>
      <c r="F46" s="7" t="s">
        <v>111</v>
      </c>
      <c r="G46" s="3" t="n">
        <v>40</v>
      </c>
      <c r="H46" s="3" t="n">
        <v>38</v>
      </c>
      <c r="I46" s="3" t="n">
        <v>93</v>
      </c>
      <c r="J46" s="3" t="s">
        <v>107</v>
      </c>
      <c r="K46" s="3" t="n">
        <v>0</v>
      </c>
      <c r="L46" s="3" t="n">
        <v>0</v>
      </c>
      <c r="M46" s="7" t="s">
        <v>111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7" t="s">
        <v>67</v>
      </c>
      <c r="G47" s="3" t="n">
        <v>55</v>
      </c>
      <c r="H47" s="3" t="n">
        <v>51</v>
      </c>
      <c r="I47" s="3" t="n">
        <v>86</v>
      </c>
      <c r="J47" s="3" t="s">
        <v>112</v>
      </c>
      <c r="K47" s="3" t="n">
        <v>6</v>
      </c>
      <c r="L47" s="3" t="n">
        <v>0</v>
      </c>
      <c r="M47" s="0" t="s">
        <v>65</v>
      </c>
      <c r="N47" s="0" t="n">
        <v>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7" t="s">
        <v>67</v>
      </c>
      <c r="G48" s="3" t="n">
        <v>70</v>
      </c>
      <c r="H48" s="3" t="n">
        <v>64</v>
      </c>
      <c r="I48" s="3" t="n">
        <v>81</v>
      </c>
      <c r="J48" s="3" t="s">
        <v>64</v>
      </c>
      <c r="K48" s="3" t="n">
        <v>13</v>
      </c>
      <c r="L48" s="3" t="n">
        <v>0</v>
      </c>
      <c r="M48" s="0" t="s">
        <v>65</v>
      </c>
      <c r="N48" s="0" t="n">
        <v>0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N49" s="0" t="n">
        <v>0</v>
      </c>
      <c r="O49" s="0" t="s">
        <v>75</v>
      </c>
      <c r="Q49" s="0" t="s">
        <v>113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N50" s="0" t="n">
        <v>0</v>
      </c>
      <c r="O50" s="0" t="s">
        <v>59</v>
      </c>
      <c r="Q50" s="0" t="s">
        <v>114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115</v>
      </c>
      <c r="G52" s="3" t="n">
        <v>69</v>
      </c>
      <c r="H52" s="3" t="n">
        <v>37</v>
      </c>
      <c r="I52" s="3" t="n">
        <v>31</v>
      </c>
      <c r="J52" s="3" t="s">
        <v>116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117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118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112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115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113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119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120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110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121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110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118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N69" s="0" t="n">
        <v>0</v>
      </c>
      <c r="O69" s="0" t="s">
        <v>59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122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114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108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123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120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106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124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125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106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122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123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125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108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122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126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106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127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128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129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123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129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120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120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126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123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130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119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131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123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131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112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131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131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122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122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125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105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105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131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120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131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132</v>
      </c>
      <c r="Q130" s="0" t="s">
        <v>133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134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131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132</v>
      </c>
      <c r="Q133" s="0" t="s">
        <v>131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132</v>
      </c>
      <c r="Q134" s="0" t="s">
        <v>131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131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135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131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122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132</v>
      </c>
      <c r="Q137" s="0" t="s">
        <v>133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131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132</v>
      </c>
      <c r="Q139" s="0" t="s">
        <v>133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125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133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125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132</v>
      </c>
      <c r="Q141" s="0" t="s">
        <v>133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136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125</v>
      </c>
      <c r="K142" s="3" t="n">
        <v>10</v>
      </c>
      <c r="L142" s="3" t="n">
        <v>0</v>
      </c>
      <c r="M142" s="0" t="s">
        <v>99</v>
      </c>
      <c r="Q142" s="0" t="s">
        <v>131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122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132</v>
      </c>
      <c r="Q143" s="0" t="s">
        <v>133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133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2" t="s">
        <v>137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132</v>
      </c>
      <c r="Q145" s="0" t="s">
        <v>131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138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133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132</v>
      </c>
      <c r="Q147" s="0" t="s">
        <v>131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133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132</v>
      </c>
      <c r="Q149" s="0" t="s">
        <v>133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133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132</v>
      </c>
      <c r="Q151" s="0" t="s">
        <v>133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120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133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132</v>
      </c>
      <c r="Q153" s="0" t="s">
        <v>131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131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132</v>
      </c>
      <c r="Q155" s="0" t="s">
        <v>133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125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133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139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139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122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139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139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108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139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125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139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122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122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132</v>
      </c>
      <c r="Q163" s="0" t="s">
        <v>131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132</v>
      </c>
      <c r="Q164" s="0" t="s">
        <v>131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132</v>
      </c>
      <c r="Q165" s="0" t="s">
        <v>131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132</v>
      </c>
      <c r="Q166" s="0" t="s">
        <v>131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132</v>
      </c>
      <c r="Q167" s="0" t="s">
        <v>131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132</v>
      </c>
      <c r="Q168" s="0" t="s">
        <v>131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132</v>
      </c>
      <c r="Q169" s="0" t="s">
        <v>133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120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132</v>
      </c>
      <c r="Q170" s="0" t="s">
        <v>133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125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132</v>
      </c>
      <c r="Q171" s="0" t="s">
        <v>131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122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132</v>
      </c>
      <c r="Q172" s="0" t="s">
        <v>131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122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132</v>
      </c>
      <c r="Q173" s="0" t="s">
        <v>131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130</v>
      </c>
      <c r="F174" s="7" t="s">
        <v>115</v>
      </c>
      <c r="G174" s="3" t="n">
        <v>92</v>
      </c>
      <c r="H174" s="3" t="n">
        <v>68</v>
      </c>
      <c r="I174" s="3" t="n">
        <f aca="false">(48+42)/2</f>
        <v>45</v>
      </c>
      <c r="J174" s="3" t="s">
        <v>122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132</v>
      </c>
      <c r="Q175" s="0" t="s">
        <v>131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135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132</v>
      </c>
      <c r="Q176" s="0" t="s">
        <v>131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132</v>
      </c>
      <c r="Q177" s="0" t="s">
        <v>131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132</v>
      </c>
      <c r="Q178" s="0" t="s">
        <v>131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132</v>
      </c>
      <c r="Q179" s="0" t="s">
        <v>131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132</v>
      </c>
      <c r="Q180" s="0" t="s">
        <v>131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132</v>
      </c>
      <c r="Q181" s="0" t="s">
        <v>131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140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132</v>
      </c>
      <c r="Q182" s="0" t="s">
        <v>131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124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132</v>
      </c>
      <c r="Q183" s="0" t="s">
        <v>131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132</v>
      </c>
      <c r="Q185" s="0" t="s">
        <v>131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115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132</v>
      </c>
      <c r="Q186" s="0" t="s">
        <v>141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115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132</v>
      </c>
      <c r="Q187" s="0" t="s">
        <v>131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132</v>
      </c>
      <c r="Q188" s="0" t="s">
        <v>142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115</v>
      </c>
      <c r="G189" s="3" t="n">
        <v>91</v>
      </c>
      <c r="H189" s="3" t="n">
        <v>63</v>
      </c>
      <c r="I189" s="3" t="n">
        <v>38</v>
      </c>
      <c r="J189" s="3" t="s">
        <v>122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115</v>
      </c>
      <c r="G190" s="3" t="n">
        <v>94</v>
      </c>
      <c r="H190" s="3" t="n">
        <v>65</v>
      </c>
      <c r="I190" s="3" t="n">
        <v>38</v>
      </c>
      <c r="J190" s="3" t="s">
        <v>107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124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132</v>
      </c>
      <c r="Q191" s="0" t="s">
        <v>131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132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143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132</v>
      </c>
      <c r="Q193" s="0" t="s">
        <v>131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115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132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115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132</v>
      </c>
      <c r="Q195" s="0" t="s">
        <v>131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132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132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107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132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138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132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119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132</v>
      </c>
      <c r="Q201" s="13" t="s">
        <v>126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120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130</v>
      </c>
      <c r="F203" s="7" t="s">
        <v>115</v>
      </c>
      <c r="G203" s="3" t="n">
        <v>83</v>
      </c>
      <c r="H203" s="3" t="n">
        <v>75</v>
      </c>
      <c r="I203" s="3" t="n">
        <v>77</v>
      </c>
      <c r="J203" s="3" t="s">
        <v>135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132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132</v>
      </c>
      <c r="Q204" s="0" t="s">
        <v>123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132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144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132</v>
      </c>
      <c r="P207" s="0" t="s">
        <v>145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146</v>
      </c>
      <c r="P208" s="0" t="s">
        <v>145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146</v>
      </c>
      <c r="P209" s="0" t="s">
        <v>145</v>
      </c>
      <c r="Q209" s="0" t="s">
        <v>142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146</v>
      </c>
      <c r="P210" s="0" t="s">
        <v>145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115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146</v>
      </c>
      <c r="P211" s="0" t="s">
        <v>145</v>
      </c>
      <c r="Q211" s="13" t="s">
        <v>126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146</v>
      </c>
      <c r="P212" s="0" t="s">
        <v>145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115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146</v>
      </c>
      <c r="P213" s="0" t="s">
        <v>145</v>
      </c>
      <c r="Q213" s="0" t="s">
        <v>123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146</v>
      </c>
      <c r="P214" s="0" t="s">
        <v>145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146</v>
      </c>
      <c r="P215" s="0" t="s">
        <v>145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115</v>
      </c>
      <c r="G216" s="3" t="n">
        <v>75</v>
      </c>
      <c r="H216" s="3" t="n">
        <v>59</v>
      </c>
      <c r="I216" s="3" t="n">
        <v>57</v>
      </c>
      <c r="J216" s="7" t="s">
        <v>128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146</v>
      </c>
      <c r="P216" s="0" t="s">
        <v>145</v>
      </c>
      <c r="Q216" s="0" t="s">
        <v>123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107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146</v>
      </c>
      <c r="P217" s="0" t="s">
        <v>145</v>
      </c>
      <c r="Q217" s="0" t="s">
        <v>147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120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146</v>
      </c>
      <c r="P218" s="0" t="s">
        <v>145</v>
      </c>
      <c r="Q218" s="0" t="s">
        <v>142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106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120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146</v>
      </c>
      <c r="P220" s="0" t="s">
        <v>145</v>
      </c>
      <c r="Q220" s="13" t="s">
        <v>126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146</v>
      </c>
      <c r="P221" s="0" t="s">
        <v>145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115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146</v>
      </c>
      <c r="P222" s="0" t="s">
        <v>145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146</v>
      </c>
      <c r="P223" s="0" t="s">
        <v>145</v>
      </c>
      <c r="Q223" s="0" t="s">
        <v>142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146</v>
      </c>
      <c r="P224" s="0" t="s">
        <v>145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146</v>
      </c>
      <c r="P225" s="0" t="s">
        <v>145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120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146</v>
      </c>
      <c r="P226" s="0" t="s">
        <v>145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107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146</v>
      </c>
      <c r="P227" s="0" t="s">
        <v>145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146</v>
      </c>
      <c r="P228" s="0" t="s">
        <v>145</v>
      </c>
      <c r="Q228" s="0" t="s">
        <v>123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120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146</v>
      </c>
      <c r="P229" s="0" t="s">
        <v>145</v>
      </c>
      <c r="Q229" s="13" t="s">
        <v>126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122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146</v>
      </c>
      <c r="P230" s="0" t="s">
        <v>145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146</v>
      </c>
      <c r="P231" s="0" t="s">
        <v>145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146</v>
      </c>
      <c r="P232" s="0" t="s">
        <v>145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122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146</v>
      </c>
      <c r="P233" s="0" t="s">
        <v>145</v>
      </c>
      <c r="Q233" s="0" t="s">
        <v>142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146</v>
      </c>
      <c r="P234" s="0" t="s">
        <v>145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122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146</v>
      </c>
      <c r="P235" s="0" t="s">
        <v>145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120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146</v>
      </c>
      <c r="P236" s="0" t="s">
        <v>145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115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146</v>
      </c>
      <c r="P237" s="0" t="s">
        <v>145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106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146</v>
      </c>
      <c r="P239" s="0" t="s">
        <v>145</v>
      </c>
      <c r="Q239" s="13" t="s">
        <v>126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135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146</v>
      </c>
      <c r="P240" s="0" t="s">
        <v>145</v>
      </c>
      <c r="Q240" s="0" t="s">
        <v>148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146</v>
      </c>
      <c r="P241" s="0" t="s">
        <v>145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149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107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146</v>
      </c>
      <c r="P242" s="0" t="s">
        <v>145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146</v>
      </c>
      <c r="P243" s="0" t="s">
        <v>145</v>
      </c>
      <c r="Q243" s="0" t="s">
        <v>123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146</v>
      </c>
      <c r="P244" s="0" t="s">
        <v>145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146</v>
      </c>
      <c r="P245" s="0" t="s">
        <v>145</v>
      </c>
      <c r="Q245" s="0" t="s">
        <v>142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106</v>
      </c>
      <c r="F246" s="7" t="s">
        <v>111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146</v>
      </c>
      <c r="P247" s="0" t="s">
        <v>145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146</v>
      </c>
      <c r="P248" s="0" t="s">
        <v>145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122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146</v>
      </c>
      <c r="P249" s="0" t="s">
        <v>145</v>
      </c>
      <c r="Q249" s="13" t="s">
        <v>126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146</v>
      </c>
      <c r="P250" s="0" t="s">
        <v>145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150</v>
      </c>
      <c r="F251" s="7" t="s">
        <v>115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108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146</v>
      </c>
      <c r="P253" s="0" t="s">
        <v>145</v>
      </c>
      <c r="Q253" s="0" t="s">
        <v>151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111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144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146</v>
      </c>
      <c r="P255" s="0" t="s">
        <v>145</v>
      </c>
      <c r="Q255" s="0" t="s">
        <v>151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146</v>
      </c>
      <c r="P256" s="0" t="s">
        <v>145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146</v>
      </c>
      <c r="P257" s="0" t="s">
        <v>145</v>
      </c>
      <c r="Q257" s="0" t="s">
        <v>148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146</v>
      </c>
      <c r="P258" s="0" t="s">
        <v>145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146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115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146</v>
      </c>
      <c r="P261" s="0" t="s">
        <v>145</v>
      </c>
      <c r="Q261" s="0" t="s">
        <v>123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146</v>
      </c>
      <c r="P262" s="0" t="s">
        <v>145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146</v>
      </c>
      <c r="P263" s="0" t="s">
        <v>145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146</v>
      </c>
      <c r="P264" s="0" t="s">
        <v>145</v>
      </c>
      <c r="Q264" s="0" t="s">
        <v>142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146</v>
      </c>
      <c r="P265" s="0" t="s">
        <v>145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146</v>
      </c>
      <c r="P266" s="0" t="s">
        <v>145</v>
      </c>
      <c r="Q266" s="13" t="s">
        <v>126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146</v>
      </c>
      <c r="P267" s="0" t="s">
        <v>145</v>
      </c>
      <c r="Q267" s="0" t="s">
        <v>152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127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146</v>
      </c>
      <c r="P268" s="0" t="s">
        <v>145</v>
      </c>
      <c r="Q268" s="0" t="s">
        <v>148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146</v>
      </c>
      <c r="P269" s="0" t="s">
        <v>145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146</v>
      </c>
      <c r="P270" s="0" t="s">
        <v>145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146</v>
      </c>
      <c r="P271" s="0" t="s">
        <v>145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150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135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115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146</v>
      </c>
      <c r="P273" s="0" t="s">
        <v>145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115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146</v>
      </c>
      <c r="P274" s="0" t="s">
        <v>145</v>
      </c>
      <c r="Q274" s="0" t="s">
        <v>123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146</v>
      </c>
      <c r="P275" s="0" t="s">
        <v>145</v>
      </c>
      <c r="Q275" s="0" t="s">
        <v>152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115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146</v>
      </c>
      <c r="P276" s="0" t="s">
        <v>145</v>
      </c>
      <c r="Q276" s="0" t="s">
        <v>148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146</v>
      </c>
      <c r="P277" s="0" t="s">
        <v>145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153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146</v>
      </c>
      <c r="P278" s="0" t="s">
        <v>145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146</v>
      </c>
      <c r="P279" s="0" t="s">
        <v>145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120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146</v>
      </c>
      <c r="P280" s="0" t="s">
        <v>145</v>
      </c>
      <c r="Q280" s="0" t="s">
        <v>142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122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146</v>
      </c>
      <c r="P281" s="0" t="s">
        <v>145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125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154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146</v>
      </c>
      <c r="P283" s="0" t="s">
        <v>145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117</v>
      </c>
      <c r="F284" s="7" t="s">
        <v>155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146</v>
      </c>
      <c r="P285" s="0" t="s">
        <v>156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106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107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106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115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146</v>
      </c>
      <c r="P288" s="0" t="s">
        <v>156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146</v>
      </c>
      <c r="P289" s="0" t="s">
        <v>156</v>
      </c>
      <c r="Q289" s="13" t="s">
        <v>126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157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146</v>
      </c>
      <c r="P290" s="0" t="s">
        <v>156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158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115</v>
      </c>
      <c r="G292" s="3" t="n">
        <v>56</v>
      </c>
      <c r="H292" s="3" t="n">
        <v>28</v>
      </c>
      <c r="I292" s="7" t="n">
        <v>34</v>
      </c>
      <c r="J292" s="7" t="s">
        <v>127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146</v>
      </c>
      <c r="P292" s="0" t="s">
        <v>145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105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146</v>
      </c>
      <c r="P293" s="0" t="s">
        <v>156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115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146</v>
      </c>
      <c r="P294" s="0" t="s">
        <v>156</v>
      </c>
      <c r="Q294" s="0" t="s">
        <v>123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115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146</v>
      </c>
      <c r="P295" s="0" t="s">
        <v>145</v>
      </c>
      <c r="Q295" s="0" t="s">
        <v>152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146</v>
      </c>
      <c r="P296" s="0" t="s">
        <v>156</v>
      </c>
      <c r="Q296" s="0" t="s">
        <v>148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146</v>
      </c>
      <c r="P297" s="0" t="s">
        <v>156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146</v>
      </c>
      <c r="P298" s="0" t="s">
        <v>145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146</v>
      </c>
      <c r="P299" s="0" t="s">
        <v>145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124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146</v>
      </c>
      <c r="P300" s="0" t="s">
        <v>156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159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124</v>
      </c>
      <c r="K302" s="3" t="n">
        <v>0</v>
      </c>
      <c r="L302" s="3" t="n">
        <v>0</v>
      </c>
      <c r="M302" s="0" t="s">
        <v>158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125</v>
      </c>
      <c r="K303" s="3" t="n">
        <v>9</v>
      </c>
      <c r="L303" s="3" t="n">
        <v>0</v>
      </c>
      <c r="M303" s="0" t="s">
        <v>158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146</v>
      </c>
      <c r="P304" s="0" t="s">
        <v>156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146</v>
      </c>
      <c r="P305" s="0" t="s">
        <v>156</v>
      </c>
      <c r="Q305" s="13" t="s">
        <v>126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146</v>
      </c>
      <c r="P306" s="0" t="s">
        <v>156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146</v>
      </c>
      <c r="P307" s="0" t="s">
        <v>156</v>
      </c>
      <c r="Q307" s="0" t="s">
        <v>104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73</v>
      </c>
      <c r="G308" s="3" t="n">
        <v>62</v>
      </c>
      <c r="H308" s="3" t="n">
        <v>35</v>
      </c>
      <c r="I308" s="3" t="n">
        <v>37</v>
      </c>
      <c r="J308" s="3" t="s">
        <v>70</v>
      </c>
      <c r="K308" s="3" t="n">
        <v>9</v>
      </c>
      <c r="L308" s="3" t="n">
        <v>20</v>
      </c>
      <c r="M308" s="0" t="s">
        <v>65</v>
      </c>
      <c r="N308" s="0" t="n">
        <v>0</v>
      </c>
      <c r="O308" s="0" t="s">
        <v>146</v>
      </c>
      <c r="P308" s="0" t="s">
        <v>156</v>
      </c>
      <c r="Q308" s="0" t="s">
        <v>89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3" t="n">
        <v>0</v>
      </c>
      <c r="AR308" s="0" t="n">
        <v>0</v>
      </c>
      <c r="AS308" s="0" t="n">
        <v>1</v>
      </c>
      <c r="AT308" s="0" t="n">
        <v>0</v>
      </c>
      <c r="AU308" s="5" t="n">
        <f aca="false">60*V308-SUM(AV308:AZ308)</f>
        <v>52.55</v>
      </c>
      <c r="AV308" s="4" t="n">
        <f aca="false">20+2/60</f>
        <v>20.0333333333333</v>
      </c>
      <c r="AW308" s="4" t="n">
        <f aca="false">2+25/60</f>
        <v>2.41666666666667</v>
      </c>
      <c r="AX308" s="4" t="n">
        <v>0</v>
      </c>
      <c r="AY308" s="4" t="n">
        <v>0</v>
      </c>
      <c r="AZ308" s="4" t="n">
        <v>0</v>
      </c>
      <c r="BA308" s="0" t="s">
        <v>61</v>
      </c>
      <c r="BB308" s="0" t="s">
        <v>62</v>
      </c>
      <c r="BC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115</v>
      </c>
      <c r="G309" s="3" t="n">
        <v>71</v>
      </c>
      <c r="H309" s="3" t="n">
        <v>28</v>
      </c>
      <c r="I309" s="3" t="n">
        <v>20</v>
      </c>
      <c r="J309" s="7" t="s">
        <v>82</v>
      </c>
      <c r="K309" s="3" t="n">
        <v>8</v>
      </c>
      <c r="L309" s="3" t="n">
        <v>0</v>
      </c>
      <c r="M309" s="0" t="s">
        <v>65</v>
      </c>
      <c r="N309" s="0" t="n">
        <v>0</v>
      </c>
      <c r="O309" s="0" t="s">
        <v>146</v>
      </c>
      <c r="P309" s="0" t="s">
        <v>156</v>
      </c>
      <c r="Q309" s="0" t="s">
        <v>123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3" t="n">
        <v>0</v>
      </c>
      <c r="AR309" s="0" t="n">
        <v>0</v>
      </c>
      <c r="AS309" s="0" t="n">
        <v>0</v>
      </c>
      <c r="AT309" s="0" t="n">
        <v>0</v>
      </c>
      <c r="AU309" s="5" t="n">
        <f aca="false">60*V309-SUM(AV309:AZ309)</f>
        <v>0</v>
      </c>
      <c r="AV309" s="4" t="n">
        <f aca="false">13+13/60</f>
        <v>13.2166666666667</v>
      </c>
      <c r="AW309" s="4" t="n">
        <f aca="false">58</f>
        <v>58</v>
      </c>
      <c r="AX309" s="4" t="n">
        <f aca="false">33+50/60-0.05</f>
        <v>33.7833333333333</v>
      </c>
      <c r="AY309" s="4" t="n">
        <v>0</v>
      </c>
      <c r="AZ309" s="4" t="n">
        <v>0</v>
      </c>
      <c r="BA309" s="0" t="s">
        <v>61</v>
      </c>
      <c r="BB309" s="0" t="s">
        <v>62</v>
      </c>
      <c r="BC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63</v>
      </c>
      <c r="G310" s="7" t="n">
        <v>71</v>
      </c>
      <c r="H310" s="3" t="n">
        <v>43</v>
      </c>
      <c r="I310" s="3" t="n">
        <v>40</v>
      </c>
      <c r="J310" s="3" t="s">
        <v>64</v>
      </c>
      <c r="K310" s="3" t="n">
        <v>21</v>
      </c>
      <c r="L310" s="3" t="n">
        <v>29</v>
      </c>
      <c r="M310" s="0" t="s">
        <v>65</v>
      </c>
      <c r="N310" s="0" t="n">
        <v>0</v>
      </c>
      <c r="O310" s="0" t="s">
        <v>146</v>
      </c>
      <c r="P310" s="0" t="s">
        <v>156</v>
      </c>
      <c r="Q310" s="0" t="s">
        <v>152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3" t="n">
        <v>0</v>
      </c>
      <c r="AR310" s="0" t="n">
        <v>2</v>
      </c>
      <c r="AS310" s="0" t="n">
        <v>0</v>
      </c>
      <c r="AT310" s="0" t="n">
        <v>0</v>
      </c>
      <c r="AU310" s="5" t="n">
        <f aca="false">60*V310-SUM(AV310:AZ310)</f>
        <v>0</v>
      </c>
      <c r="AV310" s="4" t="n">
        <f aca="false">12+42/60</f>
        <v>12.7</v>
      </c>
      <c r="AW310" s="4" t="n">
        <f aca="false">49+24/60</f>
        <v>49.4</v>
      </c>
      <c r="AX310" s="4" t="n">
        <f aca="false">11.9</f>
        <v>11.9</v>
      </c>
      <c r="AY310" s="4" t="n">
        <v>0</v>
      </c>
      <c r="AZ310" s="4" t="n">
        <v>0</v>
      </c>
      <c r="BA310" s="0" t="s">
        <v>61</v>
      </c>
      <c r="BB310" s="0" t="s">
        <v>62</v>
      </c>
      <c r="BC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56</v>
      </c>
      <c r="G311" s="3" t="n">
        <v>62</v>
      </c>
      <c r="H311" s="3" t="n">
        <v>32</v>
      </c>
      <c r="I311" s="3" t="n">
        <v>32</v>
      </c>
      <c r="J311" s="3" t="s">
        <v>70</v>
      </c>
      <c r="K311" s="3" t="n">
        <v>24</v>
      </c>
      <c r="L311" s="3" t="n">
        <v>33</v>
      </c>
      <c r="M311" s="0" t="s">
        <v>65</v>
      </c>
      <c r="N311" s="0" t="n">
        <v>0</v>
      </c>
      <c r="O311" s="0" t="s">
        <v>146</v>
      </c>
      <c r="P311" s="0" t="s">
        <v>156</v>
      </c>
      <c r="Q311" s="0" t="s">
        <v>148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3" t="n">
        <v>4</v>
      </c>
      <c r="AR311" s="0" t="n">
        <v>2</v>
      </c>
      <c r="AS311" s="0" t="n">
        <v>0</v>
      </c>
      <c r="AT311" s="0" t="n">
        <v>0</v>
      </c>
      <c r="AU311" s="5" t="n">
        <f aca="false">60*V311-SUM(AV311:AZ311)</f>
        <v>55.6</v>
      </c>
      <c r="AV311" s="4" t="n">
        <f aca="false">65+5/12</f>
        <v>65.4166666666667</v>
      </c>
      <c r="AW311" s="4" t="n">
        <f aca="false">14+59/60</f>
        <v>14.9833333333333</v>
      </c>
      <c r="AX311" s="4" t="n">
        <v>0</v>
      </c>
      <c r="AY311" s="4" t="n">
        <v>0</v>
      </c>
      <c r="AZ311" s="4" t="n">
        <v>0</v>
      </c>
      <c r="BA311" s="0" t="s">
        <v>61</v>
      </c>
      <c r="BB311" s="0" t="s">
        <v>62</v>
      </c>
      <c r="BC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117</v>
      </c>
      <c r="F312" s="7" t="s">
        <v>73</v>
      </c>
      <c r="G312" s="3" t="n">
        <v>45</v>
      </c>
      <c r="H312" s="3" t="n">
        <v>8</v>
      </c>
      <c r="I312" s="3" t="n">
        <v>22</v>
      </c>
      <c r="J312" s="3" t="s">
        <v>70</v>
      </c>
      <c r="K312" s="3" t="n">
        <v>15</v>
      </c>
      <c r="L312" s="3" t="n">
        <v>0</v>
      </c>
      <c r="M312" s="0" t="s">
        <v>65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115</v>
      </c>
      <c r="G313" s="7" t="n">
        <v>56</v>
      </c>
      <c r="H313" s="3" t="n">
        <v>24</v>
      </c>
      <c r="I313" s="3" t="n">
        <v>29</v>
      </c>
      <c r="J313" s="7" t="s">
        <v>82</v>
      </c>
      <c r="K313" s="3" t="n">
        <v>9</v>
      </c>
      <c r="L313" s="3" t="n">
        <v>0</v>
      </c>
      <c r="M313" s="0" t="s">
        <v>65</v>
      </c>
      <c r="N313" s="0" t="n">
        <v>0</v>
      </c>
      <c r="O313" s="0" t="s">
        <v>146</v>
      </c>
      <c r="P313" s="0" t="s">
        <v>156</v>
      </c>
      <c r="Q313" s="0" t="s">
        <v>89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3" t="n">
        <v>0</v>
      </c>
      <c r="AR313" s="0" t="n">
        <v>0</v>
      </c>
      <c r="AS313" s="0" t="n">
        <v>0</v>
      </c>
      <c r="AT313" s="0" t="n">
        <v>0</v>
      </c>
      <c r="AU313" s="5" t="n">
        <f aca="false">60*V313-SUM(AV313:AZ313)</f>
        <v>52.2833333333333</v>
      </c>
      <c r="AV313" s="4" t="n">
        <f aca="false">22+30/60</f>
        <v>22.5</v>
      </c>
      <c r="AW313" s="4" t="n">
        <f aca="false">49/60</f>
        <v>0.816666666666667</v>
      </c>
      <c r="AX313" s="4" t="n">
        <f aca="false">24/60</f>
        <v>0.4</v>
      </c>
      <c r="AY313" s="4" t="n">
        <v>0</v>
      </c>
      <c r="AZ313" s="4" t="n">
        <v>0</v>
      </c>
      <c r="BA313" s="0" t="s">
        <v>61</v>
      </c>
      <c r="BB313" s="0" t="s">
        <v>62</v>
      </c>
      <c r="BC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115</v>
      </c>
      <c r="G314" s="7" t="n">
        <v>68</v>
      </c>
      <c r="H314" s="3" t="n">
        <v>21</v>
      </c>
      <c r="I314" s="3" t="n">
        <v>17</v>
      </c>
      <c r="J314" s="3" t="s">
        <v>64</v>
      </c>
      <c r="K314" s="3" t="n">
        <v>18</v>
      </c>
      <c r="L314" s="3" t="n">
        <v>24</v>
      </c>
      <c r="M314" s="0" t="s">
        <v>65</v>
      </c>
      <c r="N314" s="0" t="n">
        <v>0</v>
      </c>
      <c r="O314" s="0" t="s">
        <v>146</v>
      </c>
      <c r="P314" s="0" t="s">
        <v>156</v>
      </c>
      <c r="Q314" s="0" t="s">
        <v>96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3" t="n">
        <v>0</v>
      </c>
      <c r="AR314" s="0" t="n">
        <v>4</v>
      </c>
      <c r="AS314" s="0" t="n">
        <v>0</v>
      </c>
      <c r="AT314" s="0" t="n">
        <v>0</v>
      </c>
      <c r="AU314" s="5" t="n">
        <f aca="false">60*V314-SUM(AV314:AZ314)</f>
        <v>109.116666666667</v>
      </c>
      <c r="AV314" s="4" t="n">
        <f aca="false">27+10/60</f>
        <v>27.1666666666667</v>
      </c>
      <c r="AW314" s="4" t="n">
        <f aca="false">15+37/60</f>
        <v>15.6166666666667</v>
      </c>
      <c r="AX314" s="4" t="n">
        <f aca="false">6+6/60</f>
        <v>6.1</v>
      </c>
      <c r="AY314" s="4" t="n">
        <v>0</v>
      </c>
      <c r="AZ314" s="4" t="n">
        <v>0</v>
      </c>
      <c r="BA314" s="0" t="s">
        <v>61</v>
      </c>
      <c r="BB314" s="0" t="s">
        <v>62</v>
      </c>
      <c r="BC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115</v>
      </c>
      <c r="G315" s="3" t="n">
        <v>73</v>
      </c>
      <c r="H315" s="3" t="n">
        <v>26</v>
      </c>
      <c r="I315" s="3" t="n">
        <v>17</v>
      </c>
      <c r="J315" s="3" t="s">
        <v>70</v>
      </c>
      <c r="K315" s="3" t="n">
        <v>13</v>
      </c>
      <c r="L315" s="3" t="n">
        <v>0</v>
      </c>
      <c r="M315" s="0" t="s">
        <v>65</v>
      </c>
      <c r="N315" s="0" t="n">
        <v>0</v>
      </c>
      <c r="O315" s="0" t="s">
        <v>146</v>
      </c>
      <c r="P315" s="0" t="s">
        <v>145</v>
      </c>
      <c r="Q315" s="0" t="s">
        <v>66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3" t="n">
        <v>0</v>
      </c>
      <c r="AR315" s="0" t="n">
        <v>1</v>
      </c>
      <c r="AS315" s="0" t="n">
        <v>0</v>
      </c>
      <c r="AT315" s="0" t="n">
        <v>0</v>
      </c>
      <c r="AU315" s="5" t="n">
        <f aca="false">60*V315-SUM(AV315:AZ315)</f>
        <v>27.4833333333333</v>
      </c>
      <c r="AV315" s="4" t="n">
        <f aca="false">43+31/60</f>
        <v>43.5166666666667</v>
      </c>
      <c r="AW315" s="4" t="s">
        <v>157</v>
      </c>
      <c r="AX315" s="4" t="n">
        <v>1</v>
      </c>
      <c r="AY315" s="4" t="n">
        <v>0</v>
      </c>
      <c r="AZ315" s="4" t="n">
        <v>0</v>
      </c>
      <c r="BA315" s="0" t="s">
        <v>61</v>
      </c>
      <c r="BB315" s="0" t="s">
        <v>62</v>
      </c>
      <c r="BC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63</v>
      </c>
      <c r="G316" s="3" t="n">
        <v>57</v>
      </c>
      <c r="H316" s="3" t="n">
        <v>34</v>
      </c>
      <c r="I316" s="3" t="n">
        <v>42</v>
      </c>
      <c r="J316" s="3" t="s">
        <v>107</v>
      </c>
      <c r="K316" s="3" t="n">
        <v>10</v>
      </c>
      <c r="L316" s="3" t="n">
        <v>0</v>
      </c>
      <c r="M316" s="0" t="s">
        <v>65</v>
      </c>
      <c r="N316" s="0" t="n">
        <v>0</v>
      </c>
      <c r="O316" s="0" t="s">
        <v>146</v>
      </c>
      <c r="P316" s="0" t="s">
        <v>156</v>
      </c>
      <c r="Q316" s="0" t="s">
        <v>101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3" t="n">
        <v>0</v>
      </c>
      <c r="AR316" s="0" t="n">
        <v>1</v>
      </c>
      <c r="AS316" s="0" t="n">
        <v>0</v>
      </c>
      <c r="AT316" s="0" t="n">
        <v>0</v>
      </c>
      <c r="AU316" s="5" t="n">
        <f aca="false">60*V316-SUM(AV316:AZ316)</f>
        <v>4.3</v>
      </c>
      <c r="AV316" s="4" t="n">
        <f aca="false">64</f>
        <v>64</v>
      </c>
      <c r="AW316" s="4" t="n">
        <f aca="false">1+42/60</f>
        <v>1.7</v>
      </c>
      <c r="AX316" s="4" t="n">
        <v>0</v>
      </c>
      <c r="AY316" s="4" t="n">
        <v>0</v>
      </c>
      <c r="AZ316" s="4" t="n">
        <v>0</v>
      </c>
      <c r="BA316" s="0" t="s">
        <v>61</v>
      </c>
      <c r="BB316" s="0" t="s">
        <v>62</v>
      </c>
      <c r="BC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D317" s="0" t="s">
        <v>160</v>
      </c>
      <c r="F317" s="7" t="s">
        <v>115</v>
      </c>
      <c r="G317" s="3" t="n">
        <v>68</v>
      </c>
      <c r="H317" s="3" t="n">
        <v>55</v>
      </c>
      <c r="I317" s="3" t="n">
        <v>75</v>
      </c>
      <c r="J317" s="7" t="s">
        <v>122</v>
      </c>
      <c r="K317" s="3" t="n">
        <v>18</v>
      </c>
      <c r="L317" s="3" t="n">
        <v>25</v>
      </c>
      <c r="M317" s="0" t="s">
        <v>65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160</v>
      </c>
      <c r="F318" s="7" t="s">
        <v>86</v>
      </c>
      <c r="G318" s="3" t="n">
        <v>45</v>
      </c>
      <c r="H318" s="3" t="n">
        <v>42</v>
      </c>
      <c r="I318" s="3" t="n">
        <v>90</v>
      </c>
      <c r="J318" s="3" t="s">
        <v>85</v>
      </c>
      <c r="K318" s="3" t="n">
        <v>20</v>
      </c>
      <c r="L318" s="3" t="n">
        <v>32</v>
      </c>
      <c r="M318" s="7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3288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2020-12-30T21:01:22Z</dcterms:modified>
  <cp:revision>248</cp:revision>
  <dc:subject/>
  <dc:title/>
</cp:coreProperties>
</file>