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do0415補足" sheetId="9" r:id="rId3"/>
    <sheet name="do0609" sheetId="10" r:id="rId4"/>
    <sheet name="計画" sheetId="8" state="hidden" r:id="rId5"/>
    <sheet name="BK" sheetId="19" r:id="rId6"/>
    <sheet name="memoBK" sheetId="12" r:id="rId7"/>
    <sheet name="工数_6" sheetId="16" r:id="rId8"/>
    <sheet name="工数_5" sheetId="15" r:id="rId9"/>
    <sheet name="工数_4" sheetId="14" r:id="rId10"/>
    <sheet name="工数_3" sheetId="13" r:id="rId11"/>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7" i="17"/>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5" i="12"/>
  <c r="C3" i="12"/>
  <c r="C7" i="12"/>
  <c r="C6" i="12"/>
  <c r="C4" i="12"/>
  <c r="C8"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<sst xmlns="http://schemas.openxmlformats.org/spreadsheetml/2006/main" count="494" uniqueCount="212">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</sst>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0" fontId="0" fillId="0" borderId="1" xfId="0" applyFill="1" applyBorder="1"/>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opLeftCell="A4" zoomScale="130" zoomScaleNormal="130" workbookViewId="0">
      <selection activeCell="B35" sqref="B35:B37"/>
    </sheetView>
  </sheetViews>
  <sheetFormatPr defaultRowHeight="13.5" x14ac:dyDescent="0.15"/>
  <cols>
    <col min="2" max="3" width="12.875" customWidth="1"/>
  </cols>
  <sheetData>
    <row r="2" spans="2:3" x14ac:dyDescent="0.15">
      <c r="B2" s="35" t="s">
        <v>140</v>
      </c>
      <c r="C2" s="36" t="s">
        <v>45</v>
      </c>
    </row>
    <row r="3" spans="2:3" x14ac:dyDescent="0.15">
      <c r="B3" s="24">
        <v>3</v>
      </c>
      <c r="C3" s="24">
        <v>10.5</v>
      </c>
    </row>
    <row r="4" spans="2:3" x14ac:dyDescent="0.15">
      <c r="B4" s="24">
        <v>4</v>
      </c>
      <c r="C4" s="24">
        <v>58</v>
      </c>
    </row>
    <row r="5" spans="2:3" x14ac:dyDescent="0.15">
      <c r="B5" s="24">
        <v>5</v>
      </c>
      <c r="C5" s="24">
        <v>21</v>
      </c>
    </row>
    <row r="6" spans="2:3" x14ac:dyDescent="0.15">
      <c r="B6" s="24">
        <v>6</v>
      </c>
      <c r="C6" s="24">
        <f>SUM(WBS!O65:AS65)</f>
        <v>20.5</v>
      </c>
    </row>
    <row r="7" spans="2:3" x14ac:dyDescent="0.15">
      <c r="B7" s="24">
        <v>7</v>
      </c>
      <c r="C7" s="24">
        <f>SUM(WBS!AS65:BW65)</f>
        <v>4</v>
      </c>
    </row>
    <row r="8" spans="2:3" x14ac:dyDescent="0.15">
      <c r="B8" s="24">
        <v>8</v>
      </c>
      <c r="C8" s="24">
        <f>SUM(WBS!BX65:DD65)</f>
        <v>0</v>
      </c>
    </row>
    <row r="9" spans="2:3" x14ac:dyDescent="0.15">
      <c r="B9" s="24" t="s">
        <v>142</v>
      </c>
      <c r="C9" s="59">
        <f>SUM(C3:C8)</f>
        <v>114</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9" priority="1">
      <formula>I$9="祝"</formula>
    </cfRule>
    <cfRule type="expression" dxfId="8" priority="2">
      <formula>I$12="日"</formula>
    </cfRule>
    <cfRule type="expression" dxfId="7"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6" priority="1">
      <formula>I$9="祝"</formula>
    </cfRule>
    <cfRule type="expression" dxfId="5" priority="2">
      <formula>I$12="日"</formula>
    </cfRule>
    <cfRule type="expression" dxfId="4"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Normal="100" workbookViewId="0">
      <pane xSplit="14" ySplit="8" topLeftCell="O16" activePane="bottomRight" state="frozen"/>
      <selection activeCell="A5" sqref="A5"/>
      <selection pane="topRight" activeCell="O5" sqref="O5"/>
      <selection pane="bottomLeft" activeCell="A13" sqref="A13"/>
      <selection pane="bottomRight" activeCell="I24" sqref="I24"/>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3" t="s">
        <v>0</v>
      </c>
      <c r="C12" s="64"/>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60" t="s">
        <v>187</v>
      </c>
      <c r="J13" s="60"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60" t="s">
        <v>187</v>
      </c>
      <c r="J14" s="60"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60" t="s">
        <v>187</v>
      </c>
      <c r="J15" s="60"/>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60"/>
      <c r="J16" s="60"/>
      <c r="K16" s="62"/>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60" t="s">
        <v>187</v>
      </c>
      <c r="J17" s="60" t="s">
        <v>185</v>
      </c>
      <c r="K17" s="61"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60" t="s">
        <v>187</v>
      </c>
      <c r="J18" s="60" t="s">
        <v>185</v>
      </c>
      <c r="K18" s="61"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60" t="s">
        <v>187</v>
      </c>
      <c r="J19" s="60" t="s">
        <v>185</v>
      </c>
      <c r="K19" s="61"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60" t="s">
        <v>187</v>
      </c>
      <c r="J20" s="60" t="s">
        <v>185</v>
      </c>
      <c r="K20" s="61"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60" t="s">
        <v>187</v>
      </c>
      <c r="J21" s="60" t="s">
        <v>185</v>
      </c>
      <c r="K21" s="61"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60" t="s">
        <v>187</v>
      </c>
      <c r="J22" s="60" t="s">
        <v>190</v>
      </c>
      <c r="K22" s="61"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60" t="s">
        <v>187</v>
      </c>
      <c r="J23" s="60" t="s">
        <v>185</v>
      </c>
      <c r="K23" s="61"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v>24</v>
      </c>
      <c r="H24" s="50" t="s">
        <v>204</v>
      </c>
      <c r="I24" s="60" t="s">
        <v>211</v>
      </c>
      <c r="J24" s="60" t="s">
        <v>176</v>
      </c>
      <c r="K24" s="61"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60"/>
      <c r="J25" s="60"/>
      <c r="K25" s="61"/>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c r="D26" s="51"/>
      <c r="E26" s="49"/>
      <c r="F26" s="49"/>
      <c r="G26" s="49"/>
      <c r="H26" s="50"/>
      <c r="I26" s="60"/>
      <c r="J26" s="60"/>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15">
      <c r="B28" s="39"/>
      <c r="C28" s="39"/>
      <c r="D28" s="51"/>
      <c r="E28" s="49"/>
      <c r="F28" s="49" t="s">
        <v>170</v>
      </c>
      <c r="G28" s="49">
        <v>2</v>
      </c>
      <c r="H28" s="50" t="s">
        <v>196</v>
      </c>
      <c r="I28" s="50" t="s">
        <v>188</v>
      </c>
      <c r="J28" s="60" t="s">
        <v>175</v>
      </c>
      <c r="K28" s="62"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7</v>
      </c>
      <c r="H29" s="50" t="s">
        <v>196</v>
      </c>
      <c r="I29" s="50" t="s">
        <v>188</v>
      </c>
      <c r="J29" s="60" t="s">
        <v>175</v>
      </c>
      <c r="K29" s="62"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8</v>
      </c>
      <c r="H30" s="50" t="s">
        <v>196</v>
      </c>
      <c r="I30" s="50" t="s">
        <v>188</v>
      </c>
      <c r="J30" s="60" t="s">
        <v>175</v>
      </c>
      <c r="K30" s="62"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12</v>
      </c>
      <c r="H31" s="50" t="s">
        <v>196</v>
      </c>
      <c r="I31" s="50" t="s">
        <v>188</v>
      </c>
      <c r="J31" s="60" t="s">
        <v>175</v>
      </c>
      <c r="K31" s="62"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13</v>
      </c>
      <c r="H32" s="50" t="s">
        <v>196</v>
      </c>
      <c r="I32" s="50" t="s">
        <v>188</v>
      </c>
      <c r="J32" s="60" t="s">
        <v>175</v>
      </c>
      <c r="K32" s="62"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15">
      <c r="B33" s="39"/>
      <c r="C33" s="39"/>
      <c r="D33" s="51"/>
      <c r="E33" s="49"/>
      <c r="F33" s="49"/>
      <c r="G33" s="49">
        <v>14</v>
      </c>
      <c r="H33" s="50" t="s">
        <v>196</v>
      </c>
      <c r="I33" s="50" t="s">
        <v>188</v>
      </c>
      <c r="J33" s="60" t="s">
        <v>175</v>
      </c>
      <c r="K33" s="62"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15">
      <c r="B34" s="39"/>
      <c r="C34" s="39"/>
      <c r="D34" s="51"/>
      <c r="E34" s="49"/>
      <c r="F34" s="49"/>
      <c r="G34" s="49">
        <v>15</v>
      </c>
      <c r="H34" s="50" t="s">
        <v>196</v>
      </c>
      <c r="I34" s="50" t="s">
        <v>188</v>
      </c>
      <c r="J34" s="60" t="s">
        <v>175</v>
      </c>
      <c r="K34" s="62" t="s">
        <v>180</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15">
      <c r="B35" s="39"/>
      <c r="C35" s="39"/>
      <c r="D35" s="51"/>
      <c r="E35" s="49"/>
      <c r="F35" s="49"/>
      <c r="G35" s="49">
        <v>16</v>
      </c>
      <c r="H35" s="50" t="s">
        <v>196</v>
      </c>
      <c r="I35" s="50" t="s">
        <v>188</v>
      </c>
      <c r="J35" s="60" t="s">
        <v>175</v>
      </c>
      <c r="K35" s="62"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15">
      <c r="B36" s="39"/>
      <c r="C36" s="39"/>
      <c r="D36" s="51"/>
      <c r="E36" s="49"/>
      <c r="F36" s="49"/>
      <c r="G36" s="49">
        <v>17</v>
      </c>
      <c r="H36" s="50" t="s">
        <v>196</v>
      </c>
      <c r="I36" s="50" t="s">
        <v>188</v>
      </c>
      <c r="J36" s="60" t="s">
        <v>210</v>
      </c>
      <c r="K36" s="62" t="s">
        <v>180</v>
      </c>
      <c r="L36" s="49"/>
      <c r="M36" s="57">
        <f t="shared" si="53"/>
        <v>2</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15">
      <c r="B37" s="39"/>
      <c r="C37" s="39"/>
      <c r="D37" s="51"/>
      <c r="E37" s="49"/>
      <c r="F37" s="49"/>
      <c r="G37" s="49">
        <v>19</v>
      </c>
      <c r="H37" s="50" t="s">
        <v>196</v>
      </c>
      <c r="I37" s="50" t="s">
        <v>188</v>
      </c>
      <c r="J37" s="60" t="s">
        <v>175</v>
      </c>
      <c r="K37" s="62"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15">
      <c r="B38" s="39"/>
      <c r="C38" s="39"/>
      <c r="D38" s="51"/>
      <c r="E38" s="49"/>
      <c r="F38" s="49"/>
      <c r="G38" s="49">
        <v>22</v>
      </c>
      <c r="H38" s="50" t="s">
        <v>196</v>
      </c>
      <c r="I38" s="50" t="s">
        <v>188</v>
      </c>
      <c r="J38" s="60" t="s">
        <v>175</v>
      </c>
      <c r="K38" s="62"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15">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15">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15">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15">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15">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15">
      <c r="B44" s="39"/>
      <c r="C44" s="39"/>
      <c r="D44" s="51"/>
      <c r="E44" s="49" t="s">
        <v>174</v>
      </c>
      <c r="F44" s="49"/>
      <c r="G44" s="49"/>
      <c r="H44" s="50" t="s">
        <v>192</v>
      </c>
      <c r="I44" s="60" t="s">
        <v>191</v>
      </c>
      <c r="J44" s="60" t="s">
        <v>192</v>
      </c>
      <c r="K44" s="62"/>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15">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x14ac:dyDescent="0.15">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x14ac:dyDescent="0.15">
      <c r="B47" s="39">
        <v>2</v>
      </c>
      <c r="C47" s="39">
        <v>1</v>
      </c>
      <c r="D47" s="52" t="s">
        <v>151</v>
      </c>
      <c r="E47" s="7" t="s">
        <v>150</v>
      </c>
      <c r="F47" s="7" t="s">
        <v>146</v>
      </c>
      <c r="G47" s="7"/>
      <c r="H47" s="39" t="s">
        <v>196</v>
      </c>
      <c r="I47" s="39" t="s">
        <v>199</v>
      </c>
      <c r="J47" s="39"/>
      <c r="K47" s="46" t="s">
        <v>206</v>
      </c>
      <c r="L47" s="7" t="s">
        <v>164</v>
      </c>
      <c r="M47" s="56">
        <f t="shared" si="53"/>
        <v>1</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x14ac:dyDescent="0.15">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15">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49" t="s">
        <v>173</v>
      </c>
      <c r="F51" s="49"/>
      <c r="G51" s="49"/>
      <c r="H51" s="50" t="s">
        <v>198</v>
      </c>
      <c r="I51" s="39" t="s">
        <v>194</v>
      </c>
      <c r="J51" s="50"/>
      <c r="K51" s="39" t="s">
        <v>194</v>
      </c>
      <c r="L51" s="49"/>
      <c r="M51" s="57">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x14ac:dyDescent="0.15">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15">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x14ac:dyDescent="0.15">
      <c r="B55" s="39"/>
      <c r="C55" s="39"/>
      <c r="D55" s="52"/>
      <c r="E55" s="7" t="s">
        <v>159</v>
      </c>
      <c r="F55" s="7" t="s">
        <v>158</v>
      </c>
      <c r="G55" s="7"/>
      <c r="H55" s="39" t="s">
        <v>196</v>
      </c>
      <c r="I55" s="39" t="s">
        <v>201</v>
      </c>
      <c r="J55" s="39"/>
      <c r="K55" s="46" t="s">
        <v>193</v>
      </c>
      <c r="L55" s="7" t="s">
        <v>163</v>
      </c>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15">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x14ac:dyDescent="0.15">
      <c r="M65" s="54">
        <f>SUM(O65:DD65)</f>
        <v>23.5</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0</v>
      </c>
      <c r="BA65" s="20">
        <f t="shared" si="58"/>
        <v>0</v>
      </c>
      <c r="BB65" s="20">
        <f t="shared" si="58"/>
        <v>0</v>
      </c>
      <c r="BC65" s="20">
        <f t="shared" si="58"/>
        <v>0</v>
      </c>
      <c r="BD65" s="20">
        <f t="shared" si="58"/>
        <v>0</v>
      </c>
      <c r="BE65" s="20">
        <f t="shared" si="58"/>
        <v>0</v>
      </c>
      <c r="BF65" s="20">
        <f t="shared" si="58"/>
        <v>0</v>
      </c>
      <c r="BG65" s="20">
        <f t="shared" si="58"/>
        <v>0</v>
      </c>
      <c r="BH65" s="20">
        <f t="shared" si="58"/>
        <v>0</v>
      </c>
      <c r="BI65" s="20">
        <f t="shared" si="58"/>
        <v>0</v>
      </c>
      <c r="BJ65" s="20">
        <f t="shared" si="58"/>
        <v>0</v>
      </c>
      <c r="BK65" s="20">
        <f t="shared" si="58"/>
        <v>0</v>
      </c>
      <c r="BL65" s="20">
        <f t="shared" si="58"/>
        <v>0</v>
      </c>
      <c r="BM65" s="20">
        <f t="shared" si="58"/>
        <v>0</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x14ac:dyDescent="0.15">
      <c r="DE66" t="s">
        <v>43</v>
      </c>
    </row>
    <row r="67" spans="5:109" x14ac:dyDescent="0.15">
      <c r="E67" s="21"/>
      <c r="DE67" t="s">
        <v>43</v>
      </c>
    </row>
    <row r="68" spans="5:109" x14ac:dyDescent="0.15">
      <c r="DE68" t="s">
        <v>43</v>
      </c>
    </row>
    <row r="80" spans="5:109" x14ac:dyDescent="0.15">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3" priority="2">
      <formula>O$9="祝"</formula>
    </cfRule>
    <cfRule type="expression" dxfId="2" priority="3">
      <formula>O$12="日"</formula>
    </cfRule>
    <cfRule type="expression" dxfId="1" priority="4">
      <formula>O$12="土"</formula>
    </cfRule>
  </conditionalFormatting>
  <conditionalFormatting sqref="I24:M24">
    <cfRule type="expression" dxfId="0" priority="1">
      <formula>$J24="完了"</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6" priority="5">
      <formula>I$9="祝"</formula>
    </cfRule>
    <cfRule type="expression" dxfId="15" priority="6">
      <formula>I$12="日"</formula>
    </cfRule>
    <cfRule type="expression" dxfId="14" priority="7">
      <formula>I$12="土"</formula>
    </cfRule>
  </conditionalFormatting>
  <conditionalFormatting sqref="I11:AL11">
    <cfRule type="expression" dxfId="13" priority="4">
      <formula>I$11=TODAY()</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12" priority="1">
      <formula>I$9="祝"</formula>
    </cfRule>
    <cfRule type="expression" dxfId="11" priority="2">
      <formula>I$12="日"</formula>
    </cfRule>
    <cfRule type="expression" dxfId="10" priority="3">
      <formula>I$12="土"</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2018-07-07T15:17:04Z</dcterms:modified>
</cp:coreProperties>
</file>