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0" yWindow="0" windowWidth="18075" windowHeight="8175" activeTab="1"/>
  </bookViews>
  <sheets>
    <sheet name="memo" sheetId="17" r:id="rId1"/>
    <sheet name="WBS" sheetId="18" r:id="rId2"/>
    <sheet name="課題整理_0609" sheetId="21" r:id="rId3"/>
    <sheet name="No14" sheetId="24" r:id="rId4"/>
    <sheet name="No16" sheetId="27" r:id="rId5"/>
    <sheet name="wk⇒" sheetId="23" r:id="rId6"/>
    <sheet name="else" sheetId="22" r:id="rId7"/>
    <sheet name="WBS_value" sheetId="20" r:id="rId8"/>
    <sheet name="do0415補足" sheetId="9" r:id="rId9"/>
    <sheet name="do0609" sheetId="10" r:id="rId10"/>
    <sheet name="計画" sheetId="8" state="hidden" r:id="rId11"/>
  </sheets>
  <definedNames>
    <definedName name="_xlnm._FilterDatabase" localSheetId="1" hidden="1">WBS!$B$12:$JW$14</definedName>
    <definedName name="_xlnm._FilterDatabase" localSheetId="2" hidden="1">課題整理_0609!$A$7:$M$63</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6" i="21" l="1"/>
  <c r="GP11" i="18" l="1"/>
  <c r="HA11" i="18"/>
  <c r="HB11" i="18" s="1"/>
  <c r="HC11" i="18" s="1"/>
  <c r="HD11" i="18" s="1"/>
  <c r="HE11" i="18" s="1"/>
  <c r="HF11" i="18" s="1"/>
  <c r="HG11" i="18" s="1"/>
  <c r="HH11" i="18" s="1"/>
  <c r="HI11" i="18" s="1"/>
  <c r="HJ11" i="18" s="1"/>
  <c r="HK11" i="18" s="1"/>
  <c r="HL11" i="18" s="1"/>
  <c r="HM11" i="18" s="1"/>
  <c r="HN11" i="18" s="1"/>
  <c r="HO11" i="18" s="1"/>
  <c r="HP11" i="18" s="1"/>
  <c r="HQ11" i="18" s="1"/>
  <c r="HR11" i="18" s="1"/>
  <c r="HS11" i="18" s="1"/>
  <c r="HT11" i="18" s="1"/>
  <c r="HU11" i="18" s="1"/>
  <c r="HV11" i="18" s="1"/>
  <c r="HW11" i="18" s="1"/>
  <c r="HX11" i="18" s="1"/>
  <c r="HY11" i="18" s="1"/>
  <c r="HZ11" i="18" s="1"/>
  <c r="IA11" i="18" s="1"/>
  <c r="IB11" i="18" s="1"/>
  <c r="IC11" i="18" s="1"/>
  <c r="ID11" i="18" s="1"/>
  <c r="IE11" i="18" s="1"/>
  <c r="IF11" i="18" s="1"/>
  <c r="IG11" i="18" s="1"/>
  <c r="IH11" i="18" s="1"/>
  <c r="II11" i="18" s="1"/>
  <c r="IJ11" i="18" s="1"/>
  <c r="IK11" i="18" s="1"/>
  <c r="IL11" i="18" s="1"/>
  <c r="IM11" i="18" s="1"/>
  <c r="IN11" i="18" s="1"/>
  <c r="IO11" i="18" s="1"/>
  <c r="IP11" i="18" s="1"/>
  <c r="IQ11" i="18" s="1"/>
  <c r="IR11" i="18" s="1"/>
  <c r="IS11" i="18" s="1"/>
  <c r="IT11" i="18" s="1"/>
  <c r="IU11" i="18" s="1"/>
  <c r="IV11" i="18" s="1"/>
  <c r="IW11" i="18" s="1"/>
  <c r="IX11" i="18" s="1"/>
  <c r="IY11" i="18" s="1"/>
  <c r="IZ11" i="18" s="1"/>
  <c r="JA11" i="18" s="1"/>
  <c r="JB11" i="18" s="1"/>
  <c r="JC11" i="18" s="1"/>
  <c r="JD11" i="18" s="1"/>
  <c r="JE11" i="18" s="1"/>
  <c r="JF11" i="18" s="1"/>
  <c r="JG11" i="18" s="1"/>
  <c r="JH11" i="18" s="1"/>
  <c r="JI11" i="18" s="1"/>
  <c r="JJ11" i="18" s="1"/>
  <c r="JK11" i="18" s="1"/>
  <c r="JL11" i="18" s="1"/>
  <c r="JM11" i="18" s="1"/>
  <c r="JN11" i="18" s="1"/>
  <c r="JO11" i="18" s="1"/>
  <c r="JP11" i="18" s="1"/>
  <c r="JQ11" i="18" s="1"/>
  <c r="JR11" i="18" s="1"/>
  <c r="JS11" i="18" s="1"/>
  <c r="GZ11" i="18"/>
  <c r="GY11" i="18"/>
  <c r="JQ119" i="18"/>
  <c r="JP119" i="18"/>
  <c r="JO119" i="18"/>
  <c r="JN119" i="18"/>
  <c r="JM119" i="18"/>
  <c r="JL119" i="18"/>
  <c r="JK119" i="18"/>
  <c r="JJ119" i="18"/>
  <c r="JI119" i="18"/>
  <c r="JH119" i="18"/>
  <c r="JG119" i="18"/>
  <c r="JF119" i="18"/>
  <c r="JE119" i="18"/>
  <c r="JD119" i="18"/>
  <c r="JC119" i="18"/>
  <c r="JB119" i="18"/>
  <c r="JA119" i="18"/>
  <c r="IZ119" i="18"/>
  <c r="IY119" i="18"/>
  <c r="IX119" i="18"/>
  <c r="JR119" i="18"/>
  <c r="IW119" i="18"/>
  <c r="IS119" i="18" l="1"/>
  <c r="IR119" i="18"/>
  <c r="IQ119" i="18"/>
  <c r="IP119" i="18"/>
  <c r="IO119" i="18"/>
  <c r="IN119" i="18"/>
  <c r="IM119" i="18"/>
  <c r="IL119" i="18"/>
  <c r="IK119" i="18"/>
  <c r="IJ119" i="18"/>
  <c r="II119" i="18"/>
  <c r="IH119" i="18"/>
  <c r="IG119" i="18"/>
  <c r="IF119" i="18"/>
  <c r="IE119" i="18"/>
  <c r="ID119" i="18"/>
  <c r="IC119" i="18"/>
  <c r="IB119" i="18"/>
  <c r="IA119" i="18"/>
  <c r="HZ119" i="18"/>
  <c r="HY119" i="18"/>
  <c r="HX119" i="18"/>
  <c r="HW119" i="18"/>
  <c r="HV119" i="18"/>
  <c r="HU119" i="18"/>
  <c r="HT119" i="18"/>
  <c r="HS119" i="18"/>
  <c r="HR119" i="18"/>
  <c r="HQ119" i="18"/>
  <c r="HP119" i="18"/>
  <c r="HO119" i="18"/>
  <c r="HN119" i="18"/>
  <c r="HM119" i="18"/>
  <c r="HL119" i="18"/>
  <c r="HK119" i="18"/>
  <c r="HJ119" i="18"/>
  <c r="HI119" i="18"/>
  <c r="HH119" i="18"/>
  <c r="HG119" i="18"/>
  <c r="HF119" i="18"/>
  <c r="HE119" i="18"/>
  <c r="HD119" i="18"/>
  <c r="HC119" i="18"/>
  <c r="HB119" i="18"/>
  <c r="IV119" i="18"/>
  <c r="IU119" i="18"/>
  <c r="IT119" i="18"/>
  <c r="HA119" i="18"/>
  <c r="GZ119" i="18"/>
  <c r="GY119" i="18"/>
  <c r="GX119" i="18"/>
  <c r="GW119" i="18"/>
  <c r="GV119" i="18"/>
  <c r="GU119" i="18"/>
  <c r="GT119" i="18"/>
  <c r="GS119" i="18"/>
  <c r="GR119" i="18"/>
  <c r="GQ119" i="18"/>
  <c r="GP119" i="18"/>
  <c r="GO119" i="18"/>
  <c r="GN119" i="18"/>
  <c r="GM119" i="18"/>
  <c r="GL119" i="18"/>
  <c r="GK119" i="18"/>
  <c r="GJ119" i="18"/>
  <c r="GI119" i="18"/>
  <c r="GH119" i="18"/>
  <c r="GG119" i="18"/>
  <c r="GF119" i="18"/>
  <c r="GE119" i="18"/>
  <c r="GD119" i="18"/>
  <c r="GC119" i="18"/>
  <c r="GB119" i="18"/>
  <c r="GA119" i="18"/>
  <c r="FZ119" i="18"/>
  <c r="FY119" i="18"/>
  <c r="FX119" i="18"/>
  <c r="FW119" i="18"/>
  <c r="FV119" i="18"/>
  <c r="FU119" i="18"/>
  <c r="FT119" i="18"/>
  <c r="FS119" i="18"/>
  <c r="FR119" i="18"/>
  <c r="FQ119" i="18"/>
  <c r="FP119" i="18"/>
  <c r="FO119" i="18"/>
  <c r="FN119" i="18"/>
  <c r="FM119" i="18"/>
  <c r="FL119" i="18"/>
  <c r="B46" i="21" l="1"/>
  <c r="B47" i="21" s="1"/>
  <c r="B48" i="21" s="1"/>
  <c r="B49" i="21" s="1"/>
  <c r="B50" i="21" s="1"/>
  <c r="B51" i="21" s="1"/>
  <c r="B40" i="21" l="1"/>
  <c r="B41" i="21" s="1"/>
  <c r="B42" i="21" s="1"/>
  <c r="B43" i="21" s="1"/>
  <c r="B44" i="21" s="1"/>
  <c r="M118" i="18" l="1"/>
  <c r="M117" i="18"/>
  <c r="M116" i="18"/>
  <c r="M115" i="18"/>
  <c r="M114" i="18"/>
  <c r="M113" i="18"/>
  <c r="M112" i="18"/>
  <c r="M111" i="18"/>
  <c r="M110" i="18"/>
  <c r="M109" i="18"/>
  <c r="M108" i="18"/>
  <c r="M107" i="18"/>
  <c r="M106" i="18"/>
  <c r="M105" i="18"/>
  <c r="M104" i="18"/>
  <c r="M103" i="18"/>
  <c r="M102" i="18"/>
  <c r="M101" i="18"/>
  <c r="M100" i="18"/>
  <c r="M99" i="18"/>
  <c r="M98" i="18"/>
  <c r="M97" i="18"/>
  <c r="M96" i="18"/>
  <c r="M95" i="18"/>
  <c r="M94" i="18"/>
  <c r="M93" i="18"/>
  <c r="M92" i="18"/>
  <c r="M91" i="18"/>
  <c r="M90" i="18"/>
  <c r="M89" i="18"/>
  <c r="M88" i="18"/>
  <c r="M87" i="18"/>
  <c r="M86" i="18"/>
  <c r="M85" i="18"/>
  <c r="M84" i="18"/>
  <c r="M83" i="18"/>
  <c r="M82" i="18"/>
  <c r="M81" i="18"/>
  <c r="M80" i="18"/>
  <c r="M79" i="18"/>
  <c r="M78" i="18"/>
  <c r="M77" i="18"/>
  <c r="M76" i="18"/>
  <c r="M75" i="18"/>
  <c r="M74" i="18"/>
  <c r="M73" i="18"/>
  <c r="M72" i="18"/>
  <c r="M71" i="18"/>
  <c r="M70" i="18"/>
  <c r="M69" i="18"/>
  <c r="M68" i="18"/>
  <c r="M67" i="18"/>
  <c r="M66" i="18"/>
  <c r="M65" i="18"/>
  <c r="M64" i="18"/>
  <c r="M63" i="18"/>
  <c r="M62" i="18"/>
  <c r="M61" i="18"/>
  <c r="M60" i="18"/>
  <c r="M59" i="18"/>
  <c r="M58" i="18"/>
  <c r="M57" i="18"/>
  <c r="M56" i="18"/>
  <c r="M55" i="18"/>
  <c r="M54" i="18"/>
  <c r="M53" i="18"/>
  <c r="M52" i="18"/>
  <c r="M51" i="18"/>
  <c r="M50" i="18"/>
  <c r="M49" i="18"/>
  <c r="M48" i="18"/>
  <c r="M47" i="18"/>
  <c r="M46" i="18"/>
  <c r="M45" i="18"/>
  <c r="M44" i="18"/>
  <c r="M43" i="18"/>
  <c r="M42" i="18"/>
  <c r="M41" i="18"/>
  <c r="M40" i="18"/>
  <c r="M39" i="18"/>
  <c r="M38" i="18"/>
  <c r="M37" i="18"/>
  <c r="M36" i="18"/>
  <c r="M35" i="18"/>
  <c r="M34" i="18"/>
  <c r="M33" i="18"/>
  <c r="M31" i="18"/>
  <c r="M30" i="18"/>
  <c r="M29" i="18"/>
  <c r="M28" i="18"/>
  <c r="M27" i="18"/>
  <c r="M26" i="18"/>
  <c r="M25" i="18"/>
  <c r="M24" i="18"/>
  <c r="M23" i="18"/>
  <c r="M22" i="18"/>
  <c r="M21" i="18"/>
  <c r="M20" i="18"/>
  <c r="M19" i="18"/>
  <c r="M18" i="18"/>
  <c r="M17" i="18"/>
  <c r="M16" i="18"/>
  <c r="M15" i="18"/>
  <c r="M13" i="18"/>
  <c r="M14" i="18"/>
  <c r="J31" i="18" l="1"/>
  <c r="JS119" i="18" l="1"/>
  <c r="FK119" i="18"/>
  <c r="FJ119" i="18"/>
  <c r="FI119" i="18"/>
  <c r="FH119" i="18"/>
  <c r="FG119" i="18"/>
  <c r="FF119" i="18"/>
  <c r="FE119" i="18"/>
  <c r="FD119" i="18"/>
  <c r="FC119" i="18"/>
  <c r="FB119" i="18"/>
  <c r="FA119" i="18"/>
  <c r="EZ119" i="18"/>
  <c r="EY119" i="18"/>
  <c r="EX119" i="18"/>
  <c r="EW119" i="18"/>
  <c r="EV119" i="18"/>
  <c r="EU119" i="18"/>
  <c r="ET119" i="18"/>
  <c r="ES119" i="18"/>
  <c r="ER119" i="18"/>
  <c r="EQ119" i="18"/>
  <c r="EP119" i="18"/>
  <c r="EO119" i="18"/>
  <c r="EN119" i="18"/>
  <c r="EM119" i="18"/>
  <c r="EL119" i="18"/>
  <c r="EK119" i="18"/>
  <c r="EJ119" i="18"/>
  <c r="EI119" i="18"/>
  <c r="EH119" i="18"/>
  <c r="E5" i="17" l="1"/>
  <c r="E4" i="17"/>
  <c r="E3" i="17"/>
  <c r="C9" i="17"/>
  <c r="EG119" i="18"/>
  <c r="EF119" i="18"/>
  <c r="EE119" i="18"/>
  <c r="ED119" i="18"/>
  <c r="EC119" i="18"/>
  <c r="EB119" i="18"/>
  <c r="EA119" i="18"/>
  <c r="DZ119" i="18"/>
  <c r="DY119" i="18"/>
  <c r="DX119" i="18"/>
  <c r="DW119" i="18"/>
  <c r="DV119" i="18"/>
  <c r="DU119" i="18"/>
  <c r="DT119" i="18"/>
  <c r="DS119" i="18"/>
  <c r="DR119" i="18"/>
  <c r="DQ119" i="18"/>
  <c r="DP119" i="18"/>
  <c r="DO119" i="18"/>
  <c r="DN119" i="18"/>
  <c r="DM119" i="18"/>
  <c r="DL119" i="18"/>
  <c r="DK119" i="18"/>
  <c r="DJ119" i="18"/>
  <c r="DI119" i="18"/>
  <c r="DH119" i="18"/>
  <c r="DG119" i="18"/>
  <c r="DF119" i="18"/>
  <c r="DE119" i="18"/>
  <c r="DD119" i="18"/>
  <c r="J39" i="18" l="1"/>
  <c r="J38" i="18"/>
  <c r="J37" i="18"/>
  <c r="J36" i="18"/>
  <c r="J35" i="18"/>
  <c r="J34" i="18"/>
  <c r="J33" i="18"/>
  <c r="J32" i="18"/>
  <c r="J30" i="18"/>
  <c r="J29" i="18"/>
  <c r="J28" i="18"/>
  <c r="J24" i="18"/>
  <c r="J23" i="18"/>
  <c r="J22" i="18"/>
  <c r="J21" i="18"/>
  <c r="J20" i="18"/>
  <c r="J19" i="18"/>
  <c r="J18" i="18"/>
  <c r="J17" i="18"/>
  <c r="C6" i="21"/>
  <c r="D6" i="21" s="1"/>
  <c r="E6" i="21" s="1"/>
  <c r="F6" i="21" s="1"/>
  <c r="G6" i="21" s="1"/>
  <c r="H6" i="21" s="1"/>
  <c r="I6" i="21" s="1"/>
  <c r="J6" i="21" s="1"/>
  <c r="K6" i="21" s="1"/>
  <c r="L6" i="21" s="1"/>
  <c r="M6" i="21" s="1"/>
  <c r="I39" i="18" l="1"/>
  <c r="I38" i="18"/>
  <c r="I37" i="18"/>
  <c r="I36" i="18"/>
  <c r="I35" i="18"/>
  <c r="I34" i="18"/>
  <c r="I33" i="18"/>
  <c r="I32" i="18"/>
  <c r="I31" i="18"/>
  <c r="I30" i="18"/>
  <c r="I29" i="18"/>
  <c r="I28" i="18"/>
  <c r="I24" i="18"/>
  <c r="I23" i="18"/>
  <c r="I22" i="18"/>
  <c r="I21" i="18"/>
  <c r="I20" i="18"/>
  <c r="I19" i="18"/>
  <c r="I18" i="18"/>
  <c r="I17" i="18"/>
  <c r="D79" i="21"/>
  <c r="D83" i="21" s="1"/>
  <c r="D84" i="21" s="1"/>
  <c r="BV32" i="18" l="1"/>
  <c r="M32" i="18" s="1"/>
  <c r="Q119" i="18" l="1"/>
  <c r="DC119" i="18" l="1"/>
  <c r="D9" i="17" s="1"/>
  <c r="E9" i="17" s="1"/>
  <c r="DB119" i="18"/>
  <c r="DA119" i="18"/>
  <c r="CZ119" i="18"/>
  <c r="CY119" i="18"/>
  <c r="CX119" i="18"/>
  <c r="CW119" i="18"/>
  <c r="CV119" i="18"/>
  <c r="CU119" i="18"/>
  <c r="CT119" i="18"/>
  <c r="CS119" i="18"/>
  <c r="CR119" i="18"/>
  <c r="CQ119" i="18"/>
  <c r="CP119" i="18"/>
  <c r="CO119" i="18"/>
  <c r="CN119" i="18"/>
  <c r="CM119" i="18"/>
  <c r="CL119" i="18"/>
  <c r="CK119" i="18"/>
  <c r="CJ119" i="18"/>
  <c r="CI119" i="18"/>
  <c r="CH119" i="18"/>
  <c r="CG119" i="18"/>
  <c r="CF119" i="18"/>
  <c r="CE119" i="18"/>
  <c r="CD119" i="18"/>
  <c r="CC119" i="18"/>
  <c r="CB119" i="18"/>
  <c r="CA119" i="18"/>
  <c r="BZ119" i="18"/>
  <c r="BY119" i="18"/>
  <c r="BX119" i="18"/>
  <c r="BW119" i="18"/>
  <c r="BV119" i="18"/>
  <c r="BU119" i="18"/>
  <c r="BT119" i="18"/>
  <c r="BS119" i="18"/>
  <c r="BR119" i="18"/>
  <c r="BQ119" i="18"/>
  <c r="BP119" i="18"/>
  <c r="BO119" i="18"/>
  <c r="BN119" i="18"/>
  <c r="BM119" i="18"/>
  <c r="BL119" i="18"/>
  <c r="BK119" i="18"/>
  <c r="BJ119" i="18"/>
  <c r="BI119" i="18"/>
  <c r="BH119" i="18"/>
  <c r="BG119" i="18"/>
  <c r="BF119" i="18"/>
  <c r="BE119" i="18"/>
  <c r="BD119" i="18"/>
  <c r="BC119" i="18"/>
  <c r="BB119" i="18"/>
  <c r="BA119" i="18"/>
  <c r="AZ119" i="18"/>
  <c r="AY119" i="18"/>
  <c r="AX119" i="18"/>
  <c r="AW119" i="18"/>
  <c r="AV119" i="18"/>
  <c r="AU119" i="18"/>
  <c r="AT119" i="18"/>
  <c r="AS119" i="18"/>
  <c r="AR119" i="18"/>
  <c r="AQ119" i="18"/>
  <c r="AP119" i="18"/>
  <c r="AO119" i="18"/>
  <c r="AN119" i="18"/>
  <c r="AM119" i="18"/>
  <c r="AL119" i="18"/>
  <c r="AK119" i="18"/>
  <c r="AJ119" i="18"/>
  <c r="AI119" i="18"/>
  <c r="AH119" i="18"/>
  <c r="AG119" i="18"/>
  <c r="AF119" i="18"/>
  <c r="AE119" i="18"/>
  <c r="AD119" i="18"/>
  <c r="AC119" i="18"/>
  <c r="AB119" i="18"/>
  <c r="AA119" i="18"/>
  <c r="Z119" i="18"/>
  <c r="Y119" i="18"/>
  <c r="X119" i="18"/>
  <c r="W119" i="18"/>
  <c r="V119" i="18"/>
  <c r="U119" i="18"/>
  <c r="T119" i="18"/>
  <c r="S119" i="18"/>
  <c r="R119" i="18"/>
  <c r="P119" i="18"/>
  <c r="O119" i="18"/>
  <c r="O11" i="18"/>
  <c r="O12" i="18" s="1"/>
  <c r="D7" i="17" l="1"/>
  <c r="E7" i="17" s="1"/>
  <c r="D6" i="17"/>
  <c r="E6" i="17" s="1"/>
  <c r="D8" i="17"/>
  <c r="C8" i="17"/>
  <c r="C7" i="17"/>
  <c r="C6" i="17"/>
  <c r="M119" i="18"/>
  <c r="P11" i="18"/>
  <c r="D10" i="17" l="1"/>
  <c r="E10" i="17" s="1"/>
  <c r="E8" i="17"/>
  <c r="C10" i="17"/>
  <c r="Q11" i="18"/>
  <c r="P12" i="18"/>
  <c r="R11" i="18" l="1"/>
  <c r="Q12" i="18"/>
  <c r="S11" i="18" l="1"/>
  <c r="R12" i="18"/>
  <c r="T11" i="18" l="1"/>
  <c r="S12" i="18"/>
  <c r="T12" i="18" l="1"/>
  <c r="U11" i="18"/>
  <c r="U12" i="18" l="1"/>
  <c r="V11" i="18"/>
  <c r="V12" i="18" l="1"/>
  <c r="W11" i="18"/>
  <c r="W12" i="18" l="1"/>
  <c r="X11" i="18"/>
  <c r="Y11" i="18" l="1"/>
  <c r="X12" i="18"/>
  <c r="Z11" i="18" l="1"/>
  <c r="Y12" i="18"/>
  <c r="AA11" i="18" l="1"/>
  <c r="Z12" i="18"/>
  <c r="AB11" i="18" l="1"/>
  <c r="AA12" i="18"/>
  <c r="AB12" i="18" l="1"/>
  <c r="AC11" i="18"/>
  <c r="AC12" i="18" l="1"/>
  <c r="AD11" i="18"/>
  <c r="AD12" i="18" l="1"/>
  <c r="AE11" i="18"/>
  <c r="AE12" i="18" l="1"/>
  <c r="AF11" i="18"/>
  <c r="AF12" i="18" l="1"/>
  <c r="AG11" i="18"/>
  <c r="AH11" i="18" l="1"/>
  <c r="AG12" i="18"/>
  <c r="AI11" i="18" l="1"/>
  <c r="AH12" i="18"/>
  <c r="AJ11" i="18" l="1"/>
  <c r="AI12" i="18"/>
  <c r="AJ12" i="18" l="1"/>
  <c r="AK11" i="18"/>
  <c r="AL11" i="18" l="1"/>
  <c r="AK12" i="18"/>
  <c r="AL12" i="18" l="1"/>
  <c r="AM11" i="18"/>
  <c r="AM12" i="18" l="1"/>
  <c r="AN11" i="18"/>
  <c r="AO11" i="18" l="1"/>
  <c r="AN12" i="18"/>
  <c r="AP11" i="18" l="1"/>
  <c r="AO12" i="18"/>
  <c r="AQ11" i="18" l="1"/>
  <c r="AP12" i="18"/>
  <c r="AR11" i="18" l="1"/>
  <c r="AQ12" i="18"/>
  <c r="AR12" i="18" l="1"/>
  <c r="AS11" i="18"/>
  <c r="AS12" i="18" l="1"/>
  <c r="AT11" i="18"/>
  <c r="AT12" i="18" l="1"/>
  <c r="AU11" i="18"/>
  <c r="AU12" i="18" l="1"/>
  <c r="AV11" i="18"/>
  <c r="AW11" i="18" l="1"/>
  <c r="AV12" i="18"/>
  <c r="AX11" i="18" l="1"/>
  <c r="AW12" i="18"/>
  <c r="AY11" i="18" l="1"/>
  <c r="AX12" i="18"/>
  <c r="AZ11" i="18" l="1"/>
  <c r="AY12" i="18"/>
  <c r="AZ12" i="18" l="1"/>
  <c r="BA11" i="18"/>
  <c r="BA12" i="18" l="1"/>
  <c r="BB11" i="18"/>
  <c r="BB12" i="18" l="1"/>
  <c r="BC11" i="18"/>
  <c r="BC12" i="18" l="1"/>
  <c r="BD11" i="18"/>
  <c r="BE11" i="18" l="1"/>
  <c r="BD12" i="18"/>
  <c r="BF11" i="18" l="1"/>
  <c r="BG11" i="18" s="1"/>
  <c r="BE12" i="18"/>
  <c r="BG12" i="18" l="1"/>
  <c r="BH11" i="18"/>
  <c r="BF12" i="18"/>
  <c r="BH12" i="18" l="1"/>
  <c r="BI11" i="18"/>
  <c r="BI12" i="18" l="1"/>
  <c r="BJ11" i="18"/>
  <c r="BK11" i="18" l="1"/>
  <c r="BJ12" i="18"/>
  <c r="BK12" i="18" l="1"/>
  <c r="BL11" i="18"/>
  <c r="BL12" i="18" l="1"/>
  <c r="BM11" i="18"/>
  <c r="BM12" i="18" l="1"/>
  <c r="BN11" i="18"/>
  <c r="BN12" i="18" l="1"/>
  <c r="BO11" i="18"/>
  <c r="BO12" i="18" l="1"/>
  <c r="BP11" i="18"/>
  <c r="BP12" i="18" l="1"/>
  <c r="BQ11" i="18"/>
  <c r="BR11" i="18" l="1"/>
  <c r="BQ12" i="18"/>
  <c r="BS11" i="18" l="1"/>
  <c r="BR12" i="18"/>
  <c r="BS12" i="18" l="1"/>
  <c r="BT11" i="18"/>
  <c r="BU11" i="18" l="1"/>
  <c r="BT12" i="18"/>
  <c r="BU12" i="18" l="1"/>
  <c r="BV11" i="18"/>
  <c r="BV12" i="18" l="1"/>
  <c r="BW11" i="18"/>
  <c r="BW12" i="18" l="1"/>
  <c r="BX11" i="18"/>
  <c r="BX12" i="18" l="1"/>
  <c r="BY11" i="18"/>
  <c r="BZ11" i="18" l="1"/>
  <c r="BY12" i="18"/>
  <c r="BZ12" i="18" l="1"/>
  <c r="CA11" i="18"/>
  <c r="CB11" i="18" l="1"/>
  <c r="CA12" i="18"/>
  <c r="CB12" i="18" l="1"/>
  <c r="CC11" i="18"/>
  <c r="CC12" i="18" l="1"/>
  <c r="CD11" i="18"/>
  <c r="CD12" i="18" l="1"/>
  <c r="CE11" i="18"/>
  <c r="CE12" i="18" l="1"/>
  <c r="CF11" i="18"/>
  <c r="CF12" i="18" l="1"/>
  <c r="CG11" i="18"/>
  <c r="CH11" i="18" l="1"/>
  <c r="CG12" i="18"/>
  <c r="CH12" i="18" l="1"/>
  <c r="CI11" i="18"/>
  <c r="CI12" i="18" l="1"/>
  <c r="CJ11" i="18"/>
  <c r="CJ12" i="18" l="1"/>
  <c r="CK11" i="18"/>
  <c r="CK12" i="18" l="1"/>
  <c r="CL11" i="18"/>
  <c r="CL12" i="18" l="1"/>
  <c r="CM11" i="18"/>
  <c r="CM12" i="18" l="1"/>
  <c r="CN11" i="18"/>
  <c r="CN12" i="18" l="1"/>
  <c r="CO11" i="18"/>
  <c r="CP11" i="18" l="1"/>
  <c r="CO12" i="18"/>
  <c r="CP12" i="18" l="1"/>
  <c r="CQ11" i="18"/>
  <c r="CR11" i="18" l="1"/>
  <c r="CQ12" i="18"/>
  <c r="CR12" i="18" l="1"/>
  <c r="CS11" i="18"/>
  <c r="CS12" i="18" l="1"/>
  <c r="CT11" i="18"/>
  <c r="CT12" i="18" l="1"/>
  <c r="CU11" i="18"/>
  <c r="CU12" i="18" l="1"/>
  <c r="CV11" i="18"/>
  <c r="CV12" i="18" l="1"/>
  <c r="CW11" i="18"/>
  <c r="CX11" i="18" l="1"/>
  <c r="CW12" i="18"/>
  <c r="CX12" i="18" l="1"/>
  <c r="CY11" i="18"/>
  <c r="CY12" i="18" l="1"/>
  <c r="CZ11" i="18"/>
  <c r="CZ12" i="18" l="1"/>
  <c r="DA11" i="18"/>
  <c r="DB11" i="18" s="1"/>
  <c r="DC11" i="18" s="1"/>
  <c r="DC12" i="18" l="1"/>
  <c r="DD11" i="18"/>
  <c r="DA12" i="18"/>
  <c r="DD12" i="18" l="1"/>
  <c r="DE11" i="18"/>
  <c r="DB12" i="18"/>
  <c r="DE12" i="18" l="1"/>
  <c r="DF11" i="18"/>
  <c r="DF12" i="18" l="1"/>
  <c r="DG11" i="18"/>
  <c r="DH11" i="18" l="1"/>
  <c r="DG12" i="18"/>
  <c r="DH12" i="18" l="1"/>
  <c r="DI11" i="18"/>
  <c r="DI12" i="18" l="1"/>
  <c r="DJ11" i="18"/>
  <c r="DJ12" i="18" l="1"/>
  <c r="DK11" i="18"/>
  <c r="DL11" i="18" l="1"/>
  <c r="DK12" i="18"/>
  <c r="DM11" i="18" l="1"/>
  <c r="DL12" i="18"/>
  <c r="DN11" i="18" l="1"/>
  <c r="DM12" i="18"/>
  <c r="DN12" i="18" l="1"/>
  <c r="DO11" i="18"/>
  <c r="DP11" i="18" l="1"/>
  <c r="DO12" i="18"/>
  <c r="DP12" i="18" l="1"/>
  <c r="DQ11" i="18"/>
  <c r="DQ12" i="18" l="1"/>
  <c r="DR11" i="18"/>
  <c r="DR12" i="18" l="1"/>
  <c r="DS11" i="18"/>
  <c r="DT11" i="18" l="1"/>
  <c r="DS12" i="18"/>
  <c r="DU11" i="18" l="1"/>
  <c r="DT12" i="18"/>
  <c r="DV11" i="18" l="1"/>
  <c r="DU12" i="18"/>
  <c r="DW11" i="18" l="1"/>
  <c r="DV12" i="18"/>
  <c r="DX11" i="18" l="1"/>
  <c r="DW12" i="18"/>
  <c r="DX12" i="18" l="1"/>
  <c r="DY11" i="18"/>
  <c r="DY12" i="18" l="1"/>
  <c r="DZ11" i="18"/>
  <c r="DZ12" i="18" l="1"/>
  <c r="EA11" i="18"/>
  <c r="EB11" i="18" l="1"/>
  <c r="EA12" i="18"/>
  <c r="EB12" i="18" l="1"/>
  <c r="EC11" i="18"/>
  <c r="ED11" i="18" l="1"/>
  <c r="EC12" i="18"/>
  <c r="EE11" i="18" l="1"/>
  <c r="ED12" i="18"/>
  <c r="EF11" i="18" l="1"/>
  <c r="EG11" i="18" s="1"/>
  <c r="EE12" i="18"/>
  <c r="EG12" i="18" l="1"/>
  <c r="EH11" i="18"/>
  <c r="EF12" i="18"/>
  <c r="EI11" i="18" l="1"/>
  <c r="EH12" i="18"/>
  <c r="EI12" i="18" l="1"/>
  <c r="EJ11" i="18"/>
  <c r="EK11" i="18" l="1"/>
  <c r="EJ12" i="18"/>
  <c r="EK12" i="18" l="1"/>
  <c r="EL11" i="18"/>
  <c r="EL12" i="18" l="1"/>
  <c r="EM11" i="18"/>
  <c r="EM12" i="18" l="1"/>
  <c r="EN11" i="18"/>
  <c r="EN12" i="18" l="1"/>
  <c r="EO11" i="18"/>
  <c r="EO12" i="18" l="1"/>
  <c r="EP11" i="18"/>
  <c r="EQ11" i="18" l="1"/>
  <c r="EP12" i="18"/>
  <c r="ER11" i="18" l="1"/>
  <c r="EQ12" i="18"/>
  <c r="ES11" i="18" l="1"/>
  <c r="ER12" i="18"/>
  <c r="ET11" i="18" l="1"/>
  <c r="ES12" i="18"/>
  <c r="ET12" i="18" l="1"/>
  <c r="EU11" i="18"/>
  <c r="EU12" i="18" l="1"/>
  <c r="EV11" i="18"/>
  <c r="EV12" i="18" l="1"/>
  <c r="EW11" i="18"/>
  <c r="EW12" i="18" l="1"/>
  <c r="EX11" i="18"/>
  <c r="EY11" i="18" l="1"/>
  <c r="EX12" i="18"/>
  <c r="EZ11" i="18" l="1"/>
  <c r="EY12" i="18"/>
  <c r="FA11" i="18" l="1"/>
  <c r="EZ12" i="18"/>
  <c r="FB11" i="18" l="1"/>
  <c r="FA12" i="18"/>
  <c r="FB12" i="18" l="1"/>
  <c r="FC11" i="18"/>
  <c r="FC12" i="18" l="1"/>
  <c r="FD11" i="18"/>
  <c r="FD12" i="18" l="1"/>
  <c r="FE11" i="18"/>
  <c r="FE12" i="18" l="1"/>
  <c r="FF11" i="18"/>
  <c r="FG11" i="18" l="1"/>
  <c r="FF12" i="18"/>
  <c r="FH11" i="18" l="1"/>
  <c r="FG12" i="18"/>
  <c r="FI11" i="18" l="1"/>
  <c r="HB12" i="18" s="1"/>
  <c r="FH12" i="18"/>
  <c r="FI12" i="18" l="1"/>
  <c r="FJ11" i="18"/>
  <c r="HC12" i="18" s="1"/>
  <c r="FJ12" i="18" l="1"/>
  <c r="FK11" i="18"/>
  <c r="FL11" i="18" l="1"/>
  <c r="HE12" i="18" s="1"/>
  <c r="HD12" i="18"/>
  <c r="FM11" i="18"/>
  <c r="HF12" i="18" s="1"/>
  <c r="FL12" i="18"/>
  <c r="FK12" i="18"/>
  <c r="JS12" i="18"/>
  <c r="FN11" i="18" l="1"/>
  <c r="HG12" i="18" s="1"/>
  <c r="FM12" i="18"/>
  <c r="FN12" i="18" l="1"/>
  <c r="FO11" i="18"/>
  <c r="HH12" i="18" s="1"/>
  <c r="FO12" i="18" l="1"/>
  <c r="FP11" i="18"/>
  <c r="HI12" i="18" s="1"/>
  <c r="FP12" i="18" l="1"/>
  <c r="FQ11" i="18"/>
  <c r="HJ12" i="18" s="1"/>
  <c r="FQ12" i="18" l="1"/>
  <c r="FR11" i="18"/>
  <c r="HK12" i="18" s="1"/>
  <c r="FS11" i="18" l="1"/>
  <c r="HL12" i="18" s="1"/>
  <c r="FR12" i="18"/>
  <c r="FT11" i="18" l="1"/>
  <c r="HM12" i="18" s="1"/>
  <c r="FS12" i="18"/>
  <c r="FU11" i="18" l="1"/>
  <c r="HN12" i="18" s="1"/>
  <c r="FT12" i="18"/>
  <c r="FV11" i="18" l="1"/>
  <c r="HO12" i="18" s="1"/>
  <c r="FU12" i="18"/>
  <c r="FV12" i="18" l="1"/>
  <c r="FW11" i="18"/>
  <c r="HP12" i="18" s="1"/>
  <c r="FW12" i="18" l="1"/>
  <c r="FX11" i="18"/>
  <c r="HQ12" i="18" s="1"/>
  <c r="FX12" i="18" l="1"/>
  <c r="FY11" i="18"/>
  <c r="HR12" i="18" s="1"/>
  <c r="FY12" i="18" l="1"/>
  <c r="FZ11" i="18"/>
  <c r="HS12" i="18" s="1"/>
  <c r="GA11" i="18" l="1"/>
  <c r="HT12" i="18" s="1"/>
  <c r="FZ12" i="18"/>
  <c r="GB11" i="18" l="1"/>
  <c r="HU12" i="18" s="1"/>
  <c r="GA12" i="18"/>
  <c r="GC11" i="18" l="1"/>
  <c r="HV12" i="18" s="1"/>
  <c r="GB12" i="18"/>
  <c r="GD11" i="18" l="1"/>
  <c r="HW12" i="18" s="1"/>
  <c r="GC12" i="18"/>
  <c r="GD12" i="18" l="1"/>
  <c r="GE11" i="18"/>
  <c r="HX12" i="18" s="1"/>
  <c r="GE12" i="18" l="1"/>
  <c r="GF11" i="18"/>
  <c r="HY12" i="18" s="1"/>
  <c r="GF12" i="18" l="1"/>
  <c r="GG11" i="18"/>
  <c r="HZ12" i="18" s="1"/>
  <c r="GG12" i="18" l="1"/>
  <c r="GH11" i="18"/>
  <c r="IA12" i="18" s="1"/>
  <c r="GI11" i="18" l="1"/>
  <c r="IB12" i="18" s="1"/>
  <c r="GH12" i="18"/>
  <c r="GJ11" i="18" l="1"/>
  <c r="GI12" i="18"/>
  <c r="IC12" i="18" l="1"/>
  <c r="IX12" i="18"/>
  <c r="GK11" i="18"/>
  <c r="GJ12" i="18"/>
  <c r="ID12" i="18" l="1"/>
  <c r="IY12" i="18"/>
  <c r="GL11" i="18"/>
  <c r="GK12" i="18"/>
  <c r="IE12" i="18" l="1"/>
  <c r="IZ12" i="18"/>
  <c r="GL12" i="18"/>
  <c r="GM11" i="18"/>
  <c r="IF12" i="18" l="1"/>
  <c r="JA12" i="18"/>
  <c r="GM12" i="18"/>
  <c r="GN11" i="18"/>
  <c r="IG12" i="18" l="1"/>
  <c r="JB12" i="18"/>
  <c r="GN12" i="18"/>
  <c r="GO11" i="18"/>
  <c r="IH12" i="18" l="1"/>
  <c r="JC12" i="18"/>
  <c r="GO12" i="18"/>
  <c r="II12" i="18" l="1"/>
  <c r="JD12" i="18"/>
  <c r="GQ11" i="18"/>
  <c r="GP12" i="18"/>
  <c r="IJ12" i="18" l="1"/>
  <c r="JE12" i="18"/>
  <c r="GR11" i="18"/>
  <c r="GQ12" i="18"/>
  <c r="IK12" i="18" l="1"/>
  <c r="JF12" i="18"/>
  <c r="GS11" i="18"/>
  <c r="GR12" i="18"/>
  <c r="IL12" i="18" l="1"/>
  <c r="JG12" i="18"/>
  <c r="GT11" i="18"/>
  <c r="GS12" i="18"/>
  <c r="IM12" i="18" l="1"/>
  <c r="JH12" i="18"/>
  <c r="GT12" i="18"/>
  <c r="GU11" i="18"/>
  <c r="IN12" i="18" l="1"/>
  <c r="JI12" i="18"/>
  <c r="GU12" i="18"/>
  <c r="GV11" i="18"/>
  <c r="IO12" i="18" l="1"/>
  <c r="JJ12" i="18"/>
  <c r="GV12" i="18"/>
  <c r="GW11" i="18"/>
  <c r="IP12" i="18" l="1"/>
  <c r="JK12" i="18"/>
  <c r="GW12" i="18"/>
  <c r="GX11" i="18"/>
  <c r="IQ12" i="18" l="1"/>
  <c r="JL12" i="18"/>
  <c r="GX12" i="18"/>
  <c r="IR12" i="18" l="1"/>
  <c r="JM12" i="18"/>
  <c r="GY12" i="18"/>
  <c r="IS12" i="18" l="1"/>
  <c r="JN12" i="18"/>
  <c r="GZ12" i="18"/>
  <c r="HA12" i="18" l="1"/>
  <c r="JO12" i="18"/>
  <c r="JP12" i="18" l="1"/>
  <c r="IT12" i="18"/>
  <c r="JQ12" i="18" l="1"/>
  <c r="IU12" i="18"/>
  <c r="IV12" i="18" l="1"/>
  <c r="IW12" i="18" l="1"/>
  <c r="JR12" i="18"/>
</calcChain>
</file>

<file path=xl/sharedStrings.xml><?xml version="1.0" encoding="utf-8"?>
<sst xmlns="http://schemas.openxmlformats.org/spreadsheetml/2006/main" count="1034" uniqueCount="476">
  <si>
    <t>No</t>
    <phoneticPr fontId="1"/>
  </si>
  <si>
    <t>3月</t>
    <rPh sb="1" eb="2">
      <t>ガツ</t>
    </rPh>
    <phoneticPr fontId="1"/>
  </si>
  <si>
    <t>～25（日）</t>
    <rPh sb="4" eb="5">
      <t>ニチ</t>
    </rPh>
    <phoneticPr fontId="1"/>
  </si>
  <si>
    <t>～手順１</t>
    <rPh sb="1" eb="3">
      <t>テジュン</t>
    </rPh>
    <phoneticPr fontId="1"/>
  </si>
  <si>
    <t>4月</t>
    <rPh sb="1" eb="2">
      <t>ガツ</t>
    </rPh>
    <phoneticPr fontId="1"/>
  </si>
  <si>
    <t>～1（日）</t>
    <rPh sb="3" eb="4">
      <t>ニチ</t>
    </rPh>
    <phoneticPr fontId="1"/>
  </si>
  <si>
    <t>～8(日)</t>
  </si>
  <si>
    <t>～手順２</t>
    <rPh sb="1" eb="3">
      <t>テジュン</t>
    </rPh>
    <phoneticPr fontId="1"/>
  </si>
  <si>
    <t>～15(日)</t>
  </si>
  <si>
    <t>～22(日)</t>
  </si>
  <si>
    <t>完成予定</t>
    <rPh sb="0" eb="2">
      <t>カンセイ</t>
    </rPh>
    <rPh sb="2" eb="4">
      <t>ヨテイ</t>
    </rPh>
    <phoneticPr fontId="1"/>
  </si>
  <si>
    <t>～手順３</t>
    <rPh sb="1" eb="3">
      <t>テジュン</t>
    </rPh>
    <phoneticPr fontId="1"/>
  </si>
  <si>
    <t>～29(日)</t>
  </si>
  <si>
    <t>手順</t>
    <rPh sb="0" eb="2">
      <t>テジュン</t>
    </rPh>
    <phoneticPr fontId="1"/>
  </si>
  <si>
    <t>作成予定画面</t>
    <rPh sb="0" eb="2">
      <t>サクセイ</t>
    </rPh>
    <rPh sb="2" eb="4">
      <t>ヨテイ</t>
    </rPh>
    <rPh sb="4" eb="6">
      <t>ガメン</t>
    </rPh>
    <phoneticPr fontId="1"/>
  </si>
  <si>
    <t>ローカル</t>
    <phoneticPr fontId="1"/>
  </si>
  <si>
    <t>TOP、検索</t>
    <rPh sb="4" eb="6">
      <t>ケンサク</t>
    </rPh>
    <phoneticPr fontId="1"/>
  </si>
  <si>
    <t>TOP⇒検索に遷移</t>
    <rPh sb="4" eb="6">
      <t>ケンサク</t>
    </rPh>
    <rPh sb="7" eb="9">
      <t>センイ</t>
    </rPh>
    <phoneticPr fontId="1"/>
  </si>
  <si>
    <t>DBと疎通して検索画面に検索結果がでる</t>
    <rPh sb="3" eb="5">
      <t>ソツウ</t>
    </rPh>
    <rPh sb="7" eb="9">
      <t>ケンサク</t>
    </rPh>
    <rPh sb="9" eb="11">
      <t>ガメン</t>
    </rPh>
    <rPh sb="12" eb="14">
      <t>ケンサク</t>
    </rPh>
    <rPh sb="14" eb="16">
      <t>ケッカ</t>
    </rPh>
    <phoneticPr fontId="1"/>
  </si>
  <si>
    <t>staffテーブル検索してデータがでる</t>
    <rPh sb="9" eb="11">
      <t>ケンサク</t>
    </rPh>
    <phoneticPr fontId="1"/>
  </si>
  <si>
    <t>IT</t>
    <phoneticPr fontId="1"/>
  </si>
  <si>
    <t>Postgresについて詳しくなる</t>
    <rPh sb="12" eb="13">
      <t>クワ</t>
    </rPh>
    <phoneticPr fontId="1"/>
  </si>
  <si>
    <t>データベース、テーブルの構成をどうしてしたいか決める</t>
    <rPh sb="12" eb="14">
      <t>コウセイ</t>
    </rPh>
    <rPh sb="23" eb="24">
      <t>キ</t>
    </rPh>
    <phoneticPr fontId="1"/>
  </si>
  <si>
    <t>構成の作り方のその確認の仕方を調べる</t>
    <rPh sb="0" eb="2">
      <t>コウセイ</t>
    </rPh>
    <rPh sb="3" eb="4">
      <t>ツク</t>
    </rPh>
    <rPh sb="5" eb="6">
      <t>カタ</t>
    </rPh>
    <rPh sb="9" eb="11">
      <t>カクニン</t>
    </rPh>
    <rPh sb="12" eb="14">
      <t>シカタ</t>
    </rPh>
    <rPh sb="15" eb="16">
      <t>シラ</t>
    </rPh>
    <phoneticPr fontId="1"/>
  </si>
  <si>
    <t>今どのユーザでログインしているのか？、ログインしているユーザ</t>
    <rPh sb="0" eb="1">
      <t>イマ</t>
    </rPh>
    <phoneticPr fontId="1"/>
  </si>
  <si>
    <t>登録画面から登録できる</t>
    <rPh sb="0" eb="2">
      <t>トウロク</t>
    </rPh>
    <rPh sb="2" eb="4">
      <t>ガメン</t>
    </rPh>
    <rPh sb="6" eb="8">
      <t>トウロク</t>
    </rPh>
    <phoneticPr fontId="1"/>
  </si>
  <si>
    <t>TOP、検索、登録</t>
    <rPh sb="4" eb="6">
      <t>ケンサク</t>
    </rPh>
    <rPh sb="7" eb="9">
      <t>トウロク</t>
    </rPh>
    <phoneticPr fontId="1"/>
  </si>
  <si>
    <t>手順2の後に、改めて予定を見積もる</t>
    <rPh sb="0" eb="2">
      <t>テジュン</t>
    </rPh>
    <rPh sb="4" eb="5">
      <t>アト</t>
    </rPh>
    <rPh sb="7" eb="8">
      <t>アラタ</t>
    </rPh>
    <rPh sb="10" eb="12">
      <t>ヨテイ</t>
    </rPh>
    <rPh sb="13" eb="15">
      <t>ミツ</t>
    </rPh>
    <phoneticPr fontId="1"/>
  </si>
  <si>
    <t>Item</t>
    <phoneticPr fontId="1"/>
  </si>
  <si>
    <t>※</t>
    <phoneticPr fontId="1"/>
  </si>
  <si>
    <t>工数</t>
    <rPh sb="0" eb="2">
      <t>コウスウ</t>
    </rPh>
    <phoneticPr fontId="1"/>
  </si>
  <si>
    <t>12月</t>
    <rPh sb="2" eb="3">
      <t>ガツ</t>
    </rPh>
    <phoneticPr fontId="1"/>
  </si>
  <si>
    <t>要件定義を見直した</t>
    <rPh sb="0" eb="2">
      <t>ヨウケン</t>
    </rPh>
    <rPh sb="2" eb="4">
      <t>テイギ</t>
    </rPh>
    <rPh sb="5" eb="7">
      <t>ミナオ</t>
    </rPh>
    <phoneticPr fontId="1"/>
  </si>
  <si>
    <t>C:\Users\rock\OneDrive\ドキュメント\webapl\WonFesSys\00.要件\WonFesSys.xlsx</t>
  </si>
  <si>
    <t>↓</t>
    <phoneticPr fontId="1"/>
  </si>
  <si>
    <t>＞技術力を身に着けるため、やりたいこと</t>
    <rPh sb="1" eb="4">
      <t>ギジュツリョク</t>
    </rPh>
    <rPh sb="5" eb="6">
      <t>ミ</t>
    </rPh>
    <rPh sb="7" eb="8">
      <t>ツ</t>
    </rPh>
    <phoneticPr fontId="1"/>
  </si>
  <si>
    <t>＞サービスとしてほしいもの</t>
    <phoneticPr fontId="1"/>
  </si>
  <si>
    <t>これらをうまくまとめたい</t>
    <phoneticPr fontId="1"/>
  </si>
  <si>
    <t>作りたい機能をとりあえずあげる（サービスとして必要かは一旦おく</t>
    <rPh sb="0" eb="1">
      <t>ツク</t>
    </rPh>
    <rPh sb="4" eb="6">
      <t>キノウ</t>
    </rPh>
    <rPh sb="23" eb="25">
      <t>ヒツヨウ</t>
    </rPh>
    <rPh sb="27" eb="29">
      <t>イッタン</t>
    </rPh>
    <phoneticPr fontId="1"/>
  </si>
  <si>
    <t>作業の進め方</t>
    <rPh sb="0" eb="2">
      <t>サギョウ</t>
    </rPh>
    <rPh sb="3" eb="4">
      <t>スス</t>
    </rPh>
    <rPh sb="5" eb="6">
      <t>カタ</t>
    </rPh>
    <phoneticPr fontId="1"/>
  </si>
  <si>
    <t>☆１・・業務で必要と感じるものに限定、読書かつ動作確認　※なるべく時間をかけすぎない</t>
    <phoneticPr fontId="1"/>
  </si>
  <si>
    <t>☆２・・設計書の機能のうち業務で必要と感じるものから作成⇒設計に近づけ再作成</t>
    <rPh sb="4" eb="6">
      <t>セッケイ</t>
    </rPh>
    <rPh sb="6" eb="7">
      <t>ショ</t>
    </rPh>
    <rPh sb="8" eb="10">
      <t>キノウ</t>
    </rPh>
    <rPh sb="13" eb="15">
      <t>ギョウム</t>
    </rPh>
    <rPh sb="16" eb="18">
      <t>ヒツヨウ</t>
    </rPh>
    <rPh sb="19" eb="20">
      <t>カン</t>
    </rPh>
    <rPh sb="26" eb="28">
      <t>サクセイ</t>
    </rPh>
    <rPh sb="29" eb="31">
      <t>セッケイ</t>
    </rPh>
    <rPh sb="32" eb="33">
      <t>チカ</t>
    </rPh>
    <rPh sb="35" eb="38">
      <t>サイサクセイ</t>
    </rPh>
    <phoneticPr fontId="1"/>
  </si>
  <si>
    <t>☆３・・設計書どおり機能を作成する、業務で役立つか不明でも、設計した以上作成する。</t>
    <rPh sb="4" eb="6">
      <t>セッケイ</t>
    </rPh>
    <rPh sb="6" eb="7">
      <t>ショ</t>
    </rPh>
    <rPh sb="10" eb="12">
      <t>キノウ</t>
    </rPh>
    <rPh sb="13" eb="15">
      <t>サクセイ</t>
    </rPh>
    <rPh sb="18" eb="20">
      <t>ギョウム</t>
    </rPh>
    <rPh sb="21" eb="23">
      <t>ヤクダ</t>
    </rPh>
    <rPh sb="25" eb="27">
      <t>フメイ</t>
    </rPh>
    <rPh sb="30" eb="32">
      <t>セッケイ</t>
    </rPh>
    <rPh sb="34" eb="36">
      <t>イジョウ</t>
    </rPh>
    <rPh sb="36" eb="38">
      <t>サクセイ</t>
    </rPh>
    <phoneticPr fontId="1"/>
  </si>
  <si>
    <t>WonFesSys機能</t>
    <rPh sb="9" eb="11">
      <t>キノウ</t>
    </rPh>
    <phoneticPr fontId="1"/>
  </si>
  <si>
    <t>技術力を身に着けるため、やりたいこと</t>
    <rPh sb="0" eb="3">
      <t>ギジュツリョク</t>
    </rPh>
    <rPh sb="4" eb="5">
      <t>ミ</t>
    </rPh>
    <rPh sb="6" eb="7">
      <t>ツ</t>
    </rPh>
    <phoneticPr fontId="1"/>
  </si>
  <si>
    <t>Y氏より</t>
    <rPh sb="1" eb="2">
      <t>ウジ</t>
    </rPh>
    <phoneticPr fontId="1"/>
  </si>
  <si>
    <t>掲示板（ログイン、画像投稿、データダウンロード</t>
    <rPh sb="0" eb="3">
      <t>ケイジバン</t>
    </rPh>
    <rPh sb="9" eb="11">
      <t>ガゾウ</t>
    </rPh>
    <rPh sb="11" eb="13">
      <t>トウコウ</t>
    </rPh>
    <phoneticPr fontId="1"/>
  </si>
  <si>
    <t>※以下にあるので略</t>
    <rPh sb="1" eb="3">
      <t>イカ</t>
    </rPh>
    <rPh sb="8" eb="9">
      <t>リャク</t>
    </rPh>
    <phoneticPr fontId="1"/>
  </si>
  <si>
    <t>ー</t>
    <phoneticPr fontId="1"/>
  </si>
  <si>
    <t>サービスより</t>
    <phoneticPr fontId="1"/>
  </si>
  <si>
    <t>ログイン、ログアウト</t>
    <phoneticPr fontId="1"/>
  </si>
  <si>
    <r>
      <t xml:space="preserve">G1、Basic認証、クッキー、セッションの利用⇒P39-50
G3-1,敢えて脆弱にして、Webセキュリティをlibを使わず実装する（実装方法は、本参照
G3-3,xss⇒P88、セッションID⇒P158-183
G3-4,代表的なセキュリティ機能の知識を得る⇒P307-363
</t>
    </r>
    <r>
      <rPr>
        <sz val="11"/>
        <color rgb="FFFF0000"/>
        <rFont val="ＭＳ Ｐゴシック"/>
        <family val="3"/>
        <charset val="128"/>
        <scheme val="minor"/>
      </rPr>
      <t>04/26 TODO SSOの概要を理解する</t>
    </r>
    <rPh sb="8" eb="10">
      <t>ニンショウ</t>
    </rPh>
    <rPh sb="22" eb="24">
      <t>リヨウ</t>
    </rPh>
    <rPh sb="68" eb="70">
      <t>ジッソウ</t>
    </rPh>
    <rPh sb="70" eb="72">
      <t>ホウホウ</t>
    </rPh>
    <rPh sb="74" eb="75">
      <t>ホン</t>
    </rPh>
    <rPh sb="75" eb="77">
      <t>サンショウ</t>
    </rPh>
    <rPh sb="113" eb="116">
      <t>ダイヒョウテキ</t>
    </rPh>
    <rPh sb="123" eb="125">
      <t>キノウ</t>
    </rPh>
    <rPh sb="126" eb="128">
      <t>チシキ</t>
    </rPh>
    <rPh sb="129" eb="130">
      <t>エ</t>
    </rPh>
    <rPh sb="157" eb="159">
      <t>ガイヨウ</t>
    </rPh>
    <rPh sb="160" eb="162">
      <t>リカイ</t>
    </rPh>
    <phoneticPr fontId="1"/>
  </si>
  <si>
    <t>設計済</t>
    <rPh sb="0" eb="2">
      <t>セッケイ</t>
    </rPh>
    <rPh sb="2" eb="3">
      <t>ズ</t>
    </rPh>
    <phoneticPr fontId="1"/>
  </si>
  <si>
    <t>アカウント登録・削除</t>
    <rPh sb="5" eb="7">
      <t>トウロク</t>
    </rPh>
    <rPh sb="8" eb="10">
      <t>サクジョ</t>
    </rPh>
    <phoneticPr fontId="1"/>
  </si>
  <si>
    <t>G1,G3-1</t>
    <phoneticPr fontId="1"/>
  </si>
  <si>
    <r>
      <t>G1⇒☆２⇒</t>
    </r>
    <r>
      <rPr>
        <sz val="11"/>
        <color rgb="FFFF0000"/>
        <rFont val="ＭＳ Ｐゴシック"/>
        <family val="3"/>
        <charset val="128"/>
        <scheme val="minor"/>
      </rPr>
      <t>0502　優先度下げ、DBから手動削除としておく</t>
    </r>
    <r>
      <rPr>
        <sz val="11"/>
        <color theme="1"/>
        <rFont val="ＭＳ Ｐゴシック"/>
        <family val="2"/>
        <scheme val="minor"/>
      </rPr>
      <t xml:space="preserve">
G3-1の観点不要とする</t>
    </r>
    <rPh sb="11" eb="14">
      <t>ユウセンド</t>
    </rPh>
    <rPh sb="14" eb="15">
      <t>サ</t>
    </rPh>
    <rPh sb="21" eb="23">
      <t>シュドウ</t>
    </rPh>
    <rPh sb="23" eb="25">
      <t>サクジョ</t>
    </rPh>
    <rPh sb="36" eb="38">
      <t>カンテン</t>
    </rPh>
    <rPh sb="38" eb="40">
      <t>フヨウ</t>
    </rPh>
    <phoneticPr fontId="1"/>
  </si>
  <si>
    <t>アカウント情報の確認</t>
    <rPh sb="5" eb="7">
      <t>ジョウホウ</t>
    </rPh>
    <rPh sb="8" eb="10">
      <t>カクニン</t>
    </rPh>
    <phoneticPr fontId="1"/>
  </si>
  <si>
    <t>☆２</t>
    <phoneticPr fontId="1"/>
  </si>
  <si>
    <t>お気に入り登録した作品、ディーラー情報の確認</t>
    <rPh sb="1" eb="2">
      <t>キ</t>
    </rPh>
    <rPh sb="3" eb="4">
      <t>イ</t>
    </rPh>
    <rPh sb="5" eb="7">
      <t>トウロク</t>
    </rPh>
    <rPh sb="9" eb="11">
      <t>サクヒン</t>
    </rPh>
    <rPh sb="17" eb="19">
      <t>ジョウホウ</t>
    </rPh>
    <rPh sb="20" eb="22">
      <t>カクニン</t>
    </rPh>
    <phoneticPr fontId="1"/>
  </si>
  <si>
    <t>ディーラー情報の検索</t>
    <rPh sb="5" eb="7">
      <t>ジョウホウ</t>
    </rPh>
    <rPh sb="8" eb="10">
      <t>ケンサク</t>
    </rPh>
    <phoneticPr fontId="1"/>
  </si>
  <si>
    <t>G3-2、文字エンコーディング</t>
    <rPh sb="5" eb="7">
      <t>モジ</t>
    </rPh>
    <phoneticPr fontId="1"/>
  </si>
  <si>
    <t>G3-2⇒☆１</t>
    <phoneticPr fontId="1"/>
  </si>
  <si>
    <t>ディーラー情報の登録</t>
    <rPh sb="5" eb="7">
      <t>ジョウホウ</t>
    </rPh>
    <rPh sb="8" eb="10">
      <t>トウロク</t>
    </rPh>
    <phoneticPr fontId="1"/>
  </si>
  <si>
    <t xml:space="preserve">
G2-1、大量のディーラー情報と作品情報の登録に対して実行計画、レプリ
G4-1、大量データ登録をシェルを使って、登録する（パッチ）</t>
    <rPh sb="6" eb="8">
      <t>タイリョウ</t>
    </rPh>
    <rPh sb="14" eb="16">
      <t>ジョウホウ</t>
    </rPh>
    <rPh sb="17" eb="19">
      <t>サクヒン</t>
    </rPh>
    <rPh sb="19" eb="21">
      <t>ジョウホウ</t>
    </rPh>
    <rPh sb="22" eb="24">
      <t>トウロク</t>
    </rPh>
    <rPh sb="25" eb="26">
      <t>タイ</t>
    </rPh>
    <rPh sb="28" eb="30">
      <t>ジッコウ</t>
    </rPh>
    <rPh sb="30" eb="32">
      <t>ケイカク</t>
    </rPh>
    <phoneticPr fontId="1"/>
  </si>
  <si>
    <t>G2-1⇒☆２
G4-1⇒☆２、難しければ☆１</t>
    <rPh sb="16" eb="17">
      <t>ムズカ</t>
    </rPh>
    <phoneticPr fontId="1"/>
  </si>
  <si>
    <t>ディーラー情報をお気に入り登録</t>
    <rPh sb="5" eb="7">
      <t>ジョウホウ</t>
    </rPh>
    <rPh sb="9" eb="10">
      <t>キ</t>
    </rPh>
    <rPh sb="11" eb="12">
      <t>イ</t>
    </rPh>
    <rPh sb="13" eb="15">
      <t>トウロク</t>
    </rPh>
    <phoneticPr fontId="1"/>
  </si>
  <si>
    <t>不要</t>
    <rPh sb="0" eb="2">
      <t>フヨウ</t>
    </rPh>
    <phoneticPr fontId="1"/>
  </si>
  <si>
    <t>作品をお気に入りできればよいため</t>
    <rPh sb="0" eb="2">
      <t>サクヒン</t>
    </rPh>
    <rPh sb="4" eb="5">
      <t>キ</t>
    </rPh>
    <rPh sb="6" eb="7">
      <t>イ</t>
    </rPh>
    <phoneticPr fontId="1"/>
  </si>
  <si>
    <t>作品情報の登録</t>
    <rPh sb="0" eb="2">
      <t>サクヒン</t>
    </rPh>
    <rPh sb="2" eb="4">
      <t>ジョウホウ</t>
    </rPh>
    <rPh sb="5" eb="7">
      <t>トウロク</t>
    </rPh>
    <phoneticPr fontId="1"/>
  </si>
  <si>
    <t xml:space="preserve">G2-1、G4-1
</t>
    <phoneticPr fontId="1"/>
  </si>
  <si>
    <t>作品情報をお気に入り登録</t>
    <rPh sb="0" eb="2">
      <t>サクヒン</t>
    </rPh>
    <rPh sb="2" eb="4">
      <t>ジョウホウ</t>
    </rPh>
    <rPh sb="6" eb="7">
      <t>キ</t>
    </rPh>
    <rPh sb="8" eb="9">
      <t>イ</t>
    </rPh>
    <rPh sb="10" eb="12">
      <t>トウロク</t>
    </rPh>
    <phoneticPr fontId="1"/>
  </si>
  <si>
    <t>作品情報の検索</t>
    <rPh sb="0" eb="2">
      <t>サクヒン</t>
    </rPh>
    <rPh sb="2" eb="4">
      <t>ジョウホウ</t>
    </rPh>
    <rPh sb="5" eb="7">
      <t>ケンサク</t>
    </rPh>
    <phoneticPr fontId="1"/>
  </si>
  <si>
    <t>TODO検討</t>
    <rPh sb="4" eb="6">
      <t>ケントウ</t>
    </rPh>
    <phoneticPr fontId="1"/>
  </si>
  <si>
    <t>地図をポップアップで表示し、ディーラーの場所がわかる</t>
    <rPh sb="0" eb="2">
      <t>チズ</t>
    </rPh>
    <rPh sb="10" eb="12">
      <t>ヒョウジ</t>
    </rPh>
    <rPh sb="20" eb="22">
      <t>バショ</t>
    </rPh>
    <phoneticPr fontId="1"/>
  </si>
  <si>
    <t>作品画像、アイコン画像の登録</t>
    <rPh sb="0" eb="2">
      <t>サクヒン</t>
    </rPh>
    <rPh sb="2" eb="4">
      <t>ガゾウ</t>
    </rPh>
    <rPh sb="9" eb="11">
      <t>ガゾウ</t>
    </rPh>
    <rPh sb="12" eb="14">
      <t>トウロク</t>
    </rPh>
    <phoneticPr fontId="1"/>
  </si>
  <si>
    <t>G1</t>
    <phoneticPr fontId="1"/>
  </si>
  <si>
    <t>チャネル（PC,スマホ）によって、適切なデザインになる</t>
    <rPh sb="17" eb="19">
      <t>テキセツ</t>
    </rPh>
    <phoneticPr fontId="1"/>
  </si>
  <si>
    <t>画面設計はせず、レスポンシブルデザインに任せる⇒設計済みとする</t>
    <rPh sb="0" eb="2">
      <t>ガメン</t>
    </rPh>
    <rPh sb="2" eb="4">
      <t>セッケイ</t>
    </rPh>
    <rPh sb="20" eb="21">
      <t>マカ</t>
    </rPh>
    <rPh sb="24" eb="26">
      <t>セッケイ</t>
    </rPh>
    <rPh sb="26" eb="27">
      <t>ズ</t>
    </rPh>
    <phoneticPr fontId="1"/>
  </si>
  <si>
    <t>・Webアプリの基本機能作成、Yさん（ログイン機能、画像投稿機能、データダウンロード機能が備わった掲示板）</t>
  </si>
  <si>
    <t>G2</t>
  </si>
  <si>
    <t>・DBの機能理解、実行計画、レプリ、スキーマの分け方、ユーザーの分け方、大量データの扱い</t>
  </si>
  <si>
    <t>G3</t>
  </si>
  <si>
    <t>・セキュリティ、自システムをあえて脆弱して試せるように、SQLインジェクションなど</t>
  </si>
  <si>
    <t>G4</t>
  </si>
  <si>
    <t>・Linux、前と関連するものに限定（shでテーブル接続、テーブルcreateなど）</t>
  </si>
  <si>
    <t>シート「do0415補足」から次やること</t>
    <rPh sb="15" eb="16">
      <t>ツギ</t>
    </rPh>
    <phoneticPr fontId="1"/>
  </si>
  <si>
    <t>・G3-4,代表的なセキュリティ機能の知識を得る⇒P307-363</t>
    <phoneticPr fontId="1"/>
  </si>
  <si>
    <t>・セキュリティの知識を身に着ける</t>
    <rPh sb="8" eb="10">
      <t>チシキ</t>
    </rPh>
    <rPh sb="11" eb="12">
      <t>ミ</t>
    </rPh>
    <rPh sb="13" eb="14">
      <t>ツ</t>
    </rPh>
    <phoneticPr fontId="1"/>
  </si>
  <si>
    <t>・画面とERを設計して、アプリをとにかく作ってみる</t>
    <rPh sb="1" eb="3">
      <t>ガメン</t>
    </rPh>
    <rPh sb="7" eb="9">
      <t>セッケイ</t>
    </rPh>
    <rPh sb="20" eb="21">
      <t>ツク</t>
    </rPh>
    <phoneticPr fontId="1"/>
  </si>
  <si>
    <t>・DBにデータを突っ込んで実行計画を取って知識を身に着ける</t>
    <rPh sb="8" eb="9">
      <t>ツ</t>
    </rPh>
    <rPh sb="10" eb="11">
      <t>コ</t>
    </rPh>
    <rPh sb="13" eb="15">
      <t>ジッコウ</t>
    </rPh>
    <rPh sb="15" eb="17">
      <t>ケイカク</t>
    </rPh>
    <rPh sb="18" eb="19">
      <t>ト</t>
    </rPh>
    <rPh sb="21" eb="23">
      <t>チシキ</t>
    </rPh>
    <rPh sb="24" eb="25">
      <t>ミ</t>
    </rPh>
    <rPh sb="26" eb="27">
      <t>ツ</t>
    </rPh>
    <phoneticPr fontId="1"/>
  </si>
  <si>
    <t>・システムを作りながら学ぶ</t>
    <rPh sb="6" eb="7">
      <t>ツク</t>
    </rPh>
    <rPh sb="11" eb="12">
      <t>マナ</t>
    </rPh>
    <phoneticPr fontId="1"/>
  </si>
  <si>
    <t>いい点</t>
    <rPh sb="2" eb="3">
      <t>テン</t>
    </rPh>
    <phoneticPr fontId="1"/>
  </si>
  <si>
    <t>気になる点</t>
    <rPh sb="0" eb="1">
      <t>キ</t>
    </rPh>
    <rPh sb="4" eb="5">
      <t>テン</t>
    </rPh>
    <phoneticPr fontId="1"/>
  </si>
  <si>
    <t>・Webシステムを作るのに必要なものが一通り見につく</t>
    <rPh sb="9" eb="10">
      <t>ツク</t>
    </rPh>
    <rPh sb="13" eb="15">
      <t>ヒツヨウ</t>
    </rPh>
    <rPh sb="19" eb="21">
      <t>ヒトトオ</t>
    </rPh>
    <rPh sb="22" eb="23">
      <t>ミ</t>
    </rPh>
    <phoneticPr fontId="1"/>
  </si>
  <si>
    <t>・何が身についたのか実感がない。</t>
    <rPh sb="1" eb="2">
      <t>ナニ</t>
    </rPh>
    <rPh sb="3" eb="4">
      <t>ミ</t>
    </rPh>
    <rPh sb="10" eb="12">
      <t>ジッカン</t>
    </rPh>
    <phoneticPr fontId="1"/>
  </si>
  <si>
    <t>ネットで調べてとりあえず動くものを作ると中身を理解しないまま動いてしまい、身についた感じがしない</t>
    <phoneticPr fontId="1"/>
  </si>
  <si>
    <t>・身に着けたことが仕事で役立つのかな不安になる</t>
    <rPh sb="1" eb="2">
      <t>ミ</t>
    </rPh>
    <rPh sb="3" eb="4">
      <t>ツ</t>
    </rPh>
    <rPh sb="9" eb="11">
      <t>シゴト</t>
    </rPh>
    <rPh sb="12" eb="14">
      <t>ヤクダ</t>
    </rPh>
    <rPh sb="18" eb="20">
      <t>フアン</t>
    </rPh>
    <phoneticPr fontId="1"/>
  </si>
  <si>
    <t>コメント</t>
    <phoneticPr fontId="1"/>
  </si>
  <si>
    <t>何をしたいのか</t>
    <rPh sb="0" eb="1">
      <t>ナニ</t>
    </rPh>
    <phoneticPr fontId="1"/>
  </si>
  <si>
    <t>・知りたいことを直接知る。</t>
    <rPh sb="1" eb="2">
      <t>シ</t>
    </rPh>
    <rPh sb="8" eb="10">
      <t>チョクセツ</t>
    </rPh>
    <rPh sb="10" eb="11">
      <t>シ</t>
    </rPh>
    <phoneticPr fontId="1"/>
  </si>
  <si>
    <t>ネットで調べる、詳しすぎず概念的な知識を得る、動作確認</t>
    <rPh sb="8" eb="9">
      <t>クワ</t>
    </rPh>
    <rPh sb="23" eb="25">
      <t>ドウサ</t>
    </rPh>
    <rPh sb="25" eb="27">
      <t>カクニン</t>
    </rPh>
    <phoneticPr fontId="1"/>
  </si>
  <si>
    <t>・仕事でわからない点が解消できる</t>
    <rPh sb="1" eb="3">
      <t>シゴト</t>
    </rPh>
    <rPh sb="9" eb="10">
      <t>テン</t>
    </rPh>
    <rPh sb="11" eb="13">
      <t>カイショウ</t>
    </rPh>
    <phoneticPr fontId="1"/>
  </si>
  <si>
    <t>・不安な点がすぐに解消できる</t>
    <rPh sb="1" eb="3">
      <t>フアン</t>
    </rPh>
    <rPh sb="4" eb="5">
      <t>テン</t>
    </rPh>
    <rPh sb="9" eb="11">
      <t>カイショウ</t>
    </rPh>
    <phoneticPr fontId="1"/>
  </si>
  <si>
    <t>・部分的な知識にとどまってしまうので、実際にWebシステムを作れるようになるのか不安が残る</t>
    <rPh sb="1" eb="4">
      <t>ブブンテキ</t>
    </rPh>
    <rPh sb="5" eb="7">
      <t>チシキ</t>
    </rPh>
    <rPh sb="19" eb="21">
      <t>ジッサイ</t>
    </rPh>
    <rPh sb="30" eb="31">
      <t>ツク</t>
    </rPh>
    <rPh sb="40" eb="42">
      <t>フアン</t>
    </rPh>
    <rPh sb="43" eb="44">
      <t>ノコ</t>
    </rPh>
    <phoneticPr fontId="1"/>
  </si>
  <si>
    <t>システムを作ることと同時にやればいい</t>
    <rPh sb="5" eb="6">
      <t>ツク</t>
    </rPh>
    <rPh sb="10" eb="12">
      <t>ドウジ</t>
    </rPh>
    <phoneticPr fontId="1"/>
  </si>
  <si>
    <t>学び方について</t>
    <rPh sb="0" eb="1">
      <t>マナ</t>
    </rPh>
    <rPh sb="2" eb="3">
      <t>カタ</t>
    </rPh>
    <phoneticPr fontId="1"/>
  </si>
  <si>
    <t>04/26 TODO SSOの概要を理解する</t>
  </si>
  <si>
    <t>・実装方法が不明な点が多い（ポップアップ、JSやCSSの配置先、Ajaxを利用するかどうかetc）</t>
    <rPh sb="1" eb="3">
      <t>ジッソウ</t>
    </rPh>
    <rPh sb="3" eb="5">
      <t>ホウホウ</t>
    </rPh>
    <rPh sb="6" eb="8">
      <t>フメイ</t>
    </rPh>
    <rPh sb="9" eb="10">
      <t>テン</t>
    </rPh>
    <rPh sb="11" eb="12">
      <t>オオ</t>
    </rPh>
    <rPh sb="28" eb="30">
      <t>ハイチ</t>
    </rPh>
    <rPh sb="30" eb="31">
      <t>サキ</t>
    </rPh>
    <rPh sb="37" eb="39">
      <t>リヨウ</t>
    </rPh>
    <phoneticPr fontId="1"/>
  </si>
  <si>
    <t>・実装するうえでの課題を洗い出す</t>
    <rPh sb="1" eb="3">
      <t>ジッソウ</t>
    </rPh>
    <rPh sb="9" eb="11">
      <t>カダイ</t>
    </rPh>
    <rPh sb="12" eb="13">
      <t>アラ</t>
    </rPh>
    <rPh sb="14" eb="15">
      <t>ダ</t>
    </rPh>
    <phoneticPr fontId="1"/>
  </si>
  <si>
    <t>サンプルで実装してしまってもいい</t>
    <rPh sb="5" eb="7">
      <t>ジッソウ</t>
    </rPh>
    <phoneticPr fontId="1"/>
  </si>
  <si>
    <t>・机上検討や、サンプル実装の作成をして、実装方針を決める</t>
    <rPh sb="1" eb="3">
      <t>キジョウ</t>
    </rPh>
    <rPh sb="3" eb="5">
      <t>ケントウ</t>
    </rPh>
    <rPh sb="11" eb="13">
      <t>ジッソウ</t>
    </rPh>
    <rPh sb="14" eb="16">
      <t>サクセイ</t>
    </rPh>
    <rPh sb="20" eb="22">
      <t>ジッソウ</t>
    </rPh>
    <rPh sb="22" eb="24">
      <t>ホウシン</t>
    </rPh>
    <rPh sb="25" eb="26">
      <t>キ</t>
    </rPh>
    <phoneticPr fontId="1"/>
  </si>
  <si>
    <t>・実物を実装する</t>
    <rPh sb="1" eb="3">
      <t>ジツブツ</t>
    </rPh>
    <rPh sb="4" eb="6">
      <t>ジッソウ</t>
    </rPh>
    <phoneticPr fontId="1"/>
  </si>
  <si>
    <t>以下のように勧める？</t>
    <rPh sb="0" eb="2">
      <t>イカ</t>
    </rPh>
    <rPh sb="6" eb="7">
      <t>スス</t>
    </rPh>
    <phoneticPr fontId="1"/>
  </si>
  <si>
    <t>↓↓↓↓↓↓</t>
    <phoneticPr fontId="1"/>
  </si>
  <si>
    <t>①シートの中で、「技術力を身に着けるため、やりたいこと」に記載がある機能から作業する</t>
    <rPh sb="5" eb="6">
      <t>ナカ</t>
    </rPh>
    <rPh sb="29" eb="31">
      <t>キサイ</t>
    </rPh>
    <rPh sb="34" eb="36">
      <t>キノウ</t>
    </rPh>
    <rPh sb="38" eb="40">
      <t>サギョウ</t>
    </rPh>
    <phoneticPr fontId="1"/>
  </si>
  <si>
    <t>※１日ぐらいでできること（知識を身に着ける）を優先</t>
    <rPh sb="23" eb="25">
      <t>ユウセン</t>
    </rPh>
    <phoneticPr fontId="1"/>
  </si>
  <si>
    <t>②　①が完了したら、それ以外の機能を作成する</t>
    <rPh sb="4" eb="6">
      <t>カンリョウ</t>
    </rPh>
    <rPh sb="12" eb="14">
      <t>イガイ</t>
    </rPh>
    <rPh sb="15" eb="17">
      <t>キノウ</t>
    </rPh>
    <rPh sb="18" eb="20">
      <t>サクセイ</t>
    </rPh>
    <phoneticPr fontId="1"/>
  </si>
  <si>
    <r>
      <t>※課題を洗い出し、実装の検討⇒サンプル実装を行う（</t>
    </r>
    <r>
      <rPr>
        <sz val="11"/>
        <color rgb="FFFF0000"/>
        <rFont val="ＭＳ Ｐゴシック"/>
        <family val="3"/>
        <charset val="128"/>
        <scheme val="minor"/>
      </rPr>
      <t>※１</t>
    </r>
    <rPh sb="1" eb="3">
      <t>カダイ</t>
    </rPh>
    <rPh sb="4" eb="5">
      <t>アラ</t>
    </rPh>
    <rPh sb="6" eb="7">
      <t>ダ</t>
    </rPh>
    <rPh sb="9" eb="11">
      <t>ジッソウ</t>
    </rPh>
    <rPh sb="12" eb="14">
      <t>ケントウ</t>
    </rPh>
    <rPh sb="19" eb="21">
      <t>ジッソウ</t>
    </rPh>
    <rPh sb="22" eb="23">
      <t>オコナ</t>
    </rPh>
    <phoneticPr fontId="1"/>
  </si>
  <si>
    <t>※１</t>
  </si>
  <si>
    <t>→0613　対応した</t>
    <rPh sb="6" eb="8">
      <t>タイオウ</t>
    </rPh>
    <phoneticPr fontId="1"/>
  </si>
  <si>
    <t>https://iwatakhr69.esa.io/posts/32</t>
    <phoneticPr fontId="1"/>
  </si>
  <si>
    <r>
      <t>G1,Basiｃ認証、クッキー、セッション⇒☆１</t>
    </r>
    <r>
      <rPr>
        <sz val="11"/>
        <color rgb="FFFF0000"/>
        <rFont val="ＭＳ Ｐゴシック"/>
        <family val="3"/>
        <charset val="128"/>
        <scheme val="minor"/>
      </rPr>
      <t>⇒</t>
    </r>
    <r>
      <rPr>
        <sz val="11"/>
        <color rgb="FFFF0000"/>
        <rFont val="ＭＳ Ｐゴシック"/>
        <family val="2"/>
        <scheme val="minor"/>
      </rPr>
      <t>04/23</t>
    </r>
    <r>
      <rPr>
        <sz val="11"/>
        <color rgb="FFFF0000"/>
        <rFont val="ＭＳ Ｐゴシック"/>
        <family val="3"/>
        <charset val="128"/>
        <scheme val="minor"/>
      </rPr>
      <t>　完了</t>
    </r>
    <r>
      <rPr>
        <sz val="11"/>
        <color theme="1"/>
        <rFont val="ＭＳ Ｐゴシック"/>
        <family val="2"/>
        <scheme val="minor"/>
      </rPr>
      <t xml:space="preserve">
G3-1⇒☆１⇒</t>
    </r>
    <r>
      <rPr>
        <sz val="11"/>
        <color rgb="FFFF0000"/>
        <rFont val="ＭＳ Ｐゴシック"/>
        <family val="3"/>
        <charset val="128"/>
        <scheme val="minor"/>
      </rPr>
      <t>04/23　サーブレットのみ利用。⇒0502完了</t>
    </r>
    <r>
      <rPr>
        <sz val="11"/>
        <color theme="1"/>
        <rFont val="ＭＳ Ｐゴシック"/>
        <family val="2"/>
        <scheme val="minor"/>
      </rPr>
      <t xml:space="preserve">
G3-3、クロスサイトスクリプティング⇒☆２⇒</t>
    </r>
    <r>
      <rPr>
        <sz val="11"/>
        <color rgb="FFFF0000"/>
        <rFont val="ＭＳ Ｐゴシック"/>
        <family val="3"/>
        <charset val="128"/>
        <scheme val="minor"/>
      </rPr>
      <t>04/23　完了</t>
    </r>
    <r>
      <rPr>
        <sz val="11"/>
        <color theme="1"/>
        <rFont val="ＭＳ Ｐゴシック"/>
        <family val="2"/>
        <scheme val="minor"/>
      </rPr>
      <t xml:space="preserve">
セッションID⇒☆１⇒</t>
    </r>
    <r>
      <rPr>
        <sz val="11"/>
        <color rgb="FFFF0000"/>
        <rFont val="ＭＳ Ｐゴシック"/>
        <family val="3"/>
        <charset val="128"/>
        <scheme val="minor"/>
      </rPr>
      <t>04/23　P174　セッションIDの固定化攻撃についてあとでやる</t>
    </r>
    <r>
      <rPr>
        <sz val="11"/>
        <color theme="1"/>
        <rFont val="ＭＳ Ｐゴシック"/>
        <family val="2"/>
        <scheme val="minor"/>
      </rPr>
      <t xml:space="preserve">
G3-4⇒☆１（読書のみでもいいかも）</t>
    </r>
    <r>
      <rPr>
        <sz val="11"/>
        <color rgb="FFFF0000"/>
        <rFont val="ＭＳ Ｐゴシック"/>
        <family val="3"/>
        <charset val="128"/>
        <scheme val="minor"/>
      </rPr>
      <t>→0613　完了</t>
    </r>
    <r>
      <rPr>
        <sz val="11"/>
        <color theme="1"/>
        <rFont val="ＭＳ Ｐゴシック"/>
        <family val="2"/>
        <scheme val="minor"/>
      </rPr>
      <t xml:space="preserve">
04/26 TODO SSOの概要を理解する⇒</t>
    </r>
    <r>
      <rPr>
        <sz val="11"/>
        <color rgb="FFFF0000"/>
        <rFont val="ＭＳ Ｐゴシック"/>
        <family val="3"/>
        <charset val="128"/>
        <scheme val="minor"/>
      </rPr>
      <t>06/13　完了　https://iwatakhr69.esa.io/posts/32</t>
    </r>
    <rPh sb="8" eb="10">
      <t>ニンショウ</t>
    </rPh>
    <rPh sb="64" eb="66">
      <t>カンリョウ</t>
    </rPh>
    <rPh sb="96" eb="98">
      <t>カンリョウ</t>
    </rPh>
    <rPh sb="129" eb="131">
      <t>コテイ</t>
    </rPh>
    <rPh sb="131" eb="132">
      <t>バ</t>
    </rPh>
    <rPh sb="132" eb="134">
      <t>コウゲキ</t>
    </rPh>
    <rPh sb="152" eb="154">
      <t>ドクショ</t>
    </rPh>
    <rPh sb="169" eb="171">
      <t>カンリョウ</t>
    </rPh>
    <rPh sb="201" eb="203">
      <t>カンリョウ</t>
    </rPh>
    <phoneticPr fontId="1"/>
  </si>
  <si>
    <r>
      <t>G2-1⇒☆２</t>
    </r>
    <r>
      <rPr>
        <sz val="11"/>
        <color rgb="FFFF0000"/>
        <rFont val="ＭＳ Ｐゴシック"/>
        <family val="3"/>
        <charset val="128"/>
        <scheme val="minor"/>
      </rPr>
      <t>⇒0613対応中</t>
    </r>
    <r>
      <rPr>
        <sz val="11"/>
        <color theme="1"/>
        <rFont val="ＭＳ Ｐゴシック"/>
        <family val="2"/>
        <scheme val="minor"/>
      </rPr>
      <t xml:space="preserve">
G4-1⇒☆２、難しければ☆１</t>
    </r>
    <rPh sb="12" eb="14">
      <t>タイオウ</t>
    </rPh>
    <rPh sb="14" eb="15">
      <t>ナカ</t>
    </rPh>
    <rPh sb="24" eb="25">
      <t>ムズカ</t>
    </rPh>
    <phoneticPr fontId="1"/>
  </si>
  <si>
    <t>テーブル設計</t>
    <rPh sb="4" eb="6">
      <t>セッケイ</t>
    </rPh>
    <phoneticPr fontId="1"/>
  </si>
  <si>
    <t>月</t>
    <rPh sb="0" eb="1">
      <t>ツキ</t>
    </rPh>
    <phoneticPr fontId="1"/>
  </si>
  <si>
    <t>小計</t>
    <rPh sb="0" eb="2">
      <t>ショウケイ</t>
    </rPh>
    <phoneticPr fontId="1"/>
  </si>
  <si>
    <t>画面設計</t>
    <rPh sb="0" eb="2">
      <t>ガメン</t>
    </rPh>
    <rPh sb="2" eb="4">
      <t>セッケイ</t>
    </rPh>
    <phoneticPr fontId="1"/>
  </si>
  <si>
    <t>SQL実践入門</t>
    <rPh sb="3" eb="7">
      <t>ジッセンニュウモン</t>
    </rPh>
    <phoneticPr fontId="1"/>
  </si>
  <si>
    <t>外部設計</t>
    <rPh sb="0" eb="2">
      <t>ガイブ</t>
    </rPh>
    <rPh sb="2" eb="4">
      <t>セッケイ</t>
    </rPh>
    <phoneticPr fontId="1"/>
  </si>
  <si>
    <t>製造</t>
    <rPh sb="0" eb="2">
      <t>セイゾウ</t>
    </rPh>
    <phoneticPr fontId="1"/>
  </si>
  <si>
    <t>テスト</t>
    <phoneticPr fontId="1"/>
  </si>
  <si>
    <t>Sqlの実装について</t>
    <rPh sb="4" eb="6">
      <t>ジッソウ</t>
    </rPh>
    <phoneticPr fontId="1"/>
  </si>
  <si>
    <t>気になる点ピックアップ</t>
    <rPh sb="0" eb="1">
      <t>キ</t>
    </rPh>
    <rPh sb="4" eb="5">
      <t>テン</t>
    </rPh>
    <phoneticPr fontId="1"/>
  </si>
  <si>
    <t>JSPのエンコーディング</t>
    <phoneticPr fontId="1"/>
  </si>
  <si>
    <t>備考</t>
    <rPh sb="0" eb="2">
      <t>ビコウ</t>
    </rPh>
    <phoneticPr fontId="1"/>
  </si>
  <si>
    <t>状況</t>
    <rPh sb="0" eb="2">
      <t>ジョウキョウ</t>
    </rPh>
    <phoneticPr fontId="1"/>
  </si>
  <si>
    <t>実装</t>
    <rPh sb="0" eb="2">
      <t>ジッソウ</t>
    </rPh>
    <phoneticPr fontId="1"/>
  </si>
  <si>
    <t>リリース作業</t>
    <rPh sb="4" eb="6">
      <t>サギョウ</t>
    </rPh>
    <phoneticPr fontId="1"/>
  </si>
  <si>
    <t>シェル芸を身に着ける</t>
    <rPh sb="3" eb="4">
      <t>ゲイ</t>
    </rPh>
    <rPh sb="5" eb="6">
      <t>ミ</t>
    </rPh>
    <rPh sb="7" eb="8">
      <t>ツ</t>
    </rPh>
    <phoneticPr fontId="1"/>
  </si>
  <si>
    <t>和訳</t>
    <rPh sb="0" eb="2">
      <t>ワヤク</t>
    </rPh>
    <phoneticPr fontId="1"/>
  </si>
  <si>
    <t>IT英語</t>
    <rPh sb="2" eb="4">
      <t>エイゴ</t>
    </rPh>
    <phoneticPr fontId="1"/>
  </si>
  <si>
    <t>仕事直結</t>
    <rPh sb="0" eb="2">
      <t>シゴト</t>
    </rPh>
    <rPh sb="2" eb="4">
      <t>チョッケツ</t>
    </rPh>
    <phoneticPr fontId="1"/>
  </si>
  <si>
    <t>状況詳細</t>
    <rPh sb="0" eb="2">
      <t>ジョウキョウ</t>
    </rPh>
    <rPh sb="2" eb="4">
      <t>ショウサイ</t>
    </rPh>
    <phoneticPr fontId="1"/>
  </si>
  <si>
    <t>▼Fix</t>
    <phoneticPr fontId="1"/>
  </si>
  <si>
    <t>使いたいAPI、githubのサイト、stackoverflow</t>
    <rPh sb="0" eb="1">
      <t>ツカ</t>
    </rPh>
    <phoneticPr fontId="1"/>
  </si>
  <si>
    <t>知識不足のトピック、インデックス、ビューシノニムの使いどころ、レプリ、dbやユーザの使い分け</t>
    <rPh sb="0" eb="2">
      <t>チシキ</t>
    </rPh>
    <rPh sb="2" eb="4">
      <t>ブソク</t>
    </rPh>
    <rPh sb="25" eb="26">
      <t>ツカ</t>
    </rPh>
    <rPh sb="42" eb="43">
      <t>ツカ</t>
    </rPh>
    <rPh sb="44" eb="45">
      <t>ワ</t>
    </rPh>
    <phoneticPr fontId="1"/>
  </si>
  <si>
    <t>以下の方針で学ぶ</t>
  </si>
  <si>
    <t>システムを一通り作成する</t>
  </si>
  <si>
    <t>気になる点を直接調べる</t>
  </si>
  <si>
    <t>課題は以下参照</t>
    <rPh sb="0" eb="2">
      <t>カダイ</t>
    </rPh>
    <rPh sb="3" eb="5">
      <t>イカ</t>
    </rPh>
    <rPh sb="5" eb="7">
      <t>サンショウ</t>
    </rPh>
    <phoneticPr fontId="1"/>
  </si>
  <si>
    <t>WFSシステム開発</t>
    <rPh sb="7" eb="9">
      <t>カイハツ</t>
    </rPh>
    <phoneticPr fontId="1"/>
  </si>
  <si>
    <t>課題対応</t>
    <rPh sb="0" eb="2">
      <t>カダイ</t>
    </rPh>
    <rPh sb="2" eb="4">
      <t>タイオウ</t>
    </rPh>
    <phoneticPr fontId="1"/>
  </si>
  <si>
    <t>デプロイ方法の整理、自動化の検討</t>
    <rPh sb="4" eb="6">
      <t>ホウホウ</t>
    </rPh>
    <rPh sb="7" eb="9">
      <t>セイリ</t>
    </rPh>
    <rPh sb="10" eb="12">
      <t>ジドウ</t>
    </rPh>
    <rPh sb="12" eb="13">
      <t>カ</t>
    </rPh>
    <rPh sb="14" eb="16">
      <t>ケントウ</t>
    </rPh>
    <phoneticPr fontId="1"/>
  </si>
  <si>
    <t>Wicketの基本理解</t>
    <rPh sb="7" eb="9">
      <t>キホン</t>
    </rPh>
    <rPh sb="9" eb="11">
      <t>リカイ</t>
    </rPh>
    <phoneticPr fontId="1"/>
  </si>
  <si>
    <t>Junit、DBUnitの基本理解</t>
    <rPh sb="13" eb="15">
      <t>キホン</t>
    </rPh>
    <rPh sb="15" eb="17">
      <t>リカイ</t>
    </rPh>
    <phoneticPr fontId="1"/>
  </si>
  <si>
    <t>管理</t>
    <rPh sb="0" eb="2">
      <t>カンリ</t>
    </rPh>
    <phoneticPr fontId="1"/>
  </si>
  <si>
    <t>未着手</t>
    <rPh sb="0" eb="3">
      <t>ミチャクシュ</t>
    </rPh>
    <phoneticPr fontId="1"/>
  </si>
  <si>
    <t>Junit</t>
    <phoneticPr fontId="1"/>
  </si>
  <si>
    <t>「気になる点ピックアップ」と合わせて実施</t>
    <rPh sb="14" eb="15">
      <t>ア</t>
    </rPh>
    <rPh sb="18" eb="20">
      <t>ジッシ</t>
    </rPh>
    <phoneticPr fontId="1"/>
  </si>
  <si>
    <t>課題・気になる.xlsx</t>
    <phoneticPr fontId="1"/>
  </si>
  <si>
    <t>課題・気になる.xlsx」参照</t>
    <rPh sb="0" eb="2">
      <t>カダイ</t>
    </rPh>
    <rPh sb="3" eb="4">
      <t>キ</t>
    </rPh>
    <rPh sb="13" eb="15">
      <t>サンショウ</t>
    </rPh>
    <phoneticPr fontId="1"/>
  </si>
  <si>
    <t>※2サイクル目</t>
    <rPh sb="6" eb="7">
      <t>メ</t>
    </rPh>
    <phoneticPr fontId="1"/>
  </si>
  <si>
    <t>実績
工数</t>
    <rPh sb="0" eb="2">
      <t>ジッセキ</t>
    </rPh>
    <rPh sb="3" eb="5">
      <t>コウスウ</t>
    </rPh>
    <phoneticPr fontId="1"/>
  </si>
  <si>
    <t>期限</t>
    <rPh sb="0" eb="2">
      <t>キゲン</t>
    </rPh>
    <phoneticPr fontId="1"/>
  </si>
  <si>
    <t>優先度Dのためやらない</t>
    <rPh sb="0" eb="3">
      <t>ユウセンド</t>
    </rPh>
    <phoneticPr fontId="1"/>
  </si>
  <si>
    <t>完了</t>
  </si>
  <si>
    <t>～9月末</t>
    <rPh sb="2" eb="3">
      <t>ガツ</t>
    </rPh>
    <rPh sb="3" eb="4">
      <t>マツ</t>
    </rPh>
    <phoneticPr fontId="1"/>
  </si>
  <si>
    <t>～6月末</t>
    <rPh sb="2" eb="3">
      <t>ガツ</t>
    </rPh>
    <rPh sb="3" eb="4">
      <t>マツ</t>
    </rPh>
    <phoneticPr fontId="1"/>
  </si>
  <si>
    <t>～10月末</t>
    <rPh sb="3" eb="4">
      <t>ガツ</t>
    </rPh>
    <rPh sb="4" eb="5">
      <t>マツ</t>
    </rPh>
    <phoneticPr fontId="1"/>
  </si>
  <si>
    <t>保留</t>
    <rPh sb="0" eb="2">
      <t>ホリュウ</t>
    </rPh>
    <phoneticPr fontId="1"/>
  </si>
  <si>
    <t>定期作業</t>
    <rPh sb="0" eb="2">
      <t>テイキ</t>
    </rPh>
    <rPh sb="2" eb="4">
      <t>サギョウ</t>
    </rPh>
    <phoneticPr fontId="1"/>
  </si>
  <si>
    <t>―</t>
    <phoneticPr fontId="1"/>
  </si>
  <si>
    <t>・7月中に2回訳す
・月～金中に訳すとこ決める</t>
    <rPh sb="2" eb="4">
      <t>ガツチュウ</t>
    </rPh>
    <rPh sb="6" eb="7">
      <t>カイ</t>
    </rPh>
    <rPh sb="7" eb="8">
      <t>ヤク</t>
    </rPh>
    <rPh sb="11" eb="12">
      <t>ゲツ</t>
    </rPh>
    <rPh sb="13" eb="14">
      <t>キン</t>
    </rPh>
    <rPh sb="14" eb="15">
      <t>ナカ</t>
    </rPh>
    <rPh sb="16" eb="17">
      <t>ヤク</t>
    </rPh>
    <rPh sb="20" eb="21">
      <t>キ</t>
    </rPh>
    <phoneticPr fontId="1"/>
  </si>
  <si>
    <t>未定</t>
    <rPh sb="0" eb="2">
      <t>ミテイ</t>
    </rPh>
    <phoneticPr fontId="1"/>
  </si>
  <si>
    <t>優先度</t>
    <rPh sb="0" eb="3">
      <t>ユウセンド</t>
    </rPh>
    <phoneticPr fontId="1"/>
  </si>
  <si>
    <t>S</t>
    <phoneticPr fontId="1"/>
  </si>
  <si>
    <t>A</t>
    <phoneticPr fontId="1"/>
  </si>
  <si>
    <t>B</t>
    <phoneticPr fontId="1"/>
  </si>
  <si>
    <t>【暫定】～7月末</t>
    <rPh sb="1" eb="3">
      <t>ザンテイ</t>
    </rPh>
    <phoneticPr fontId="1"/>
  </si>
  <si>
    <t>【暫定】～7月末、～8月末</t>
    <rPh sb="11" eb="12">
      <t>ガツ</t>
    </rPh>
    <rPh sb="12" eb="13">
      <t>マツ</t>
    </rPh>
    <phoneticPr fontId="1"/>
  </si>
  <si>
    <t>【暫定】～7月末</t>
    <phoneticPr fontId="1"/>
  </si>
  <si>
    <t>0627工数調整用</t>
    <rPh sb="4" eb="6">
      <t>コウスウ</t>
    </rPh>
    <rPh sb="6" eb="8">
      <t>チョウセイ</t>
    </rPh>
    <rPh sb="8" eb="9">
      <t>ヨウ</t>
    </rPh>
    <phoneticPr fontId="1"/>
  </si>
  <si>
    <t>資料更新のため</t>
    <rPh sb="0" eb="2">
      <t>シリョウ</t>
    </rPh>
    <rPh sb="2" eb="4">
      <t>コウシン</t>
    </rPh>
    <phoneticPr fontId="1"/>
  </si>
  <si>
    <t>A</t>
  </si>
  <si>
    <t>S</t>
  </si>
  <si>
    <t>・本の内容をピックアップして読む
・週一回実施</t>
    <rPh sb="1" eb="2">
      <t>ホン</t>
    </rPh>
    <rPh sb="3" eb="5">
      <t>ナイヨウ</t>
    </rPh>
    <rPh sb="14" eb="15">
      <t>ヨ</t>
    </rPh>
    <rPh sb="18" eb="19">
      <t>シュウ</t>
    </rPh>
    <rPh sb="19" eb="21">
      <t>イッカイ</t>
    </rPh>
    <rPh sb="21" eb="23">
      <t>ジッシ</t>
    </rPh>
    <phoneticPr fontId="1"/>
  </si>
  <si>
    <t>・本の内容をピックアップして読む
・週一回実施</t>
    <rPh sb="1" eb="2">
      <t>ホン</t>
    </rPh>
    <rPh sb="3" eb="5">
      <t>ナイヨウ</t>
    </rPh>
    <rPh sb="14" eb="15">
      <t>ヨ</t>
    </rPh>
    <phoneticPr fontId="1"/>
  </si>
  <si>
    <t>2030-</t>
    <phoneticPr fontId="1"/>
  </si>
  <si>
    <t>0701 課題対応完了により完了とする</t>
    <rPh sb="5" eb="7">
      <t>カダイ</t>
    </rPh>
    <rPh sb="7" eb="9">
      <t>タイオウ</t>
    </rPh>
    <rPh sb="9" eb="11">
      <t>カンリョウ</t>
    </rPh>
    <rPh sb="14" eb="16">
      <t>カンリョウ</t>
    </rPh>
    <phoneticPr fontId="1"/>
  </si>
  <si>
    <t>対応中</t>
    <rPh sb="0" eb="2">
      <t>タイオウ</t>
    </rPh>
    <rPh sb="2" eb="3">
      <t>ナカ</t>
    </rPh>
    <phoneticPr fontId="1"/>
  </si>
  <si>
    <t>完了</t>
    <rPh sb="0" eb="2">
      <t>カンリョウ</t>
    </rPh>
    <phoneticPr fontId="1"/>
  </si>
  <si>
    <t>―</t>
  </si>
  <si>
    <t>【不定期】</t>
    <rPh sb="1" eb="4">
      <t>フテイキ</t>
    </rPh>
    <phoneticPr fontId="1"/>
  </si>
  <si>
    <t>基本的な書き方を理解</t>
    <rPh sb="0" eb="3">
      <t>キホンテキ</t>
    </rPh>
    <rPh sb="4" eb="5">
      <t>カ</t>
    </rPh>
    <rPh sb="6" eb="7">
      <t>カタ</t>
    </rPh>
    <rPh sb="8" eb="10">
      <t>リカイ</t>
    </rPh>
    <phoneticPr fontId="1"/>
  </si>
  <si>
    <t>A</t>
    <phoneticPr fontId="1"/>
  </si>
  <si>
    <t>内容</t>
    <rPh sb="0" eb="2">
      <t>ナイヨウ</t>
    </rPh>
    <phoneticPr fontId="1"/>
  </si>
  <si>
    <t>TODOList.xlsの「do0415補足」シートから「WonFesSys機能」列を取得した。</t>
    <rPh sb="38" eb="40">
      <t>キノウ</t>
    </rPh>
    <rPh sb="41" eb="42">
      <t>レツ</t>
    </rPh>
    <rPh sb="43" eb="45">
      <t>シュトク</t>
    </rPh>
    <phoneticPr fontId="1"/>
  </si>
  <si>
    <t>各機能の課題について、シート「「課題・気になる」から転記」内容のうち、すぐに決める必要があるもののみ転記した。</t>
    <rPh sb="0" eb="1">
      <t>カク</t>
    </rPh>
    <rPh sb="1" eb="3">
      <t>キノウ</t>
    </rPh>
    <rPh sb="4" eb="6">
      <t>カダイ</t>
    </rPh>
    <rPh sb="29" eb="31">
      <t>ナイヨウ</t>
    </rPh>
    <rPh sb="38" eb="39">
      <t>キ</t>
    </rPh>
    <rPh sb="41" eb="43">
      <t>ヒツヨウ</t>
    </rPh>
    <rPh sb="50" eb="52">
      <t>テンキ</t>
    </rPh>
    <phoneticPr fontId="1"/>
  </si>
  <si>
    <t>※転機時に記載内容を少し修正</t>
    <rPh sb="1" eb="3">
      <t>テンキ</t>
    </rPh>
    <rPh sb="3" eb="4">
      <t>ジ</t>
    </rPh>
    <rPh sb="5" eb="7">
      <t>キサイ</t>
    </rPh>
    <rPh sb="7" eb="9">
      <t>ナイヨウ</t>
    </rPh>
    <rPh sb="10" eb="11">
      <t>スコ</t>
    </rPh>
    <rPh sb="12" eb="14">
      <t>シュウセイ</t>
    </rPh>
    <phoneticPr fontId="1"/>
  </si>
  <si>
    <t>No</t>
    <phoneticPr fontId="1"/>
  </si>
  <si>
    <t>起票日</t>
    <rPh sb="0" eb="2">
      <t>キヒョウ</t>
    </rPh>
    <rPh sb="2" eb="3">
      <t>ビ</t>
    </rPh>
    <phoneticPr fontId="1"/>
  </si>
  <si>
    <t>状態</t>
    <rPh sb="0" eb="2">
      <t>ジョウタイ</t>
    </rPh>
    <phoneticPr fontId="1"/>
  </si>
  <si>
    <t>完了日</t>
    <rPh sb="0" eb="3">
      <t>カンリョウビ</t>
    </rPh>
    <phoneticPr fontId="1"/>
  </si>
  <si>
    <t>対応工程</t>
    <rPh sb="0" eb="2">
      <t>タイオウ</t>
    </rPh>
    <rPh sb="2" eb="4">
      <t>コウテイ</t>
    </rPh>
    <phoneticPr fontId="1"/>
  </si>
  <si>
    <t>タイトル</t>
    <phoneticPr fontId="1"/>
  </si>
  <si>
    <t>実装課題</t>
    <rPh sb="0" eb="2">
      <t>ジッソウ</t>
    </rPh>
    <rPh sb="2" eb="4">
      <t>カダイ</t>
    </rPh>
    <phoneticPr fontId="1"/>
  </si>
  <si>
    <t>対応内容</t>
    <rPh sb="0" eb="2">
      <t>タイオウ</t>
    </rPh>
    <rPh sb="2" eb="4">
      <t>ナイヨウ</t>
    </rPh>
    <phoneticPr fontId="1"/>
  </si>
  <si>
    <t>コメント</t>
    <phoneticPr fontId="1"/>
  </si>
  <si>
    <t>ログイン、ログアウト</t>
    <phoneticPr fontId="1"/>
  </si>
  <si>
    <t>―</t>
    <phoneticPr fontId="1"/>
  </si>
  <si>
    <t>対象外</t>
    <rPh sb="0" eb="2">
      <t>タイショウ</t>
    </rPh>
    <rPh sb="2" eb="3">
      <t>ソト</t>
    </rPh>
    <phoneticPr fontId="1"/>
  </si>
  <si>
    <t>※特になし</t>
    <rPh sb="1" eb="2">
      <t>トク</t>
    </rPh>
    <phoneticPr fontId="1"/>
  </si>
  <si>
    <t>C</t>
    <phoneticPr fontId="1"/>
  </si>
  <si>
    <t>実装検討</t>
    <rPh sb="0" eb="2">
      <t>ジッソウ</t>
    </rPh>
    <rPh sb="2" eb="4">
      <t>ケントウ</t>
    </rPh>
    <phoneticPr fontId="1"/>
  </si>
  <si>
    <t>ログインユーザーが管理者の場合に、アカウント一覧画面にアカウント削除機能を出力する必要がある。ログインユーザーの権限によって、利用できる機能を制御できるようにする</t>
    <rPh sb="9" eb="12">
      <t>カンリシャ</t>
    </rPh>
    <rPh sb="13" eb="15">
      <t>バアイ</t>
    </rPh>
    <rPh sb="22" eb="24">
      <t>イチラン</t>
    </rPh>
    <rPh sb="24" eb="26">
      <t>ガメン</t>
    </rPh>
    <rPh sb="32" eb="34">
      <t>サクジョ</t>
    </rPh>
    <rPh sb="34" eb="36">
      <t>キノウ</t>
    </rPh>
    <rPh sb="37" eb="39">
      <t>シュツリョク</t>
    </rPh>
    <rPh sb="41" eb="43">
      <t>ヒツヨウ</t>
    </rPh>
    <rPh sb="56" eb="58">
      <t>ケンゲン</t>
    </rPh>
    <rPh sb="63" eb="65">
      <t>リヨウ</t>
    </rPh>
    <rPh sb="68" eb="70">
      <t>キノウ</t>
    </rPh>
    <rPh sb="71" eb="73">
      <t>セイギョ</t>
    </rPh>
    <phoneticPr fontId="1"/>
  </si>
  <si>
    <t>～6月4週目</t>
    <rPh sb="2" eb="3">
      <t>ガツ</t>
    </rPh>
    <rPh sb="4" eb="5">
      <t>シュウ</t>
    </rPh>
    <rPh sb="5" eb="6">
      <t>メ</t>
    </rPh>
    <phoneticPr fontId="1"/>
  </si>
  <si>
    <t>外部設計検討</t>
    <phoneticPr fontId="1"/>
  </si>
  <si>
    <t>検索条件に過不足がないか検討
※ER図の再検討時に行う</t>
    <rPh sb="0" eb="2">
      <t>ケンサク</t>
    </rPh>
    <rPh sb="2" eb="4">
      <t>ジョウケン</t>
    </rPh>
    <rPh sb="5" eb="8">
      <t>カブソク</t>
    </rPh>
    <rPh sb="12" eb="14">
      <t>ケントウ</t>
    </rPh>
    <rPh sb="18" eb="19">
      <t>ズ</t>
    </rPh>
    <rPh sb="20" eb="23">
      <t>サイケントウ</t>
    </rPh>
    <rPh sb="23" eb="24">
      <t>ジ</t>
    </rPh>
    <rPh sb="25" eb="26">
      <t>オコナ</t>
    </rPh>
    <phoneticPr fontId="1"/>
  </si>
  <si>
    <t>No18で対応するのでクローズ</t>
    <rPh sb="5" eb="7">
      <t>タイオウ</t>
    </rPh>
    <phoneticPr fontId="1"/>
  </si>
  <si>
    <t>S</t>
    <phoneticPr fontId="1"/>
  </si>
  <si>
    <t xml:space="preserve">ディーラーがもつジャンルをテーブルでの表現方法。
ディーラ×ジャンルでレコードもつと、ジャンルが多いため1テーブルのレコード数が増大して管理が大変そう。持ち方を再検討する
例えば以下。
　・ジャンルだけ別テーブルにもち、Dealerテーブルのレコード数を抑える。
　　ディーラ情報テーブル：ジャンルテーブル＝１：N
　・ディーラがもつジャンルをビットで1カラムに収める
　　fate,艦これ,東方 →　111
</t>
    <rPh sb="19" eb="21">
      <t>ヒョウゲン</t>
    </rPh>
    <rPh sb="21" eb="23">
      <t>ホウホウ</t>
    </rPh>
    <rPh sb="49" eb="50">
      <t>オオ</t>
    </rPh>
    <rPh sb="63" eb="64">
      <t>スウ</t>
    </rPh>
    <rPh sb="65" eb="67">
      <t>ゾウダイ</t>
    </rPh>
    <rPh sb="69" eb="71">
      <t>カンリ</t>
    </rPh>
    <rPh sb="72" eb="74">
      <t>タイヘン</t>
    </rPh>
    <rPh sb="77" eb="78">
      <t>モ</t>
    </rPh>
    <rPh sb="79" eb="80">
      <t>カタ</t>
    </rPh>
    <rPh sb="81" eb="84">
      <t>サイケントウ</t>
    </rPh>
    <rPh sb="87" eb="88">
      <t>タト</t>
    </rPh>
    <rPh sb="90" eb="92">
      <t>イカ</t>
    </rPh>
    <rPh sb="102" eb="103">
      <t>ベツ</t>
    </rPh>
    <rPh sb="126" eb="127">
      <t>スウ</t>
    </rPh>
    <rPh sb="128" eb="129">
      <t>オサ</t>
    </rPh>
    <rPh sb="182" eb="183">
      <t>オサ</t>
    </rPh>
    <rPh sb="193" eb="194">
      <t>カン</t>
    </rPh>
    <rPh sb="197" eb="199">
      <t>トウホウ</t>
    </rPh>
    <phoneticPr fontId="1"/>
  </si>
  <si>
    <r>
      <t>0619　設計中</t>
    </r>
    <r>
      <rPr>
        <sz val="11"/>
        <color rgb="FFFF0000"/>
        <rFont val="ＭＳ Ｐゴシック"/>
        <family val="3"/>
        <charset val="128"/>
        <scheme val="minor"/>
      </rPr>
      <t xml:space="preserve">
0621 WFSのパンフ見るかぎり、1ディーラ5ジャンルぐらい。なので、ディーラ×レコードでデータをもつ。
</t>
    </r>
    <rPh sb="5" eb="7">
      <t>セッケイ</t>
    </rPh>
    <rPh sb="7" eb="8">
      <t>ナカ</t>
    </rPh>
    <rPh sb="21" eb="22">
      <t>ミ</t>
    </rPh>
    <phoneticPr fontId="1"/>
  </si>
  <si>
    <t>B</t>
    <phoneticPr fontId="1"/>
  </si>
  <si>
    <t xml:space="preserve">１JSP１コントローラとしすると、コントローラが増えて、管理できない。
完了系画面、エラー系画面は共通のJSPを利用するなどして、管理しやすくする。
例えば以下。
　・完了系画面は、他の完了形画面と共通のJSPにして、うまく使いまわす
　・完了系画面は、１JSP１コントローラとしない
</t>
    <rPh sb="24" eb="25">
      <t>フ</t>
    </rPh>
    <rPh sb="28" eb="30">
      <t>カンリ</t>
    </rPh>
    <rPh sb="36" eb="38">
      <t>カンリョウ</t>
    </rPh>
    <rPh sb="38" eb="39">
      <t>ケイ</t>
    </rPh>
    <rPh sb="39" eb="41">
      <t>ガメン</t>
    </rPh>
    <rPh sb="45" eb="46">
      <t>ケイ</t>
    </rPh>
    <rPh sb="46" eb="48">
      <t>ガメン</t>
    </rPh>
    <rPh sb="49" eb="51">
      <t>キョウツウ</t>
    </rPh>
    <rPh sb="56" eb="58">
      <t>リヨウ</t>
    </rPh>
    <rPh sb="65" eb="67">
      <t>カンリ</t>
    </rPh>
    <rPh sb="84" eb="86">
      <t>カンリョウ</t>
    </rPh>
    <rPh sb="86" eb="87">
      <t>ケイ</t>
    </rPh>
    <rPh sb="87" eb="89">
      <t>ガメン</t>
    </rPh>
    <rPh sb="91" eb="92">
      <t>ホカ</t>
    </rPh>
    <rPh sb="93" eb="95">
      <t>カンリョウ</t>
    </rPh>
    <rPh sb="95" eb="96">
      <t>ケイ</t>
    </rPh>
    <rPh sb="96" eb="98">
      <t>ガメン</t>
    </rPh>
    <rPh sb="99" eb="101">
      <t>キョウツウ</t>
    </rPh>
    <rPh sb="112" eb="113">
      <t>ツカ</t>
    </rPh>
    <rPh sb="120" eb="122">
      <t>カンリョウ</t>
    </rPh>
    <rPh sb="122" eb="123">
      <t>ケイ</t>
    </rPh>
    <rPh sb="123" eb="125">
      <t>ガメン</t>
    </rPh>
    <phoneticPr fontId="1"/>
  </si>
  <si>
    <t>B</t>
  </si>
  <si>
    <t>～7月3週目</t>
    <rPh sb="2" eb="3">
      <t>ガツ</t>
    </rPh>
    <rPh sb="4" eb="5">
      <t>シュウ</t>
    </rPh>
    <rPh sb="5" eb="6">
      <t>メ</t>
    </rPh>
    <phoneticPr fontId="1"/>
  </si>
  <si>
    <t xml:space="preserve">お気に入り登録は、レスポンスを早くしたいので、画面全体をロードしないようにしたい。Ajaxでの実装を検討する
例えば以下。
　・SpringでのAjaxの実装方法
　・ピュアJSで自作で共通処理
</t>
    <rPh sb="1" eb="2">
      <t>キ</t>
    </rPh>
    <rPh sb="3" eb="4">
      <t>イ</t>
    </rPh>
    <rPh sb="5" eb="7">
      <t>トウロク</t>
    </rPh>
    <rPh sb="15" eb="16">
      <t>ハヤ</t>
    </rPh>
    <rPh sb="23" eb="25">
      <t>ガメン</t>
    </rPh>
    <rPh sb="25" eb="27">
      <t>ゼンタイ</t>
    </rPh>
    <rPh sb="47" eb="49">
      <t>ジッソウ</t>
    </rPh>
    <rPh sb="50" eb="52">
      <t>ケントウ</t>
    </rPh>
    <rPh sb="55" eb="56">
      <t>タト</t>
    </rPh>
    <rPh sb="58" eb="60">
      <t>イカ</t>
    </rPh>
    <rPh sb="77" eb="79">
      <t>ジッソウ</t>
    </rPh>
    <rPh sb="79" eb="81">
      <t>ホウホウ</t>
    </rPh>
    <rPh sb="90" eb="92">
      <t>ジサク</t>
    </rPh>
    <rPh sb="93" eb="95">
      <t>キョウツウ</t>
    </rPh>
    <rPh sb="95" eb="97">
      <t>ショリ</t>
    </rPh>
    <phoneticPr fontId="1"/>
  </si>
  <si>
    <t>0714（土）
Spring、Jqeuryでajax通信を実現できることを確認。検索画面に描画する処理のサンプル実装を検討する。
0715(日）
ディーラ検索画面を対象にサンプル実装中。JSの文法確認に時間がかかっている。
⇒完了</t>
    <rPh sb="5" eb="6">
      <t>ツチ</t>
    </rPh>
    <rPh sb="26" eb="28">
      <t>ツウシン</t>
    </rPh>
    <rPh sb="29" eb="31">
      <t>ジツゲン</t>
    </rPh>
    <rPh sb="37" eb="39">
      <t>カクニン</t>
    </rPh>
    <rPh sb="40" eb="42">
      <t>ケンサク</t>
    </rPh>
    <rPh sb="42" eb="44">
      <t>ガメン</t>
    </rPh>
    <rPh sb="45" eb="47">
      <t>ビョウガ</t>
    </rPh>
    <rPh sb="49" eb="51">
      <t>ショリ</t>
    </rPh>
    <rPh sb="56" eb="58">
      <t>ジッソウ</t>
    </rPh>
    <rPh sb="59" eb="61">
      <t>ケントウ</t>
    </rPh>
    <rPh sb="71" eb="72">
      <t>ニチ</t>
    </rPh>
    <rPh sb="78" eb="80">
      <t>ケンサク</t>
    </rPh>
    <rPh sb="80" eb="82">
      <t>ガメン</t>
    </rPh>
    <rPh sb="83" eb="85">
      <t>タイショウ</t>
    </rPh>
    <rPh sb="90" eb="92">
      <t>ジッソウ</t>
    </rPh>
    <rPh sb="92" eb="93">
      <t>ナカ</t>
    </rPh>
    <rPh sb="97" eb="99">
      <t>ブンポウ</t>
    </rPh>
    <rPh sb="99" eb="101">
      <t>カクニン</t>
    </rPh>
    <rPh sb="102" eb="104">
      <t>ジカン</t>
    </rPh>
    <rPh sb="114" eb="116">
      <t>カンリョウ</t>
    </rPh>
    <phoneticPr fontId="1"/>
  </si>
  <si>
    <t>※No9と同じ</t>
    <rPh sb="5" eb="6">
      <t>オナ</t>
    </rPh>
    <phoneticPr fontId="1"/>
  </si>
  <si>
    <t>画面設計できていないので、検討が必要。</t>
    <rPh sb="0" eb="2">
      <t>ガメン</t>
    </rPh>
    <rPh sb="2" eb="4">
      <t>セッケイ</t>
    </rPh>
    <rPh sb="13" eb="15">
      <t>ケントウ</t>
    </rPh>
    <rPh sb="16" eb="18">
      <t>ヒツヨウ</t>
    </rPh>
    <phoneticPr fontId="1"/>
  </si>
  <si>
    <t>A</t>
    <phoneticPr fontId="1"/>
  </si>
  <si>
    <t xml:space="preserve">お気に入り登録したディーラを、地図上でどう色付けするのか実装方法の検討が必要。
例えば以下。
・フレームワークを使ったJS
・自作の共通処理
</t>
    <rPh sb="1" eb="2">
      <t>キ</t>
    </rPh>
    <rPh sb="3" eb="4">
      <t>イ</t>
    </rPh>
    <rPh sb="5" eb="7">
      <t>トウロク</t>
    </rPh>
    <rPh sb="17" eb="18">
      <t>ウエ</t>
    </rPh>
    <rPh sb="21" eb="22">
      <t>イロ</t>
    </rPh>
    <rPh sb="22" eb="23">
      <t>ヅ</t>
    </rPh>
    <rPh sb="28" eb="30">
      <t>ジッソウ</t>
    </rPh>
    <rPh sb="30" eb="32">
      <t>ホウホウ</t>
    </rPh>
    <rPh sb="33" eb="35">
      <t>ケントウ</t>
    </rPh>
    <rPh sb="36" eb="38">
      <t>ヒツヨウ</t>
    </rPh>
    <rPh sb="40" eb="41">
      <t>タト</t>
    </rPh>
    <rPh sb="43" eb="45">
      <t>イカ</t>
    </rPh>
    <rPh sb="56" eb="57">
      <t>ツカ</t>
    </rPh>
    <rPh sb="63" eb="65">
      <t>ジサク</t>
    </rPh>
    <rPh sb="66" eb="68">
      <t>キョウツウ</t>
    </rPh>
    <rPh sb="68" eb="70">
      <t>ショリ</t>
    </rPh>
    <phoneticPr fontId="1"/>
  </si>
  <si>
    <t xml:space="preserve">画像登録処理をどう実装するか検討
例えば以下。
　・Springが提供しているやるのがあれば使う
　・自作する
</t>
    <rPh sb="0" eb="2">
      <t>ガゾウ</t>
    </rPh>
    <rPh sb="2" eb="4">
      <t>トウロク</t>
    </rPh>
    <rPh sb="4" eb="6">
      <t>ショリ</t>
    </rPh>
    <rPh sb="9" eb="11">
      <t>ジッソウ</t>
    </rPh>
    <rPh sb="14" eb="16">
      <t>ケントウ</t>
    </rPh>
    <rPh sb="33" eb="35">
      <t>テイキョウ</t>
    </rPh>
    <rPh sb="46" eb="47">
      <t>ツカ</t>
    </rPh>
    <rPh sb="51" eb="53">
      <t>ジサク</t>
    </rPh>
    <phoneticPr fontId="1"/>
  </si>
  <si>
    <t>https://iwatakhr69.esa.io/posts/80</t>
  </si>
  <si>
    <t>共通</t>
    <rPh sb="0" eb="2">
      <t>キョウツウ</t>
    </rPh>
    <phoneticPr fontId="1"/>
  </si>
  <si>
    <t>～7月4週目</t>
    <rPh sb="2" eb="3">
      <t>ガツ</t>
    </rPh>
    <rPh sb="4" eb="5">
      <t>シュウ</t>
    </rPh>
    <rPh sb="5" eb="6">
      <t>メ</t>
    </rPh>
    <phoneticPr fontId="1"/>
  </si>
  <si>
    <r>
      <t xml:space="preserve">Logicクラスの分け方を検討する
・コントローラ→画面単位
・ロジック→機能単位
上記のように現時点（0609）で考えているので、必要ならパッケージ構成も見直す。
</t>
    </r>
    <r>
      <rPr>
        <sz val="11"/>
        <color rgb="FFFF0000"/>
        <rFont val="ＭＳ Ｐゴシック"/>
        <family val="3"/>
        <charset val="128"/>
        <scheme val="minor"/>
      </rPr>
      <t xml:space="preserve">0729　パッケージ分け方が機能毎がかMVCの役割毎か検討すること
シート「N014」参照
</t>
    </r>
    <rPh sb="9" eb="10">
      <t>ワ</t>
    </rPh>
    <rPh sb="11" eb="12">
      <t>カタ</t>
    </rPh>
    <rPh sb="13" eb="15">
      <t>ケントウ</t>
    </rPh>
    <rPh sb="27" eb="29">
      <t>ガメン</t>
    </rPh>
    <rPh sb="29" eb="31">
      <t>タンイ</t>
    </rPh>
    <rPh sb="38" eb="40">
      <t>キノウ</t>
    </rPh>
    <rPh sb="40" eb="42">
      <t>タンイ</t>
    </rPh>
    <rPh sb="43" eb="45">
      <t>ジョウキ</t>
    </rPh>
    <rPh sb="49" eb="52">
      <t>ゲンジテン</t>
    </rPh>
    <rPh sb="59" eb="60">
      <t>カンガ</t>
    </rPh>
    <rPh sb="67" eb="69">
      <t>ヒツヨウ</t>
    </rPh>
    <rPh sb="76" eb="78">
      <t>コウセイ</t>
    </rPh>
    <rPh sb="79" eb="81">
      <t>ミナオ</t>
    </rPh>
    <rPh sb="95" eb="96">
      <t>ワ</t>
    </rPh>
    <rPh sb="97" eb="98">
      <t>カタ</t>
    </rPh>
    <rPh sb="99" eb="101">
      <t>キノウ</t>
    </rPh>
    <rPh sb="101" eb="102">
      <t>ゴト</t>
    </rPh>
    <rPh sb="108" eb="110">
      <t>ヤクワリ</t>
    </rPh>
    <rPh sb="110" eb="111">
      <t>ゴト</t>
    </rPh>
    <rPh sb="112" eb="114">
      <t>ケントウ</t>
    </rPh>
    <rPh sb="128" eb="130">
      <t>サンショウ</t>
    </rPh>
    <phoneticPr fontId="1"/>
  </si>
  <si>
    <t>～7月1週目（余裕があれば）</t>
    <rPh sb="2" eb="3">
      <t>ガツ</t>
    </rPh>
    <rPh sb="4" eb="5">
      <t>シュウ</t>
    </rPh>
    <rPh sb="5" eb="6">
      <t>メ</t>
    </rPh>
    <rPh sb="7" eb="9">
      <t>ヨユウ</t>
    </rPh>
    <phoneticPr fontId="1"/>
  </si>
  <si>
    <r>
      <t xml:space="preserve">単項目チェックの実装方針を決定する。
・BeanValidationを利用するかどうか
・クライアントとサーバーでの分け方
</t>
    </r>
    <r>
      <rPr>
        <sz val="11"/>
        <rFont val="ＭＳ Ｐゴシック"/>
        <family val="3"/>
        <charset val="128"/>
        <scheme val="minor"/>
      </rPr>
      <t xml:space="preserve">0701　単項目チェックの仕様を決める必要がある（画面項目定義）
</t>
    </r>
    <rPh sb="0" eb="1">
      <t>タン</t>
    </rPh>
    <rPh sb="1" eb="3">
      <t>コウモク</t>
    </rPh>
    <rPh sb="8" eb="10">
      <t>ジッソウ</t>
    </rPh>
    <rPh sb="10" eb="12">
      <t>ホウシン</t>
    </rPh>
    <rPh sb="13" eb="15">
      <t>ケッテイ</t>
    </rPh>
    <rPh sb="35" eb="37">
      <t>リヨウ</t>
    </rPh>
    <rPh sb="58" eb="59">
      <t>ワ</t>
    </rPh>
    <rPh sb="60" eb="61">
      <t>カタ</t>
    </rPh>
    <rPh sb="68" eb="69">
      <t>タン</t>
    </rPh>
    <rPh sb="69" eb="71">
      <t>コウモク</t>
    </rPh>
    <rPh sb="76" eb="78">
      <t>シヨウ</t>
    </rPh>
    <rPh sb="79" eb="80">
      <t>キ</t>
    </rPh>
    <rPh sb="82" eb="84">
      <t>ヒツヨウ</t>
    </rPh>
    <rPh sb="88" eb="90">
      <t>ガメン</t>
    </rPh>
    <rPh sb="90" eb="92">
      <t>コウモク</t>
    </rPh>
    <rPh sb="92" eb="94">
      <t>テイギ</t>
    </rPh>
    <phoneticPr fontId="1"/>
  </si>
  <si>
    <t xml:space="preserve">0708（日）
＞・BeanValidationを利用するかどうか
利用する
＞・クライアントとサーバーでの分け方
WFS＿設計に記載済み
</t>
    <rPh sb="5" eb="6">
      <t>ニチ</t>
    </rPh>
    <rPh sb="25" eb="27">
      <t>リヨウ</t>
    </rPh>
    <rPh sb="34" eb="36">
      <t>リヨウ</t>
    </rPh>
    <rPh sb="54" eb="55">
      <t>ワ</t>
    </rPh>
    <rPh sb="56" eb="57">
      <t>カタ</t>
    </rPh>
    <rPh sb="62" eb="64">
      <t>セッケイ</t>
    </rPh>
    <rPh sb="65" eb="67">
      <t>キサイ</t>
    </rPh>
    <rPh sb="67" eb="68">
      <t>ズ</t>
    </rPh>
    <phoneticPr fontId="1"/>
  </si>
  <si>
    <t xml:space="preserve">存在関連チェックの実装方針
・例外をコントローラクラスでどうハンドリングするやり方
・サーバー側でエラーメッセージをどう設定して画面に出すのか
</t>
    <rPh sb="0" eb="2">
      <t>ソンザイ</t>
    </rPh>
    <rPh sb="2" eb="4">
      <t>カンレン</t>
    </rPh>
    <rPh sb="9" eb="11">
      <t>ジッソウ</t>
    </rPh>
    <rPh sb="11" eb="13">
      <t>ホウシン</t>
    </rPh>
    <rPh sb="15" eb="17">
      <t>レイガイ</t>
    </rPh>
    <rPh sb="40" eb="41">
      <t>カタ</t>
    </rPh>
    <phoneticPr fontId="1"/>
  </si>
  <si>
    <t>～7月1週目</t>
    <rPh sb="2" eb="3">
      <t>ガツ</t>
    </rPh>
    <rPh sb="4" eb="5">
      <t>シュウ</t>
    </rPh>
    <rPh sb="5" eb="6">
      <t>メ</t>
    </rPh>
    <phoneticPr fontId="1"/>
  </si>
  <si>
    <t xml:space="preserve">メッセージの出し方
・エラーメッセージ、警告メッセージをどう管理するか
・画面にメッセージ出す方法をどうするか
　共通のJS処理を自作
　独自JSPタグを自作
</t>
    <rPh sb="6" eb="7">
      <t>ダ</t>
    </rPh>
    <rPh sb="8" eb="9">
      <t>カタ</t>
    </rPh>
    <rPh sb="20" eb="22">
      <t>ケイコク</t>
    </rPh>
    <rPh sb="30" eb="32">
      <t>カンリ</t>
    </rPh>
    <rPh sb="37" eb="39">
      <t>ガメン</t>
    </rPh>
    <rPh sb="45" eb="46">
      <t>ダ</t>
    </rPh>
    <rPh sb="47" eb="49">
      <t>ホウホウ</t>
    </rPh>
    <rPh sb="57" eb="59">
      <t>キョウツウ</t>
    </rPh>
    <rPh sb="62" eb="64">
      <t>ショリ</t>
    </rPh>
    <rPh sb="65" eb="67">
      <t>ジサク</t>
    </rPh>
    <rPh sb="69" eb="71">
      <t>ドクジ</t>
    </rPh>
    <rPh sb="77" eb="79">
      <t>ジサク</t>
    </rPh>
    <phoneticPr fontId="1"/>
  </si>
  <si>
    <r>
      <t xml:space="preserve">0707（土）
&gt;・エラーメッセージ、警告メッセージをどう管理するか
⇒警告メッセージはResourceBundleMessageSourceクラスを利用する。
エラーメッセージはNo15と合わせて検討。
&gt;・画面にメッセージ出す方法をどうするか
springタグを利用する
</t>
    </r>
    <r>
      <rPr>
        <sz val="10"/>
        <color rgb="FFFF0000"/>
        <rFont val="ＭＳ Ｐゴシック"/>
        <family val="3"/>
        <charset val="128"/>
        <scheme val="minor"/>
      </rPr>
      <t xml:space="preserve">0708（日）
単項目チェックのエラー表示部は、JSPタグを使うなどして共通化すると便利だと考えた。（参考：https://terasolunaorg.github.io/guideline/public_review/ArchitectureInDetail/MessageManagement.html）
が、時間がかかるので対応しない。
以下に作成した内容をコピペして流用する。
・accountregist.jsp
</t>
    </r>
    <r>
      <rPr>
        <sz val="10"/>
        <rFont val="ＭＳ Ｐゴシック"/>
        <family val="2"/>
        <scheme val="minor"/>
      </rPr>
      <t xml:space="preserve">
</t>
    </r>
    <rPh sb="5" eb="6">
      <t>ド</t>
    </rPh>
    <rPh sb="36" eb="38">
      <t>ケイコク</t>
    </rPh>
    <rPh sb="75" eb="77">
      <t>リヨウ</t>
    </rPh>
    <rPh sb="95" eb="96">
      <t>ア</t>
    </rPh>
    <rPh sb="99" eb="101">
      <t>ケントウ</t>
    </rPh>
    <rPh sb="134" eb="136">
      <t>リヨウ</t>
    </rPh>
    <rPh sb="145" eb="146">
      <t>ニチ</t>
    </rPh>
    <rPh sb="148" eb="149">
      <t>タン</t>
    </rPh>
    <rPh sb="149" eb="151">
      <t>コウモク</t>
    </rPh>
    <rPh sb="159" eb="161">
      <t>ヒョウジ</t>
    </rPh>
    <rPh sb="161" eb="162">
      <t>ブ</t>
    </rPh>
    <rPh sb="170" eb="171">
      <t>ツカ</t>
    </rPh>
    <rPh sb="176" eb="178">
      <t>キョウツウ</t>
    </rPh>
    <rPh sb="178" eb="179">
      <t>バ</t>
    </rPh>
    <rPh sb="182" eb="184">
      <t>ベンリ</t>
    </rPh>
    <rPh sb="186" eb="187">
      <t>カンガ</t>
    </rPh>
    <rPh sb="191" eb="193">
      <t>サンコウ</t>
    </rPh>
    <rPh sb="305" eb="307">
      <t>タイオウ</t>
    </rPh>
    <rPh sb="312" eb="314">
      <t>イカ</t>
    </rPh>
    <rPh sb="315" eb="317">
      <t>サクセイ</t>
    </rPh>
    <rPh sb="319" eb="321">
      <t>ナイヨウ</t>
    </rPh>
    <rPh sb="327" eb="329">
      <t>リュウヨウ</t>
    </rPh>
    <phoneticPr fontId="1"/>
  </si>
  <si>
    <t xml:space="preserve">課題が多いので、画面設計全体をもう一度見直す。
作成するもの
画面レイアウト（検索条件、ボタンの配置）
機能一覧
画面一覧
画面遷移
</t>
    <rPh sb="0" eb="2">
      <t>カダイ</t>
    </rPh>
    <rPh sb="3" eb="4">
      <t>オオ</t>
    </rPh>
    <rPh sb="8" eb="10">
      <t>ガメン</t>
    </rPh>
    <rPh sb="10" eb="12">
      <t>セッケイ</t>
    </rPh>
    <rPh sb="12" eb="14">
      <t>ゼンタイ</t>
    </rPh>
    <rPh sb="17" eb="19">
      <t>イチド</t>
    </rPh>
    <rPh sb="19" eb="21">
      <t>ミナオ</t>
    </rPh>
    <rPh sb="25" eb="27">
      <t>サクセイ</t>
    </rPh>
    <rPh sb="32" eb="34">
      <t>ガメン</t>
    </rPh>
    <rPh sb="40" eb="42">
      <t>ケンサク</t>
    </rPh>
    <rPh sb="42" eb="44">
      <t>ジョウケン</t>
    </rPh>
    <rPh sb="49" eb="51">
      <t>ハイチ</t>
    </rPh>
    <rPh sb="63" eb="65">
      <t>ガメン</t>
    </rPh>
    <rPh sb="65" eb="67">
      <t>センイ</t>
    </rPh>
    <phoneticPr fontId="1"/>
  </si>
  <si>
    <r>
      <rPr>
        <sz val="11"/>
        <rFont val="ＭＳ Ｐゴシック"/>
        <family val="3"/>
        <charset val="128"/>
        <scheme val="minor"/>
      </rPr>
      <t xml:space="preserve">06/20　No6対応後に行う
06/2１　画面レイアウト対応中
06/24　画面レイアウト→完了
</t>
    </r>
    <r>
      <rPr>
        <sz val="11"/>
        <color rgb="FFFF0000"/>
        <rFont val="ＭＳ Ｐゴシック"/>
        <family val="3"/>
        <charset val="128"/>
        <scheme val="minor"/>
      </rPr>
      <t xml:space="preserve">
0630　以下のように作成する
画面レイアウト→作成中
画面項目定義→作成中、別紙＿ヘッダの項目表示制御
イベント一覧→※画面レイアウトに記載
チェック仕様→※不要とする
画面遷移図→完了
画面項目編集→※画面レイアウトに記載
テーブル編集容量→※不要とする</t>
    </r>
    <rPh sb="9" eb="11">
      <t>タイオウ</t>
    </rPh>
    <rPh sb="11" eb="12">
      <t>ゴ</t>
    </rPh>
    <rPh sb="13" eb="14">
      <t>オコナ</t>
    </rPh>
    <rPh sb="22" eb="24">
      <t>ガメン</t>
    </rPh>
    <rPh sb="29" eb="31">
      <t>タイオウ</t>
    </rPh>
    <rPh sb="31" eb="32">
      <t>ナカ</t>
    </rPh>
    <rPh sb="47" eb="49">
      <t>カンリョウ</t>
    </rPh>
    <rPh sb="56" eb="58">
      <t>イカ</t>
    </rPh>
    <rPh sb="62" eb="64">
      <t>サクセイ</t>
    </rPh>
    <rPh sb="67" eb="69">
      <t>ガメン</t>
    </rPh>
    <rPh sb="75" eb="77">
      <t>サクセイ</t>
    </rPh>
    <rPh sb="77" eb="78">
      <t>ナカ</t>
    </rPh>
    <rPh sb="79" eb="81">
      <t>ガメン</t>
    </rPh>
    <rPh sb="81" eb="83">
      <t>コウモク</t>
    </rPh>
    <rPh sb="83" eb="85">
      <t>テイギ</t>
    </rPh>
    <rPh sb="108" eb="110">
      <t>イチラン</t>
    </rPh>
    <rPh sb="112" eb="114">
      <t>ガメン</t>
    </rPh>
    <rPh sb="120" eb="122">
      <t>キサイ</t>
    </rPh>
    <rPh sb="127" eb="129">
      <t>シヨウ</t>
    </rPh>
    <rPh sb="137" eb="139">
      <t>ガメン</t>
    </rPh>
    <rPh sb="139" eb="142">
      <t>センイズ</t>
    </rPh>
    <rPh sb="146" eb="148">
      <t>ガメン</t>
    </rPh>
    <rPh sb="148" eb="150">
      <t>コウモク</t>
    </rPh>
    <rPh sb="150" eb="152">
      <t>ヘンシュウ</t>
    </rPh>
    <rPh sb="169" eb="171">
      <t>ヘンシュウ</t>
    </rPh>
    <rPh sb="171" eb="173">
      <t>ヨウリョウ</t>
    </rPh>
    <phoneticPr fontId="1"/>
  </si>
  <si>
    <t>D</t>
  </si>
  <si>
    <t>実現すると面白そう</t>
    <rPh sb="0" eb="2">
      <t>ジツゲン</t>
    </rPh>
    <rPh sb="5" eb="7">
      <t>オモシロ</t>
    </rPh>
    <phoneticPr fontId="1"/>
  </si>
  <si>
    <t xml:space="preserve">アカウント管理画面でアカウントごとに状態をもたせ、管理者が状態を制御できるようにする
停止・・・アカウントが止められ、ログイン時にはじかれる
削除・・・アカウントが削除された状態、論理削除
通常・・・アカウントが通常の状態
usrテーブルに状態を管理するものが必要になってくる。
</t>
    <rPh sb="5" eb="7">
      <t>カンリ</t>
    </rPh>
    <rPh sb="7" eb="9">
      <t>ガメン</t>
    </rPh>
    <rPh sb="18" eb="20">
      <t>ジョウタイ</t>
    </rPh>
    <rPh sb="25" eb="28">
      <t>カンリシャ</t>
    </rPh>
    <rPh sb="29" eb="31">
      <t>ジョウタイ</t>
    </rPh>
    <rPh sb="32" eb="34">
      <t>セイギョ</t>
    </rPh>
    <rPh sb="43" eb="45">
      <t>テイシ</t>
    </rPh>
    <rPh sb="54" eb="55">
      <t>ト</t>
    </rPh>
    <rPh sb="63" eb="64">
      <t>ジ</t>
    </rPh>
    <rPh sb="71" eb="73">
      <t>サクジョ</t>
    </rPh>
    <rPh sb="82" eb="84">
      <t>サクジョ</t>
    </rPh>
    <rPh sb="87" eb="89">
      <t>ジョウタイ</t>
    </rPh>
    <rPh sb="90" eb="92">
      <t>ロンリ</t>
    </rPh>
    <rPh sb="92" eb="94">
      <t>サクジョ</t>
    </rPh>
    <rPh sb="95" eb="97">
      <t>ツウジョウ</t>
    </rPh>
    <rPh sb="106" eb="108">
      <t>ツウジョウ</t>
    </rPh>
    <rPh sb="109" eb="111">
      <t>ジョウタイ</t>
    </rPh>
    <rPh sb="121" eb="123">
      <t>ジョウタイ</t>
    </rPh>
    <rPh sb="124" eb="126">
      <t>カンリ</t>
    </rPh>
    <rPh sb="131" eb="133">
      <t>ヒツヨウ</t>
    </rPh>
    <phoneticPr fontId="1"/>
  </si>
  <si>
    <t xml:space="preserve">No18で発覚
ディーラ情報を確認してから、そのディーラがだす作品を確認できる機能がない。
作品検索画面とは別に設計する。
</t>
    <rPh sb="5" eb="7">
      <t>ハッカク</t>
    </rPh>
    <rPh sb="12" eb="14">
      <t>ジョウホウ</t>
    </rPh>
    <rPh sb="15" eb="17">
      <t>カクニン</t>
    </rPh>
    <rPh sb="31" eb="33">
      <t>サクヒン</t>
    </rPh>
    <rPh sb="34" eb="36">
      <t>カクニン</t>
    </rPh>
    <rPh sb="39" eb="41">
      <t>キノウ</t>
    </rPh>
    <rPh sb="46" eb="48">
      <t>サクヒン</t>
    </rPh>
    <rPh sb="48" eb="50">
      <t>ケンサク</t>
    </rPh>
    <rPh sb="50" eb="52">
      <t>ガメン</t>
    </rPh>
    <rPh sb="54" eb="55">
      <t>ベツ</t>
    </rPh>
    <rPh sb="56" eb="58">
      <t>セッケイ</t>
    </rPh>
    <phoneticPr fontId="1"/>
  </si>
  <si>
    <t>06/23ディーラ情報画面に作品一覧をもたせた。</t>
    <rPh sb="9" eb="11">
      <t>ジョウホウ</t>
    </rPh>
    <rPh sb="11" eb="13">
      <t>ガメン</t>
    </rPh>
    <rPh sb="14" eb="16">
      <t>サクヒン</t>
    </rPh>
    <rPh sb="16" eb="18">
      <t>イチラン</t>
    </rPh>
    <phoneticPr fontId="1"/>
  </si>
  <si>
    <t>外部設計メモ</t>
    <rPh sb="0" eb="2">
      <t>ガイブ</t>
    </rPh>
    <rPh sb="2" eb="4">
      <t>セッケイ</t>
    </rPh>
    <phoneticPr fontId="1"/>
  </si>
  <si>
    <t xml:space="preserve">ポップアップの出し方を検討
　JSでどう実現するのか
　Spring機能が利用できないか
</t>
    <rPh sb="7" eb="8">
      <t>ダ</t>
    </rPh>
    <rPh sb="9" eb="10">
      <t>カタ</t>
    </rPh>
    <rPh sb="11" eb="13">
      <t>ケントウ</t>
    </rPh>
    <rPh sb="20" eb="22">
      <t>ジツゲン</t>
    </rPh>
    <rPh sb="34" eb="36">
      <t>キノウ</t>
    </rPh>
    <rPh sb="37" eb="39">
      <t>リヨウ</t>
    </rPh>
    <phoneticPr fontId="1"/>
  </si>
  <si>
    <t>外部設計検討</t>
  </si>
  <si>
    <t>ディーラー検索画面の検索条件をチェックボックスにしている
ボックスの数が多く使いづらいので、検索条件の指定方法を見直す。
・ポップアップ利用
・別の検索画面にする（メロンブックスなど）
　https://www.melonbooks.co.jp/products/genre.php</t>
    <rPh sb="5" eb="7">
      <t>ケンサク</t>
    </rPh>
    <rPh sb="7" eb="9">
      <t>ガメン</t>
    </rPh>
    <rPh sb="10" eb="12">
      <t>ケンサク</t>
    </rPh>
    <rPh sb="12" eb="14">
      <t>ジョウケン</t>
    </rPh>
    <rPh sb="34" eb="35">
      <t>カズ</t>
    </rPh>
    <rPh sb="36" eb="37">
      <t>オオ</t>
    </rPh>
    <rPh sb="38" eb="39">
      <t>ツカ</t>
    </rPh>
    <rPh sb="46" eb="48">
      <t>ケンサク</t>
    </rPh>
    <rPh sb="48" eb="50">
      <t>ジョウケン</t>
    </rPh>
    <rPh sb="51" eb="53">
      <t>シテイ</t>
    </rPh>
    <rPh sb="53" eb="55">
      <t>ホウホウ</t>
    </rPh>
    <rPh sb="56" eb="58">
      <t>ミナオ</t>
    </rPh>
    <rPh sb="68" eb="70">
      <t>リヨウ</t>
    </rPh>
    <rPh sb="72" eb="73">
      <t>ベツ</t>
    </rPh>
    <rPh sb="74" eb="76">
      <t>ケンサク</t>
    </rPh>
    <rPh sb="76" eb="78">
      <t>ガメン</t>
    </rPh>
    <phoneticPr fontId="1"/>
  </si>
  <si>
    <t xml:space="preserve">&gt;・ポップアップ利用
0630　上記対応にする
</t>
    <rPh sb="16" eb="18">
      <t>ジョウキ</t>
    </rPh>
    <rPh sb="18" eb="20">
      <t>タイオウ</t>
    </rPh>
    <phoneticPr fontId="1"/>
  </si>
  <si>
    <t>作品をproductでなくworkに変更する</t>
    <rPh sb="0" eb="2">
      <t>サクヒン</t>
    </rPh>
    <rPh sb="18" eb="20">
      <t>ヘンコウ</t>
    </rPh>
    <phoneticPr fontId="1"/>
  </si>
  <si>
    <t xml:space="preserve">英語を正確な意味に変更する
ER図、DDL、外部設計
</t>
    <rPh sb="0" eb="2">
      <t>エイゴ</t>
    </rPh>
    <rPh sb="3" eb="5">
      <t>セイカク</t>
    </rPh>
    <rPh sb="6" eb="8">
      <t>イミ</t>
    </rPh>
    <rPh sb="9" eb="11">
      <t>ヘンコウ</t>
    </rPh>
    <rPh sb="16" eb="17">
      <t>ズ</t>
    </rPh>
    <rPh sb="22" eb="24">
      <t>ガイブ</t>
    </rPh>
    <rPh sb="24" eb="26">
      <t>セッケイ</t>
    </rPh>
    <phoneticPr fontId="1"/>
  </si>
  <si>
    <t>ディーラ情報の新規登録と編集機能は1つにまとめる</t>
    <rPh sb="4" eb="6">
      <t>ジョウホウ</t>
    </rPh>
    <rPh sb="7" eb="9">
      <t>シンキ</t>
    </rPh>
    <rPh sb="9" eb="11">
      <t>トウロク</t>
    </rPh>
    <rPh sb="12" eb="14">
      <t>ヘンシュウ</t>
    </rPh>
    <rPh sb="14" eb="16">
      <t>キノウ</t>
    </rPh>
    <phoneticPr fontId="1"/>
  </si>
  <si>
    <t>タイトルと同じ。No14とあわせて対応する</t>
    <rPh sb="5" eb="6">
      <t>オナ</t>
    </rPh>
    <rPh sb="17" eb="19">
      <t>タイオウ</t>
    </rPh>
    <phoneticPr fontId="1"/>
  </si>
  <si>
    <t>C</t>
  </si>
  <si>
    <t>表示の不備</t>
    <rPh sb="0" eb="2">
      <t>ヒョウジ</t>
    </rPh>
    <rPh sb="3" eb="5">
      <t>フビ</t>
    </rPh>
    <phoneticPr fontId="1"/>
  </si>
  <si>
    <t>画面初期表示時？にHP,TWにコンマがはいってしまう、入らないようにする</t>
    <phoneticPr fontId="1"/>
  </si>
  <si>
    <t>0707(土）時点見積もり</t>
    <rPh sb="5" eb="6">
      <t>ド</t>
    </rPh>
    <rPh sb="7" eb="9">
      <t>ジテン</t>
    </rPh>
    <rPh sb="9" eb="11">
      <t>ミツ</t>
    </rPh>
    <phoneticPr fontId="1"/>
  </si>
  <si>
    <t>No13, 画像登録、疎通、サンプル</t>
    <rPh sb="6" eb="8">
      <t>ガゾウ</t>
    </rPh>
    <rPh sb="8" eb="10">
      <t>トウロク</t>
    </rPh>
    <rPh sb="11" eb="13">
      <t>ソツウ</t>
    </rPh>
    <phoneticPr fontId="1"/>
  </si>
  <si>
    <t>No8, Ajax、疎通、ディーラ検索に適用</t>
    <rPh sb="10" eb="12">
      <t>ソツウ</t>
    </rPh>
    <rPh sb="17" eb="19">
      <t>ケンサク</t>
    </rPh>
    <rPh sb="20" eb="22">
      <t>テキヨウ</t>
    </rPh>
    <phoneticPr fontId="1"/>
  </si>
  <si>
    <t>No13, 画像登録、ディーラ登録に適用</t>
    <rPh sb="6" eb="8">
      <t>ガゾウ</t>
    </rPh>
    <rPh sb="8" eb="10">
      <t>トウロク</t>
    </rPh>
    <rPh sb="15" eb="17">
      <t>トウロク</t>
    </rPh>
    <rPh sb="18" eb="20">
      <t>テキヨウ</t>
    </rPh>
    <phoneticPr fontId="1"/>
  </si>
  <si>
    <t>係数</t>
    <rPh sb="0" eb="2">
      <t>ケイスウ</t>
    </rPh>
    <phoneticPr fontId="1"/>
  </si>
  <si>
    <t>工数,H</t>
    <rPh sb="0" eb="2">
      <t>コウスウ</t>
    </rPh>
    <phoneticPr fontId="1"/>
  </si>
  <si>
    <t>人日、6H</t>
    <rPh sb="0" eb="2">
      <t>ニンニチ</t>
    </rPh>
    <phoneticPr fontId="1"/>
  </si>
  <si>
    <t>S</t>
    <phoneticPr fontId="1"/>
  </si>
  <si>
    <t>A</t>
    <phoneticPr fontId="1"/>
  </si>
  <si>
    <t>B</t>
    <phoneticPr fontId="1"/>
  </si>
  <si>
    <t>C</t>
    <phoneticPr fontId="1"/>
  </si>
  <si>
    <t>D</t>
    <phoneticPr fontId="1"/>
  </si>
  <si>
    <t>―</t>
    <phoneticPr fontId="1"/>
  </si>
  <si>
    <t>※esaで管理
0818完了</t>
    <rPh sb="5" eb="7">
      <t>カンリ</t>
    </rPh>
    <rPh sb="13" eb="15">
      <t>カンリョウ</t>
    </rPh>
    <phoneticPr fontId="1"/>
  </si>
  <si>
    <t>・ディーラ検索で条件にジャンルを持つ場合どう設計すればよいか？登録の際はポップアップを利用している、検索結果にジャンルを表示すると横に長くなってみた目が微妙
・実際にディーラが使うことを想定した場合の画面設計、権限制御にしたい（＝業務フローを考え、設計に落とす）
・地図画面が機能の中心なのでパワーアップしたい
　　例　地図でお気に入り確認
　　　　　地図画面が真ん中、サイドバーでお気に入り確認、mattermost的デザイン
・設計に業務の流れを反映したい。
例　ログインIDを登録したアカウントをディーラとして紐づけ、作品登録など各機能をあつかえる
　今だとログインしたものが複数のディーラを登録できてしまい、業務の流れがく、みんな管理者みたいなことができてしまう。
・実際のWebサイトにある利用規約、ヘルプなどのせたい
・コード値を定義し、Enumを活用したい</t>
    <rPh sb="5" eb="7">
      <t>ケンサク</t>
    </rPh>
    <rPh sb="8" eb="10">
      <t>ジョウケン</t>
    </rPh>
    <rPh sb="16" eb="17">
      <t>モ</t>
    </rPh>
    <rPh sb="18" eb="20">
      <t>バアイ</t>
    </rPh>
    <rPh sb="22" eb="24">
      <t>セッケイ</t>
    </rPh>
    <rPh sb="31" eb="33">
      <t>トウロク</t>
    </rPh>
    <rPh sb="34" eb="35">
      <t>サイ</t>
    </rPh>
    <rPh sb="43" eb="45">
      <t>リヨウ</t>
    </rPh>
    <rPh sb="50" eb="52">
      <t>ケンサク</t>
    </rPh>
    <rPh sb="52" eb="54">
      <t>ケッカ</t>
    </rPh>
    <rPh sb="60" eb="62">
      <t>ヒョウジ</t>
    </rPh>
    <rPh sb="65" eb="66">
      <t>ヨコ</t>
    </rPh>
    <rPh sb="67" eb="68">
      <t>ナガ</t>
    </rPh>
    <rPh sb="74" eb="75">
      <t>メ</t>
    </rPh>
    <rPh sb="76" eb="78">
      <t>ビミョウ</t>
    </rPh>
    <rPh sb="81" eb="83">
      <t>ジッサイ</t>
    </rPh>
    <rPh sb="89" eb="90">
      <t>ツカ</t>
    </rPh>
    <rPh sb="94" eb="96">
      <t>ソウテイ</t>
    </rPh>
    <rPh sb="98" eb="100">
      <t>バアイ</t>
    </rPh>
    <rPh sb="101" eb="103">
      <t>ガメン</t>
    </rPh>
    <rPh sb="103" eb="105">
      <t>セッケイ</t>
    </rPh>
    <rPh sb="106" eb="108">
      <t>ケンゲン</t>
    </rPh>
    <rPh sb="108" eb="110">
      <t>セイギョ</t>
    </rPh>
    <rPh sb="116" eb="118">
      <t>ギョウム</t>
    </rPh>
    <rPh sb="122" eb="123">
      <t>カンガ</t>
    </rPh>
    <rPh sb="125" eb="127">
      <t>セッケイ</t>
    </rPh>
    <rPh sb="128" eb="129">
      <t>オ</t>
    </rPh>
    <rPh sb="134" eb="136">
      <t>チズ</t>
    </rPh>
    <rPh sb="136" eb="138">
      <t>ガメン</t>
    </rPh>
    <rPh sb="139" eb="141">
      <t>キノウ</t>
    </rPh>
    <rPh sb="142" eb="144">
      <t>チュウシン</t>
    </rPh>
    <rPh sb="159" eb="160">
      <t>レイ</t>
    </rPh>
    <rPh sb="161" eb="163">
      <t>チズ</t>
    </rPh>
    <rPh sb="165" eb="166">
      <t>キ</t>
    </rPh>
    <rPh sb="167" eb="168">
      <t>イ</t>
    </rPh>
    <rPh sb="169" eb="171">
      <t>カクニン</t>
    </rPh>
    <rPh sb="177" eb="179">
      <t>チズ</t>
    </rPh>
    <rPh sb="179" eb="181">
      <t>ガメン</t>
    </rPh>
    <rPh sb="182" eb="183">
      <t>マ</t>
    </rPh>
    <rPh sb="184" eb="185">
      <t>ナカ</t>
    </rPh>
    <rPh sb="193" eb="194">
      <t>キ</t>
    </rPh>
    <rPh sb="195" eb="196">
      <t>イ</t>
    </rPh>
    <rPh sb="197" eb="199">
      <t>カクニン</t>
    </rPh>
    <rPh sb="210" eb="211">
      <t>テキ</t>
    </rPh>
    <rPh sb="218" eb="220">
      <t>セッケイ</t>
    </rPh>
    <rPh sb="221" eb="223">
      <t>ギョウム</t>
    </rPh>
    <rPh sb="224" eb="225">
      <t>ナガ</t>
    </rPh>
    <rPh sb="227" eb="229">
      <t>ハンエイ</t>
    </rPh>
    <rPh sb="234" eb="235">
      <t>レイ</t>
    </rPh>
    <rPh sb="243" eb="245">
      <t>トウロク</t>
    </rPh>
    <rPh sb="341" eb="343">
      <t>ジッサイ</t>
    </rPh>
    <rPh sb="353" eb="355">
      <t>リヨウ</t>
    </rPh>
    <rPh sb="355" eb="357">
      <t>キヤク</t>
    </rPh>
    <rPh sb="372" eb="373">
      <t>アタイ</t>
    </rPh>
    <rPh sb="374" eb="376">
      <t>テイギ</t>
    </rPh>
    <rPh sb="383" eb="385">
      <t>カツヨウ</t>
    </rPh>
    <phoneticPr fontId="1"/>
  </si>
  <si>
    <t>0818　時間内ので優先度下げる（A⇒D</t>
    <rPh sb="5" eb="7">
      <t>ジカン</t>
    </rPh>
    <rPh sb="7" eb="8">
      <t>ナイ</t>
    </rPh>
    <rPh sb="10" eb="13">
      <t>ユウセンド</t>
    </rPh>
    <rPh sb="13" eb="14">
      <t>サ</t>
    </rPh>
    <phoneticPr fontId="1"/>
  </si>
  <si>
    <t>対象外</t>
    <rPh sb="0" eb="2">
      <t>タイショウ</t>
    </rPh>
    <rPh sb="2" eb="3">
      <t>ソト</t>
    </rPh>
    <phoneticPr fontId="1"/>
  </si>
  <si>
    <t>①</t>
    <phoneticPr fontId="1"/>
  </si>
  <si>
    <t>機能名</t>
  </si>
  <si>
    <t>⇒0729時点、こっちがいいかな？？、下はスッキリするがこのアプリ自体が趣味制作なので、将来的に機能の追加変更を考えたときに先に機能がくるほうがいい</t>
    <rPh sb="5" eb="7">
      <t>ジテン</t>
    </rPh>
    <rPh sb="19" eb="20">
      <t>シタ</t>
    </rPh>
    <rPh sb="33" eb="35">
      <t>ジタイ</t>
    </rPh>
    <rPh sb="36" eb="38">
      <t>シュミ</t>
    </rPh>
    <rPh sb="38" eb="40">
      <t>セイサク</t>
    </rPh>
    <rPh sb="44" eb="46">
      <t>ショウライ</t>
    </rPh>
    <rPh sb="46" eb="47">
      <t>テキ</t>
    </rPh>
    <rPh sb="48" eb="50">
      <t>キノウ</t>
    </rPh>
    <rPh sb="51" eb="53">
      <t>ツイカ</t>
    </rPh>
    <rPh sb="53" eb="55">
      <t>ヘンコウ</t>
    </rPh>
    <rPh sb="56" eb="57">
      <t>カンガ</t>
    </rPh>
    <rPh sb="62" eb="63">
      <t>サキ</t>
    </rPh>
    <rPh sb="64" eb="66">
      <t>キノウ</t>
    </rPh>
    <phoneticPr fontId="1"/>
  </si>
  <si>
    <t>∟service</t>
  </si>
  <si>
    <t>∟logic</t>
  </si>
  <si>
    <t>∟dao</t>
  </si>
  <si>
    <t>②</t>
    <phoneticPr fontId="1"/>
  </si>
  <si>
    <t>Service</t>
  </si>
  <si>
    <t>　∟機能１</t>
  </si>
  <si>
    <t>　∟機能２</t>
  </si>
  <si>
    <t>Logic</t>
    <phoneticPr fontId="1"/>
  </si>
  <si>
    <t>Dao</t>
  </si>
  <si>
    <t>com.jp.wonfes.Service</t>
    <phoneticPr fontId="1"/>
  </si>
  <si>
    <t>com.jp.wonfes.Logic</t>
    <phoneticPr fontId="1"/>
  </si>
  <si>
    <t>com.jp.wonfes.Dao</t>
    <phoneticPr fontId="1"/>
  </si>
  <si>
    <t>auth</t>
    <phoneticPr fontId="1"/>
  </si>
  <si>
    <t>img</t>
    <phoneticPr fontId="1"/>
  </si>
  <si>
    <t>dealer</t>
    <phoneticPr fontId="1"/>
  </si>
  <si>
    <t>product</t>
    <phoneticPr fontId="1"/>
  </si>
  <si>
    <t>治す方針</t>
    <rPh sb="0" eb="1">
      <t>ナオ</t>
    </rPh>
    <rPh sb="2" eb="4">
      <t>ホウシン</t>
    </rPh>
    <phoneticPr fontId="1"/>
  </si>
  <si>
    <t>今のパッケージ見て不便と感じるところが直接治るようなレベルでよい</t>
    <rPh sb="0" eb="1">
      <t>イマ</t>
    </rPh>
    <rPh sb="7" eb="8">
      <t>ミ</t>
    </rPh>
    <rPh sb="9" eb="11">
      <t>フベン</t>
    </rPh>
    <rPh sb="12" eb="13">
      <t>カン</t>
    </rPh>
    <rPh sb="19" eb="21">
      <t>チョクセツ</t>
    </rPh>
    <rPh sb="21" eb="22">
      <t>ナオ</t>
    </rPh>
    <phoneticPr fontId="1"/>
  </si>
  <si>
    <t>※体系的に考えすぎない</t>
    <rPh sb="1" eb="4">
      <t>タイケイテキ</t>
    </rPh>
    <rPh sb="5" eb="6">
      <t>カンガ</t>
    </rPh>
    <phoneticPr fontId="1"/>
  </si>
  <si>
    <t>現状、imgクラス、Authクラスがある。これは機能なのでこの単位にパッケージ作りたい</t>
    <rPh sb="0" eb="2">
      <t>ゲンジョウ</t>
    </rPh>
    <rPh sb="24" eb="26">
      <t>キノウ</t>
    </rPh>
    <rPh sb="31" eb="33">
      <t>タンイ</t>
    </rPh>
    <rPh sb="39" eb="40">
      <t>ツク</t>
    </rPh>
    <phoneticPr fontId="1"/>
  </si>
  <si>
    <t>以下の①、②どちらでも作りやすくなる</t>
    <rPh sb="0" eb="2">
      <t>イカ</t>
    </rPh>
    <rPh sb="11" eb="12">
      <t>ツク</t>
    </rPh>
    <phoneticPr fontId="1"/>
  </si>
  <si>
    <t>⇒Daoを考慮したら、どちらがいいか？</t>
    <rPh sb="5" eb="7">
      <t>コウリョ</t>
    </rPh>
    <phoneticPr fontId="1"/>
  </si>
  <si>
    <t>⇒どちらも変わらない。</t>
    <rPh sb="5" eb="6">
      <t>カ</t>
    </rPh>
    <phoneticPr fontId="1"/>
  </si>
  <si>
    <t>今後機能拡張をする際に機能単位のパッケージのほうが作業しやすいと思うので、機能単位のパッケージングにする</t>
    <rPh sb="0" eb="2">
      <t>コンゴ</t>
    </rPh>
    <rPh sb="2" eb="4">
      <t>キノウ</t>
    </rPh>
    <rPh sb="4" eb="6">
      <t>カクチョウ</t>
    </rPh>
    <rPh sb="9" eb="10">
      <t>サイ</t>
    </rPh>
    <rPh sb="11" eb="13">
      <t>キノウ</t>
    </rPh>
    <rPh sb="13" eb="15">
      <t>タンイ</t>
    </rPh>
    <rPh sb="25" eb="27">
      <t>サギョウ</t>
    </rPh>
    <rPh sb="32" eb="33">
      <t>オモ</t>
    </rPh>
    <rPh sb="37" eb="39">
      <t>キノウ</t>
    </rPh>
    <rPh sb="39" eb="41">
      <t>タンイ</t>
    </rPh>
    <phoneticPr fontId="1"/>
  </si>
  <si>
    <t>①</t>
  </si>
  <si>
    <t>　機能１</t>
  </si>
  <si>
    <t>　∟Controller</t>
  </si>
  <si>
    <t>　∟Logic</t>
  </si>
  <si>
    <t>　∟Dao</t>
  </si>
  <si>
    <t>　機能２</t>
  </si>
  <si>
    <t>　・・・</t>
  </si>
  <si>
    <t>②</t>
  </si>
  <si>
    <t>　Controller</t>
  </si>
  <si>
    <t>　　∟機能１</t>
  </si>
  <si>
    <t>　　∟機能２</t>
  </si>
  <si>
    <t>　Logic</t>
  </si>
  <si>
    <t>　Dao</t>
  </si>
  <si>
    <t>上記で①の案でいく</t>
  </si>
  <si>
    <t>理由</t>
  </si>
  <si>
    <t>・リリース後機能毎に作成することがあるので、①のほうが作成するモノがまとまっており作りやすいため</t>
  </si>
  <si>
    <t>・domain層を作る場合、機能毎のパッケージの上位にContorllerなどのパッケージ入れたほうが構成はスマートである。</t>
  </si>
  <si>
    <t>　しかし作りやすさの観点では、①と大差ないので作りやすいほうがいい</t>
  </si>
  <si>
    <t>詳細は「WFS設計.xlsx」シート「パッケージ構成」を参照</t>
  </si>
  <si>
    <t xml:space="preserve">0819(日）
コントーラ、ロジック、Daoも機能単位とする
パッケージ構成全体の見直し案を作成した。クローズする。
※詳細はNo14シート参照
</t>
    <rPh sb="5" eb="6">
      <t>ニチ</t>
    </rPh>
    <rPh sb="23" eb="25">
      <t>キノウ</t>
    </rPh>
    <rPh sb="25" eb="27">
      <t>タンイ</t>
    </rPh>
    <rPh sb="36" eb="38">
      <t>コウセイ</t>
    </rPh>
    <rPh sb="38" eb="40">
      <t>ゼンタイ</t>
    </rPh>
    <rPh sb="41" eb="43">
      <t>ミナオ</t>
    </rPh>
    <rPh sb="44" eb="45">
      <t>アン</t>
    </rPh>
    <rPh sb="46" eb="48">
      <t>サクセイ</t>
    </rPh>
    <rPh sb="60" eb="62">
      <t>ショウサイ</t>
    </rPh>
    <rPh sb="70" eb="72">
      <t>サンショウ</t>
    </rPh>
    <phoneticPr fontId="1"/>
  </si>
  <si>
    <t>＞・例外をコントローラクラスでどうハンドリングするやり方</t>
  </si>
  <si>
    <t>　■単項目チェック→BeadnValidation</t>
  </si>
  <si>
    <t>　■関連項目チェック→BeadnValidation</t>
  </si>
  <si>
    <t>　</t>
  </si>
  <si>
    <t>　結論</t>
  </si>
  <si>
    <t>　　BeadnValidatorに関連チェックを実装する</t>
  </si>
  <si>
    <t>　理由</t>
  </si>
  <si>
    <t>　　・Formでチェックできない関連チェックはLogicクラスでチェックしてしまえば、仕様が実現できるから</t>
  </si>
  <si>
    <t>　　・複雑なチェック仕様はない想定なので、チェックを3か所で持つと可読性が下がりそうだから</t>
  </si>
  <si>
    <t>　コメント</t>
  </si>
  <si>
    <t>　　・@initBinderを利用するほうがチェックできる幅が広がるが、システムの規模的に不要</t>
  </si>
  <si>
    <t>　検討めも</t>
  </si>
  <si>
    <t>　　・Formの項目に対し、独自チェックすらならFormクラス自体にチェックがつくれる（＝BeanValidater）</t>
  </si>
  <si>
    <t>　　https://qiita.com/kenhori/items/4534f548bbee5bfb6064</t>
  </si>
  <si>
    <t>　　・@initBinderの利用、独自のチェックをBeanvalidateと同じタイミングで実施できるようになる</t>
  </si>
  <si>
    <t>　　　Formクラスに実装するより自由度が高い</t>
  </si>
  <si>
    <t>　　　https://qiita.com/kenhori/items/72f3821bef62a3ebd1cf</t>
  </si>
  <si>
    <t>＞・サーバー側でエラーメッセージをどう設定して画面に出すのか</t>
  </si>
  <si>
    <t>　■単項目チェック→コントローラはBindingResultクラス、JSPはspring:bindタグで実現</t>
  </si>
  <si>
    <t>　■関連項目チェック→※単項目チェックと同じ</t>
  </si>
  <si>
    <t>　■存在関連チェック→</t>
  </si>
  <si>
    <t>　　WFSLogicExceptionをキャッチして、例外クラスのメッセージを画面にマッピングする</t>
  </si>
  <si>
    <t>　気になる</t>
  </si>
  <si>
    <t>　　jspにマッピングするエラー部が毎回手書きなので、共通化できないか？</t>
  </si>
  <si>
    <t>　検討</t>
  </si>
  <si>
    <t>　　案１</t>
  </si>
  <si>
    <t>　　　　JSPインクルード使って、エラーJSPを読み込む</t>
  </si>
  <si>
    <t>　　　　インクルードディレクティブ、静的、&lt;%@ include file="include.jsp"%&gt;</t>
  </si>
  <si>
    <t>　　　　インクルードアクション、動的、&lt;jsp:include page="include.jsp" flush="true" /&gt;</t>
  </si>
  <si>
    <t>　　案２</t>
  </si>
  <si>
    <t>　　　　tilesをつかう</t>
  </si>
  <si>
    <t>　　　　bodyのJSPに対し個別に定義して、エラーJSPを読み込む</t>
  </si>
  <si>
    <t>　　どちらでも対応できる</t>
  </si>
  <si>
    <t>　　tilesに集約したいので、案２のほうがいい</t>
  </si>
  <si>
    <t>　　でも、tilesが肥大するので対応しない。※一人開発なので、現状で対応できる。</t>
  </si>
  <si>
    <t>　　検討するならJavaのtypoを防ぐ方向のほうがいいと思う。</t>
  </si>
  <si>
    <t>チェックの方針
　1度のイベントで対応するチェックをすべて実施はしない
　1度チェックに引っかかればその都度画面にエラーメッセージを出す
　理由
　　・全部チェックすると複数のエラーメッセージを扱う必要があり実装がめんどい
　　・ユーザビリティが落ちるが最大２、3回直せばチェックを通ると思うから
　　・単項目チェックはBeadnValidationを使い複数チェックを実施できるから→できるか確認中
※方針は設計に反映した。
※０８１９の検討したことはシートNo16参照</t>
    <rPh sb="203" eb="205">
      <t>ホウシン</t>
    </rPh>
    <rPh sb="206" eb="208">
      <t>セッケイ</t>
    </rPh>
    <rPh sb="209" eb="211">
      <t>ハンエイ</t>
    </rPh>
    <rPh sb="221" eb="223">
      <t>ケントウ</t>
    </rPh>
    <rPh sb="235" eb="237">
      <t>サンショウ</t>
    </rPh>
    <phoneticPr fontId="1"/>
  </si>
  <si>
    <t>　■存在関連チェック→WFSLogicExceptionをキャッチして、例外クラスのメッセージを画面にマッピングする</t>
    <phoneticPr fontId="1"/>
  </si>
  <si>
    <t>～9月2週目</t>
    <rPh sb="2" eb="3">
      <t>ガツ</t>
    </rPh>
    <rPh sb="4" eb="5">
      <t>シュウ</t>
    </rPh>
    <rPh sb="5" eb="6">
      <t>メ</t>
    </rPh>
    <phoneticPr fontId="1"/>
  </si>
  <si>
    <t>～9月3週目</t>
    <rPh sb="2" eb="3">
      <t>ガツ</t>
    </rPh>
    <rPh sb="4" eb="5">
      <t>シュウ</t>
    </rPh>
    <rPh sb="5" eb="6">
      <t>メ</t>
    </rPh>
    <phoneticPr fontId="1"/>
  </si>
  <si>
    <t>～9月4週目</t>
    <rPh sb="2" eb="3">
      <t>ガツ</t>
    </rPh>
    <rPh sb="4" eb="5">
      <t>シュウ</t>
    </rPh>
    <rPh sb="5" eb="6">
      <t>メ</t>
    </rPh>
    <phoneticPr fontId="1"/>
  </si>
  <si>
    <t>工数(H)</t>
    <rPh sb="0" eb="2">
      <t>コウスウ</t>
    </rPh>
    <phoneticPr fontId="1"/>
  </si>
  <si>
    <t>工数(人日)、6時間/1日</t>
    <rPh sb="0" eb="2">
      <t>コウスウ</t>
    </rPh>
    <rPh sb="3" eb="4">
      <t>ニン</t>
    </rPh>
    <rPh sb="4" eb="5">
      <t>ニチ</t>
    </rPh>
    <rPh sb="8" eb="10">
      <t>ジカン</t>
    </rPh>
    <rPh sb="12" eb="13">
      <t>ニチ</t>
    </rPh>
    <phoneticPr fontId="1"/>
  </si>
  <si>
    <t xml:space="preserve">0825 ポップアップの表示原理を理解した
</t>
    <rPh sb="12" eb="14">
      <t>ヒョウジ</t>
    </rPh>
    <rPh sb="14" eb="16">
      <t>ゲンリ</t>
    </rPh>
    <rPh sb="17" eb="19">
      <t>リカイ</t>
    </rPh>
    <phoneticPr fontId="1"/>
  </si>
  <si>
    <t>0902 esaで管理する</t>
    <rPh sb="9" eb="11">
      <t>カンリ</t>
    </rPh>
    <phoneticPr fontId="1"/>
  </si>
  <si>
    <t>a</t>
    <phoneticPr fontId="1"/>
  </si>
  <si>
    <t>1006　リリース後対応とする</t>
    <rPh sb="9" eb="10">
      <t>ゴ</t>
    </rPh>
    <rPh sb="10" eb="12">
      <t>タイオウ</t>
    </rPh>
    <phoneticPr fontId="1"/>
  </si>
  <si>
    <t>0819
tileを利用する。共通のJSPを用意し、画面毎にタイトル、表示内容などをtiles.xmlで設定して切り替える
1006　現時点ですでに実装済みのためクローズ</t>
    <rPh sb="10" eb="12">
      <t>リヨウ</t>
    </rPh>
    <rPh sb="15" eb="17">
      <t>キョウツウ</t>
    </rPh>
    <rPh sb="22" eb="24">
      <t>ヨウイ</t>
    </rPh>
    <rPh sb="26" eb="28">
      <t>ガメン</t>
    </rPh>
    <rPh sb="28" eb="29">
      <t>ゴト</t>
    </rPh>
    <rPh sb="35" eb="37">
      <t>ヒョウジ</t>
    </rPh>
    <rPh sb="37" eb="39">
      <t>ナイヨウ</t>
    </rPh>
    <rPh sb="52" eb="54">
      <t>セッテイ</t>
    </rPh>
    <rPh sb="56" eb="57">
      <t>キ</t>
    </rPh>
    <rPh sb="58" eb="59">
      <t>カ</t>
    </rPh>
    <rPh sb="68" eb="71">
      <t>ゲンジテン</t>
    </rPh>
    <rPh sb="75" eb="77">
      <t>ジッソウ</t>
    </rPh>
    <rPh sb="77" eb="78">
      <t>ズ</t>
    </rPh>
    <phoneticPr fontId="1"/>
  </si>
  <si>
    <r>
      <rPr>
        <sz val="11"/>
        <rFont val="ＭＳ Ｐゴシック"/>
        <family val="3"/>
        <charset val="128"/>
        <scheme val="minor"/>
      </rPr>
      <t xml:space="preserve">0818　多少開発しづらいが、機能はあるので優先度下げる（A⇒C
</t>
    </r>
    <r>
      <rPr>
        <sz val="11"/>
        <color rgb="FFFF0000"/>
        <rFont val="ＭＳ Ｐゴシック"/>
        <family val="3"/>
        <charset val="128"/>
        <scheme val="minor"/>
      </rPr>
      <t xml:space="preserve">
1006 改めて画面を開発する際に、対応する</t>
    </r>
    <rPh sb="5" eb="7">
      <t>タショウ</t>
    </rPh>
    <rPh sb="7" eb="9">
      <t>カイハツ</t>
    </rPh>
    <rPh sb="15" eb="17">
      <t>キノウ</t>
    </rPh>
    <rPh sb="22" eb="25">
      <t>ユウセンド</t>
    </rPh>
    <rPh sb="25" eb="26">
      <t>サ</t>
    </rPh>
    <phoneticPr fontId="1"/>
  </si>
  <si>
    <t>リリース後対応</t>
    <rPh sb="4" eb="7">
      <t>ゴタイオウ</t>
    </rPh>
    <phoneticPr fontId="1"/>
  </si>
  <si>
    <t>外部設計書のリリース後対応について</t>
    <rPh sb="0" eb="2">
      <t>ガイブ</t>
    </rPh>
    <rPh sb="2" eb="4">
      <t>セッケイ</t>
    </rPh>
    <rPh sb="4" eb="5">
      <t>ショ</t>
    </rPh>
    <rPh sb="10" eb="11">
      <t>ゴ</t>
    </rPh>
    <rPh sb="11" eb="13">
      <t>タイオウ</t>
    </rPh>
    <phoneticPr fontId="1"/>
  </si>
  <si>
    <t xml:space="preserve">１００６　外部設計書を確認してリリース後対応を以下に紫いろで記載中
WFS_設計.xlsx
</t>
    <rPh sb="5" eb="7">
      <t>ガイブ</t>
    </rPh>
    <rPh sb="7" eb="10">
      <t>セッケイショ</t>
    </rPh>
    <rPh sb="11" eb="13">
      <t>カクニン</t>
    </rPh>
    <rPh sb="19" eb="20">
      <t>ゴ</t>
    </rPh>
    <rPh sb="20" eb="22">
      <t>タイオウ</t>
    </rPh>
    <rPh sb="23" eb="25">
      <t>イカ</t>
    </rPh>
    <rPh sb="26" eb="27">
      <t>ムラサキ</t>
    </rPh>
    <rPh sb="30" eb="32">
      <t>キサイ</t>
    </rPh>
    <rPh sb="32" eb="33">
      <t>ナカ</t>
    </rPh>
    <rPh sb="39" eb="41">
      <t>セッケイ</t>
    </rPh>
    <phoneticPr fontId="1"/>
  </si>
  <si>
    <t>今後の作業を整理した</t>
    <rPh sb="0" eb="2">
      <t>コンゴ</t>
    </rPh>
    <rPh sb="3" eb="5">
      <t>サギョウ</t>
    </rPh>
    <rPh sb="6" eb="8">
      <t>セイリ</t>
    </rPh>
    <phoneticPr fontId="1"/>
  </si>
  <si>
    <t>外部設計の作成</t>
  </si>
  <si>
    <t>外部設計書に基づきCD</t>
  </si>
  <si>
    <t>ディーラー登録（新規）</t>
  </si>
  <si>
    <t>ディーラー登録（編集）</t>
  </si>
  <si>
    <t>ディーラー登録確認</t>
  </si>
  <si>
    <t>ディーラー登録完了</t>
  </si>
  <si>
    <t>ディーラ情報削除完了</t>
  </si>
  <si>
    <t>ディーラー検索</t>
  </si>
  <si>
    <t>ディーラー情報</t>
  </si>
  <si>
    <t>本番へアップ</t>
  </si>
  <si>
    <t>デプロイ環境の作成</t>
  </si>
  <si>
    <t>デプロイ</t>
  </si>
  <si>
    <t>TOP</t>
  </si>
  <si>
    <t>ログイン</t>
  </si>
  <si>
    <t>ログアウト</t>
  </si>
  <si>
    <t>アカウント登録</t>
  </si>
  <si>
    <t>アカウント情報画面（一般）</t>
  </si>
  <si>
    <t>アカウント情報画面（管理者）</t>
  </si>
  <si>
    <t>アカウント管理画面</t>
  </si>
  <si>
    <t>作品登録（新規）</t>
  </si>
  <si>
    <t>作品登録（編集）</t>
  </si>
  <si>
    <t>作品登録完了</t>
  </si>
  <si>
    <t>作品情報削除完了</t>
    <phoneticPr fontId="1"/>
  </si>
  <si>
    <t>作品検索</t>
  </si>
  <si>
    <t>作品情報</t>
  </si>
  <si>
    <t>地図ポップアップ</t>
  </si>
  <si>
    <t>ジャンル一覧ポップアップ</t>
  </si>
  <si>
    <t>削除ダイアログ</t>
  </si>
  <si>
    <t>ヘッダーメイン</t>
  </si>
  <si>
    <t>ヘッダ共通機能一覧（一般）</t>
  </si>
  <si>
    <t>ヘッダ共通機能一覧（管理）</t>
  </si>
  <si>
    <t>フッターメイン</t>
  </si>
  <si>
    <t xml:space="preserve">Springはクラス名が同じだとパッケージが異なってもBean作成する際に重複エラーとする
以下で対応の仕方がある。時間がかかりそうなので対応せずクラス名が重複しないようにする
https://www.monotalk.xyz/blog/spring-boot-%E3%81%A7application-%E8%B5%B7%E5%8B%95%E6%99%82%E3%81%ABorgspringframeworkcontextannotationconflictingbeandefinitionexception-%E3%81%8C%E7%99%BA%E7%94%9F/
</t>
    <rPh sb="10" eb="11">
      <t>メイ</t>
    </rPh>
    <rPh sb="12" eb="13">
      <t>オナ</t>
    </rPh>
    <rPh sb="22" eb="23">
      <t>コト</t>
    </rPh>
    <rPh sb="31" eb="33">
      <t>サクセイ</t>
    </rPh>
    <rPh sb="35" eb="36">
      <t>サイ</t>
    </rPh>
    <rPh sb="37" eb="39">
      <t>チョウフク</t>
    </rPh>
    <rPh sb="46" eb="48">
      <t>イカ</t>
    </rPh>
    <rPh sb="49" eb="51">
      <t>タイオウ</t>
    </rPh>
    <rPh sb="52" eb="54">
      <t>シカタ</t>
    </rPh>
    <rPh sb="58" eb="60">
      <t>ジカン</t>
    </rPh>
    <rPh sb="69" eb="71">
      <t>タイオウ</t>
    </rPh>
    <rPh sb="76" eb="77">
      <t>メイ</t>
    </rPh>
    <rPh sb="78" eb="80">
      <t>チョウフク</t>
    </rPh>
    <phoneticPr fontId="1"/>
  </si>
  <si>
    <t>～12月1週目</t>
    <rPh sb="3" eb="4">
      <t>ガツ</t>
    </rPh>
    <rPh sb="5" eb="6">
      <t>シュウ</t>
    </rPh>
    <rPh sb="6" eb="7">
      <t>メ</t>
    </rPh>
    <phoneticPr fontId="1"/>
  </si>
  <si>
    <t>開発</t>
    <rPh sb="0" eb="2">
      <t>カイハツ</t>
    </rPh>
    <phoneticPr fontId="1"/>
  </si>
  <si>
    <t>ブラッシュアップ案</t>
    <rPh sb="8" eb="9">
      <t>アン</t>
    </rPh>
    <phoneticPr fontId="1"/>
  </si>
  <si>
    <t xml:space="preserve">dealers_detail_products_categoriesは不要では？
ディーラの持つ作品は１つのカテゴリーに収まるため、複数のカテゴリーにまたがることは基本ない
</t>
    <phoneticPr fontId="1"/>
  </si>
  <si>
    <t>テーブル設計</t>
    <rPh sb="4" eb="6">
      <t>セッケイ</t>
    </rPh>
    <phoneticPr fontId="1"/>
  </si>
  <si>
    <t xml:space="preserve">dealers_detail_products
season_idの用途が不明のため後で削除してもいいかも。
</t>
    <phoneticPr fontId="1"/>
  </si>
  <si>
    <t xml:space="preserve">現状のテーブル定義だと取得しづらいので、テーブル定義から見直す
無理なら以下のような感じ？
・Logicクラスで整形する
・SQLで取得、自動生成対象外
ユーザーのお気に入りディーラを容易に取得できるようにしたい。
現状では、usr_detail_fav_productsテーブルから取得した値をもとに導出する必要がある。
案
・取得後、Logicクラスで整形して取得する
・個別DAOでSQLで取得する
</t>
    <rPh sb="84" eb="85">
      <t>キ</t>
    </rPh>
    <rPh sb="86" eb="87">
      <t>イ</t>
    </rPh>
    <rPh sb="93" eb="95">
      <t>ヨウイ</t>
    </rPh>
    <rPh sb="96" eb="98">
      <t>シュトク</t>
    </rPh>
    <rPh sb="110" eb="112">
      <t>ゲンジョウ</t>
    </rPh>
    <rPh sb="148" eb="149">
      <t>アタイ</t>
    </rPh>
    <rPh sb="153" eb="155">
      <t>ドウシュツ</t>
    </rPh>
    <rPh sb="157" eb="159">
      <t>ヒツヨウ</t>
    </rPh>
    <rPh sb="165" eb="166">
      <t>アン</t>
    </rPh>
    <rPh sb="168" eb="170">
      <t>シュトク</t>
    </rPh>
    <rPh sb="170" eb="171">
      <t>ゴ</t>
    </rPh>
    <rPh sb="185" eb="187">
      <t>シュトク</t>
    </rPh>
    <rPh sb="191" eb="193">
      <t>コベツ</t>
    </rPh>
    <phoneticPr fontId="1"/>
  </si>
  <si>
    <t>設計では、ユーザーのお気に入りディーラが何であるか管理していない。
よってクローズする</t>
    <rPh sb="0" eb="2">
      <t>セッケイ</t>
    </rPh>
    <rPh sb="11" eb="12">
      <t>キ</t>
    </rPh>
    <rPh sb="13" eb="14">
      <t>イ</t>
    </rPh>
    <rPh sb="20" eb="21">
      <t>ナニ</t>
    </rPh>
    <rPh sb="25" eb="27">
      <t>カンリ</t>
    </rPh>
    <phoneticPr fontId="1"/>
  </si>
  <si>
    <t>*</t>
    <phoneticPr fontId="1"/>
  </si>
  <si>
    <t>・idの最大値を取る処理は個別DAOにすること</t>
    <phoneticPr fontId="1"/>
  </si>
  <si>
    <t>BeanValidateの独自アノテーションはリリース後対応とする
　HibenateValidatationについて
　https://access.redhat.com/documentation/ja-jp/jboss_enterprise_application_platform/5/html-single/hibernate_validator_reference_guide/index
　正規表現
　https://docs.oracle.com/javase/jp/8/docs/api/java/util/regex/Pattern.html</t>
    <phoneticPr fontId="1"/>
  </si>
  <si>
    <t>・単項目チェックエラーじにエラー項目を赤くしたい
　リリース後対応とする</t>
    <phoneticPr fontId="1"/>
  </si>
  <si>
    <t>テーブルでコード値をもつ場合は、NOTNULL制約をいれる</t>
    <phoneticPr fontId="1"/>
  </si>
  <si>
    <t>・Logicクラスにトランザクションを考慮した設計にする
　リリース後対応とする</t>
    <phoneticPr fontId="1"/>
  </si>
  <si>
    <t>Dao</t>
    <phoneticPr fontId="1"/>
  </si>
  <si>
    <t>エラー処理</t>
    <rPh sb="3" eb="5">
      <t>ショリ</t>
    </rPh>
    <phoneticPr fontId="1"/>
  </si>
  <si>
    <t>チェック処理</t>
    <rPh sb="4" eb="6">
      <t>ショリ</t>
    </rPh>
    <phoneticPr fontId="1"/>
  </si>
  <si>
    <t>全体</t>
    <rPh sb="0" eb="2">
      <t>ゼンタイ</t>
    </rPh>
    <phoneticPr fontId="1"/>
  </si>
  <si>
    <t>1006 改めて画面を開発する際に、同じ事象が発生したら対応する
1027 原因は不明だがおそらく、JSPのid指定が重複していたのでマッピングがうまく行かず何が起きていたと思う。。JPSのid指定を直してから発生していないのでクローズする</t>
    <rPh sb="5" eb="6">
      <t>アラタ</t>
    </rPh>
    <rPh sb="8" eb="10">
      <t>ガメン</t>
    </rPh>
    <rPh sb="11" eb="13">
      <t>カイハツ</t>
    </rPh>
    <rPh sb="15" eb="16">
      <t>サイ</t>
    </rPh>
    <rPh sb="18" eb="19">
      <t>オナ</t>
    </rPh>
    <rPh sb="20" eb="22">
      <t>ジショウ</t>
    </rPh>
    <rPh sb="23" eb="25">
      <t>ハッセイ</t>
    </rPh>
    <rPh sb="28" eb="30">
      <t>タイオウ</t>
    </rPh>
    <rPh sb="39" eb="41">
      <t>ゲンイン</t>
    </rPh>
    <rPh sb="42" eb="44">
      <t>フメイ</t>
    </rPh>
    <rPh sb="57" eb="59">
      <t>シテイ</t>
    </rPh>
    <rPh sb="60" eb="62">
      <t>チョウフク</t>
    </rPh>
    <rPh sb="77" eb="78">
      <t>イ</t>
    </rPh>
    <rPh sb="80" eb="81">
      <t>ナニ</t>
    </rPh>
    <rPh sb="82" eb="83">
      <t>オ</t>
    </rPh>
    <rPh sb="88" eb="89">
      <t>オモ</t>
    </rPh>
    <rPh sb="98" eb="100">
      <t>シテイ</t>
    </rPh>
    <rPh sb="101" eb="102">
      <t>ナオ</t>
    </rPh>
    <rPh sb="106" eb="108">
      <t>ハッセイ</t>
    </rPh>
    <phoneticPr fontId="1"/>
  </si>
  <si>
    <t xml:space="preserve">利用しているDataSoucreがコネクションプールに対応していないので、本番を想定したものに変更すること
org.springframework.jdbc.datasource.DriverManagerDataSource
</t>
    <rPh sb="0" eb="2">
      <t>リヨウ</t>
    </rPh>
    <rPh sb="27" eb="29">
      <t>タイオウ</t>
    </rPh>
    <rPh sb="37" eb="39">
      <t>ホンバン</t>
    </rPh>
    <rPh sb="40" eb="42">
      <t>ソウテイ</t>
    </rPh>
    <rPh sb="47" eb="49">
      <t>ヘンコウ</t>
    </rPh>
    <phoneticPr fontId="1"/>
  </si>
  <si>
    <t xml:space="preserve">ディーラ登録画面、削除処理
button type="submit"押下時に発火するイベント
ダイアログでハイの場合は削除処理をコールバックメソッドとして呼び出し、そうでない場合はfalseを返却してsubmitを中断させたい
ダイアログでキャンセルした場合にsubmitが中断されない
コールバックメソッドでreturn　falseしているがうまくいっていない模様
原因　不明
対応　button type="submit"をやめsubmitしたいときだけ、$form.submitをするようにした
type=submitでも、$form.submitでreturnの制御をすればうまくいくが、ダイアログの処理の共通かがうまくいかなかったので、こちらの対応にした
</t>
    <rPh sb="4" eb="8">
      <t>トウロクガメン</t>
    </rPh>
    <rPh sb="9" eb="11">
      <t>サクジョ</t>
    </rPh>
    <rPh sb="11" eb="13">
      <t>ショリ</t>
    </rPh>
    <rPh sb="34" eb="36">
      <t>オウカ</t>
    </rPh>
    <rPh sb="36" eb="37">
      <t>ジ</t>
    </rPh>
    <rPh sb="38" eb="40">
      <t>ハッカ</t>
    </rPh>
    <rPh sb="56" eb="58">
      <t>バアイ</t>
    </rPh>
    <rPh sb="59" eb="61">
      <t>サクジョ</t>
    </rPh>
    <rPh sb="61" eb="63">
      <t>ショリ</t>
    </rPh>
    <rPh sb="77" eb="78">
      <t>ヨ</t>
    </rPh>
    <rPh sb="79" eb="80">
      <t>ダ</t>
    </rPh>
    <rPh sb="87" eb="89">
      <t>バアイ</t>
    </rPh>
    <rPh sb="96" eb="98">
      <t>ヘンキャク</t>
    </rPh>
    <rPh sb="107" eb="109">
      <t>チュウダン</t>
    </rPh>
    <rPh sb="128" eb="130">
      <t>バアイ</t>
    </rPh>
    <rPh sb="138" eb="140">
      <t>チュウダン</t>
    </rPh>
    <rPh sb="182" eb="184">
      <t>モヨウ</t>
    </rPh>
    <rPh sb="186" eb="188">
      <t>タイオウ</t>
    </rPh>
    <rPh sb="287" eb="289">
      <t>セイギョ</t>
    </rPh>
    <rPh sb="306" eb="308">
      <t>ショリ</t>
    </rPh>
    <rPh sb="309" eb="311">
      <t>キョウツウ</t>
    </rPh>
    <rPh sb="329" eb="331">
      <t>タイオウ</t>
    </rPh>
    <phoneticPr fontId="1"/>
  </si>
  <si>
    <t>submit処理</t>
    <rPh sb="6" eb="8">
      <t>ショリ</t>
    </rPh>
    <phoneticPr fontId="1"/>
  </si>
  <si>
    <t>リリース後対応</t>
    <rPh sb="4" eb="5">
      <t>ゴ</t>
    </rPh>
    <rPh sb="5" eb="7">
      <t>タイオウ</t>
    </rPh>
    <phoneticPr fontId="1"/>
  </si>
  <si>
    <t xml:space="preserve">１０２７
作品登録時の販売時時期に対応するため、必要。
不要なのはseason_idよりむしろdealers_detail_products_saledateテーブルである。もともと販売時期が複数にまたがることを表現したかったが、画面上このテーブルに登録できるものがないため、不要である。
仕様の実現上問題ないため、ブラッシュアップはリリース後に行う。
</t>
    <rPh sb="5" eb="7">
      <t>サクヒン</t>
    </rPh>
    <rPh sb="7" eb="9">
      <t>トウロク</t>
    </rPh>
    <rPh sb="9" eb="10">
      <t>ジ</t>
    </rPh>
    <rPh sb="11" eb="13">
      <t>ハンバイ</t>
    </rPh>
    <rPh sb="13" eb="14">
      <t>ジ</t>
    </rPh>
    <rPh sb="14" eb="16">
      <t>ジキ</t>
    </rPh>
    <rPh sb="17" eb="19">
      <t>タイオウ</t>
    </rPh>
    <rPh sb="24" eb="26">
      <t>ヒツヨウ</t>
    </rPh>
    <rPh sb="29" eb="31">
      <t>フヨウ</t>
    </rPh>
    <rPh sb="92" eb="94">
      <t>ハンバイ</t>
    </rPh>
    <rPh sb="94" eb="96">
      <t>ジキ</t>
    </rPh>
    <rPh sb="97" eb="99">
      <t>フクスウ</t>
    </rPh>
    <rPh sb="107" eb="109">
      <t>ヒョウゲン</t>
    </rPh>
    <rPh sb="116" eb="118">
      <t>ガメン</t>
    </rPh>
    <rPh sb="118" eb="119">
      <t>ウエ</t>
    </rPh>
    <rPh sb="126" eb="128">
      <t>トウロク</t>
    </rPh>
    <rPh sb="139" eb="141">
      <t>フヨウ</t>
    </rPh>
    <rPh sb="146" eb="148">
      <t>シヨウ</t>
    </rPh>
    <rPh sb="149" eb="151">
      <t>ジツゲン</t>
    </rPh>
    <rPh sb="151" eb="152">
      <t>ウエ</t>
    </rPh>
    <rPh sb="152" eb="154">
      <t>モンダイ</t>
    </rPh>
    <rPh sb="172" eb="173">
      <t>ゴ</t>
    </rPh>
    <rPh sb="174" eb="175">
      <t>オコナ</t>
    </rPh>
    <phoneticPr fontId="1"/>
  </si>
  <si>
    <t>１０２７　データ上１たい１でもてば問題ない
仕様の実現上問題ないため、ブラッシュアップはリリース後に行う。</t>
    <rPh sb="8" eb="9">
      <t>ウエ</t>
    </rPh>
    <rPh sb="17" eb="19">
      <t>モンダイ</t>
    </rPh>
    <phoneticPr fontId="1"/>
  </si>
  <si>
    <t xml:space="preserve">画面上、deaelrテーブルのソートキーを登録する項目は未設計である。
日本語の読みによるソートで利用する想定だが、設計が微妙なのでリリース後に対応する。
コメント
Dealerテーブルにディーラ名称（読み）を登録させて利用したほうがいい
</t>
    <rPh sb="0" eb="2">
      <t>ガメン</t>
    </rPh>
    <rPh sb="2" eb="3">
      <t>ウエ</t>
    </rPh>
    <rPh sb="21" eb="23">
      <t>トウロク</t>
    </rPh>
    <rPh sb="25" eb="27">
      <t>コウモク</t>
    </rPh>
    <rPh sb="28" eb="29">
      <t>ミ</t>
    </rPh>
    <rPh sb="29" eb="31">
      <t>セッケイ</t>
    </rPh>
    <rPh sb="36" eb="39">
      <t>ニホンゴ</t>
    </rPh>
    <rPh sb="40" eb="41">
      <t>ヨ</t>
    </rPh>
    <rPh sb="49" eb="51">
      <t>リヨウ</t>
    </rPh>
    <rPh sb="53" eb="55">
      <t>ソウテイ</t>
    </rPh>
    <rPh sb="58" eb="60">
      <t>セッケイ</t>
    </rPh>
    <rPh sb="61" eb="63">
      <t>ビミョウ</t>
    </rPh>
    <rPh sb="70" eb="71">
      <t>ゴ</t>
    </rPh>
    <rPh sb="72" eb="74">
      <t>タイオウ</t>
    </rPh>
    <rPh sb="99" eb="101">
      <t>メイショウ</t>
    </rPh>
    <rPh sb="102" eb="103">
      <t>ヨ</t>
    </rPh>
    <rPh sb="106" eb="108">
      <t>トウロク</t>
    </rPh>
    <rPh sb="111" eb="113">
      <t>リヨウ</t>
    </rPh>
    <phoneticPr fontId="1"/>
  </si>
  <si>
    <t>１０２７　すでにカラムを作成しているが、仕様上問題ないのでリリース後に対応する。</t>
    <rPh sb="12" eb="14">
      <t>サクセイ</t>
    </rPh>
    <rPh sb="20" eb="22">
      <t>シヨウ</t>
    </rPh>
    <rPh sb="22" eb="23">
      <t>ウエ</t>
    </rPh>
    <rPh sb="23" eb="25">
      <t>モンダイ</t>
    </rPh>
    <rPh sb="33" eb="34">
      <t>ゴ</t>
    </rPh>
    <rPh sb="35" eb="37">
      <t>タイオウ</t>
    </rPh>
    <phoneticPr fontId="1"/>
  </si>
  <si>
    <t>ディーラ検索</t>
    <rPh sb="4" eb="6">
      <t>ケンサク</t>
    </rPh>
    <phoneticPr fontId="1"/>
  </si>
  <si>
    <t>検索条件のジャンル</t>
    <rPh sb="0" eb="2">
      <t>ケンサク</t>
    </rPh>
    <rPh sb="2" eb="4">
      <t>ジョウケン</t>
    </rPh>
    <phoneticPr fontId="1"/>
  </si>
  <si>
    <t>ジャンルポップアップ画面から設定後に設定内容をクリアできない</t>
    <rPh sb="10" eb="12">
      <t>ガメン</t>
    </rPh>
    <rPh sb="14" eb="16">
      <t>セッテイ</t>
    </rPh>
    <rPh sb="16" eb="17">
      <t>ゴ</t>
    </rPh>
    <rPh sb="18" eb="20">
      <t>セッテイ</t>
    </rPh>
    <rPh sb="20" eb="22">
      <t>ナイヨウ</t>
    </rPh>
    <phoneticPr fontId="1"/>
  </si>
  <si>
    <t xml:space="preserve">便利さを考えると条件とするジャンルは複数に対応したほうがいい
他条件との兼ね合いは
（ディーラ名　AND　・・・　AND　事業区分）
AND
（ジャンル１　OR　・・・　OR　ジャンルN　）
</t>
    <rPh sb="0" eb="2">
      <t>ベンリ</t>
    </rPh>
    <rPh sb="4" eb="5">
      <t>カンガ</t>
    </rPh>
    <rPh sb="8" eb="10">
      <t>ジョウケン</t>
    </rPh>
    <rPh sb="18" eb="20">
      <t>フクスウ</t>
    </rPh>
    <rPh sb="21" eb="23">
      <t>タイオウ</t>
    </rPh>
    <rPh sb="32" eb="33">
      <t>ホカ</t>
    </rPh>
    <rPh sb="33" eb="35">
      <t>ジョウケン</t>
    </rPh>
    <rPh sb="37" eb="38">
      <t>カ</t>
    </rPh>
    <rPh sb="39" eb="40">
      <t>ア</t>
    </rPh>
    <phoneticPr fontId="1"/>
  </si>
  <si>
    <t>ディーラ検索する際に卓番は甲乙兵をそれぞれのINPUTで指定したい</t>
    <rPh sb="4" eb="6">
      <t>ケンサク</t>
    </rPh>
    <rPh sb="8" eb="9">
      <t>サイ</t>
    </rPh>
    <rPh sb="10" eb="11">
      <t>タク</t>
    </rPh>
    <rPh sb="11" eb="12">
      <t>バン</t>
    </rPh>
    <rPh sb="13" eb="15">
      <t>コウオツ</t>
    </rPh>
    <rPh sb="15" eb="16">
      <t>ヘイ</t>
    </rPh>
    <rPh sb="28" eb="30">
      <t>シテイ</t>
    </rPh>
    <phoneticPr fontId="1"/>
  </si>
  <si>
    <t>共通</t>
    <rPh sb="0" eb="2">
      <t>キョウツウ</t>
    </rPh>
    <phoneticPr fontId="1"/>
  </si>
  <si>
    <t>コード値名称の表示</t>
    <rPh sb="3" eb="4">
      <t>チ</t>
    </rPh>
    <rPh sb="4" eb="6">
      <t>メイショウ</t>
    </rPh>
    <rPh sb="7" eb="9">
      <t>ヒョウジ</t>
    </rPh>
    <phoneticPr fontId="1"/>
  </si>
  <si>
    <t xml:space="preserve">画面にマスタの名称を取得する方法を検討する
・Controller,から名称自体をクライアントに渡す
・独自のJSPタグでマスターのキー値から名称を取得できるようにする
</t>
    <rPh sb="0" eb="2">
      <t>ガメン</t>
    </rPh>
    <rPh sb="7" eb="9">
      <t>メイショウ</t>
    </rPh>
    <rPh sb="10" eb="12">
      <t>シュトク</t>
    </rPh>
    <rPh sb="14" eb="16">
      <t>ホウホウ</t>
    </rPh>
    <rPh sb="17" eb="19">
      <t>ケントウ</t>
    </rPh>
    <rPh sb="36" eb="38">
      <t>メイショウ</t>
    </rPh>
    <rPh sb="38" eb="40">
      <t>ジタイ</t>
    </rPh>
    <rPh sb="48" eb="49">
      <t>ワタ</t>
    </rPh>
    <rPh sb="52" eb="54">
      <t>ドクジ</t>
    </rPh>
    <rPh sb="68" eb="69">
      <t>アタイ</t>
    </rPh>
    <rPh sb="71" eb="73">
      <t>メイショウ</t>
    </rPh>
    <rPh sb="74" eb="76">
      <t>シュトク</t>
    </rPh>
    <phoneticPr fontId="1"/>
  </si>
  <si>
    <t>1102　検討は、リリース後対応とする。
暫定で、表示したい名称はContollerから渡すようにする。</t>
    <rPh sb="5" eb="7">
      <t>ケントウ</t>
    </rPh>
    <rPh sb="13" eb="14">
      <t>ゴ</t>
    </rPh>
    <rPh sb="14" eb="16">
      <t>タイオウ</t>
    </rPh>
    <rPh sb="21" eb="23">
      <t>ザンテイ</t>
    </rPh>
    <rPh sb="25" eb="27">
      <t>ヒョウジ</t>
    </rPh>
    <rPh sb="30" eb="32">
      <t>メイショウ</t>
    </rPh>
    <rPh sb="44" eb="45">
      <t>ワタ</t>
    </rPh>
    <phoneticPr fontId="1"/>
  </si>
  <si>
    <t>マスタテーブルから値を取得する</t>
    <rPh sb="9" eb="10">
      <t>アタイ</t>
    </rPh>
    <rPh sb="11" eb="13">
      <t>シュトク</t>
    </rPh>
    <phoneticPr fontId="1"/>
  </si>
  <si>
    <t xml:space="preserve">マスタテーブルから名称を取得する方法を検討する
自動生成DAOで取得できなくはないが、複数のコードから名称を引っ張るときなど、その都度作成するのはめんどいので汎用的な実装を考えたい
例　ディーラ情報検索での作品分野名称の取得
  // 作品名称は、以下のどちらかでおこないたい
  //　・マスタから全権取得してキャッシュに保存して再利用
  //　・他テーブルと結合
  //　結合予定のテーブル（dealers_detail_products_categories）は見直す可能性があるので、モックで対応
</t>
    <rPh sb="9" eb="11">
      <t>メイショウ</t>
    </rPh>
    <rPh sb="12" eb="14">
      <t>シュトク</t>
    </rPh>
    <rPh sb="16" eb="18">
      <t>ホウホウ</t>
    </rPh>
    <rPh sb="19" eb="21">
      <t>ケントウ</t>
    </rPh>
    <rPh sb="24" eb="26">
      <t>ジドウ</t>
    </rPh>
    <rPh sb="26" eb="28">
      <t>セイセイ</t>
    </rPh>
    <rPh sb="32" eb="34">
      <t>シュトク</t>
    </rPh>
    <rPh sb="43" eb="45">
      <t>フクスウ</t>
    </rPh>
    <rPh sb="51" eb="53">
      <t>メイショウ</t>
    </rPh>
    <rPh sb="54" eb="55">
      <t>ヒ</t>
    </rPh>
    <rPh sb="56" eb="57">
      <t>パ</t>
    </rPh>
    <rPh sb="65" eb="67">
      <t>ツド</t>
    </rPh>
    <rPh sb="67" eb="69">
      <t>サクセイ</t>
    </rPh>
    <rPh sb="79" eb="82">
      <t>ハンヨウテキ</t>
    </rPh>
    <rPh sb="83" eb="85">
      <t>ジッソウ</t>
    </rPh>
    <rPh sb="86" eb="87">
      <t>カンガ</t>
    </rPh>
    <rPh sb="92" eb="93">
      <t>レイ</t>
    </rPh>
    <rPh sb="98" eb="100">
      <t>ジョウホウ</t>
    </rPh>
    <rPh sb="100" eb="102">
      <t>ケンサク</t>
    </rPh>
    <rPh sb="104" eb="106">
      <t>サクヒン</t>
    </rPh>
    <rPh sb="106" eb="108">
      <t>ブンヤ</t>
    </rPh>
    <rPh sb="108" eb="110">
      <t>メイショウ</t>
    </rPh>
    <rPh sb="111" eb="113">
      <t>シュトク</t>
    </rPh>
    <phoneticPr fontId="1"/>
  </si>
  <si>
    <t xml:space="preserve">Gitの使い方
一般的な開発手法にあわせて、リポジトリのブランチを作成して運用する
</t>
    <rPh sb="4" eb="5">
      <t>ツカ</t>
    </rPh>
    <rPh sb="6" eb="7">
      <t>カタ</t>
    </rPh>
    <rPh sb="8" eb="11">
      <t>イッパンテキ</t>
    </rPh>
    <rPh sb="12" eb="14">
      <t>カイハツ</t>
    </rPh>
    <rPh sb="14" eb="16">
      <t>シュホウ</t>
    </rPh>
    <rPh sb="33" eb="35">
      <t>サクセイ</t>
    </rPh>
    <rPh sb="37" eb="39">
      <t>ウンヨウ</t>
    </rPh>
    <phoneticPr fontId="1"/>
  </si>
  <si>
    <t>構成管理</t>
    <rPh sb="0" eb="2">
      <t>コウセイ</t>
    </rPh>
    <rPh sb="2" eb="4">
      <t>カンリ</t>
    </rPh>
    <phoneticPr fontId="1"/>
  </si>
  <si>
    <t>※まとめて工数をこの行にかく</t>
    <rPh sb="5" eb="7">
      <t>コウスウ</t>
    </rPh>
    <rPh sb="10" eb="11">
      <t>ギョウ</t>
    </rPh>
    <phoneticPr fontId="1"/>
  </si>
  <si>
    <t xml:space="preserve">pom.xml
とりあえず動けばいいで設定を記載している
⇒
・バージョンを最新に近いものに挙げたい
・pomの書き方を知って全体像が分かるような記載にしたい
</t>
    <rPh sb="13" eb="14">
      <t>ウゴ</t>
    </rPh>
    <rPh sb="19" eb="21">
      <t>セッテイ</t>
    </rPh>
    <rPh sb="22" eb="24">
      <t>キサイ</t>
    </rPh>
    <rPh sb="38" eb="40">
      <t>サイシン</t>
    </rPh>
    <rPh sb="41" eb="42">
      <t>チカ</t>
    </rPh>
    <rPh sb="46" eb="47">
      <t>ア</t>
    </rPh>
    <rPh sb="56" eb="57">
      <t>カ</t>
    </rPh>
    <rPh sb="58" eb="59">
      <t>カタ</t>
    </rPh>
    <rPh sb="60" eb="61">
      <t>シ</t>
    </rPh>
    <rPh sb="63" eb="66">
      <t>ゼンタイゾウ</t>
    </rPh>
    <rPh sb="67" eb="68">
      <t>ワ</t>
    </rPh>
    <rPh sb="73" eb="75">
      <t>キサイ</t>
    </rPh>
    <phoneticPr fontId="1"/>
  </si>
  <si>
    <t xml:space="preserve">ログインするとヘッダにアイコン（ログインユーザの）を表示するが、そのアイコンを登録する機能が設計されていない
⇒
そもそも、ログインしたユーザーがディーラを複数登録できるが、ログインユーザー＝ディーラとしたほうがいいのでは？
今のシステムは、どいったサービスを提供させたいのかがしっかり考えられていない。なので、そのあたりから検討をしたい。
</t>
    <rPh sb="26" eb="28">
      <t>ヒョウジ</t>
    </rPh>
    <rPh sb="39" eb="41">
      <t>トウロク</t>
    </rPh>
    <rPh sb="43" eb="45">
      <t>キノウ</t>
    </rPh>
    <rPh sb="46" eb="48">
      <t>セッケイ</t>
    </rPh>
    <rPh sb="78" eb="80">
      <t>フクスウ</t>
    </rPh>
    <rPh sb="80" eb="82">
      <t>トウロク</t>
    </rPh>
    <rPh sb="114" eb="115">
      <t>イマ</t>
    </rPh>
    <rPh sb="131" eb="133">
      <t>テイキョウ</t>
    </rPh>
    <rPh sb="144" eb="145">
      <t>カンガ</t>
    </rPh>
    <rPh sb="164" eb="166">
      <t>ケントウ</t>
    </rPh>
    <phoneticPr fontId="1"/>
  </si>
  <si>
    <t>要件定義</t>
    <rPh sb="0" eb="2">
      <t>ヨウケン</t>
    </rPh>
    <rPh sb="2" eb="4">
      <t>テイギ</t>
    </rPh>
    <phoneticPr fontId="1"/>
  </si>
  <si>
    <t>システムエラー時は、システムエラー画面に遷移すること
WEB.xmlを利用してコントローラクラスでキャッチしないようにする
ログメッセージを出せるようにしたい</t>
    <rPh sb="7" eb="8">
      <t>トキ</t>
    </rPh>
    <phoneticPr fontId="1"/>
  </si>
  <si>
    <t xml:space="preserve">1123　WfsSys例外をRuntime例外を継承させた作りにしたい
</t>
    <rPh sb="11" eb="13">
      <t>レイガイ</t>
    </rPh>
    <rPh sb="21" eb="23">
      <t>レイガイ</t>
    </rPh>
    <rPh sb="24" eb="26">
      <t>ケイショウ</t>
    </rPh>
    <rPh sb="29" eb="30">
      <t>ツク</t>
    </rPh>
    <phoneticPr fontId="1"/>
  </si>
  <si>
    <t>製造</t>
    <rPh sb="0" eb="2">
      <t>セイゾウ</t>
    </rPh>
    <phoneticPr fontId="1"/>
  </si>
  <si>
    <t>Contorollerのクラス名
AccountManageとAccountReigstをわけているが、アカウント管理するという意味ではどちらも同じでは？
どちらかに統一したほうが分かりやすい気がする。。</t>
    <rPh sb="15" eb="16">
      <t>メイ</t>
    </rPh>
    <phoneticPr fontId="1"/>
  </si>
  <si>
    <t>単項目チェックエラーを全体的に見直す
例　アカウント登録時のパスワードチェックは最小桁数もチェックする</t>
    <rPh sb="11" eb="14">
      <t>ゼンタイテキ</t>
    </rPh>
    <rPh sb="15" eb="17">
      <t>ミナオ</t>
    </rPh>
    <rPh sb="19" eb="20">
      <t>レイ</t>
    </rPh>
    <phoneticPr fontId="1"/>
  </si>
  <si>
    <t>単項目チェック</t>
    <rPh sb="0" eb="1">
      <t>タン</t>
    </rPh>
    <rPh sb="1" eb="3">
      <t>コウモク</t>
    </rPh>
    <phoneticPr fontId="1"/>
  </si>
  <si>
    <t>命名</t>
    <rPh sb="0" eb="2">
      <t>メイメイ</t>
    </rPh>
    <phoneticPr fontId="1"/>
  </si>
  <si>
    <t>login.jspをtailes管理する。ただし、別のBaselayoutを作成する
accountパッケージ配下はすべて同じ構成とする</t>
    <phoneticPr fontId="1"/>
  </si>
  <si>
    <t>画面レイアウト</t>
    <rPh sb="0" eb="2">
      <t>ガメン</t>
    </rPh>
    <phoneticPr fontId="1"/>
  </si>
  <si>
    <t>ログイン画面のsubmitは、submitボタンでなくJQのsbumitメソッドで実現する</t>
    <phoneticPr fontId="1"/>
  </si>
  <si>
    <t>認証処理の強化として、Oauth認証やSpringSecurityを導入したい</t>
    <phoneticPr fontId="1"/>
  </si>
  <si>
    <t>認証処理</t>
    <rPh sb="0" eb="2">
      <t>ニンショウ</t>
    </rPh>
    <rPh sb="2" eb="4">
      <t>ショリ</t>
    </rPh>
    <phoneticPr fontId="1"/>
  </si>
  <si>
    <t>内部設計</t>
    <rPh sb="0" eb="2">
      <t>ナイブ</t>
    </rPh>
    <rPh sb="2" eb="4">
      <t>セッケイ</t>
    </rPh>
    <phoneticPr fontId="1"/>
  </si>
  <si>
    <t xml:space="preserve">HTTPSESSIONクラスに認証処理用の値を設定する際に、ハードコーディングでは使いづらいので、独自セッションクラスを作成し、そこからログインIDなどの情報を扱えるようにしたい
独自セッションクラスの作成は以下を参考
Wrapperクラスを継承して作成できる
http://kimulla.hatenablog.com/entry/2016/03/05/HttpServletRequest_%E3%82%92%E6%8B%A1%E5%BC%B5%E3%81%97%E3%81%A6%E7%8B%AC%E8%87%AAHttpSession%E3%82%92%E7%99%BB%E9%8C%B2%E3%81%99%E3%82%8B
→
認証処理自体の処理の流れは変わらないので、リリース後対応とする
</t>
    <rPh sb="15" eb="17">
      <t>ニンショウ</t>
    </rPh>
    <rPh sb="17" eb="19">
      <t>ショリ</t>
    </rPh>
    <rPh sb="19" eb="20">
      <t>ヨウ</t>
    </rPh>
    <rPh sb="21" eb="22">
      <t>アタイ</t>
    </rPh>
    <rPh sb="23" eb="25">
      <t>セッテイ</t>
    </rPh>
    <rPh sb="27" eb="28">
      <t>サイ</t>
    </rPh>
    <rPh sb="41" eb="42">
      <t>ツカ</t>
    </rPh>
    <rPh sb="49" eb="51">
      <t>ドクジ</t>
    </rPh>
    <rPh sb="60" eb="62">
      <t>サクセイ</t>
    </rPh>
    <rPh sb="77" eb="79">
      <t>ジョウホウ</t>
    </rPh>
    <rPh sb="80" eb="81">
      <t>アツカ</t>
    </rPh>
    <rPh sb="91" eb="93">
      <t>ドクジ</t>
    </rPh>
    <rPh sb="102" eb="104">
      <t>サクセイ</t>
    </rPh>
    <rPh sb="105" eb="107">
      <t>イカ</t>
    </rPh>
    <rPh sb="108" eb="110">
      <t>サンコウ</t>
    </rPh>
    <phoneticPr fontId="1"/>
  </si>
  <si>
    <t>アカウント情報画面</t>
    <rPh sb="5" eb="9">
      <t>ジョウホウガメン</t>
    </rPh>
    <phoneticPr fontId="1"/>
  </si>
  <si>
    <t xml:space="preserve">昇順、降順で並び替えしたい
並び替えリスト選択後、昇順ボタン、降順ボタンで並び替える、、など
</t>
    <phoneticPr fontId="1"/>
  </si>
  <si>
    <t>一般と管理者による権限制御時は画面表示が変わるため、従来は別画面IDにしていたが同じ画面IDで対応すること
（設計書修正済み）</t>
    <rPh sb="0" eb="2">
      <t>イッパン</t>
    </rPh>
    <rPh sb="3" eb="6">
      <t>カンリシャ</t>
    </rPh>
    <rPh sb="9" eb="11">
      <t>ケンゲン</t>
    </rPh>
    <rPh sb="11" eb="13">
      <t>セイギョ</t>
    </rPh>
    <rPh sb="13" eb="14">
      <t>ジ</t>
    </rPh>
    <rPh sb="15" eb="17">
      <t>ガメン</t>
    </rPh>
    <rPh sb="17" eb="19">
      <t>ヒョウジ</t>
    </rPh>
    <rPh sb="20" eb="21">
      <t>カ</t>
    </rPh>
    <rPh sb="26" eb="28">
      <t>ジュウライ</t>
    </rPh>
    <rPh sb="29" eb="30">
      <t>ベツ</t>
    </rPh>
    <rPh sb="30" eb="32">
      <t>ガメン</t>
    </rPh>
    <rPh sb="40" eb="41">
      <t>オナ</t>
    </rPh>
    <rPh sb="42" eb="44">
      <t>ガメン</t>
    </rPh>
    <rPh sb="47" eb="49">
      <t>タイオウ</t>
    </rPh>
    <rPh sb="55" eb="58">
      <t>セッケイショ</t>
    </rPh>
    <rPh sb="58" eb="60">
      <t>シュウセイ</t>
    </rPh>
    <rPh sb="60" eb="61">
      <t>ズ</t>
    </rPh>
    <phoneticPr fontId="1"/>
  </si>
  <si>
    <t xml:space="preserve">AccountManageControllerにTOP画面への遷移があるが、設計がよくない
本来TOP画面＝index.jsp
なので、top.jspの記載をindex.jspにうつす
index.jspの都合上、tilesが使えない場合はログインへの遷移ができればよしとする。
</t>
    <rPh sb="27" eb="29">
      <t>ガメン</t>
    </rPh>
    <rPh sb="31" eb="33">
      <t>センイ</t>
    </rPh>
    <rPh sb="38" eb="40">
      <t>セッケイ</t>
    </rPh>
    <rPh sb="46" eb="48">
      <t>ホンライ</t>
    </rPh>
    <rPh sb="51" eb="53">
      <t>ガメン</t>
    </rPh>
    <rPh sb="76" eb="78">
      <t>キサイ</t>
    </rPh>
    <rPh sb="103" eb="105">
      <t>ツゴウ</t>
    </rPh>
    <rPh sb="105" eb="106">
      <t>ウエ</t>
    </rPh>
    <rPh sb="113" eb="114">
      <t>ツカ</t>
    </rPh>
    <rPh sb="117" eb="119">
      <t>バアイ</t>
    </rPh>
    <rPh sb="126" eb="128">
      <t>センイ</t>
    </rPh>
    <phoneticPr fontId="1"/>
  </si>
  <si>
    <t>index.jsp</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</si>
</sst>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m/d\(aaa\)"/>
    <numFmt numFmtId="177" formatCode="aaa"/>
    <numFmt numFmtId="178" formatCode="d"/>
    <numFmt numFmtId="179" formatCode="0.0_ "/>
    <numFmt numFmtId="180" formatCode="m"/>
    <numFmt numFmtId="181" formatCode="0.0_);[Red]\(0.0\)"/>
  </numFmts>
  <fonts count="16">
    <font>
      <sz val="11"/>
      <color theme="1"/>
      <name val="ＭＳ Ｐゴシック"/>
      <family val="2"/>
      <scheme val="minor"/>
    </font>
    <font>
      <sz val="6"/>
      <name val="ＭＳ Ｐゴシック"/>
      <family val="3"/>
      <charset val="128"/>
      <scheme val="minor"/>
    </font>
    <font>
      <sz val="11"/>
      <color theme="0"/>
      <name val="ＭＳ Ｐゴシック"/>
      <family val="2"/>
      <scheme val="minor"/>
    </font>
    <font>
      <sz val="11"/>
      <color theme="0"/>
      <name val="ＭＳ Ｐゴシック"/>
      <family val="3"/>
      <charset val="128"/>
      <scheme val="minor"/>
    </font>
    <font>
      <b/>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theme="1"/>
      <name val="ＭＳ Ｐゴシック"/>
      <family val="3"/>
      <charset val="128"/>
      <scheme val="minor"/>
    </font>
    <font>
      <u/>
      <sz val="11"/>
      <color theme="10"/>
      <name val="ＭＳ Ｐゴシック"/>
      <family val="2"/>
      <scheme val="minor"/>
    </font>
    <font>
      <sz val="11"/>
      <name val="ＭＳ Ｐゴシック"/>
      <family val="2"/>
      <scheme val="minor"/>
    </font>
    <font>
      <sz val="11"/>
      <name val="ＭＳ Ｐゴシック"/>
      <family val="3"/>
      <charset val="128"/>
      <scheme val="minor"/>
    </font>
    <font>
      <sz val="11"/>
      <color theme="2" tint="-9.9978637043366805E-2"/>
      <name val="ＭＳ Ｐゴシック"/>
      <family val="2"/>
      <scheme val="minor"/>
    </font>
    <font>
      <sz val="11"/>
      <color theme="2" tint="-9.9978637043366805E-2"/>
      <name val="ＭＳ Ｐゴシック"/>
      <family val="3"/>
      <charset val="128"/>
      <scheme val="minor"/>
    </font>
    <font>
      <sz val="11"/>
      <color theme="0" tint="-4.9989318521683403E-2"/>
      <name val="ＭＳ Ｐゴシック"/>
      <family val="2"/>
      <scheme val="minor"/>
    </font>
    <font>
      <sz val="10"/>
      <name val="ＭＳ Ｐゴシック"/>
      <family val="2"/>
      <scheme val="minor"/>
    </font>
    <font>
      <sz val="10"/>
      <color rgb="FFFF0000"/>
      <name val="ＭＳ Ｐゴシック"/>
      <family val="3"/>
      <charset val="128"/>
      <scheme val="minor"/>
    </font>
  </fonts>
  <fills count="15">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8"/>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5"/>
        <bgColor indexed="64"/>
      </patternFill>
    </fill>
    <fill>
      <patternFill patternType="solid">
        <fgColor theme="8" tint="0.59999389629810485"/>
        <bgColor indexed="64"/>
      </patternFill>
    </fill>
    <fill>
      <patternFill patternType="solid">
        <fgColor theme="6"/>
        <bgColor indexed="64"/>
      </patternFill>
    </fill>
    <fill>
      <patternFill patternType="solid">
        <fgColor rgb="FFCCCCFF"/>
        <bgColor indexed="64"/>
      </patternFill>
    </fill>
    <fill>
      <patternFill patternType="solid">
        <fgColor rgb="FF99FF99"/>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3399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s>
  <cellStyleXfs count="2">
    <xf numFmtId="0" fontId="0" fillId="0" borderId="0"/>
    <xf numFmtId="0" fontId="8" fillId="0" borderId="0" applyNumberFormat="0" applyFill="0" applyBorder="0" applyAlignment="0" applyProtection="0"/>
  </cellStyleXfs>
  <cellXfs count="88">
    <xf numFmtId="0" fontId="0" fillId="0" borderId="0" xfId="0"/>
    <xf numFmtId="0" fontId="0" fillId="3" borderId="0" xfId="0" applyFill="1"/>
    <xf numFmtId="0" fontId="0" fillId="4" borderId="0" xfId="0" applyFill="1"/>
    <xf numFmtId="0" fontId="0" fillId="5" borderId="0" xfId="0" applyFill="1"/>
    <xf numFmtId="0" fontId="0" fillId="0" borderId="2" xfId="0" applyBorder="1"/>
    <xf numFmtId="0" fontId="0" fillId="0" borderId="3" xfId="0" applyBorder="1"/>
    <xf numFmtId="0" fontId="4" fillId="0" borderId="0" xfId="0" applyFont="1"/>
    <xf numFmtId="14" fontId="0" fillId="0" borderId="0" xfId="0" applyNumberFormat="1"/>
    <xf numFmtId="0" fontId="0" fillId="0" borderId="0" xfId="0" applyAlignment="1">
      <alignment horizontal="center" vertical="center"/>
    </xf>
    <xf numFmtId="178" fontId="0" fillId="5" borderId="1" xfId="0" applyNumberFormat="1" applyFill="1" applyBorder="1" applyAlignment="1">
      <alignment horizontal="center" vertical="center"/>
    </xf>
    <xf numFmtId="177" fontId="0" fillId="5" borderId="1" xfId="0" applyNumberFormat="1" applyFill="1" applyBorder="1" applyAlignment="1">
      <alignment horizontal="center" vertical="center"/>
    </xf>
    <xf numFmtId="179" fontId="0" fillId="0" borderId="2" xfId="0" applyNumberFormat="1" applyBorder="1" applyAlignment="1">
      <alignment horizontal="center" vertical="center"/>
    </xf>
    <xf numFmtId="179" fontId="0" fillId="0" borderId="3" xfId="0" applyNumberFormat="1" applyBorder="1" applyAlignment="1">
      <alignment horizontal="center" vertical="center"/>
    </xf>
    <xf numFmtId="0" fontId="0" fillId="2" borderId="0" xfId="0" applyFill="1" applyAlignment="1">
      <alignment horizontal="center" vertical="center"/>
    </xf>
    <xf numFmtId="179" fontId="0" fillId="0" borderId="0" xfId="0" applyNumberFormat="1" applyAlignment="1">
      <alignment horizontal="center" vertical="center"/>
    </xf>
    <xf numFmtId="179" fontId="0" fillId="0" borderId="0" xfId="0" applyNumberFormat="1"/>
    <xf numFmtId="0" fontId="0" fillId="0" borderId="0" xfId="0" applyAlignment="1">
      <alignment wrapText="1"/>
    </xf>
    <xf numFmtId="0" fontId="4" fillId="0" borderId="0" xfId="0" applyFont="1" applyAlignment="1">
      <alignment wrapText="1"/>
    </xf>
    <xf numFmtId="0" fontId="0" fillId="0" borderId="1" xfId="0" applyBorder="1"/>
    <xf numFmtId="0" fontId="0" fillId="6" borderId="1" xfId="0" applyFill="1" applyBorder="1" applyAlignment="1">
      <alignment wrapText="1"/>
    </xf>
    <xf numFmtId="0" fontId="6" fillId="0" borderId="0" xfId="0" applyFont="1"/>
    <xf numFmtId="0" fontId="7" fillId="0" borderId="1" xfId="0" applyFont="1" applyBorder="1"/>
    <xf numFmtId="0" fontId="7" fillId="0" borderId="0" xfId="0" applyFont="1"/>
    <xf numFmtId="0" fontId="4" fillId="5" borderId="0" xfId="0" applyFont="1" applyFill="1"/>
    <xf numFmtId="0" fontId="0" fillId="2" borderId="0" xfId="0" applyFill="1"/>
    <xf numFmtId="0" fontId="4" fillId="2" borderId="0" xfId="0" applyFont="1" applyFill="1"/>
    <xf numFmtId="0" fontId="0" fillId="8" borderId="0" xfId="0" applyFill="1"/>
    <xf numFmtId="0" fontId="8" fillId="0" borderId="0" xfId="1"/>
    <xf numFmtId="0" fontId="9" fillId="9" borderId="1" xfId="0" applyFont="1" applyFill="1" applyBorder="1"/>
    <xf numFmtId="180" fontId="0" fillId="0" borderId="0" xfId="0" applyNumberFormat="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3" fillId="7" borderId="1" xfId="0" applyFont="1" applyFill="1" applyBorder="1" applyAlignment="1">
      <alignment horizontal="center" vertical="center"/>
    </xf>
    <xf numFmtId="176" fontId="0" fillId="0" borderId="2" xfId="0" applyNumberFormat="1" applyBorder="1" applyAlignment="1">
      <alignment horizontal="center" vertical="center"/>
    </xf>
    <xf numFmtId="0" fontId="2"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3" fillId="7" borderId="6" xfId="0" applyFont="1" applyFill="1" applyBorder="1" applyAlignment="1">
      <alignment horizontal="center" vertical="center"/>
    </xf>
    <xf numFmtId="0" fontId="0" fillId="0" borderId="2" xfId="0" applyBorder="1" applyAlignment="1">
      <alignment wrapText="1"/>
    </xf>
    <xf numFmtId="0" fontId="0" fillId="0" borderId="0" xfId="0" applyAlignment="1">
      <alignment horizontal="left" vertical="center"/>
    </xf>
    <xf numFmtId="0" fontId="0" fillId="0" borderId="0" xfId="0" applyAlignment="1">
      <alignment horizontal="left"/>
    </xf>
    <xf numFmtId="0" fontId="0" fillId="0" borderId="2" xfId="0" applyFill="1" applyBorder="1"/>
    <xf numFmtId="0" fontId="0" fillId="0" borderId="2" xfId="0" applyFill="1" applyBorder="1" applyAlignment="1">
      <alignment horizontal="center" vertical="center"/>
    </xf>
    <xf numFmtId="0" fontId="0" fillId="10" borderId="2" xfId="0" applyFill="1" applyBorder="1"/>
    <xf numFmtId="0" fontId="0" fillId="11" borderId="2" xfId="0" applyFill="1" applyBorder="1"/>
    <xf numFmtId="0" fontId="12" fillId="0" borderId="2" xfId="0" applyFont="1" applyBorder="1"/>
    <xf numFmtId="181" fontId="0" fillId="0" borderId="0" xfId="0" applyNumberFormat="1" applyAlignment="1">
      <alignment horizontal="center" vertical="center"/>
    </xf>
    <xf numFmtId="181" fontId="3" fillId="7" borderId="1" xfId="0" applyNumberFormat="1" applyFont="1" applyFill="1" applyBorder="1" applyAlignment="1">
      <alignment horizontal="center" vertical="center" wrapText="1"/>
    </xf>
    <xf numFmtId="181" fontId="0" fillId="0" borderId="2" xfId="0" applyNumberFormat="1" applyFill="1" applyBorder="1" applyAlignment="1">
      <alignment horizontal="center"/>
    </xf>
    <xf numFmtId="176" fontId="0" fillId="0" borderId="2" xfId="0" applyNumberFormat="1" applyFill="1" applyBorder="1" applyAlignment="1">
      <alignment horizontal="center" vertical="center"/>
    </xf>
    <xf numFmtId="0" fontId="12" fillId="0" borderId="2" xfId="0" applyFont="1" applyFill="1" applyBorder="1"/>
    <xf numFmtId="0" fontId="11" fillId="0" borderId="2" xfId="0" applyFont="1" applyFill="1" applyBorder="1"/>
    <xf numFmtId="0" fontId="0" fillId="0" borderId="8" xfId="0" applyBorder="1"/>
    <xf numFmtId="0" fontId="0" fillId="0" borderId="4" xfId="0" applyBorder="1"/>
    <xf numFmtId="0" fontId="0" fillId="0" borderId="9" xfId="0" applyBorder="1"/>
    <xf numFmtId="179" fontId="10" fillId="9" borderId="1" xfId="0" applyNumberFormat="1" applyFont="1" applyFill="1" applyBorder="1"/>
    <xf numFmtId="179" fontId="0" fillId="0" borderId="1" xfId="0" applyNumberFormat="1" applyBorder="1"/>
    <xf numFmtId="179" fontId="0" fillId="0" borderId="1" xfId="0" applyNumberFormat="1" applyFill="1" applyBorder="1"/>
    <xf numFmtId="0" fontId="2" fillId="12" borderId="1" xfId="0" applyFont="1" applyFill="1" applyBorder="1" applyAlignment="1">
      <alignment horizontal="left" vertical="top"/>
    </xf>
    <xf numFmtId="0" fontId="3" fillId="12" borderId="1" xfId="0" applyFont="1" applyFill="1" applyBorder="1" applyAlignment="1">
      <alignment horizontal="left" vertical="top"/>
    </xf>
    <xf numFmtId="0" fontId="3" fillId="12" borderId="1" xfId="0" applyFont="1" applyFill="1" applyBorder="1" applyAlignment="1">
      <alignment horizontal="left" vertical="top" wrapText="1"/>
    </xf>
    <xf numFmtId="0" fontId="0" fillId="0" borderId="0" xfId="0" applyAlignment="1">
      <alignment horizontal="left" vertical="top"/>
    </xf>
    <xf numFmtId="0" fontId="0" fillId="0" borderId="1" xfId="0" applyBorder="1" applyAlignment="1">
      <alignment wrapText="1"/>
    </xf>
    <xf numFmtId="56" fontId="0" fillId="0" borderId="1" xfId="0" applyNumberFormat="1" applyBorder="1"/>
    <xf numFmtId="14" fontId="0" fillId="0" borderId="1" xfId="0" applyNumberFormat="1" applyBorder="1" applyAlignment="1">
      <alignment wrapText="1"/>
    </xf>
    <xf numFmtId="0" fontId="13" fillId="0" borderId="1" xfId="0" applyFont="1" applyBorder="1"/>
    <xf numFmtId="0" fontId="9" fillId="0" borderId="1" xfId="0" applyFont="1" applyBorder="1" applyAlignment="1">
      <alignment wrapText="1"/>
    </xf>
    <xf numFmtId="0" fontId="0" fillId="2" borderId="1" xfId="0" applyFill="1" applyBorder="1" applyAlignment="1">
      <alignment wrapText="1"/>
    </xf>
    <xf numFmtId="56" fontId="0" fillId="0" borderId="1" xfId="0" applyNumberFormat="1" applyBorder="1" applyAlignment="1">
      <alignment wrapText="1"/>
    </xf>
    <xf numFmtId="0" fontId="6" fillId="0" borderId="1" xfId="0" applyFont="1" applyBorder="1" applyAlignment="1">
      <alignment wrapText="1"/>
    </xf>
    <xf numFmtId="0" fontId="9" fillId="0" borderId="1" xfId="0" applyFont="1" applyBorder="1"/>
    <xf numFmtId="0" fontId="0" fillId="8" borderId="1" xfId="0" applyFill="1" applyBorder="1" applyAlignment="1">
      <alignment wrapText="1"/>
    </xf>
    <xf numFmtId="0" fontId="7" fillId="0" borderId="1" xfId="0" applyFont="1" applyBorder="1" applyAlignment="1">
      <alignment wrapText="1"/>
    </xf>
    <xf numFmtId="0" fontId="14" fillId="0" borderId="1" xfId="0" applyFont="1" applyBorder="1" applyAlignment="1">
      <alignment wrapText="1"/>
    </xf>
    <xf numFmtId="0" fontId="5" fillId="0" borderId="1" xfId="0" applyFont="1" applyBorder="1" applyAlignment="1">
      <alignment wrapText="1"/>
    </xf>
    <xf numFmtId="14" fontId="0" fillId="0" borderId="1" xfId="0" applyNumberFormat="1" applyBorder="1"/>
    <xf numFmtId="0" fontId="0" fillId="0" borderId="1" xfId="0" applyFill="1" applyBorder="1" applyAlignment="1">
      <alignment wrapText="1"/>
    </xf>
    <xf numFmtId="0" fontId="0" fillId="14" borderId="2" xfId="0" applyFill="1" applyBorder="1"/>
    <xf numFmtId="176" fontId="0" fillId="13" borderId="2" xfId="0" applyNumberFormat="1" applyFill="1" applyBorder="1" applyAlignment="1">
      <alignment horizontal="center" vertical="center"/>
    </xf>
    <xf numFmtId="56" fontId="0" fillId="3" borderId="0" xfId="0" applyNumberFormat="1" applyFill="1"/>
    <xf numFmtId="0" fontId="0" fillId="5" borderId="1" xfId="0" applyFill="1" applyBorder="1"/>
    <xf numFmtId="0" fontId="0" fillId="0" borderId="10" xfId="0" applyFont="1" applyBorder="1"/>
    <xf numFmtId="0" fontId="0" fillId="0" borderId="2" xfId="0" applyFont="1" applyBorder="1"/>
    <xf numFmtId="0" fontId="10" fillId="0" borderId="1" xfId="0" applyFont="1" applyBorder="1" applyAlignment="1">
      <alignment wrapText="1"/>
    </xf>
    <xf numFmtId="0" fontId="6" fillId="0" borderId="2" xfId="0" applyFont="1" applyFill="1" applyBorder="1"/>
    <xf numFmtId="0" fontId="5" fillId="0" borderId="2" xfId="0" applyFont="1" applyFill="1" applyBorder="1"/>
    <xf numFmtId="0" fontId="2" fillId="7" borderId="5" xfId="0" applyFont="1" applyFill="1" applyBorder="1" applyAlignment="1">
      <alignment horizontal="center" vertical="center"/>
    </xf>
    <xf numFmtId="0" fontId="2" fillId="7" borderId="6" xfId="0" applyFont="1" applyFill="1" applyBorder="1" applyAlignment="1">
      <alignment horizontal="center" vertical="center"/>
    </xf>
    <xf numFmtId="0" fontId="0" fillId="3" borderId="1" xfId="0" applyFill="1" applyBorder="1" applyAlignment="1">
      <alignment wrapText="1"/>
    </xf>
  </cellXfs>
  <cellStyles count="2">
    <cellStyle name="ハイパーリンク" xfId="1" builtinId="8"/>
    <cellStyle name="標準" xfId="0" builtinId="0"/>
  </cellStyles>
  <dxfs count="463">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14996795556505021"/>
        </patternFill>
      </fill>
    </dxf>
    <dxf>
      <fill>
        <patternFill>
          <bgColor rgb="FFFFC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rgb="FF00B050"/>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colors>
    <mruColors>
      <color rgb="FFFFCC00"/>
      <color rgb="FF3399FF"/>
      <color rgb="FF99FF9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134471</xdr:colOff>
      <xdr:row>100</xdr:row>
      <xdr:rowOff>44824</xdr:rowOff>
    </xdr:from>
    <xdr:to>
      <xdr:col>12</xdr:col>
      <xdr:colOff>728382</xdr:colOff>
      <xdr:row>112</xdr:row>
      <xdr:rowOff>89647</xdr:rowOff>
    </xdr:to>
    <xdr:sp macro="" textlink="">
      <xdr:nvSpPr>
        <xdr:cNvPr id="2" name="テキスト ボックス 1">
          <a:extLst>
            <a:ext uri="{FF2B5EF4-FFF2-40B4-BE49-F238E27FC236}">
              <a16:creationId xmlns="" xmlns:a16="http://schemas.microsoft.com/office/drawing/2014/main" id="{00000000-0008-0000-0100-000002000000}"/>
            </a:ext>
          </a:extLst>
        </xdr:cNvPr>
        <xdr:cNvSpPr txBox="1"/>
      </xdr:nvSpPr>
      <xdr:spPr>
        <a:xfrm>
          <a:off x="5658971" y="8404412"/>
          <a:ext cx="8146676" cy="259976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t"/>
        <a:lstStyle/>
        <a:p>
          <a:r>
            <a:rPr kumimoji="1" lang="en-US" altLang="ja-JP" sz="1800"/>
            <a:t>7/22</a:t>
          </a:r>
          <a:r>
            <a:rPr kumimoji="1" lang="ja-JP" altLang="en-US" sz="1800"/>
            <a:t>（日）以降　</a:t>
          </a:r>
          <a:r>
            <a:rPr kumimoji="1" lang="en-US" altLang="ja-JP" sz="1800"/>
            <a:t>Torello</a:t>
          </a:r>
          <a:r>
            <a:rPr kumimoji="1" lang="ja-JP" altLang="en-US" sz="1800"/>
            <a:t>で管理するため不要</a:t>
          </a:r>
          <a:endParaRPr kumimoji="1" lang="en-US" altLang="ja-JP" sz="18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4408</xdr:colOff>
      <xdr:row>1</xdr:row>
      <xdr:rowOff>91085</xdr:rowOff>
    </xdr:from>
    <xdr:to>
      <xdr:col>4</xdr:col>
      <xdr:colOff>515471</xdr:colOff>
      <xdr:row>10</xdr:row>
      <xdr:rowOff>56031</xdr:rowOff>
    </xdr:to>
    <xdr:sp macro="" textlink="">
      <xdr:nvSpPr>
        <xdr:cNvPr id="2" name="テキスト ボックス 1">
          <a:extLst>
            <a:ext uri="{FF2B5EF4-FFF2-40B4-BE49-F238E27FC236}">
              <a16:creationId xmlns="" xmlns:a16="http://schemas.microsoft.com/office/drawing/2014/main" id="{FF375417-2A73-49A5-BD3B-056D100FFF29}"/>
            </a:ext>
          </a:extLst>
        </xdr:cNvPr>
        <xdr:cNvSpPr txBox="1"/>
      </xdr:nvSpPr>
      <xdr:spPr>
        <a:xfrm>
          <a:off x="8564208" y="256185"/>
          <a:ext cx="5908563" cy="1450846"/>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kumimoji="1" lang="en-US" altLang="ja-JP" sz="1100"/>
            <a:t>0410</a:t>
          </a:r>
          <a:r>
            <a:rPr kumimoji="1" lang="ja-JP" altLang="en-US" sz="1100"/>
            <a:t>　検討中</a:t>
          </a:r>
          <a:endParaRPr kumimoji="1" lang="en-US" altLang="ja-JP" sz="1100"/>
        </a:p>
        <a:p>
          <a:r>
            <a:rPr kumimoji="1" lang="ja-JP" altLang="en-US" sz="1100"/>
            <a:t>セキュリティに偏りすぎ・・・</a:t>
          </a:r>
          <a:endParaRPr kumimoji="1" lang="en-US" altLang="ja-JP" sz="1100"/>
        </a:p>
        <a:p>
          <a:r>
            <a:rPr kumimoji="1" lang="en-US" altLang="ja-JP" sz="1100"/>
            <a:t>DB</a:t>
          </a:r>
          <a:r>
            <a:rPr kumimoji="1" lang="ja-JP" altLang="en-US" sz="1100"/>
            <a:t>の関連を膨らませる</a:t>
          </a:r>
          <a:endParaRPr kumimoji="1" lang="en-US" altLang="ja-JP" sz="1100"/>
        </a:p>
        <a:p>
          <a:r>
            <a:rPr kumimoji="1" lang="ja-JP" altLang="en-US" sz="1100"/>
            <a:t>⇒</a:t>
          </a:r>
          <a:r>
            <a:rPr kumimoji="1" lang="en-US" altLang="ja-JP" sz="1100"/>
            <a:t>0415</a:t>
          </a:r>
        </a:p>
        <a:p>
          <a:r>
            <a:rPr kumimoji="1" lang="ja-JP" altLang="en-US" sz="1100"/>
            <a:t>＞</a:t>
          </a:r>
          <a:r>
            <a:rPr kumimoji="1" lang="en-US" altLang="ja-JP" sz="1100"/>
            <a:t>WonFesSys</a:t>
          </a:r>
          <a:r>
            <a:rPr kumimoji="1" lang="ja-JP" altLang="en-US" sz="1100"/>
            <a:t>機能</a:t>
          </a:r>
          <a:endParaRPr kumimoji="1" lang="en-US" altLang="ja-JP" sz="1100"/>
        </a:p>
        <a:p>
          <a:r>
            <a:rPr kumimoji="1" lang="ja-JP" altLang="en-US" sz="1100"/>
            <a:t>⇒これを作成するつもりで、設計する</a:t>
          </a:r>
          <a:endParaRPr kumimoji="1" lang="en-US" altLang="ja-JP" sz="1100"/>
        </a:p>
        <a:p>
          <a:r>
            <a:rPr kumimoji="1" lang="ja-JP" altLang="en-US" sz="1100" b="1"/>
            <a:t>＞技術力を身に着けるため、やりたいこと</a:t>
          </a:r>
          <a:endParaRPr kumimoji="1" lang="en-US" altLang="ja-JP" sz="1100" b="1"/>
        </a:p>
        <a:p>
          <a:r>
            <a:rPr kumimoji="1" lang="ja-JP" altLang="en-US" sz="1100"/>
            <a:t>⇒作成間をたてる</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iwatakhr69.esa.io/posts/32"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0"/>
  <sheetViews>
    <sheetView zoomScale="130" zoomScaleNormal="130" workbookViewId="0"/>
  </sheetViews>
  <sheetFormatPr defaultRowHeight="13.5"/>
  <cols>
    <col min="2" max="2" width="12.875" customWidth="1"/>
    <col min="3" max="3" width="12.875" style="15" hidden="1" customWidth="1"/>
    <col min="4" max="4" width="17.5" customWidth="1"/>
    <col min="5" max="5" width="22.625" customWidth="1"/>
  </cols>
  <sheetData>
    <row r="2" spans="2:5">
      <c r="B2" s="28" t="s">
        <v>124</v>
      </c>
      <c r="C2" s="54" t="s">
        <v>30</v>
      </c>
      <c r="D2" s="54" t="s">
        <v>368</v>
      </c>
      <c r="E2" s="54" t="s">
        <v>369</v>
      </c>
    </row>
    <row r="3" spans="2:5">
      <c r="B3" s="18">
        <v>3</v>
      </c>
      <c r="C3" s="55">
        <v>10.5</v>
      </c>
      <c r="D3" s="55">
        <v>10.5</v>
      </c>
      <c r="E3" s="55">
        <f>ROUND(D3/6,0)</f>
        <v>2</v>
      </c>
    </row>
    <row r="4" spans="2:5">
      <c r="B4" s="18">
        <v>4</v>
      </c>
      <c r="C4" s="55">
        <v>58</v>
      </c>
      <c r="D4" s="55">
        <v>58</v>
      </c>
      <c r="E4" s="55">
        <f t="shared" ref="E4:E9" si="0">ROUND(D4/6,0)</f>
        <v>10</v>
      </c>
    </row>
    <row r="5" spans="2:5">
      <c r="B5" s="18">
        <v>5</v>
      </c>
      <c r="C5" s="55">
        <v>21</v>
      </c>
      <c r="D5" s="55">
        <v>21</v>
      </c>
      <c r="E5" s="55">
        <f t="shared" si="0"/>
        <v>4</v>
      </c>
    </row>
    <row r="6" spans="2:5">
      <c r="B6" s="18">
        <v>6</v>
      </c>
      <c r="C6" s="55">
        <f>SUM(WBS!O119:AS119)</f>
        <v>20.5</v>
      </c>
      <c r="D6" s="55">
        <f>SUMIF(WBS!$O$10:$EG$10,memo!$B6,WBS!$O$119:$EG$119)</f>
        <v>19.5</v>
      </c>
      <c r="E6" s="55">
        <f t="shared" si="0"/>
        <v>3</v>
      </c>
    </row>
    <row r="7" spans="2:5">
      <c r="B7" s="18">
        <v>7</v>
      </c>
      <c r="C7" s="55">
        <f>SUM(WBS!AS119:BW119)</f>
        <v>70.5</v>
      </c>
      <c r="D7" s="55">
        <f>SUMIF(WBS!$O$10:$EG$10,memo!$B7,WBS!$O$119:$EG$119)</f>
        <v>70.5</v>
      </c>
      <c r="E7" s="55">
        <f t="shared" si="0"/>
        <v>12</v>
      </c>
    </row>
    <row r="8" spans="2:5">
      <c r="B8" s="18">
        <v>8</v>
      </c>
      <c r="C8" s="55">
        <f>SUM(WBS!BX119:EF119)</f>
        <v>103.5</v>
      </c>
      <c r="D8" s="55">
        <f>SUMIF(WBS!$O$10:$EG$10,memo!$B8,WBS!$O$119:$EG$119)</f>
        <v>43.5</v>
      </c>
      <c r="E8" s="55">
        <f t="shared" si="0"/>
        <v>7</v>
      </c>
    </row>
    <row r="9" spans="2:5">
      <c r="B9" s="18">
        <v>9</v>
      </c>
      <c r="C9" s="55">
        <f>SUM(WBS!BX120:EF120)</f>
        <v>0</v>
      </c>
      <c r="D9" s="55">
        <f>SUMIF(WBS!$O$10:$EG$10,memo!$B9,WBS!$O$119:$EG$119)</f>
        <v>60</v>
      </c>
      <c r="E9" s="55">
        <f t="shared" si="0"/>
        <v>10</v>
      </c>
    </row>
    <row r="10" spans="2:5">
      <c r="B10" s="79" t="s">
        <v>125</v>
      </c>
      <c r="C10" s="56">
        <f>SUM(C3:C8)</f>
        <v>284</v>
      </c>
      <c r="D10" s="56">
        <f>SUM(D3:D8)</f>
        <v>223</v>
      </c>
      <c r="E10" s="55">
        <f>ROUND(D10/6,0)</f>
        <v>37</v>
      </c>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38"/>
  <sheetViews>
    <sheetView topLeftCell="A22" zoomScale="130" zoomScaleNormal="130" workbookViewId="0">
      <selection activeCell="B41" sqref="B41"/>
    </sheetView>
  </sheetViews>
  <sheetFormatPr defaultRowHeight="13.5"/>
  <cols>
    <col min="1" max="1" width="8.75" customWidth="1"/>
  </cols>
  <sheetData>
    <row r="3" spans="1:18" s="3" customFormat="1">
      <c r="A3" s="3" t="s">
        <v>85</v>
      </c>
      <c r="P3" s="23" t="s">
        <v>97</v>
      </c>
    </row>
    <row r="4" spans="1:18">
      <c r="B4" t="s">
        <v>87</v>
      </c>
      <c r="I4" t="s">
        <v>86</v>
      </c>
    </row>
    <row r="5" spans="1:18">
      <c r="I5" t="s">
        <v>106</v>
      </c>
      <c r="P5" s="20" t="s">
        <v>118</v>
      </c>
    </row>
    <row r="6" spans="1:18">
      <c r="B6" t="s">
        <v>88</v>
      </c>
      <c r="I6" t="s">
        <v>119</v>
      </c>
      <c r="P6" t="s">
        <v>107</v>
      </c>
    </row>
    <row r="7" spans="1:18">
      <c r="I7" s="27" t="s">
        <v>120</v>
      </c>
      <c r="P7" t="s">
        <v>112</v>
      </c>
    </row>
    <row r="8" spans="1:18">
      <c r="Q8" t="s">
        <v>108</v>
      </c>
    </row>
    <row r="9" spans="1:18">
      <c r="Q9" t="s">
        <v>110</v>
      </c>
    </row>
    <row r="10" spans="1:18">
      <c r="R10" t="s">
        <v>109</v>
      </c>
    </row>
    <row r="11" spans="1:18">
      <c r="Q11" t="s">
        <v>111</v>
      </c>
    </row>
    <row r="12" spans="1:18">
      <c r="B12" t="s">
        <v>89</v>
      </c>
    </row>
    <row r="14" spans="1:18">
      <c r="B14" t="s">
        <v>113</v>
      </c>
    </row>
    <row r="16" spans="1:18" s="26" customFormat="1">
      <c r="B16" s="26" t="s">
        <v>114</v>
      </c>
    </row>
    <row r="17" spans="2:16" s="26" customFormat="1">
      <c r="C17" s="26" t="s">
        <v>115</v>
      </c>
    </row>
    <row r="18" spans="2:16" s="26" customFormat="1">
      <c r="B18" s="26" t="s">
        <v>116</v>
      </c>
    </row>
    <row r="19" spans="2:16" s="26" customFormat="1">
      <c r="C19" s="26" t="s">
        <v>117</v>
      </c>
    </row>
    <row r="20" spans="2:16" s="26" customFormat="1"/>
    <row r="22" spans="2:16" s="24" customFormat="1">
      <c r="B22" s="25" t="s">
        <v>105</v>
      </c>
    </row>
    <row r="23" spans="2:16">
      <c r="B23" t="s">
        <v>90</v>
      </c>
    </row>
    <row r="24" spans="2:16">
      <c r="D24" t="s">
        <v>91</v>
      </c>
      <c r="P24" s="6" t="s">
        <v>97</v>
      </c>
    </row>
    <row r="25" spans="2:16">
      <c r="E25" t="s">
        <v>93</v>
      </c>
    </row>
    <row r="27" spans="2:16">
      <c r="D27" t="s">
        <v>92</v>
      </c>
    </row>
    <row r="28" spans="2:16">
      <c r="E28" t="s">
        <v>94</v>
      </c>
    </row>
    <row r="29" spans="2:16">
      <c r="E29" t="s">
        <v>95</v>
      </c>
    </row>
    <row r="30" spans="2:16">
      <c r="E30" t="s">
        <v>96</v>
      </c>
      <c r="P30" t="s">
        <v>98</v>
      </c>
    </row>
    <row r="32" spans="2:16">
      <c r="B32" t="s">
        <v>99</v>
      </c>
    </row>
    <row r="33" spans="2:16">
      <c r="B33" t="s">
        <v>100</v>
      </c>
    </row>
    <row r="34" spans="2:16">
      <c r="D34" t="s">
        <v>91</v>
      </c>
    </row>
    <row r="35" spans="2:16">
      <c r="E35" t="s">
        <v>101</v>
      </c>
    </row>
    <row r="36" spans="2:16">
      <c r="E36" t="s">
        <v>102</v>
      </c>
    </row>
    <row r="37" spans="2:16">
      <c r="D37" t="s">
        <v>92</v>
      </c>
    </row>
    <row r="38" spans="2:16">
      <c r="E38" t="s">
        <v>103</v>
      </c>
      <c r="P38" t="s">
        <v>104</v>
      </c>
    </row>
  </sheetData>
  <phoneticPr fontId="1"/>
  <hyperlinks>
    <hyperlink ref="I7" r:id="rId1"/>
  </hyperlinks>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32"/>
  <sheetViews>
    <sheetView zoomScale="130" zoomScaleNormal="130" workbookViewId="0">
      <selection activeCell="C14" sqref="C14"/>
    </sheetView>
  </sheetViews>
  <sheetFormatPr defaultColWidth="3.5" defaultRowHeight="13.5"/>
  <sheetData>
    <row r="2" spans="1:30">
      <c r="A2" t="s">
        <v>0</v>
      </c>
    </row>
    <row r="3" spans="1:30">
      <c r="A3">
        <v>1</v>
      </c>
      <c r="B3" t="s">
        <v>1</v>
      </c>
      <c r="D3" t="s">
        <v>2</v>
      </c>
      <c r="K3" t="s">
        <v>3</v>
      </c>
    </row>
    <row r="4" spans="1:30">
      <c r="A4">
        <v>2</v>
      </c>
      <c r="B4" t="s">
        <v>4</v>
      </c>
      <c r="D4" t="s">
        <v>5</v>
      </c>
    </row>
    <row r="5" spans="1:30" s="1" customFormat="1">
      <c r="A5" s="1">
        <v>3</v>
      </c>
      <c r="D5" s="1" t="s">
        <v>6</v>
      </c>
      <c r="K5" s="1" t="s">
        <v>7</v>
      </c>
    </row>
    <row r="6" spans="1:30">
      <c r="A6">
        <v>4</v>
      </c>
      <c r="D6" t="s">
        <v>8</v>
      </c>
    </row>
    <row r="7" spans="1:30">
      <c r="A7">
        <v>5</v>
      </c>
      <c r="D7" t="s">
        <v>9</v>
      </c>
      <c r="G7" t="s">
        <v>10</v>
      </c>
      <c r="K7" t="s">
        <v>11</v>
      </c>
    </row>
    <row r="8" spans="1:30">
      <c r="A8">
        <v>6</v>
      </c>
      <c r="D8" t="s">
        <v>12</v>
      </c>
    </row>
    <row r="11" spans="1:30">
      <c r="A11" s="2" t="s">
        <v>13</v>
      </c>
      <c r="B11" s="2"/>
      <c r="C11" s="2"/>
      <c r="D11" s="2"/>
      <c r="E11" s="2"/>
      <c r="F11" s="2"/>
      <c r="G11" s="2"/>
      <c r="H11" s="2"/>
      <c r="I11" s="2"/>
      <c r="J11" s="2"/>
      <c r="K11" s="2"/>
      <c r="L11" s="2"/>
      <c r="M11" s="2"/>
      <c r="N11" s="2"/>
      <c r="O11" s="2"/>
      <c r="P11" s="2"/>
      <c r="Q11" s="2"/>
      <c r="R11" s="2"/>
      <c r="S11" s="2"/>
      <c r="T11" s="3" t="s">
        <v>14</v>
      </c>
      <c r="U11" s="3"/>
      <c r="V11" s="3"/>
      <c r="W11" s="3"/>
      <c r="X11" s="3"/>
      <c r="Y11" s="3"/>
      <c r="Z11" s="3"/>
      <c r="AA11" s="3"/>
      <c r="AB11" s="3"/>
      <c r="AC11" s="3"/>
      <c r="AD11" s="3"/>
    </row>
    <row r="12" spans="1:30">
      <c r="A12">
        <v>1</v>
      </c>
      <c r="B12" t="s">
        <v>15</v>
      </c>
      <c r="T12" t="s">
        <v>16</v>
      </c>
    </row>
    <row r="13" spans="1:30">
      <c r="C13" t="s">
        <v>17</v>
      </c>
    </row>
    <row r="14" spans="1:30">
      <c r="C14" t="s">
        <v>18</v>
      </c>
    </row>
    <row r="15" spans="1:30">
      <c r="D15" t="s">
        <v>19</v>
      </c>
    </row>
    <row r="17" spans="1:20">
      <c r="B17" t="s">
        <v>20</v>
      </c>
    </row>
    <row r="18" spans="1:20">
      <c r="C18" t="s">
        <v>17</v>
      </c>
    </row>
    <row r="19" spans="1:20">
      <c r="C19" t="s">
        <v>18</v>
      </c>
    </row>
    <row r="20" spans="1:20">
      <c r="D20" t="s">
        <v>19</v>
      </c>
    </row>
    <row r="22" spans="1:20">
      <c r="B22" t="s">
        <v>21</v>
      </c>
    </row>
    <row r="23" spans="1:20">
      <c r="C23" t="s">
        <v>22</v>
      </c>
    </row>
    <row r="24" spans="1:20">
      <c r="C24" t="s">
        <v>23</v>
      </c>
    </row>
    <row r="26" spans="1:20">
      <c r="C26" t="s">
        <v>24</v>
      </c>
    </row>
    <row r="29" spans="1:20">
      <c r="A29">
        <v>2</v>
      </c>
      <c r="B29" t="s">
        <v>25</v>
      </c>
      <c r="T29" t="s">
        <v>26</v>
      </c>
    </row>
    <row r="32" spans="1:20">
      <c r="A32">
        <v>3</v>
      </c>
      <c r="B32" t="s">
        <v>27</v>
      </c>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T147"/>
  <sheetViews>
    <sheetView showGridLines="0" tabSelected="1" topLeftCell="A5" zoomScale="70" zoomScaleNormal="70" workbookViewId="0">
      <pane xSplit="14" ySplit="8" topLeftCell="HR22" activePane="bottomRight" state="frozen"/>
      <selection activeCell="A5" sqref="A5"/>
      <selection pane="topRight" activeCell="O5" sqref="O5"/>
      <selection pane="bottomLeft" activeCell="A13" sqref="A13"/>
      <selection pane="bottomRight" activeCell="HR51" sqref="HR51"/>
    </sheetView>
  </sheetViews>
  <sheetFormatPr defaultRowHeight="13.5"/>
  <cols>
    <col min="1" max="1" width="2.25" customWidth="1"/>
    <col min="2" max="3" width="2.375" style="8" customWidth="1"/>
    <col min="4" max="4" width="23.5" bestFit="1" customWidth="1"/>
    <col min="5" max="5" width="23.375" customWidth="1"/>
    <col min="6" max="6" width="28" customWidth="1"/>
    <col min="7" max="7" width="4.5" customWidth="1"/>
    <col min="8" max="8" width="7.125" style="8" bestFit="1" customWidth="1"/>
    <col min="9" max="9" width="27.375" style="8" bestFit="1" customWidth="1"/>
    <col min="10" max="10" width="9.125" style="8" customWidth="1"/>
    <col min="11" max="11" width="28" bestFit="1" customWidth="1"/>
    <col min="12" max="12" width="32.125" customWidth="1"/>
    <col min="13" max="13" width="10" style="45" bestFit="1" customWidth="1"/>
    <col min="14" max="14" width="1.875" customWidth="1"/>
    <col min="15" max="279" width="7.375" style="8" bestFit="1" customWidth="1"/>
    <col min="280" max="280" width="3.375" bestFit="1" customWidth="1"/>
  </cols>
  <sheetData>
    <row r="1" spans="2:280" s="39" customFormat="1">
      <c r="B1" s="38"/>
      <c r="C1" s="38"/>
      <c r="H1" s="8"/>
      <c r="I1" s="38"/>
      <c r="J1" s="38"/>
      <c r="M1" s="45"/>
      <c r="O1" s="38"/>
      <c r="P1" s="38"/>
      <c r="Q1" s="38"/>
      <c r="R1" s="38"/>
      <c r="S1" s="38"/>
      <c r="T1" s="38"/>
      <c r="U1" s="38"/>
      <c r="V1" s="38"/>
      <c r="W1" s="38"/>
      <c r="X1" s="38"/>
      <c r="Y1" s="38"/>
      <c r="Z1" s="38"/>
      <c r="AA1" s="38"/>
      <c r="AB1" s="38"/>
      <c r="AC1" s="38"/>
      <c r="AD1" s="38"/>
      <c r="AE1" s="38"/>
      <c r="AF1" s="38"/>
      <c r="AG1" s="38"/>
      <c r="AH1" s="38"/>
      <c r="AI1" s="38"/>
      <c r="AJ1" s="38"/>
      <c r="AK1" s="38"/>
      <c r="AL1" s="38"/>
      <c r="AM1" s="38"/>
      <c r="AN1" s="38"/>
      <c r="AO1" s="38"/>
      <c r="AP1" s="38"/>
      <c r="AQ1" s="38"/>
      <c r="AR1" s="38"/>
      <c r="AS1" s="38"/>
      <c r="AT1" s="38"/>
      <c r="AU1" s="38"/>
      <c r="AV1" s="38"/>
      <c r="AW1" s="38"/>
      <c r="AX1" s="38"/>
      <c r="AY1" s="38"/>
      <c r="AZ1" s="38"/>
      <c r="BA1" s="38"/>
      <c r="BB1" s="38"/>
      <c r="BC1" s="38"/>
      <c r="BD1" s="38"/>
      <c r="BE1" s="38"/>
      <c r="BF1" s="38"/>
      <c r="BG1" s="38"/>
      <c r="BH1" s="38"/>
      <c r="BI1" s="38"/>
      <c r="BJ1" s="38"/>
      <c r="BK1" s="38"/>
      <c r="BL1" s="38"/>
      <c r="BM1" s="38"/>
      <c r="BN1" s="38"/>
      <c r="BO1" s="38"/>
      <c r="BP1" s="38"/>
      <c r="BQ1" s="38"/>
      <c r="BR1" s="38"/>
      <c r="BS1" s="38"/>
      <c r="BT1" s="38"/>
      <c r="BU1" s="38"/>
      <c r="BV1" s="38"/>
      <c r="BW1" s="38"/>
      <c r="BX1" s="38"/>
      <c r="BY1" s="38"/>
      <c r="BZ1" s="38"/>
      <c r="CA1" s="38"/>
      <c r="CB1" s="38"/>
      <c r="CC1" s="38"/>
      <c r="CD1" s="38"/>
      <c r="CE1" s="38"/>
      <c r="CF1" s="38"/>
      <c r="CG1" s="38"/>
      <c r="CH1" s="38"/>
      <c r="CI1" s="38"/>
      <c r="CJ1" s="38"/>
      <c r="CK1" s="38"/>
      <c r="CL1" s="38"/>
      <c r="CM1" s="38"/>
      <c r="CN1" s="38"/>
      <c r="CO1" s="38"/>
      <c r="CP1" s="38"/>
      <c r="CQ1" s="38"/>
      <c r="CR1" s="38"/>
      <c r="CS1" s="38"/>
      <c r="CT1" s="38"/>
      <c r="CU1" s="38"/>
      <c r="CV1" s="38"/>
      <c r="CW1" s="38"/>
      <c r="CX1" s="38"/>
      <c r="CY1" s="38"/>
      <c r="CZ1" s="38"/>
      <c r="DA1" s="38"/>
      <c r="DB1" s="38"/>
      <c r="DC1" s="38"/>
      <c r="DD1" s="38"/>
      <c r="DE1" s="38"/>
      <c r="DF1" s="38"/>
      <c r="DG1" s="38"/>
      <c r="DH1" s="38"/>
      <c r="DI1" s="38"/>
      <c r="DJ1" s="38"/>
      <c r="DK1" s="38"/>
      <c r="DL1" s="38"/>
      <c r="DM1" s="38"/>
      <c r="DN1" s="38"/>
      <c r="DO1" s="38"/>
      <c r="DP1" s="38"/>
      <c r="DQ1" s="38"/>
      <c r="DR1" s="38"/>
      <c r="DS1" s="38"/>
      <c r="DT1" s="38"/>
      <c r="DU1" s="38"/>
      <c r="DV1" s="38"/>
      <c r="DW1" s="38"/>
      <c r="DX1" s="38"/>
      <c r="DY1" s="38"/>
      <c r="DZ1" s="38"/>
      <c r="EA1" s="38"/>
      <c r="EB1" s="38"/>
      <c r="EC1" s="38"/>
      <c r="ED1" s="38"/>
      <c r="EE1" s="38"/>
      <c r="EF1" s="38"/>
      <c r="EG1" s="38"/>
      <c r="EH1" s="38"/>
      <c r="EI1" s="38"/>
      <c r="EJ1" s="38"/>
      <c r="EK1" s="38"/>
      <c r="EL1" s="38"/>
      <c r="EM1" s="38"/>
      <c r="EN1" s="38"/>
      <c r="EO1" s="38"/>
      <c r="EP1" s="38"/>
      <c r="EQ1" s="38"/>
      <c r="ER1" s="38"/>
      <c r="ES1" s="38"/>
      <c r="ET1" s="38"/>
      <c r="EU1" s="38"/>
      <c r="EV1" s="38"/>
      <c r="EW1" s="38"/>
      <c r="EX1" s="38"/>
      <c r="EY1" s="38"/>
      <c r="EZ1" s="38"/>
      <c r="FA1" s="38"/>
      <c r="FB1" s="38"/>
      <c r="FC1" s="38"/>
      <c r="FD1" s="38"/>
      <c r="FE1" s="38"/>
      <c r="FF1" s="38"/>
      <c r="FG1" s="38"/>
      <c r="FH1" s="38"/>
      <c r="FI1" s="38"/>
      <c r="FJ1" s="38"/>
      <c r="FK1" s="38"/>
      <c r="FL1" s="38"/>
      <c r="FM1" s="38"/>
      <c r="FN1" s="38"/>
      <c r="FO1" s="38"/>
      <c r="FP1" s="38"/>
      <c r="FQ1" s="38"/>
      <c r="FR1" s="38"/>
      <c r="FS1" s="38"/>
      <c r="FT1" s="38"/>
      <c r="FU1" s="38"/>
      <c r="FV1" s="38"/>
      <c r="FW1" s="38"/>
      <c r="FX1" s="38"/>
      <c r="FY1" s="38"/>
      <c r="FZ1" s="38"/>
      <c r="GA1" s="38"/>
      <c r="GB1" s="38"/>
      <c r="GC1" s="38"/>
      <c r="GD1" s="38"/>
      <c r="GE1" s="38"/>
      <c r="GF1" s="38"/>
      <c r="GG1" s="38"/>
      <c r="GH1" s="38"/>
      <c r="GI1" s="38"/>
      <c r="GJ1" s="38"/>
      <c r="GK1" s="38"/>
      <c r="GL1" s="38"/>
      <c r="GM1" s="38"/>
      <c r="GN1" s="38"/>
      <c r="GO1" s="38"/>
      <c r="GP1" s="38"/>
      <c r="GQ1" s="38"/>
      <c r="GR1" s="38"/>
      <c r="GS1" s="38"/>
      <c r="GT1" s="38"/>
      <c r="GU1" s="38"/>
      <c r="GV1" s="38"/>
      <c r="GW1" s="38"/>
      <c r="GX1" s="38"/>
      <c r="GY1" s="38"/>
      <c r="GZ1" s="38"/>
      <c r="HA1" s="38"/>
      <c r="HB1" s="38"/>
      <c r="HC1" s="38"/>
      <c r="HD1" s="38"/>
      <c r="HE1" s="38"/>
      <c r="HF1" s="38"/>
      <c r="HG1" s="38"/>
      <c r="HH1" s="38"/>
      <c r="HI1" s="38"/>
      <c r="HJ1" s="38"/>
      <c r="HK1" s="38"/>
      <c r="HL1" s="38"/>
      <c r="HM1" s="38"/>
      <c r="HN1" s="38"/>
      <c r="HO1" s="38"/>
      <c r="HP1" s="38"/>
      <c r="HQ1" s="38"/>
      <c r="HR1" s="38"/>
      <c r="HS1" s="38"/>
      <c r="HT1" s="38"/>
      <c r="HU1" s="38"/>
      <c r="HV1" s="38"/>
      <c r="HW1" s="38"/>
      <c r="HX1" s="38"/>
      <c r="HY1" s="38"/>
      <c r="HZ1" s="38"/>
      <c r="IA1" s="38"/>
      <c r="IB1" s="38"/>
      <c r="IC1" s="38"/>
      <c r="ID1" s="38"/>
      <c r="IE1" s="38"/>
      <c r="IF1" s="38"/>
      <c r="IG1" s="38"/>
      <c r="IH1" s="38"/>
      <c r="II1" s="38"/>
      <c r="IJ1" s="38"/>
      <c r="IK1" s="38"/>
      <c r="IL1" s="38"/>
      <c r="IM1" s="38"/>
      <c r="IN1" s="38"/>
      <c r="IO1" s="38"/>
      <c r="IP1" s="38"/>
      <c r="IQ1" s="38"/>
      <c r="IR1" s="38"/>
      <c r="IS1" s="38"/>
      <c r="IT1" s="38"/>
      <c r="IU1" s="38"/>
      <c r="IV1" s="38"/>
      <c r="IW1" s="38"/>
      <c r="IX1" s="38"/>
      <c r="IY1" s="38"/>
      <c r="IZ1" s="38"/>
      <c r="JA1" s="38"/>
      <c r="JB1" s="38"/>
      <c r="JC1" s="38"/>
      <c r="JD1" s="38"/>
      <c r="JE1" s="38"/>
      <c r="JF1" s="38"/>
      <c r="JG1" s="38"/>
      <c r="JH1" s="38"/>
      <c r="JI1" s="38"/>
      <c r="JJ1" s="38"/>
      <c r="JK1" s="38"/>
      <c r="JL1" s="38"/>
      <c r="JM1" s="38"/>
      <c r="JN1" s="38"/>
      <c r="JO1" s="38"/>
      <c r="JP1" s="38"/>
      <c r="JQ1" s="38"/>
      <c r="JR1" s="38"/>
      <c r="JS1" s="38"/>
      <c r="JT1" s="39" t="s">
        <v>29</v>
      </c>
    </row>
    <row r="2" spans="2:280" s="39" customFormat="1">
      <c r="B2" s="38" t="s">
        <v>146</v>
      </c>
      <c r="C2" s="38"/>
      <c r="H2" s="8"/>
      <c r="I2" s="38"/>
      <c r="J2" s="38"/>
      <c r="M2" s="45"/>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s="38"/>
      <c r="HV2" s="38"/>
      <c r="HW2" s="38"/>
      <c r="HX2" s="38"/>
      <c r="HY2" s="38"/>
      <c r="HZ2" s="38"/>
      <c r="IA2" s="38"/>
      <c r="IB2" s="38"/>
      <c r="IC2" s="38"/>
      <c r="ID2" s="38"/>
      <c r="IE2" s="38"/>
      <c r="IF2" s="38"/>
      <c r="IG2" s="38"/>
      <c r="IH2" s="38"/>
      <c r="II2" s="38"/>
      <c r="IJ2" s="38"/>
      <c r="IK2" s="38"/>
      <c r="IL2" s="38"/>
      <c r="IM2" s="38"/>
      <c r="IN2" s="38"/>
      <c r="IO2" s="38"/>
      <c r="IP2" s="38"/>
      <c r="IQ2" s="38"/>
      <c r="IR2" s="38"/>
      <c r="IS2" s="38"/>
      <c r="IT2" s="38"/>
      <c r="IU2" s="38"/>
      <c r="IV2" s="38"/>
      <c r="IW2" s="38"/>
      <c r="IX2" s="38"/>
      <c r="IY2" s="38"/>
      <c r="IZ2" s="38"/>
      <c r="JA2" s="38"/>
      <c r="JB2" s="38"/>
      <c r="JC2" s="38"/>
      <c r="JD2" s="38"/>
      <c r="JE2" s="38"/>
      <c r="JF2" s="38"/>
      <c r="JG2" s="38"/>
      <c r="JH2" s="38"/>
      <c r="JI2" s="38"/>
      <c r="JJ2" s="38"/>
      <c r="JK2" s="38"/>
      <c r="JL2" s="38"/>
      <c r="JM2" s="38"/>
      <c r="JN2" s="38"/>
      <c r="JO2" s="38"/>
      <c r="JP2" s="38"/>
      <c r="JQ2" s="38"/>
      <c r="JR2" s="38"/>
      <c r="JS2" s="38"/>
      <c r="JT2" s="39" t="s">
        <v>29</v>
      </c>
    </row>
    <row r="3" spans="2:280" s="39" customFormat="1">
      <c r="B3" s="38"/>
      <c r="C3" s="38"/>
      <c r="D3" s="39" t="s">
        <v>147</v>
      </c>
      <c r="H3" s="8"/>
      <c r="I3" s="38"/>
      <c r="J3" s="38"/>
      <c r="M3" s="45"/>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s="38"/>
      <c r="HV3" s="38"/>
      <c r="HW3" s="38"/>
      <c r="HX3" s="38"/>
      <c r="HY3" s="38"/>
      <c r="HZ3" s="38"/>
      <c r="IA3" s="38"/>
      <c r="IB3" s="38"/>
      <c r="IC3" s="38"/>
      <c r="ID3" s="38"/>
      <c r="IE3" s="38"/>
      <c r="IF3" s="38"/>
      <c r="IG3" s="38"/>
      <c r="IH3" s="38"/>
      <c r="II3" s="38"/>
      <c r="IJ3" s="38"/>
      <c r="IK3" s="38"/>
      <c r="IL3" s="38"/>
      <c r="IM3" s="38"/>
      <c r="IN3" s="38"/>
      <c r="IO3" s="38"/>
      <c r="IP3" s="38"/>
      <c r="IQ3" s="38"/>
      <c r="IR3" s="38"/>
      <c r="IS3" s="38"/>
      <c r="IT3" s="38"/>
      <c r="IU3" s="38"/>
      <c r="IV3" s="38"/>
      <c r="IW3" s="38"/>
      <c r="IX3" s="38"/>
      <c r="IY3" s="38"/>
      <c r="IZ3" s="38"/>
      <c r="JA3" s="38"/>
      <c r="JB3" s="38"/>
      <c r="JC3" s="38"/>
      <c r="JD3" s="38"/>
      <c r="JE3" s="38"/>
      <c r="JF3" s="38"/>
      <c r="JG3" s="38"/>
      <c r="JH3" s="38"/>
      <c r="JI3" s="38"/>
      <c r="JJ3" s="38"/>
      <c r="JK3" s="38"/>
      <c r="JL3" s="38"/>
      <c r="JM3" s="38"/>
      <c r="JN3" s="38"/>
      <c r="JO3" s="38"/>
      <c r="JP3" s="38"/>
      <c r="JQ3" s="38"/>
      <c r="JR3" s="38"/>
      <c r="JS3" s="38"/>
      <c r="JT3" s="39" t="s">
        <v>29</v>
      </c>
    </row>
    <row r="4" spans="2:280" s="39" customFormat="1">
      <c r="B4" s="38"/>
      <c r="C4" s="38"/>
      <c r="D4" s="39" t="s">
        <v>148</v>
      </c>
      <c r="H4" s="8"/>
      <c r="I4" s="38"/>
      <c r="J4" s="38"/>
      <c r="M4" s="45"/>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s="38"/>
      <c r="HV4" s="38"/>
      <c r="HW4" s="38"/>
      <c r="HX4" s="38"/>
      <c r="HY4" s="38"/>
      <c r="HZ4" s="38"/>
      <c r="IA4" s="38"/>
      <c r="IB4" s="38"/>
      <c r="IC4" s="38"/>
      <c r="ID4" s="38"/>
      <c r="IE4" s="38"/>
      <c r="IF4" s="38"/>
      <c r="IG4" s="38"/>
      <c r="IH4" s="38"/>
      <c r="II4" s="38"/>
      <c r="IJ4" s="38"/>
      <c r="IK4" s="38"/>
      <c r="IL4" s="38"/>
      <c r="IM4" s="38"/>
      <c r="IN4" s="38"/>
      <c r="IO4" s="38"/>
      <c r="IP4" s="38"/>
      <c r="IQ4" s="38"/>
      <c r="IR4" s="38"/>
      <c r="IS4" s="38"/>
      <c r="IT4" s="38"/>
      <c r="IU4" s="38"/>
      <c r="IV4" s="38"/>
      <c r="IW4" s="38"/>
      <c r="IX4" s="38"/>
      <c r="IY4" s="38"/>
      <c r="IZ4" s="38"/>
      <c r="JA4" s="38"/>
      <c r="JB4" s="38"/>
      <c r="JC4" s="38"/>
      <c r="JD4" s="38"/>
      <c r="JE4" s="38"/>
      <c r="JF4" s="38"/>
      <c r="JG4" s="38"/>
      <c r="JH4" s="38"/>
      <c r="JI4" s="38"/>
      <c r="JJ4" s="38"/>
      <c r="JK4" s="38"/>
      <c r="JL4" s="38"/>
      <c r="JM4" s="38"/>
      <c r="JN4" s="38"/>
      <c r="JO4" s="38"/>
      <c r="JP4" s="38"/>
      <c r="JQ4" s="38"/>
      <c r="JR4" s="38"/>
      <c r="JS4" s="38"/>
      <c r="JT4" s="39" t="s">
        <v>29</v>
      </c>
    </row>
    <row r="5" spans="2:280" s="39" customFormat="1">
      <c r="B5" s="38"/>
      <c r="C5" s="38"/>
      <c r="H5" s="8"/>
      <c r="I5" s="38"/>
      <c r="J5" s="38"/>
      <c r="M5" s="45"/>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38"/>
      <c r="EM5" s="38"/>
      <c r="EN5" s="38"/>
      <c r="EO5" s="38"/>
      <c r="EP5" s="38"/>
      <c r="EQ5" s="38"/>
      <c r="ER5" s="38"/>
      <c r="ES5" s="38"/>
      <c r="ET5" s="38"/>
      <c r="EU5" s="38"/>
      <c r="EV5" s="38"/>
      <c r="EW5" s="38"/>
      <c r="EX5" s="38"/>
      <c r="EY5" s="38"/>
      <c r="EZ5" s="38"/>
      <c r="FA5" s="38"/>
      <c r="FB5" s="38"/>
      <c r="FC5" s="38"/>
      <c r="FD5" s="38"/>
      <c r="FE5" s="38"/>
      <c r="FF5" s="38"/>
      <c r="FG5" s="38"/>
      <c r="FH5" s="38"/>
      <c r="FI5" s="38"/>
      <c r="FJ5" s="38"/>
      <c r="FK5" s="38"/>
      <c r="FL5" s="38"/>
      <c r="FM5" s="38"/>
      <c r="FN5" s="38"/>
      <c r="FO5" s="38"/>
      <c r="FP5" s="38"/>
      <c r="FQ5" s="38"/>
      <c r="FR5" s="38"/>
      <c r="FS5" s="38"/>
      <c r="FT5" s="38"/>
      <c r="FU5" s="38"/>
      <c r="FV5" s="38"/>
      <c r="FW5" s="38"/>
      <c r="FX5" s="38"/>
      <c r="FY5" s="38"/>
      <c r="FZ5" s="38"/>
      <c r="GA5" s="38"/>
      <c r="GB5" s="38"/>
      <c r="GC5" s="38"/>
      <c r="GD5" s="38"/>
      <c r="GE5" s="38"/>
      <c r="GF5" s="38"/>
      <c r="GG5" s="38"/>
      <c r="GH5" s="38"/>
      <c r="GI5" s="38"/>
      <c r="GJ5" s="38"/>
      <c r="GK5" s="38"/>
      <c r="GL5" s="38"/>
      <c r="GM5" s="38"/>
      <c r="GN5" s="38"/>
      <c r="GO5" s="38"/>
      <c r="GP5" s="38"/>
      <c r="GQ5" s="38"/>
      <c r="GR5" s="38"/>
      <c r="GS5" s="38"/>
      <c r="GT5" s="38"/>
      <c r="GU5" s="38"/>
      <c r="GV5" s="38"/>
      <c r="GW5" s="38"/>
      <c r="GX5" s="38"/>
      <c r="GY5" s="38"/>
      <c r="GZ5" s="38"/>
      <c r="HA5" s="38"/>
      <c r="HB5" s="38"/>
      <c r="HC5" s="38"/>
      <c r="HD5" s="38"/>
      <c r="HE5" s="38"/>
      <c r="HF5" s="38"/>
      <c r="HG5" s="38"/>
      <c r="HH5" s="38"/>
      <c r="HI5" s="38"/>
      <c r="HJ5" s="38"/>
      <c r="HK5" s="38"/>
      <c r="HL5" s="38"/>
      <c r="HM5" s="38"/>
      <c r="HN5" s="38"/>
      <c r="HO5" s="38"/>
      <c r="HP5" s="38"/>
      <c r="HQ5" s="38"/>
      <c r="HR5" s="38"/>
      <c r="HS5" s="38"/>
      <c r="HT5" s="38"/>
      <c r="HU5" s="38"/>
      <c r="HV5" s="38"/>
      <c r="HW5" s="38"/>
      <c r="HX5" s="38"/>
      <c r="HY5" s="38"/>
      <c r="HZ5" s="38"/>
      <c r="IA5" s="38"/>
      <c r="IB5" s="38"/>
      <c r="IC5" s="38"/>
      <c r="ID5" s="38"/>
      <c r="IE5" s="38"/>
      <c r="IF5" s="38"/>
      <c r="IG5" s="38"/>
      <c r="IH5" s="38"/>
      <c r="II5" s="38"/>
      <c r="IJ5" s="38"/>
      <c r="IK5" s="38"/>
      <c r="IL5" s="38"/>
      <c r="IM5" s="38"/>
      <c r="IN5" s="38"/>
      <c r="IO5" s="38"/>
      <c r="IP5" s="38"/>
      <c r="IQ5" s="38"/>
      <c r="IR5" s="38"/>
      <c r="IS5" s="38"/>
      <c r="IT5" s="38"/>
      <c r="IU5" s="38"/>
      <c r="IV5" s="38"/>
      <c r="IW5" s="38"/>
      <c r="IX5" s="38"/>
      <c r="IY5" s="38"/>
      <c r="IZ5" s="38"/>
      <c r="JA5" s="38"/>
      <c r="JB5" s="38"/>
      <c r="JC5" s="38"/>
      <c r="JD5" s="38"/>
      <c r="JE5" s="38"/>
      <c r="JF5" s="38"/>
      <c r="JG5" s="38"/>
      <c r="JH5" s="38"/>
      <c r="JI5" s="38"/>
      <c r="JJ5" s="38"/>
      <c r="JK5" s="38"/>
      <c r="JL5" s="38"/>
      <c r="JM5" s="38"/>
      <c r="JN5" s="38"/>
      <c r="JO5" s="38"/>
      <c r="JP5" s="38"/>
      <c r="JQ5" s="38"/>
      <c r="JR5" s="38"/>
      <c r="JS5" s="38"/>
      <c r="JT5" s="39" t="s">
        <v>29</v>
      </c>
    </row>
    <row r="6" spans="2:280" s="39" customFormat="1">
      <c r="B6" s="38" t="s">
        <v>149</v>
      </c>
      <c r="C6" s="38"/>
      <c r="H6" s="8"/>
      <c r="I6" s="38"/>
      <c r="J6" s="38"/>
      <c r="M6" s="45"/>
      <c r="O6" s="38"/>
      <c r="P6" s="38"/>
      <c r="Q6" s="38"/>
      <c r="R6" s="38"/>
      <c r="S6" s="38"/>
      <c r="T6" s="38"/>
      <c r="U6" s="38"/>
      <c r="V6" s="38"/>
      <c r="W6" s="38"/>
      <c r="X6" s="38"/>
      <c r="Y6" s="38"/>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c r="BE6" s="38"/>
      <c r="BF6" s="38"/>
      <c r="BG6" s="38"/>
      <c r="BH6" s="38"/>
      <c r="BI6" s="38"/>
      <c r="BJ6" s="38"/>
      <c r="BK6" s="38"/>
      <c r="BL6" s="38"/>
      <c r="BM6" s="38"/>
      <c r="BN6" s="38"/>
      <c r="BO6" s="38"/>
      <c r="BP6" s="38"/>
      <c r="BQ6" s="38"/>
      <c r="BR6" s="38"/>
      <c r="BS6" s="38"/>
      <c r="BT6" s="38"/>
      <c r="BU6" s="38"/>
      <c r="BV6" s="38"/>
      <c r="BW6" s="38"/>
      <c r="BX6" s="38"/>
      <c r="BY6" s="38"/>
      <c r="BZ6" s="38"/>
      <c r="CA6" s="38"/>
      <c r="CB6" s="38"/>
      <c r="CC6" s="38"/>
      <c r="CD6" s="38"/>
      <c r="CE6" s="38"/>
      <c r="CF6" s="38"/>
      <c r="CG6" s="38"/>
      <c r="CH6" s="38"/>
      <c r="CI6" s="38"/>
      <c r="CJ6" s="38"/>
      <c r="CK6" s="38"/>
      <c r="CL6" s="38"/>
      <c r="CM6" s="38"/>
      <c r="CN6" s="38"/>
      <c r="CO6" s="38"/>
      <c r="CP6" s="38"/>
      <c r="CQ6" s="38"/>
      <c r="CR6" s="38"/>
      <c r="CS6" s="38"/>
      <c r="CT6" s="38"/>
      <c r="CU6" s="38"/>
      <c r="CV6" s="38"/>
      <c r="CW6" s="38"/>
      <c r="CX6" s="38"/>
      <c r="CY6" s="38"/>
      <c r="CZ6" s="38"/>
      <c r="DA6" s="38"/>
      <c r="DB6" s="38"/>
      <c r="DC6" s="38"/>
      <c r="DD6" s="38"/>
      <c r="DE6" s="38"/>
      <c r="DF6" s="38"/>
      <c r="DG6" s="38"/>
      <c r="DH6" s="38"/>
      <c r="DI6" s="38"/>
      <c r="DJ6" s="38"/>
      <c r="DK6" s="38"/>
      <c r="DL6" s="38"/>
      <c r="DM6" s="38"/>
      <c r="DN6" s="38"/>
      <c r="DO6" s="38"/>
      <c r="DP6" s="38"/>
      <c r="DQ6" s="38"/>
      <c r="DR6" s="38"/>
      <c r="DS6" s="38"/>
      <c r="DT6" s="38"/>
      <c r="DU6" s="38"/>
      <c r="DV6" s="38"/>
      <c r="DW6" s="38"/>
      <c r="DX6" s="38"/>
      <c r="DY6" s="38"/>
      <c r="DZ6" s="38"/>
      <c r="EA6" s="38"/>
      <c r="EB6" s="38"/>
      <c r="EC6" s="38"/>
      <c r="ED6" s="38"/>
      <c r="EE6" s="38"/>
      <c r="EF6" s="38"/>
      <c r="EG6" s="38"/>
      <c r="EH6" s="38"/>
      <c r="EI6" s="38"/>
      <c r="EJ6" s="38"/>
      <c r="EK6" s="38"/>
      <c r="EL6" s="38"/>
      <c r="EM6" s="38"/>
      <c r="EN6" s="38"/>
      <c r="EO6" s="38"/>
      <c r="EP6" s="38"/>
      <c r="EQ6" s="38"/>
      <c r="ER6" s="38"/>
      <c r="ES6" s="38"/>
      <c r="ET6" s="38"/>
      <c r="EU6" s="38"/>
      <c r="EV6" s="38"/>
      <c r="EW6" s="38"/>
      <c r="EX6" s="38"/>
      <c r="EY6" s="38"/>
      <c r="EZ6" s="38"/>
      <c r="FA6" s="38"/>
      <c r="FB6" s="38"/>
      <c r="FC6" s="38"/>
      <c r="FD6" s="38"/>
      <c r="FE6" s="38"/>
      <c r="FF6" s="38"/>
      <c r="FG6" s="38"/>
      <c r="FH6" s="38"/>
      <c r="FI6" s="38"/>
      <c r="FJ6" s="38"/>
      <c r="FK6" s="38"/>
      <c r="FL6" s="38"/>
      <c r="FM6" s="38"/>
      <c r="FN6" s="38"/>
      <c r="FO6" s="38"/>
      <c r="FP6" s="38"/>
      <c r="FQ6" s="38"/>
      <c r="FR6" s="38"/>
      <c r="FS6" s="38"/>
      <c r="FT6" s="38"/>
      <c r="FU6" s="38"/>
      <c r="FV6" s="38"/>
      <c r="FW6" s="38"/>
      <c r="FX6" s="38"/>
      <c r="FY6" s="38"/>
      <c r="FZ6" s="38"/>
      <c r="GA6" s="38"/>
      <c r="GB6" s="38"/>
      <c r="GC6" s="38"/>
      <c r="GD6" s="38"/>
      <c r="GE6" s="38"/>
      <c r="GF6" s="38"/>
      <c r="GG6" s="38"/>
      <c r="GH6" s="38"/>
      <c r="GI6" s="38"/>
      <c r="GJ6" s="38"/>
      <c r="GK6" s="38"/>
      <c r="GL6" s="38"/>
      <c r="GM6" s="38"/>
      <c r="GN6" s="38"/>
      <c r="GO6" s="38"/>
      <c r="GP6" s="38"/>
      <c r="GQ6" s="38"/>
      <c r="GR6" s="38"/>
      <c r="GS6" s="38"/>
      <c r="GT6" s="38"/>
      <c r="GU6" s="38"/>
      <c r="GV6" s="38"/>
      <c r="GW6" s="38"/>
      <c r="GX6" s="38"/>
      <c r="GY6" s="38"/>
      <c r="GZ6" s="38"/>
      <c r="HA6" s="38"/>
      <c r="HB6" s="38"/>
      <c r="HC6" s="38"/>
      <c r="HD6" s="38"/>
      <c r="HE6" s="38"/>
      <c r="HF6" s="38"/>
      <c r="HG6" s="38"/>
      <c r="HH6" s="38"/>
      <c r="HI6" s="38"/>
      <c r="HJ6" s="38"/>
      <c r="HK6" s="38"/>
      <c r="HL6" s="38"/>
      <c r="HM6" s="38"/>
      <c r="HN6" s="38"/>
      <c r="HO6" s="38"/>
      <c r="HP6" s="38"/>
      <c r="HQ6" s="38"/>
      <c r="HR6" s="38"/>
      <c r="HS6" s="38"/>
      <c r="HT6" s="38"/>
      <c r="HU6" s="38"/>
      <c r="HV6" s="38"/>
      <c r="HW6" s="38"/>
      <c r="HX6" s="38"/>
      <c r="HY6" s="38"/>
      <c r="HZ6" s="38"/>
      <c r="IA6" s="38"/>
      <c r="IB6" s="38"/>
      <c r="IC6" s="38"/>
      <c r="ID6" s="38"/>
      <c r="IE6" s="38"/>
      <c r="IF6" s="38"/>
      <c r="IG6" s="38"/>
      <c r="IH6" s="38"/>
      <c r="II6" s="38"/>
      <c r="IJ6" s="38"/>
      <c r="IK6" s="38"/>
      <c r="IL6" s="38"/>
      <c r="IM6" s="38"/>
      <c r="IN6" s="38"/>
      <c r="IO6" s="38"/>
      <c r="IP6" s="38"/>
      <c r="IQ6" s="38"/>
      <c r="IR6" s="38"/>
      <c r="IS6" s="38"/>
      <c r="IT6" s="38"/>
      <c r="IU6" s="38"/>
      <c r="IV6" s="38"/>
      <c r="IW6" s="38"/>
      <c r="IX6" s="38"/>
      <c r="IY6" s="38"/>
      <c r="IZ6" s="38"/>
      <c r="JA6" s="38"/>
      <c r="JB6" s="38"/>
      <c r="JC6" s="38"/>
      <c r="JD6" s="38"/>
      <c r="JE6" s="38"/>
      <c r="JF6" s="38"/>
      <c r="JG6" s="38"/>
      <c r="JH6" s="38"/>
      <c r="JI6" s="38"/>
      <c r="JJ6" s="38"/>
      <c r="JK6" s="38"/>
      <c r="JL6" s="38"/>
      <c r="JM6" s="38"/>
      <c r="JN6" s="38"/>
      <c r="JO6" s="38"/>
      <c r="JP6" s="38"/>
      <c r="JQ6" s="38"/>
      <c r="JR6" s="38"/>
      <c r="JS6" s="38"/>
      <c r="JT6" s="39" t="s">
        <v>29</v>
      </c>
    </row>
    <row r="7" spans="2:280" s="39" customFormat="1">
      <c r="B7" s="38"/>
      <c r="D7" s="38" t="s">
        <v>159</v>
      </c>
      <c r="F7" s="39" t="s">
        <v>372</v>
      </c>
      <c r="H7" s="8"/>
      <c r="I7" s="38"/>
      <c r="J7" s="38"/>
      <c r="M7" s="45"/>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t="s">
        <v>187</v>
      </c>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c r="CD7" s="38"/>
      <c r="CE7" s="38"/>
      <c r="CF7" s="38"/>
      <c r="CG7" s="38"/>
      <c r="CH7" s="38"/>
      <c r="CI7" s="38"/>
      <c r="CJ7" s="38"/>
      <c r="CK7" s="38"/>
      <c r="CL7" s="38"/>
      <c r="CM7" s="38"/>
      <c r="CN7" s="38"/>
      <c r="CO7" s="38"/>
      <c r="CP7" s="38"/>
      <c r="CQ7" s="38"/>
      <c r="CR7" s="38"/>
      <c r="CS7" s="38"/>
      <c r="CT7" s="38"/>
      <c r="CU7" s="38"/>
      <c r="CV7" s="38"/>
      <c r="CW7" s="38"/>
      <c r="CX7" s="38"/>
      <c r="CY7" s="38"/>
      <c r="CZ7" s="38"/>
      <c r="DA7" s="38"/>
      <c r="DB7" s="38"/>
      <c r="DC7" s="38"/>
      <c r="DD7" s="38"/>
      <c r="DE7" s="38"/>
      <c r="DF7" s="38"/>
      <c r="DG7" s="38"/>
      <c r="DH7" s="38"/>
      <c r="DI7" s="38"/>
      <c r="DJ7" s="38"/>
      <c r="DK7" s="38"/>
      <c r="DL7" s="38"/>
      <c r="DM7" s="38"/>
      <c r="DN7" s="38"/>
      <c r="DO7" s="38"/>
      <c r="DP7" s="38"/>
      <c r="DQ7" s="38"/>
      <c r="DR7" s="38"/>
      <c r="DS7" s="38"/>
      <c r="DT7" s="38"/>
      <c r="DU7" s="38"/>
      <c r="DV7" s="38"/>
      <c r="DW7" s="38"/>
      <c r="DX7" s="38"/>
      <c r="DY7" s="38"/>
      <c r="DZ7" s="38"/>
      <c r="EA7" s="38"/>
      <c r="EB7" s="38"/>
      <c r="EC7" s="38"/>
      <c r="ED7" s="38"/>
      <c r="EE7" s="38"/>
      <c r="EF7" s="38"/>
      <c r="EG7" s="38"/>
      <c r="EH7" s="38"/>
      <c r="EI7" s="38"/>
      <c r="EJ7" s="38"/>
      <c r="EK7" s="38"/>
      <c r="EL7" s="38"/>
      <c r="EM7" s="38"/>
      <c r="EN7" s="38"/>
      <c r="EO7" s="38"/>
      <c r="EP7" s="38"/>
      <c r="EQ7" s="38"/>
      <c r="ER7" s="38"/>
      <c r="ES7" s="38"/>
      <c r="ET7" s="38"/>
      <c r="EU7" s="38"/>
      <c r="EV7" s="38"/>
      <c r="EW7" s="38"/>
      <c r="EX7" s="38"/>
      <c r="EY7" s="38"/>
      <c r="EZ7" s="38"/>
      <c r="FA7" s="38"/>
      <c r="FB7" s="38"/>
      <c r="FC7" s="38"/>
      <c r="FD7" s="38"/>
      <c r="FE7" s="38"/>
      <c r="FF7" s="38"/>
      <c r="FG7" s="38"/>
      <c r="FH7" s="38"/>
      <c r="FI7" s="38"/>
      <c r="FJ7" s="38"/>
      <c r="FK7" s="38"/>
      <c r="FL7" s="38"/>
      <c r="FM7" s="38"/>
      <c r="FN7" s="38"/>
      <c r="FO7" s="38"/>
      <c r="FP7" s="38"/>
      <c r="FQ7" s="38"/>
      <c r="FR7" s="38"/>
      <c r="FS7" s="38"/>
      <c r="FT7" s="38"/>
      <c r="FU7" s="38"/>
      <c r="FV7" s="38"/>
      <c r="FW7" s="38"/>
      <c r="FX7" s="38"/>
      <c r="FY7" s="38"/>
      <c r="FZ7" s="38"/>
      <c r="GA7" s="38"/>
      <c r="GB7" s="38"/>
      <c r="GC7" s="38"/>
      <c r="GD7" s="38"/>
      <c r="GE7" s="38"/>
      <c r="GF7" s="38"/>
      <c r="GG7" s="38"/>
      <c r="GH7" s="38"/>
      <c r="GI7" s="38"/>
      <c r="GJ7" s="38"/>
      <c r="GK7" s="38"/>
      <c r="GL7" s="38"/>
      <c r="GM7" s="38"/>
      <c r="GN7" s="38"/>
      <c r="GO7" s="38"/>
      <c r="GP7" s="38"/>
      <c r="GQ7" s="38"/>
      <c r="GR7" s="38"/>
      <c r="GS7" s="38"/>
      <c r="GT7" s="38"/>
      <c r="GU7" s="38"/>
      <c r="GV7" s="38"/>
      <c r="GW7" s="38"/>
      <c r="GX7" s="38"/>
      <c r="GY7" s="38"/>
      <c r="GZ7" s="38"/>
      <c r="HA7" s="38"/>
      <c r="HB7" s="38"/>
      <c r="HC7" s="38"/>
      <c r="HD7" s="38"/>
      <c r="HE7" s="38"/>
      <c r="HF7" s="38"/>
      <c r="HG7" s="38"/>
      <c r="HH7" s="38"/>
      <c r="HI7" s="38"/>
      <c r="HJ7" s="38"/>
      <c r="HK7" s="38"/>
      <c r="HL7" s="38"/>
      <c r="HM7" s="38"/>
      <c r="HN7" s="38"/>
      <c r="HO7" s="38"/>
      <c r="HP7" s="38"/>
      <c r="HQ7" s="38"/>
      <c r="HR7" s="38"/>
      <c r="HS7" s="38"/>
      <c r="HT7" s="38"/>
      <c r="HU7" s="38"/>
      <c r="HV7" s="38"/>
      <c r="HW7" s="38"/>
      <c r="HX7" s="38"/>
      <c r="HY7" s="38"/>
      <c r="HZ7" s="38"/>
      <c r="IA7" s="38"/>
      <c r="IB7" s="38"/>
      <c r="IC7" s="38"/>
      <c r="ID7" s="38"/>
      <c r="IE7" s="38"/>
      <c r="IF7" s="38"/>
      <c r="IG7" s="38"/>
      <c r="IH7" s="38"/>
      <c r="II7" s="38"/>
      <c r="IJ7" s="38"/>
      <c r="IK7" s="38"/>
      <c r="IL7" s="38"/>
      <c r="IM7" s="38"/>
      <c r="IN7" s="38"/>
      <c r="IO7" s="38"/>
      <c r="IP7" s="38"/>
      <c r="IQ7" s="38"/>
      <c r="IR7" s="38"/>
      <c r="IS7" s="38"/>
      <c r="IT7" s="38"/>
      <c r="IU7" s="38"/>
      <c r="IV7" s="38"/>
      <c r="IW7" s="38"/>
      <c r="IX7" s="38"/>
      <c r="IY7" s="38"/>
      <c r="IZ7" s="38"/>
      <c r="JA7" s="38"/>
      <c r="JB7" s="38"/>
      <c r="JC7" s="38"/>
      <c r="JD7" s="38"/>
      <c r="JE7" s="38"/>
      <c r="JF7" s="38"/>
      <c r="JG7" s="38"/>
      <c r="JH7" s="38"/>
      <c r="JI7" s="38"/>
      <c r="JJ7" s="38"/>
      <c r="JK7" s="38"/>
      <c r="JL7" s="38"/>
      <c r="JM7" s="38"/>
      <c r="JN7" s="38"/>
      <c r="JO7" s="38"/>
      <c r="JP7" s="38"/>
      <c r="JQ7" s="38"/>
      <c r="JR7" s="38"/>
      <c r="JS7" s="38"/>
      <c r="JT7" s="39" t="s">
        <v>29</v>
      </c>
    </row>
    <row r="8" spans="2:280" s="39" customFormat="1">
      <c r="B8" s="38"/>
      <c r="C8" s="38"/>
      <c r="H8" s="8"/>
      <c r="I8" s="38"/>
      <c r="J8" s="38"/>
      <c r="M8" s="45"/>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38"/>
      <c r="BN8" s="38"/>
      <c r="BO8" s="38"/>
      <c r="BP8" s="38"/>
      <c r="BQ8" s="38"/>
      <c r="BR8" s="38"/>
      <c r="BS8" s="38"/>
      <c r="BT8" s="38"/>
      <c r="BU8" s="38"/>
      <c r="BV8" s="38"/>
      <c r="BW8" s="38"/>
      <c r="BX8" s="38"/>
      <c r="BY8" s="38"/>
      <c r="BZ8" s="38"/>
      <c r="CA8" s="38"/>
      <c r="CB8" s="38"/>
      <c r="CC8" s="38"/>
      <c r="CD8" s="38"/>
      <c r="CE8" s="38"/>
      <c r="CF8" s="38"/>
      <c r="CG8" s="38"/>
      <c r="CH8" s="38"/>
      <c r="CI8" s="38"/>
      <c r="CJ8" s="38"/>
      <c r="CK8" s="38"/>
      <c r="CL8" s="38"/>
      <c r="CM8" s="38"/>
      <c r="CN8" s="38"/>
      <c r="CO8" s="38"/>
      <c r="CP8" s="38"/>
      <c r="CQ8" s="38"/>
      <c r="CR8" s="38"/>
      <c r="CS8" s="38"/>
      <c r="CT8" s="38"/>
      <c r="CU8" s="38"/>
      <c r="CV8" s="38"/>
      <c r="CW8" s="38"/>
      <c r="CX8" s="38"/>
      <c r="CY8" s="38"/>
      <c r="CZ8" s="38"/>
      <c r="DA8" s="38"/>
      <c r="DB8" s="38"/>
      <c r="DC8" s="38"/>
      <c r="DD8" s="38"/>
      <c r="DE8" s="38"/>
      <c r="DF8" s="38"/>
      <c r="DG8" s="38"/>
      <c r="DH8" s="38"/>
      <c r="DI8" s="38"/>
      <c r="DJ8" s="38"/>
      <c r="DK8" s="38"/>
      <c r="DL8" s="38"/>
      <c r="DM8" s="38"/>
      <c r="DN8" s="38"/>
      <c r="DO8" s="38"/>
      <c r="DP8" s="38"/>
      <c r="DQ8" s="38"/>
      <c r="DR8" s="38"/>
      <c r="DS8" s="38"/>
      <c r="DT8" s="38"/>
      <c r="DU8" s="38"/>
      <c r="DV8" s="38"/>
      <c r="DW8" s="38"/>
      <c r="DX8" s="38"/>
      <c r="DY8" s="38"/>
      <c r="DZ8" s="38"/>
      <c r="EA8" s="38"/>
      <c r="EB8" s="38"/>
      <c r="EC8" s="38"/>
      <c r="ED8" s="38"/>
      <c r="EE8" s="38"/>
      <c r="EF8" s="38"/>
      <c r="EG8" s="38"/>
      <c r="EH8" s="38"/>
      <c r="EI8" s="38"/>
      <c r="EJ8" s="38"/>
      <c r="EK8" s="38"/>
      <c r="EL8" s="38"/>
      <c r="EM8" s="38"/>
      <c r="EN8" s="38"/>
      <c r="EO8" s="38"/>
      <c r="EP8" s="38"/>
      <c r="EQ8" s="38"/>
      <c r="ER8" s="38"/>
      <c r="ES8" s="38"/>
      <c r="ET8" s="38"/>
      <c r="EU8" s="38"/>
      <c r="EV8" s="38"/>
      <c r="EW8" s="38"/>
      <c r="EX8" s="38"/>
      <c r="EY8" s="38"/>
      <c r="EZ8" s="38"/>
      <c r="FA8" s="38"/>
      <c r="FB8" s="38"/>
      <c r="FC8" s="38"/>
      <c r="FD8" s="38"/>
      <c r="FE8" s="38"/>
      <c r="FF8" s="38"/>
      <c r="FG8" s="38"/>
      <c r="FH8" s="38"/>
      <c r="FI8" s="38"/>
      <c r="FJ8" s="38"/>
      <c r="FK8" s="38"/>
      <c r="FL8" s="38"/>
      <c r="FM8" s="38"/>
      <c r="FN8" s="38"/>
      <c r="FO8" s="38"/>
      <c r="FP8" s="38"/>
      <c r="FQ8" s="38"/>
      <c r="FR8" s="38"/>
      <c r="FS8" s="38"/>
      <c r="FT8" s="38"/>
      <c r="FU8" s="38"/>
      <c r="FV8" s="38"/>
      <c r="FW8" s="38"/>
      <c r="FX8" s="38"/>
      <c r="FY8" s="38"/>
      <c r="FZ8" s="38"/>
      <c r="GA8" s="38"/>
      <c r="GB8" s="38"/>
      <c r="GC8" s="38"/>
      <c r="GD8" s="38"/>
      <c r="GE8" s="38"/>
      <c r="GF8" s="38"/>
      <c r="GG8" s="38"/>
      <c r="GH8" s="38"/>
      <c r="GI8" s="38"/>
      <c r="GJ8" s="38"/>
      <c r="GK8" s="38"/>
      <c r="GL8" s="38"/>
      <c r="GM8" s="38"/>
      <c r="GN8" s="38"/>
      <c r="GO8" s="38"/>
      <c r="GP8" s="38"/>
      <c r="GQ8" s="38"/>
      <c r="GR8" s="38"/>
      <c r="GS8" s="38"/>
      <c r="GT8" s="38"/>
      <c r="GU8" s="38"/>
      <c r="GV8" s="38"/>
      <c r="GW8" s="38"/>
      <c r="GX8" s="38"/>
      <c r="GY8" s="38"/>
      <c r="GZ8" s="38"/>
      <c r="HA8" s="38"/>
      <c r="HB8" s="38"/>
      <c r="HC8" s="38"/>
      <c r="HD8" s="38"/>
      <c r="HE8" s="38"/>
      <c r="HF8" s="38"/>
      <c r="HG8" s="38"/>
      <c r="HH8" s="38"/>
      <c r="HI8" s="38"/>
      <c r="HJ8" s="38"/>
      <c r="HK8" s="38"/>
      <c r="HL8" s="38"/>
      <c r="HM8" s="38"/>
      <c r="HN8" s="38"/>
      <c r="HO8" s="38"/>
      <c r="HP8" s="38"/>
      <c r="HQ8" s="38"/>
      <c r="HR8" s="38"/>
      <c r="HS8" s="38"/>
      <c r="HT8" s="38"/>
      <c r="HU8" s="38"/>
      <c r="HV8" s="38"/>
      <c r="HW8" s="38"/>
      <c r="HX8" s="38"/>
      <c r="HY8" s="38"/>
      <c r="HZ8" s="38"/>
      <c r="IA8" s="38"/>
      <c r="IB8" s="38"/>
      <c r="IC8" s="38"/>
      <c r="ID8" s="38"/>
      <c r="IE8" s="38"/>
      <c r="IF8" s="38"/>
      <c r="IG8" s="38"/>
      <c r="IH8" s="38"/>
      <c r="II8" s="38"/>
      <c r="IJ8" s="38"/>
      <c r="IK8" s="38"/>
      <c r="IL8" s="38"/>
      <c r="IM8" s="38"/>
      <c r="IN8" s="38"/>
      <c r="IO8" s="38"/>
      <c r="IP8" s="38"/>
      <c r="IQ8" s="38"/>
      <c r="IR8" s="38"/>
      <c r="IS8" s="38"/>
      <c r="IT8" s="38"/>
      <c r="IU8" s="38"/>
      <c r="IV8" s="38"/>
      <c r="IW8" s="38"/>
      <c r="IX8" s="38"/>
      <c r="IY8" s="38"/>
      <c r="IZ8" s="38"/>
      <c r="JA8" s="38"/>
      <c r="JB8" s="38"/>
      <c r="JC8" s="38"/>
      <c r="JD8" s="38"/>
      <c r="JE8" s="38"/>
      <c r="JF8" s="38"/>
      <c r="JG8" s="38"/>
      <c r="JH8" s="38"/>
      <c r="JI8" s="38"/>
      <c r="JJ8" s="38"/>
      <c r="JK8" s="38"/>
      <c r="JL8" s="38"/>
      <c r="JM8" s="38"/>
      <c r="JN8" s="38"/>
      <c r="JO8" s="38"/>
      <c r="JP8" s="38"/>
      <c r="JQ8" s="38"/>
      <c r="JR8" s="38"/>
      <c r="JS8" s="38"/>
      <c r="JT8" s="39" t="s">
        <v>29</v>
      </c>
    </row>
    <row r="9" spans="2:280">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t="s">
        <v>29</v>
      </c>
    </row>
    <row r="10" spans="2:280">
      <c r="L10" s="7"/>
      <c r="O10" s="29">
        <v>43252</v>
      </c>
      <c r="P10" s="8">
        <v>6</v>
      </c>
      <c r="Q10" s="8">
        <v>6</v>
      </c>
      <c r="R10" s="8">
        <v>6</v>
      </c>
      <c r="S10" s="8">
        <v>6</v>
      </c>
      <c r="T10" s="8">
        <v>6</v>
      </c>
      <c r="U10" s="8">
        <v>6</v>
      </c>
      <c r="V10" s="8">
        <v>6</v>
      </c>
      <c r="W10" s="8">
        <v>6</v>
      </c>
      <c r="X10" s="8">
        <v>6</v>
      </c>
      <c r="Y10" s="8">
        <v>6</v>
      </c>
      <c r="Z10" s="8">
        <v>6</v>
      </c>
      <c r="AA10" s="8">
        <v>6</v>
      </c>
      <c r="AB10" s="8">
        <v>6</v>
      </c>
      <c r="AC10" s="8">
        <v>6</v>
      </c>
      <c r="AD10" s="8">
        <v>6</v>
      </c>
      <c r="AE10" s="8">
        <v>6</v>
      </c>
      <c r="AF10" s="8">
        <v>6</v>
      </c>
      <c r="AG10" s="8">
        <v>6</v>
      </c>
      <c r="AH10" s="8">
        <v>6</v>
      </c>
      <c r="AI10" s="8">
        <v>6</v>
      </c>
      <c r="AJ10" s="8">
        <v>6</v>
      </c>
      <c r="AK10" s="8">
        <v>6</v>
      </c>
      <c r="AL10" s="8">
        <v>6</v>
      </c>
      <c r="AM10" s="8">
        <v>6</v>
      </c>
      <c r="AN10" s="8">
        <v>6</v>
      </c>
      <c r="AO10" s="8">
        <v>6</v>
      </c>
      <c r="AP10" s="8">
        <v>6</v>
      </c>
      <c r="AQ10" s="8">
        <v>6</v>
      </c>
      <c r="AR10" s="8">
        <v>6</v>
      </c>
      <c r="AS10" s="8">
        <v>7</v>
      </c>
      <c r="AT10" s="8">
        <v>7</v>
      </c>
      <c r="AU10" s="8">
        <v>7</v>
      </c>
      <c r="AV10" s="8">
        <v>7</v>
      </c>
      <c r="AW10" s="8">
        <v>7</v>
      </c>
      <c r="AX10" s="8">
        <v>7</v>
      </c>
      <c r="AY10" s="8">
        <v>7</v>
      </c>
      <c r="AZ10" s="8">
        <v>7</v>
      </c>
      <c r="BA10" s="8">
        <v>7</v>
      </c>
      <c r="BB10" s="8">
        <v>7</v>
      </c>
      <c r="BC10" s="8">
        <v>7</v>
      </c>
      <c r="BD10" s="8">
        <v>7</v>
      </c>
      <c r="BE10" s="8">
        <v>7</v>
      </c>
      <c r="BF10" s="8">
        <v>7</v>
      </c>
      <c r="BG10" s="8">
        <v>7</v>
      </c>
      <c r="BH10" s="8">
        <v>7</v>
      </c>
      <c r="BI10" s="8">
        <v>7</v>
      </c>
      <c r="BJ10" s="8">
        <v>7</v>
      </c>
      <c r="BK10" s="8">
        <v>7</v>
      </c>
      <c r="BL10" s="8">
        <v>7</v>
      </c>
      <c r="BM10" s="8">
        <v>7</v>
      </c>
      <c r="BN10" s="8">
        <v>7</v>
      </c>
      <c r="BO10" s="8">
        <v>7</v>
      </c>
      <c r="BP10" s="8">
        <v>7</v>
      </c>
      <c r="BQ10" s="8">
        <v>7</v>
      </c>
      <c r="BR10" s="8">
        <v>7</v>
      </c>
      <c r="BS10" s="8">
        <v>7</v>
      </c>
      <c r="BT10" s="8">
        <v>7</v>
      </c>
      <c r="BU10" s="8">
        <v>7</v>
      </c>
      <c r="BV10" s="8">
        <v>7</v>
      </c>
      <c r="BW10" s="8">
        <v>7</v>
      </c>
      <c r="BX10" s="8">
        <v>8</v>
      </c>
      <c r="BY10" s="8">
        <v>8</v>
      </c>
      <c r="BZ10" s="8">
        <v>8</v>
      </c>
      <c r="CA10" s="8">
        <v>8</v>
      </c>
      <c r="CB10" s="8">
        <v>8</v>
      </c>
      <c r="CC10" s="8">
        <v>8</v>
      </c>
      <c r="CD10" s="8">
        <v>8</v>
      </c>
      <c r="CE10" s="8">
        <v>8</v>
      </c>
      <c r="CF10" s="8">
        <v>8</v>
      </c>
      <c r="CG10" s="8">
        <v>8</v>
      </c>
      <c r="CH10" s="8">
        <v>8</v>
      </c>
      <c r="CI10" s="8">
        <v>8</v>
      </c>
      <c r="CJ10" s="8">
        <v>8</v>
      </c>
      <c r="CK10" s="8">
        <v>8</v>
      </c>
      <c r="CL10" s="8">
        <v>8</v>
      </c>
      <c r="CM10" s="8">
        <v>8</v>
      </c>
      <c r="CN10" s="8">
        <v>8</v>
      </c>
      <c r="CO10" s="8">
        <v>8</v>
      </c>
      <c r="CP10" s="8">
        <v>8</v>
      </c>
      <c r="CQ10" s="8">
        <v>8</v>
      </c>
      <c r="CR10" s="8">
        <v>8</v>
      </c>
      <c r="CS10" s="8">
        <v>8</v>
      </c>
      <c r="CT10" s="8">
        <v>8</v>
      </c>
      <c r="CU10" s="8">
        <v>8</v>
      </c>
      <c r="CV10" s="8">
        <v>8</v>
      </c>
      <c r="CW10" s="8">
        <v>8</v>
      </c>
      <c r="CX10" s="8">
        <v>8</v>
      </c>
      <c r="CY10" s="8">
        <v>8</v>
      </c>
      <c r="CZ10" s="8">
        <v>8</v>
      </c>
      <c r="DA10" s="8">
        <v>8</v>
      </c>
      <c r="DB10" s="8">
        <v>8</v>
      </c>
      <c r="DC10" s="8">
        <v>9</v>
      </c>
      <c r="DD10" s="8">
        <v>9</v>
      </c>
      <c r="DE10" s="8">
        <v>9</v>
      </c>
      <c r="DF10" s="8">
        <v>9</v>
      </c>
      <c r="DG10" s="8">
        <v>9</v>
      </c>
      <c r="DH10" s="8">
        <v>9</v>
      </c>
      <c r="DI10" s="8">
        <v>9</v>
      </c>
      <c r="DJ10" s="8">
        <v>9</v>
      </c>
      <c r="DK10" s="8">
        <v>9</v>
      </c>
      <c r="DL10" s="8">
        <v>9</v>
      </c>
      <c r="DM10" s="8">
        <v>9</v>
      </c>
      <c r="DN10" s="8">
        <v>9</v>
      </c>
      <c r="DO10" s="8">
        <v>9</v>
      </c>
      <c r="DP10" s="8">
        <v>9</v>
      </c>
      <c r="DQ10" s="8">
        <v>9</v>
      </c>
      <c r="DR10" s="8">
        <v>9</v>
      </c>
      <c r="DS10" s="8">
        <v>9</v>
      </c>
      <c r="DT10" s="8">
        <v>9</v>
      </c>
      <c r="DU10" s="8">
        <v>9</v>
      </c>
      <c r="DV10" s="8">
        <v>9</v>
      </c>
      <c r="DW10" s="8">
        <v>9</v>
      </c>
      <c r="DX10" s="8">
        <v>9</v>
      </c>
      <c r="DY10" s="8">
        <v>9</v>
      </c>
      <c r="DZ10" s="8">
        <v>9</v>
      </c>
      <c r="EA10" s="8">
        <v>9</v>
      </c>
      <c r="EB10" s="8">
        <v>9</v>
      </c>
      <c r="EC10" s="8">
        <v>9</v>
      </c>
      <c r="ED10" s="8">
        <v>9</v>
      </c>
      <c r="EE10" s="8">
        <v>9</v>
      </c>
      <c r="EF10" s="8">
        <v>9</v>
      </c>
      <c r="EG10" s="8">
        <v>10</v>
      </c>
      <c r="EH10" s="8">
        <v>10</v>
      </c>
      <c r="EI10" s="8">
        <v>10</v>
      </c>
      <c r="EJ10" s="8">
        <v>10</v>
      </c>
      <c r="EK10" s="8">
        <v>10</v>
      </c>
      <c r="EL10" s="8">
        <v>10</v>
      </c>
      <c r="EM10" s="8">
        <v>10</v>
      </c>
      <c r="EN10" s="8">
        <v>10</v>
      </c>
      <c r="EO10" s="8">
        <v>10</v>
      </c>
      <c r="EP10" s="8">
        <v>10</v>
      </c>
      <c r="EQ10" s="8">
        <v>10</v>
      </c>
      <c r="ER10" s="8">
        <v>10</v>
      </c>
      <c r="ES10" s="8">
        <v>10</v>
      </c>
      <c r="ET10" s="8">
        <v>10</v>
      </c>
      <c r="EU10" s="8">
        <v>10</v>
      </c>
      <c r="EV10" s="8">
        <v>10</v>
      </c>
      <c r="EW10" s="8">
        <v>10</v>
      </c>
      <c r="EX10" s="8">
        <v>10</v>
      </c>
      <c r="EY10" s="8">
        <v>10</v>
      </c>
      <c r="EZ10" s="8">
        <v>10</v>
      </c>
      <c r="FA10" s="8">
        <v>10</v>
      </c>
      <c r="FB10" s="8">
        <v>10</v>
      </c>
      <c r="FC10" s="8">
        <v>10</v>
      </c>
      <c r="FD10" s="8">
        <v>10</v>
      </c>
      <c r="FE10" s="8">
        <v>10</v>
      </c>
      <c r="FF10" s="8">
        <v>10</v>
      </c>
      <c r="FG10" s="8">
        <v>10</v>
      </c>
      <c r="FH10" s="8">
        <v>10</v>
      </c>
      <c r="FI10" s="8">
        <v>10</v>
      </c>
      <c r="FJ10" s="8">
        <v>10</v>
      </c>
      <c r="FK10" s="8">
        <v>10</v>
      </c>
      <c r="FL10" s="8">
        <v>11</v>
      </c>
      <c r="FM10" s="8">
        <v>11</v>
      </c>
      <c r="FN10" s="8">
        <v>11</v>
      </c>
      <c r="FO10" s="8">
        <v>11</v>
      </c>
      <c r="FP10" s="8">
        <v>11</v>
      </c>
      <c r="FQ10" s="8">
        <v>11</v>
      </c>
      <c r="FR10" s="8">
        <v>11</v>
      </c>
      <c r="FS10" s="8">
        <v>11</v>
      </c>
      <c r="FT10" s="8">
        <v>11</v>
      </c>
      <c r="FU10" s="8">
        <v>11</v>
      </c>
      <c r="FV10" s="8">
        <v>11</v>
      </c>
      <c r="FW10" s="8">
        <v>11</v>
      </c>
      <c r="FX10" s="8">
        <v>11</v>
      </c>
      <c r="FY10" s="8">
        <v>11</v>
      </c>
      <c r="FZ10" s="8">
        <v>11</v>
      </c>
      <c r="GA10" s="8">
        <v>11</v>
      </c>
      <c r="GB10" s="8">
        <v>11</v>
      </c>
      <c r="GC10" s="8">
        <v>11</v>
      </c>
      <c r="GD10" s="8">
        <v>11</v>
      </c>
      <c r="GE10" s="8">
        <v>11</v>
      </c>
      <c r="GF10" s="8">
        <v>11</v>
      </c>
      <c r="GG10" s="8">
        <v>11</v>
      </c>
      <c r="GH10" s="8">
        <v>11</v>
      </c>
      <c r="GI10" s="8">
        <v>11</v>
      </c>
      <c r="GJ10" s="8">
        <v>11</v>
      </c>
      <c r="GK10" s="8">
        <v>11</v>
      </c>
      <c r="GL10" s="8">
        <v>11</v>
      </c>
      <c r="GM10" s="8">
        <v>11</v>
      </c>
      <c r="GN10" s="8">
        <v>11</v>
      </c>
      <c r="GO10" s="8">
        <v>11</v>
      </c>
      <c r="GP10" s="8">
        <v>12</v>
      </c>
      <c r="GQ10" s="8">
        <v>12</v>
      </c>
      <c r="GR10" s="8">
        <v>12</v>
      </c>
      <c r="GS10" s="8">
        <v>12</v>
      </c>
      <c r="GT10" s="8">
        <v>12</v>
      </c>
      <c r="GU10" s="8">
        <v>12</v>
      </c>
      <c r="GV10" s="8">
        <v>12</v>
      </c>
      <c r="GW10" s="8">
        <v>12</v>
      </c>
      <c r="GX10" s="8">
        <v>12</v>
      </c>
      <c r="GY10" s="8">
        <v>12</v>
      </c>
      <c r="GZ10" s="8">
        <v>12</v>
      </c>
      <c r="HA10" s="8">
        <v>12</v>
      </c>
      <c r="HB10" s="8">
        <v>12</v>
      </c>
      <c r="HC10" s="8">
        <v>12</v>
      </c>
      <c r="HD10" s="8">
        <v>12</v>
      </c>
      <c r="HE10" s="8">
        <v>12</v>
      </c>
      <c r="HF10" s="8">
        <v>12</v>
      </c>
      <c r="HG10" s="8">
        <v>12</v>
      </c>
      <c r="HH10" s="8">
        <v>12</v>
      </c>
      <c r="HI10" s="8">
        <v>12</v>
      </c>
      <c r="HJ10" s="8">
        <v>12</v>
      </c>
      <c r="HK10" s="8">
        <v>12</v>
      </c>
      <c r="HL10" s="8">
        <v>12</v>
      </c>
      <c r="HM10" s="8">
        <v>12</v>
      </c>
      <c r="HN10" s="8">
        <v>12</v>
      </c>
      <c r="HO10" s="8">
        <v>12</v>
      </c>
      <c r="HP10" s="8">
        <v>12</v>
      </c>
      <c r="HQ10" s="8">
        <v>12</v>
      </c>
      <c r="HR10" s="8">
        <v>12</v>
      </c>
      <c r="HS10" s="8">
        <v>12</v>
      </c>
      <c r="HT10" s="8">
        <v>12</v>
      </c>
      <c r="HU10" s="8">
        <v>1</v>
      </c>
      <c r="HV10" s="8">
        <v>1</v>
      </c>
      <c r="HW10" s="8">
        <v>1</v>
      </c>
      <c r="HX10" s="8">
        <v>1</v>
      </c>
      <c r="HY10" s="8">
        <v>1</v>
      </c>
      <c r="HZ10" s="8">
        <v>1</v>
      </c>
      <c r="IA10" s="8">
        <v>1</v>
      </c>
      <c r="IB10" s="8">
        <v>1</v>
      </c>
      <c r="IC10" s="8">
        <v>1</v>
      </c>
      <c r="ID10" s="8">
        <v>1</v>
      </c>
      <c r="IE10" s="8">
        <v>1</v>
      </c>
      <c r="IF10" s="8">
        <v>1</v>
      </c>
      <c r="IG10" s="8">
        <v>1</v>
      </c>
      <c r="IH10" s="8">
        <v>1</v>
      </c>
      <c r="II10" s="8">
        <v>1</v>
      </c>
      <c r="IJ10" s="8">
        <v>1</v>
      </c>
      <c r="IK10" s="8">
        <v>1</v>
      </c>
      <c r="IL10" s="8">
        <v>1</v>
      </c>
      <c r="IM10" s="8">
        <v>1</v>
      </c>
      <c r="IN10" s="8">
        <v>1</v>
      </c>
      <c r="IO10" s="8">
        <v>1</v>
      </c>
      <c r="IP10" s="8">
        <v>1</v>
      </c>
      <c r="IQ10" s="8">
        <v>1</v>
      </c>
      <c r="IR10" s="8">
        <v>1</v>
      </c>
      <c r="IS10" s="8">
        <v>1</v>
      </c>
      <c r="IT10" s="8">
        <v>1</v>
      </c>
      <c r="IU10" s="8">
        <v>1</v>
      </c>
      <c r="IV10" s="8">
        <v>1</v>
      </c>
      <c r="IW10" s="8">
        <v>1</v>
      </c>
      <c r="IX10" s="8">
        <v>1</v>
      </c>
      <c r="IY10" s="8">
        <v>1</v>
      </c>
      <c r="IZ10" s="8">
        <v>2</v>
      </c>
      <c r="JA10" s="8">
        <v>2</v>
      </c>
      <c r="JB10" s="8">
        <v>2</v>
      </c>
      <c r="JC10" s="8">
        <v>2</v>
      </c>
      <c r="JD10" s="8">
        <v>2</v>
      </c>
      <c r="JE10" s="8">
        <v>2</v>
      </c>
      <c r="JF10" s="8">
        <v>2</v>
      </c>
      <c r="JG10" s="8">
        <v>2</v>
      </c>
      <c r="JH10" s="8">
        <v>2</v>
      </c>
      <c r="JI10" s="8">
        <v>2</v>
      </c>
      <c r="JJ10" s="8">
        <v>2</v>
      </c>
      <c r="JK10" s="8">
        <v>2</v>
      </c>
      <c r="JL10" s="8">
        <v>2</v>
      </c>
      <c r="JM10" s="8">
        <v>2</v>
      </c>
      <c r="JN10" s="8">
        <v>2</v>
      </c>
      <c r="JO10" s="8">
        <v>2</v>
      </c>
      <c r="JP10" s="8">
        <v>2</v>
      </c>
      <c r="JQ10" s="8">
        <v>2</v>
      </c>
      <c r="JR10" s="8">
        <v>2</v>
      </c>
      <c r="JS10" s="8" t="s">
        <v>143</v>
      </c>
      <c r="JT10" t="s">
        <v>29</v>
      </c>
    </row>
    <row r="11" spans="2:280">
      <c r="O11" s="9">
        <f>O10</f>
        <v>43252</v>
      </c>
      <c r="P11" s="9">
        <f>O11+1</f>
        <v>43253</v>
      </c>
      <c r="Q11" s="9">
        <f t="shared" ref="Q11:BF11" si="0">P11+1</f>
        <v>43254</v>
      </c>
      <c r="R11" s="9">
        <f t="shared" si="0"/>
        <v>43255</v>
      </c>
      <c r="S11" s="9">
        <f t="shared" si="0"/>
        <v>43256</v>
      </c>
      <c r="T11" s="9">
        <f t="shared" si="0"/>
        <v>43257</v>
      </c>
      <c r="U11" s="9">
        <f t="shared" si="0"/>
        <v>43258</v>
      </c>
      <c r="V11" s="9">
        <f t="shared" si="0"/>
        <v>43259</v>
      </c>
      <c r="W11" s="9">
        <f t="shared" si="0"/>
        <v>43260</v>
      </c>
      <c r="X11" s="9">
        <f t="shared" si="0"/>
        <v>43261</v>
      </c>
      <c r="Y11" s="9">
        <f t="shared" si="0"/>
        <v>43262</v>
      </c>
      <c r="Z11" s="9">
        <f t="shared" si="0"/>
        <v>43263</v>
      </c>
      <c r="AA11" s="9">
        <f t="shared" si="0"/>
        <v>43264</v>
      </c>
      <c r="AB11" s="9">
        <f t="shared" si="0"/>
        <v>43265</v>
      </c>
      <c r="AC11" s="9">
        <f t="shared" si="0"/>
        <v>43266</v>
      </c>
      <c r="AD11" s="9">
        <f t="shared" si="0"/>
        <v>43267</v>
      </c>
      <c r="AE11" s="9">
        <f t="shared" si="0"/>
        <v>43268</v>
      </c>
      <c r="AF11" s="9">
        <f t="shared" si="0"/>
        <v>43269</v>
      </c>
      <c r="AG11" s="9">
        <f t="shared" si="0"/>
        <v>43270</v>
      </c>
      <c r="AH11" s="9">
        <f t="shared" si="0"/>
        <v>43271</v>
      </c>
      <c r="AI11" s="9">
        <f t="shared" si="0"/>
        <v>43272</v>
      </c>
      <c r="AJ11" s="9">
        <f t="shared" si="0"/>
        <v>43273</v>
      </c>
      <c r="AK11" s="9">
        <f t="shared" si="0"/>
        <v>43274</v>
      </c>
      <c r="AL11" s="9">
        <f t="shared" si="0"/>
        <v>43275</v>
      </c>
      <c r="AM11" s="9">
        <f t="shared" si="0"/>
        <v>43276</v>
      </c>
      <c r="AN11" s="9">
        <f t="shared" si="0"/>
        <v>43277</v>
      </c>
      <c r="AO11" s="9">
        <f t="shared" si="0"/>
        <v>43278</v>
      </c>
      <c r="AP11" s="9">
        <f t="shared" si="0"/>
        <v>43279</v>
      </c>
      <c r="AQ11" s="9">
        <f t="shared" si="0"/>
        <v>43280</v>
      </c>
      <c r="AR11" s="9">
        <f t="shared" si="0"/>
        <v>43281</v>
      </c>
      <c r="AS11" s="9">
        <f t="shared" si="0"/>
        <v>43282</v>
      </c>
      <c r="AT11" s="9">
        <f t="shared" si="0"/>
        <v>43283</v>
      </c>
      <c r="AU11" s="9">
        <f t="shared" si="0"/>
        <v>43284</v>
      </c>
      <c r="AV11" s="9">
        <f t="shared" si="0"/>
        <v>43285</v>
      </c>
      <c r="AW11" s="9">
        <f t="shared" si="0"/>
        <v>43286</v>
      </c>
      <c r="AX11" s="9">
        <f t="shared" si="0"/>
        <v>43287</v>
      </c>
      <c r="AY11" s="9">
        <f t="shared" si="0"/>
        <v>43288</v>
      </c>
      <c r="AZ11" s="9">
        <f t="shared" si="0"/>
        <v>43289</v>
      </c>
      <c r="BA11" s="9">
        <f t="shared" si="0"/>
        <v>43290</v>
      </c>
      <c r="BB11" s="9">
        <f t="shared" si="0"/>
        <v>43291</v>
      </c>
      <c r="BC11" s="9">
        <f t="shared" si="0"/>
        <v>43292</v>
      </c>
      <c r="BD11" s="9">
        <f t="shared" si="0"/>
        <v>43293</v>
      </c>
      <c r="BE11" s="9">
        <f t="shared" si="0"/>
        <v>43294</v>
      </c>
      <c r="BF11" s="9">
        <f t="shared" si="0"/>
        <v>43295</v>
      </c>
      <c r="BG11" s="9">
        <f t="shared" ref="BG11" si="1">BF11+1</f>
        <v>43296</v>
      </c>
      <c r="BH11" s="9">
        <f t="shared" ref="BH11" si="2">BG11+1</f>
        <v>43297</v>
      </c>
      <c r="BI11" s="9">
        <f t="shared" ref="BI11" si="3">BH11+1</f>
        <v>43298</v>
      </c>
      <c r="BJ11" s="9">
        <f t="shared" ref="BJ11" si="4">BI11+1</f>
        <v>43299</v>
      </c>
      <c r="BK11" s="9">
        <f t="shared" ref="BK11" si="5">BJ11+1</f>
        <v>43300</v>
      </c>
      <c r="BL11" s="9">
        <f t="shared" ref="BL11" si="6">BK11+1</f>
        <v>43301</v>
      </c>
      <c r="BM11" s="9">
        <f t="shared" ref="BM11" si="7">BL11+1</f>
        <v>43302</v>
      </c>
      <c r="BN11" s="9">
        <f t="shared" ref="BN11" si="8">BM11+1</f>
        <v>43303</v>
      </c>
      <c r="BO11" s="9">
        <f t="shared" ref="BO11" si="9">BN11+1</f>
        <v>43304</v>
      </c>
      <c r="BP11" s="9">
        <f t="shared" ref="BP11" si="10">BO11+1</f>
        <v>43305</v>
      </c>
      <c r="BQ11" s="9">
        <f t="shared" ref="BQ11" si="11">BP11+1</f>
        <v>43306</v>
      </c>
      <c r="BR11" s="9">
        <f t="shared" ref="BR11" si="12">BQ11+1</f>
        <v>43307</v>
      </c>
      <c r="BS11" s="9">
        <f t="shared" ref="BS11" si="13">BR11+1</f>
        <v>43308</v>
      </c>
      <c r="BT11" s="9">
        <f t="shared" ref="BT11" si="14">BS11+1</f>
        <v>43309</v>
      </c>
      <c r="BU11" s="9">
        <f t="shared" ref="BU11" si="15">BT11+1</f>
        <v>43310</v>
      </c>
      <c r="BV11" s="9">
        <f t="shared" ref="BV11" si="16">BU11+1</f>
        <v>43311</v>
      </c>
      <c r="BW11" s="9">
        <f t="shared" ref="BW11" si="17">BV11+1</f>
        <v>43312</v>
      </c>
      <c r="BX11" s="9">
        <f t="shared" ref="BX11" si="18">BW11+1</f>
        <v>43313</v>
      </c>
      <c r="BY11" s="9">
        <f t="shared" ref="BY11" si="19">BX11+1</f>
        <v>43314</v>
      </c>
      <c r="BZ11" s="9">
        <f t="shared" ref="BZ11" si="20">BY11+1</f>
        <v>43315</v>
      </c>
      <c r="CA11" s="9">
        <f t="shared" ref="CA11" si="21">BZ11+1</f>
        <v>43316</v>
      </c>
      <c r="CB11" s="9">
        <f t="shared" ref="CB11" si="22">CA11+1</f>
        <v>43317</v>
      </c>
      <c r="CC11" s="9">
        <f t="shared" ref="CC11" si="23">CB11+1</f>
        <v>43318</v>
      </c>
      <c r="CD11" s="9">
        <f t="shared" ref="CD11" si="24">CC11+1</f>
        <v>43319</v>
      </c>
      <c r="CE11" s="9">
        <f t="shared" ref="CE11" si="25">CD11+1</f>
        <v>43320</v>
      </c>
      <c r="CF11" s="9">
        <f t="shared" ref="CF11" si="26">CE11+1</f>
        <v>43321</v>
      </c>
      <c r="CG11" s="9">
        <f t="shared" ref="CG11" si="27">CF11+1</f>
        <v>43322</v>
      </c>
      <c r="CH11" s="9">
        <f t="shared" ref="CH11" si="28">CG11+1</f>
        <v>43323</v>
      </c>
      <c r="CI11" s="9">
        <f t="shared" ref="CI11" si="29">CH11+1</f>
        <v>43324</v>
      </c>
      <c r="CJ11" s="9">
        <f t="shared" ref="CJ11" si="30">CI11+1</f>
        <v>43325</v>
      </c>
      <c r="CK11" s="9">
        <f t="shared" ref="CK11" si="31">CJ11+1</f>
        <v>43326</v>
      </c>
      <c r="CL11" s="9">
        <f t="shared" ref="CL11" si="32">CK11+1</f>
        <v>43327</v>
      </c>
      <c r="CM11" s="9">
        <f t="shared" ref="CM11" si="33">CL11+1</f>
        <v>43328</v>
      </c>
      <c r="CN11" s="9">
        <f t="shared" ref="CN11" si="34">CM11+1</f>
        <v>43329</v>
      </c>
      <c r="CO11" s="9">
        <f t="shared" ref="CO11" si="35">CN11+1</f>
        <v>43330</v>
      </c>
      <c r="CP11" s="9">
        <f t="shared" ref="CP11" si="36">CO11+1</f>
        <v>43331</v>
      </c>
      <c r="CQ11" s="9">
        <f t="shared" ref="CQ11" si="37">CP11+1</f>
        <v>43332</v>
      </c>
      <c r="CR11" s="9">
        <f t="shared" ref="CR11" si="38">CQ11+1</f>
        <v>43333</v>
      </c>
      <c r="CS11" s="9">
        <f t="shared" ref="CS11" si="39">CR11+1</f>
        <v>43334</v>
      </c>
      <c r="CT11" s="9">
        <f t="shared" ref="CT11" si="40">CS11+1</f>
        <v>43335</v>
      </c>
      <c r="CU11" s="9">
        <f t="shared" ref="CU11" si="41">CT11+1</f>
        <v>43336</v>
      </c>
      <c r="CV11" s="9">
        <f t="shared" ref="CV11" si="42">CU11+1</f>
        <v>43337</v>
      </c>
      <c r="CW11" s="9">
        <f t="shared" ref="CW11" si="43">CV11+1</f>
        <v>43338</v>
      </c>
      <c r="CX11" s="9">
        <f t="shared" ref="CX11" si="44">CW11+1</f>
        <v>43339</v>
      </c>
      <c r="CY11" s="9">
        <f t="shared" ref="CY11" si="45">CX11+1</f>
        <v>43340</v>
      </c>
      <c r="CZ11" s="9">
        <f t="shared" ref="CZ11" si="46">CY11+1</f>
        <v>43341</v>
      </c>
      <c r="DA11" s="9">
        <f t="shared" ref="DA11" si="47">CZ11+1</f>
        <v>43342</v>
      </c>
      <c r="DB11" s="9">
        <f>DA11+1</f>
        <v>43343</v>
      </c>
      <c r="DC11" s="9">
        <f t="shared" ref="DC11:DF11" si="48">DB11+1</f>
        <v>43344</v>
      </c>
      <c r="DD11" s="9">
        <f t="shared" si="48"/>
        <v>43345</v>
      </c>
      <c r="DE11" s="9">
        <f t="shared" si="48"/>
        <v>43346</v>
      </c>
      <c r="DF11" s="9">
        <f t="shared" si="48"/>
        <v>43347</v>
      </c>
      <c r="DG11" s="9">
        <f t="shared" ref="DG11:EB11" si="49">DF11+1</f>
        <v>43348</v>
      </c>
      <c r="DH11" s="9">
        <f t="shared" si="49"/>
        <v>43349</v>
      </c>
      <c r="DI11" s="9">
        <f t="shared" si="49"/>
        <v>43350</v>
      </c>
      <c r="DJ11" s="9">
        <f t="shared" si="49"/>
        <v>43351</v>
      </c>
      <c r="DK11" s="9">
        <f t="shared" si="49"/>
        <v>43352</v>
      </c>
      <c r="DL11" s="9">
        <f t="shared" si="49"/>
        <v>43353</v>
      </c>
      <c r="DM11" s="9">
        <f t="shared" si="49"/>
        <v>43354</v>
      </c>
      <c r="DN11" s="9">
        <f t="shared" si="49"/>
        <v>43355</v>
      </c>
      <c r="DO11" s="9">
        <f t="shared" si="49"/>
        <v>43356</v>
      </c>
      <c r="DP11" s="9">
        <f t="shared" si="49"/>
        <v>43357</v>
      </c>
      <c r="DQ11" s="9">
        <f t="shared" si="49"/>
        <v>43358</v>
      </c>
      <c r="DR11" s="9">
        <f t="shared" si="49"/>
        <v>43359</v>
      </c>
      <c r="DS11" s="9">
        <f t="shared" si="49"/>
        <v>43360</v>
      </c>
      <c r="DT11" s="9">
        <f t="shared" si="49"/>
        <v>43361</v>
      </c>
      <c r="DU11" s="9">
        <f t="shared" si="49"/>
        <v>43362</v>
      </c>
      <c r="DV11" s="9">
        <f t="shared" si="49"/>
        <v>43363</v>
      </c>
      <c r="DW11" s="9">
        <f t="shared" si="49"/>
        <v>43364</v>
      </c>
      <c r="DX11" s="9">
        <f t="shared" si="49"/>
        <v>43365</v>
      </c>
      <c r="DY11" s="9">
        <f t="shared" si="49"/>
        <v>43366</v>
      </c>
      <c r="DZ11" s="9">
        <f t="shared" si="49"/>
        <v>43367</v>
      </c>
      <c r="EA11" s="9">
        <f t="shared" si="49"/>
        <v>43368</v>
      </c>
      <c r="EB11" s="9">
        <f t="shared" si="49"/>
        <v>43369</v>
      </c>
      <c r="EC11" s="9">
        <f t="shared" ref="EC11:EF11" si="50">EB11+1</f>
        <v>43370</v>
      </c>
      <c r="ED11" s="9">
        <f t="shared" si="50"/>
        <v>43371</v>
      </c>
      <c r="EE11" s="9">
        <f t="shared" si="50"/>
        <v>43372</v>
      </c>
      <c r="EF11" s="9">
        <f t="shared" si="50"/>
        <v>43373</v>
      </c>
      <c r="EG11" s="9">
        <f t="shared" ref="EG11" si="51">EF11+1</f>
        <v>43374</v>
      </c>
      <c r="EH11" s="9">
        <f t="shared" ref="EH11" si="52">EG11+1</f>
        <v>43375</v>
      </c>
      <c r="EI11" s="9">
        <f t="shared" ref="EI11" si="53">EH11+1</f>
        <v>43376</v>
      </c>
      <c r="EJ11" s="9">
        <f t="shared" ref="EJ11" si="54">EI11+1</f>
        <v>43377</v>
      </c>
      <c r="EK11" s="9">
        <f t="shared" ref="EK11" si="55">EJ11+1</f>
        <v>43378</v>
      </c>
      <c r="EL11" s="9">
        <f t="shared" ref="EL11" si="56">EK11+1</f>
        <v>43379</v>
      </c>
      <c r="EM11" s="9">
        <f t="shared" ref="EM11" si="57">EL11+1</f>
        <v>43380</v>
      </c>
      <c r="EN11" s="9">
        <f t="shared" ref="EN11" si="58">EM11+1</f>
        <v>43381</v>
      </c>
      <c r="EO11" s="9">
        <f t="shared" ref="EO11" si="59">EN11+1</f>
        <v>43382</v>
      </c>
      <c r="EP11" s="9">
        <f t="shared" ref="EP11" si="60">EO11+1</f>
        <v>43383</v>
      </c>
      <c r="EQ11" s="9">
        <f t="shared" ref="EQ11" si="61">EP11+1</f>
        <v>43384</v>
      </c>
      <c r="ER11" s="9">
        <f t="shared" ref="ER11" si="62">EQ11+1</f>
        <v>43385</v>
      </c>
      <c r="ES11" s="9">
        <f t="shared" ref="ES11" si="63">ER11+1</f>
        <v>43386</v>
      </c>
      <c r="ET11" s="9">
        <f t="shared" ref="ET11" si="64">ES11+1</f>
        <v>43387</v>
      </c>
      <c r="EU11" s="9">
        <f t="shared" ref="EU11" si="65">ET11+1</f>
        <v>43388</v>
      </c>
      <c r="EV11" s="9">
        <f t="shared" ref="EV11" si="66">EU11+1</f>
        <v>43389</v>
      </c>
      <c r="EW11" s="9">
        <f t="shared" ref="EW11" si="67">EV11+1</f>
        <v>43390</v>
      </c>
      <c r="EX11" s="9">
        <f t="shared" ref="EX11" si="68">EW11+1</f>
        <v>43391</v>
      </c>
      <c r="EY11" s="9">
        <f t="shared" ref="EY11" si="69">EX11+1</f>
        <v>43392</v>
      </c>
      <c r="EZ11" s="9">
        <f t="shared" ref="EZ11" si="70">EY11+1</f>
        <v>43393</v>
      </c>
      <c r="FA11" s="9">
        <f t="shared" ref="FA11" si="71">EZ11+1</f>
        <v>43394</v>
      </c>
      <c r="FB11" s="9">
        <f t="shared" ref="FB11" si="72">FA11+1</f>
        <v>43395</v>
      </c>
      <c r="FC11" s="9">
        <f t="shared" ref="FC11" si="73">FB11+1</f>
        <v>43396</v>
      </c>
      <c r="FD11" s="9">
        <f t="shared" ref="FD11" si="74">FC11+1</f>
        <v>43397</v>
      </c>
      <c r="FE11" s="9">
        <f t="shared" ref="FE11" si="75">FD11+1</f>
        <v>43398</v>
      </c>
      <c r="FF11" s="9">
        <f t="shared" ref="FF11" si="76">FE11+1</f>
        <v>43399</v>
      </c>
      <c r="FG11" s="9">
        <f t="shared" ref="FG11" si="77">FF11+1</f>
        <v>43400</v>
      </c>
      <c r="FH11" s="9">
        <f t="shared" ref="FH11" si="78">FG11+1</f>
        <v>43401</v>
      </c>
      <c r="FI11" s="9">
        <f t="shared" ref="FI11" si="79">FH11+1</f>
        <v>43402</v>
      </c>
      <c r="FJ11" s="9">
        <f t="shared" ref="FJ11" si="80">FI11+1</f>
        <v>43403</v>
      </c>
      <c r="FK11" s="9">
        <f t="shared" ref="FK11" si="81">FJ11+1</f>
        <v>43404</v>
      </c>
      <c r="FL11" s="9">
        <f t="shared" ref="FL11" si="82">FK11+1</f>
        <v>43405</v>
      </c>
      <c r="FM11" s="9">
        <f t="shared" ref="FM11" si="83">FL11+1</f>
        <v>43406</v>
      </c>
      <c r="FN11" s="9">
        <f t="shared" ref="FN11" si="84">FM11+1</f>
        <v>43407</v>
      </c>
      <c r="FO11" s="9">
        <f t="shared" ref="FO11" si="85">FN11+1</f>
        <v>43408</v>
      </c>
      <c r="FP11" s="9">
        <f t="shared" ref="FP11" si="86">FO11+1</f>
        <v>43409</v>
      </c>
      <c r="FQ11" s="9">
        <f t="shared" ref="FQ11" si="87">FP11+1</f>
        <v>43410</v>
      </c>
      <c r="FR11" s="9">
        <f t="shared" ref="FR11" si="88">FQ11+1</f>
        <v>43411</v>
      </c>
      <c r="FS11" s="9">
        <f t="shared" ref="FS11" si="89">FR11+1</f>
        <v>43412</v>
      </c>
      <c r="FT11" s="9">
        <f t="shared" ref="FT11" si="90">FS11+1</f>
        <v>43413</v>
      </c>
      <c r="FU11" s="9">
        <f t="shared" ref="FU11" si="91">FT11+1</f>
        <v>43414</v>
      </c>
      <c r="FV11" s="9">
        <f t="shared" ref="FV11" si="92">FU11+1</f>
        <v>43415</v>
      </c>
      <c r="FW11" s="9">
        <f t="shared" ref="FW11" si="93">FV11+1</f>
        <v>43416</v>
      </c>
      <c r="FX11" s="9">
        <f t="shared" ref="FX11" si="94">FW11+1</f>
        <v>43417</v>
      </c>
      <c r="FY11" s="9">
        <f t="shared" ref="FY11" si="95">FX11+1</f>
        <v>43418</v>
      </c>
      <c r="FZ11" s="9">
        <f t="shared" ref="FZ11" si="96">FY11+1</f>
        <v>43419</v>
      </c>
      <c r="GA11" s="9">
        <f t="shared" ref="GA11" si="97">FZ11+1</f>
        <v>43420</v>
      </c>
      <c r="GB11" s="9">
        <f t="shared" ref="GB11" si="98">GA11+1</f>
        <v>43421</v>
      </c>
      <c r="GC11" s="9">
        <f t="shared" ref="GC11" si="99">GB11+1</f>
        <v>43422</v>
      </c>
      <c r="GD11" s="9">
        <f t="shared" ref="GD11" si="100">GC11+1</f>
        <v>43423</v>
      </c>
      <c r="GE11" s="9">
        <f t="shared" ref="GE11" si="101">GD11+1</f>
        <v>43424</v>
      </c>
      <c r="GF11" s="9">
        <f t="shared" ref="GF11" si="102">GE11+1</f>
        <v>43425</v>
      </c>
      <c r="GG11" s="9">
        <f t="shared" ref="GG11" si="103">GF11+1</f>
        <v>43426</v>
      </c>
      <c r="GH11" s="9">
        <f t="shared" ref="GH11" si="104">GG11+1</f>
        <v>43427</v>
      </c>
      <c r="GI11" s="9">
        <f t="shared" ref="GI11" si="105">GH11+1</f>
        <v>43428</v>
      </c>
      <c r="GJ11" s="9">
        <f t="shared" ref="GJ11" si="106">GI11+1</f>
        <v>43429</v>
      </c>
      <c r="GK11" s="9">
        <f t="shared" ref="GK11" si="107">GJ11+1</f>
        <v>43430</v>
      </c>
      <c r="GL11" s="9">
        <f t="shared" ref="GL11" si="108">GK11+1</f>
        <v>43431</v>
      </c>
      <c r="GM11" s="9">
        <f t="shared" ref="GM11" si="109">GL11+1</f>
        <v>43432</v>
      </c>
      <c r="GN11" s="9">
        <f t="shared" ref="GN11" si="110">GM11+1</f>
        <v>43433</v>
      </c>
      <c r="GO11" s="9">
        <f t="shared" ref="GO11" si="111">GN11+1</f>
        <v>43434</v>
      </c>
      <c r="GP11" s="9">
        <f>GO11+1</f>
        <v>43435</v>
      </c>
      <c r="GQ11" s="9">
        <f t="shared" ref="GQ11" si="112">GP11+1</f>
        <v>43436</v>
      </c>
      <c r="GR11" s="9">
        <f t="shared" ref="GR11" si="113">GQ11+1</f>
        <v>43437</v>
      </c>
      <c r="GS11" s="9">
        <f t="shared" ref="GS11" si="114">GR11+1</f>
        <v>43438</v>
      </c>
      <c r="GT11" s="9">
        <f t="shared" ref="GT11" si="115">GS11+1</f>
        <v>43439</v>
      </c>
      <c r="GU11" s="9">
        <f t="shared" ref="GU11" si="116">GT11+1</f>
        <v>43440</v>
      </c>
      <c r="GV11" s="9">
        <f t="shared" ref="GV11" si="117">GU11+1</f>
        <v>43441</v>
      </c>
      <c r="GW11" s="9">
        <f t="shared" ref="GW11" si="118">GV11+1</f>
        <v>43442</v>
      </c>
      <c r="GX11" s="9">
        <f t="shared" ref="GX11" si="119">GW11+1</f>
        <v>43443</v>
      </c>
      <c r="GY11" s="9">
        <f>GX11+1</f>
        <v>43444</v>
      </c>
      <c r="GZ11" s="9">
        <f t="shared" ref="GZ11:JK11" si="120">GY11+1</f>
        <v>43445</v>
      </c>
      <c r="HA11" s="9">
        <f t="shared" si="120"/>
        <v>43446</v>
      </c>
      <c r="HB11" s="9">
        <f t="shared" si="120"/>
        <v>43447</v>
      </c>
      <c r="HC11" s="9">
        <f t="shared" si="120"/>
        <v>43448</v>
      </c>
      <c r="HD11" s="9">
        <f t="shared" si="120"/>
        <v>43449</v>
      </c>
      <c r="HE11" s="9">
        <f t="shared" si="120"/>
        <v>43450</v>
      </c>
      <c r="HF11" s="9">
        <f t="shared" si="120"/>
        <v>43451</v>
      </c>
      <c r="HG11" s="9">
        <f t="shared" si="120"/>
        <v>43452</v>
      </c>
      <c r="HH11" s="9">
        <f t="shared" si="120"/>
        <v>43453</v>
      </c>
      <c r="HI11" s="9">
        <f t="shared" si="120"/>
        <v>43454</v>
      </c>
      <c r="HJ11" s="9">
        <f t="shared" si="120"/>
        <v>43455</v>
      </c>
      <c r="HK11" s="9">
        <f t="shared" si="120"/>
        <v>43456</v>
      </c>
      <c r="HL11" s="9">
        <f t="shared" si="120"/>
        <v>43457</v>
      </c>
      <c r="HM11" s="9">
        <f t="shared" si="120"/>
        <v>43458</v>
      </c>
      <c r="HN11" s="9">
        <f t="shared" si="120"/>
        <v>43459</v>
      </c>
      <c r="HO11" s="9">
        <f t="shared" si="120"/>
        <v>43460</v>
      </c>
      <c r="HP11" s="9">
        <f t="shared" si="120"/>
        <v>43461</v>
      </c>
      <c r="HQ11" s="9">
        <f t="shared" si="120"/>
        <v>43462</v>
      </c>
      <c r="HR11" s="9">
        <f t="shared" si="120"/>
        <v>43463</v>
      </c>
      <c r="HS11" s="9">
        <f t="shared" si="120"/>
        <v>43464</v>
      </c>
      <c r="HT11" s="9">
        <f t="shared" si="120"/>
        <v>43465</v>
      </c>
      <c r="HU11" s="9">
        <f t="shared" si="120"/>
        <v>43466</v>
      </c>
      <c r="HV11" s="9">
        <f t="shared" si="120"/>
        <v>43467</v>
      </c>
      <c r="HW11" s="9">
        <f t="shared" si="120"/>
        <v>43468</v>
      </c>
      <c r="HX11" s="9">
        <f t="shared" si="120"/>
        <v>43469</v>
      </c>
      <c r="HY11" s="9">
        <f t="shared" si="120"/>
        <v>43470</v>
      </c>
      <c r="HZ11" s="9">
        <f t="shared" si="120"/>
        <v>43471</v>
      </c>
      <c r="IA11" s="9">
        <f t="shared" si="120"/>
        <v>43472</v>
      </c>
      <c r="IB11" s="9">
        <f t="shared" si="120"/>
        <v>43473</v>
      </c>
      <c r="IC11" s="9">
        <f t="shared" si="120"/>
        <v>43474</v>
      </c>
      <c r="ID11" s="9">
        <f t="shared" si="120"/>
        <v>43475</v>
      </c>
      <c r="IE11" s="9">
        <f t="shared" si="120"/>
        <v>43476</v>
      </c>
      <c r="IF11" s="9">
        <f t="shared" si="120"/>
        <v>43477</v>
      </c>
      <c r="IG11" s="9">
        <f t="shared" si="120"/>
        <v>43478</v>
      </c>
      <c r="IH11" s="9">
        <f t="shared" si="120"/>
        <v>43479</v>
      </c>
      <c r="II11" s="9">
        <f t="shared" si="120"/>
        <v>43480</v>
      </c>
      <c r="IJ11" s="9">
        <f t="shared" si="120"/>
        <v>43481</v>
      </c>
      <c r="IK11" s="9">
        <f t="shared" si="120"/>
        <v>43482</v>
      </c>
      <c r="IL11" s="9">
        <f t="shared" si="120"/>
        <v>43483</v>
      </c>
      <c r="IM11" s="9">
        <f t="shared" si="120"/>
        <v>43484</v>
      </c>
      <c r="IN11" s="9">
        <f t="shared" si="120"/>
        <v>43485</v>
      </c>
      <c r="IO11" s="9">
        <f t="shared" si="120"/>
        <v>43486</v>
      </c>
      <c r="IP11" s="9">
        <f t="shared" si="120"/>
        <v>43487</v>
      </c>
      <c r="IQ11" s="9">
        <f t="shared" si="120"/>
        <v>43488</v>
      </c>
      <c r="IR11" s="9">
        <f t="shared" si="120"/>
        <v>43489</v>
      </c>
      <c r="IS11" s="9">
        <f t="shared" si="120"/>
        <v>43490</v>
      </c>
      <c r="IT11" s="9">
        <f t="shared" si="120"/>
        <v>43491</v>
      </c>
      <c r="IU11" s="9">
        <f t="shared" si="120"/>
        <v>43492</v>
      </c>
      <c r="IV11" s="9">
        <f t="shared" si="120"/>
        <v>43493</v>
      </c>
      <c r="IW11" s="9">
        <f t="shared" si="120"/>
        <v>43494</v>
      </c>
      <c r="IX11" s="9">
        <f t="shared" si="120"/>
        <v>43495</v>
      </c>
      <c r="IY11" s="9">
        <f t="shared" si="120"/>
        <v>43496</v>
      </c>
      <c r="IZ11" s="9">
        <f t="shared" si="120"/>
        <v>43497</v>
      </c>
      <c r="JA11" s="9">
        <f t="shared" si="120"/>
        <v>43498</v>
      </c>
      <c r="JB11" s="9">
        <f t="shared" si="120"/>
        <v>43499</v>
      </c>
      <c r="JC11" s="9">
        <f t="shared" si="120"/>
        <v>43500</v>
      </c>
      <c r="JD11" s="9">
        <f t="shared" si="120"/>
        <v>43501</v>
      </c>
      <c r="JE11" s="9">
        <f t="shared" si="120"/>
        <v>43502</v>
      </c>
      <c r="JF11" s="9">
        <f t="shared" si="120"/>
        <v>43503</v>
      </c>
      <c r="JG11" s="9">
        <f t="shared" si="120"/>
        <v>43504</v>
      </c>
      <c r="JH11" s="9">
        <f t="shared" si="120"/>
        <v>43505</v>
      </c>
      <c r="JI11" s="9">
        <f t="shared" si="120"/>
        <v>43506</v>
      </c>
      <c r="JJ11" s="9">
        <f t="shared" si="120"/>
        <v>43507</v>
      </c>
      <c r="JK11" s="9">
        <f t="shared" si="120"/>
        <v>43508</v>
      </c>
      <c r="JL11" s="9">
        <f t="shared" ref="JL11:JS11" si="121">JK11+1</f>
        <v>43509</v>
      </c>
      <c r="JM11" s="9">
        <f t="shared" si="121"/>
        <v>43510</v>
      </c>
      <c r="JN11" s="9">
        <f t="shared" si="121"/>
        <v>43511</v>
      </c>
      <c r="JO11" s="9">
        <f t="shared" si="121"/>
        <v>43512</v>
      </c>
      <c r="JP11" s="9">
        <f t="shared" si="121"/>
        <v>43513</v>
      </c>
      <c r="JQ11" s="9">
        <f t="shared" si="121"/>
        <v>43514</v>
      </c>
      <c r="JR11" s="9">
        <f t="shared" si="121"/>
        <v>43515</v>
      </c>
      <c r="JS11" s="9">
        <f t="shared" si="121"/>
        <v>43516</v>
      </c>
      <c r="JT11" t="s">
        <v>29</v>
      </c>
    </row>
    <row r="12" spans="2:280" ht="28.5" customHeight="1">
      <c r="B12" s="85" t="s">
        <v>0</v>
      </c>
      <c r="C12" s="86"/>
      <c r="D12" s="34" t="s">
        <v>28</v>
      </c>
      <c r="E12" s="35"/>
      <c r="F12" s="35"/>
      <c r="G12" s="36"/>
      <c r="H12" s="36" t="s">
        <v>174</v>
      </c>
      <c r="I12" s="32" t="s">
        <v>163</v>
      </c>
      <c r="J12" s="32" t="s">
        <v>135</v>
      </c>
      <c r="K12" s="32" t="s">
        <v>142</v>
      </c>
      <c r="L12" s="32" t="s">
        <v>134</v>
      </c>
      <c r="M12" s="46" t="s">
        <v>162</v>
      </c>
      <c r="O12" s="10" t="str">
        <f t="shared" ref="O12:BF12" si="122">TEXT(O11,"aaa")</f>
        <v>金</v>
      </c>
      <c r="P12" s="10" t="str">
        <f t="shared" si="122"/>
        <v>土</v>
      </c>
      <c r="Q12" s="10" t="str">
        <f t="shared" si="122"/>
        <v>日</v>
      </c>
      <c r="R12" s="10" t="str">
        <f t="shared" si="122"/>
        <v>月</v>
      </c>
      <c r="S12" s="10" t="str">
        <f t="shared" si="122"/>
        <v>火</v>
      </c>
      <c r="T12" s="10" t="str">
        <f t="shared" si="122"/>
        <v>水</v>
      </c>
      <c r="U12" s="10" t="str">
        <f t="shared" si="122"/>
        <v>木</v>
      </c>
      <c r="V12" s="10" t="str">
        <f t="shared" si="122"/>
        <v>金</v>
      </c>
      <c r="W12" s="10" t="str">
        <f t="shared" si="122"/>
        <v>土</v>
      </c>
      <c r="X12" s="10" t="str">
        <f t="shared" si="122"/>
        <v>日</v>
      </c>
      <c r="Y12" s="10" t="str">
        <f t="shared" si="122"/>
        <v>月</v>
      </c>
      <c r="Z12" s="10" t="str">
        <f t="shared" si="122"/>
        <v>火</v>
      </c>
      <c r="AA12" s="10" t="str">
        <f t="shared" si="122"/>
        <v>水</v>
      </c>
      <c r="AB12" s="10" t="str">
        <f t="shared" si="122"/>
        <v>木</v>
      </c>
      <c r="AC12" s="10" t="str">
        <f t="shared" si="122"/>
        <v>金</v>
      </c>
      <c r="AD12" s="10" t="str">
        <f t="shared" si="122"/>
        <v>土</v>
      </c>
      <c r="AE12" s="10" t="str">
        <f t="shared" si="122"/>
        <v>日</v>
      </c>
      <c r="AF12" s="10" t="str">
        <f t="shared" si="122"/>
        <v>月</v>
      </c>
      <c r="AG12" s="10" t="str">
        <f t="shared" si="122"/>
        <v>火</v>
      </c>
      <c r="AH12" s="10" t="str">
        <f t="shared" si="122"/>
        <v>水</v>
      </c>
      <c r="AI12" s="10" t="str">
        <f t="shared" si="122"/>
        <v>木</v>
      </c>
      <c r="AJ12" s="10" t="str">
        <f t="shared" si="122"/>
        <v>金</v>
      </c>
      <c r="AK12" s="10" t="str">
        <f t="shared" si="122"/>
        <v>土</v>
      </c>
      <c r="AL12" s="10" t="str">
        <f t="shared" si="122"/>
        <v>日</v>
      </c>
      <c r="AM12" s="10" t="str">
        <f t="shared" si="122"/>
        <v>月</v>
      </c>
      <c r="AN12" s="10" t="str">
        <f t="shared" si="122"/>
        <v>火</v>
      </c>
      <c r="AO12" s="10" t="str">
        <f t="shared" si="122"/>
        <v>水</v>
      </c>
      <c r="AP12" s="10" t="str">
        <f t="shared" si="122"/>
        <v>木</v>
      </c>
      <c r="AQ12" s="10" t="str">
        <f t="shared" si="122"/>
        <v>金</v>
      </c>
      <c r="AR12" s="10" t="str">
        <f t="shared" si="122"/>
        <v>土</v>
      </c>
      <c r="AS12" s="10" t="str">
        <f t="shared" si="122"/>
        <v>日</v>
      </c>
      <c r="AT12" s="10" t="str">
        <f t="shared" si="122"/>
        <v>月</v>
      </c>
      <c r="AU12" s="10" t="str">
        <f t="shared" si="122"/>
        <v>火</v>
      </c>
      <c r="AV12" s="10" t="str">
        <f t="shared" si="122"/>
        <v>水</v>
      </c>
      <c r="AW12" s="10" t="str">
        <f t="shared" si="122"/>
        <v>木</v>
      </c>
      <c r="AX12" s="10" t="str">
        <f t="shared" si="122"/>
        <v>金</v>
      </c>
      <c r="AY12" s="10" t="str">
        <f t="shared" si="122"/>
        <v>土</v>
      </c>
      <c r="AZ12" s="10" t="str">
        <f t="shared" si="122"/>
        <v>日</v>
      </c>
      <c r="BA12" s="10" t="str">
        <f t="shared" si="122"/>
        <v>月</v>
      </c>
      <c r="BB12" s="10" t="str">
        <f t="shared" si="122"/>
        <v>火</v>
      </c>
      <c r="BC12" s="10" t="str">
        <f t="shared" si="122"/>
        <v>水</v>
      </c>
      <c r="BD12" s="10" t="str">
        <f t="shared" si="122"/>
        <v>木</v>
      </c>
      <c r="BE12" s="10" t="str">
        <f t="shared" si="122"/>
        <v>金</v>
      </c>
      <c r="BF12" s="10" t="str">
        <f t="shared" si="122"/>
        <v>土</v>
      </c>
      <c r="BG12" s="10" t="str">
        <f t="shared" ref="BG12:DB12" si="123">TEXT(BG11,"aaa")</f>
        <v>日</v>
      </c>
      <c r="BH12" s="10" t="str">
        <f t="shared" si="123"/>
        <v>月</v>
      </c>
      <c r="BI12" s="10" t="str">
        <f t="shared" si="123"/>
        <v>火</v>
      </c>
      <c r="BJ12" s="10" t="str">
        <f t="shared" si="123"/>
        <v>水</v>
      </c>
      <c r="BK12" s="10" t="str">
        <f t="shared" si="123"/>
        <v>木</v>
      </c>
      <c r="BL12" s="10" t="str">
        <f t="shared" si="123"/>
        <v>金</v>
      </c>
      <c r="BM12" s="10" t="str">
        <f t="shared" si="123"/>
        <v>土</v>
      </c>
      <c r="BN12" s="10" t="str">
        <f t="shared" si="123"/>
        <v>日</v>
      </c>
      <c r="BO12" s="10" t="str">
        <f t="shared" si="123"/>
        <v>月</v>
      </c>
      <c r="BP12" s="10" t="str">
        <f t="shared" si="123"/>
        <v>火</v>
      </c>
      <c r="BQ12" s="10" t="str">
        <f t="shared" si="123"/>
        <v>水</v>
      </c>
      <c r="BR12" s="10" t="str">
        <f t="shared" si="123"/>
        <v>木</v>
      </c>
      <c r="BS12" s="10" t="str">
        <f t="shared" si="123"/>
        <v>金</v>
      </c>
      <c r="BT12" s="10" t="str">
        <f t="shared" si="123"/>
        <v>土</v>
      </c>
      <c r="BU12" s="10" t="str">
        <f t="shared" si="123"/>
        <v>日</v>
      </c>
      <c r="BV12" s="10" t="str">
        <f t="shared" si="123"/>
        <v>月</v>
      </c>
      <c r="BW12" s="10" t="str">
        <f t="shared" si="123"/>
        <v>火</v>
      </c>
      <c r="BX12" s="10" t="str">
        <f t="shared" si="123"/>
        <v>水</v>
      </c>
      <c r="BY12" s="10" t="str">
        <f t="shared" si="123"/>
        <v>木</v>
      </c>
      <c r="BZ12" s="10" t="str">
        <f t="shared" si="123"/>
        <v>金</v>
      </c>
      <c r="CA12" s="10" t="str">
        <f t="shared" si="123"/>
        <v>土</v>
      </c>
      <c r="CB12" s="10" t="str">
        <f t="shared" si="123"/>
        <v>日</v>
      </c>
      <c r="CC12" s="10" t="str">
        <f t="shared" si="123"/>
        <v>月</v>
      </c>
      <c r="CD12" s="10" t="str">
        <f t="shared" si="123"/>
        <v>火</v>
      </c>
      <c r="CE12" s="10" t="str">
        <f t="shared" si="123"/>
        <v>水</v>
      </c>
      <c r="CF12" s="10" t="str">
        <f t="shared" si="123"/>
        <v>木</v>
      </c>
      <c r="CG12" s="10" t="str">
        <f t="shared" si="123"/>
        <v>金</v>
      </c>
      <c r="CH12" s="10" t="str">
        <f t="shared" si="123"/>
        <v>土</v>
      </c>
      <c r="CI12" s="10" t="str">
        <f t="shared" si="123"/>
        <v>日</v>
      </c>
      <c r="CJ12" s="10" t="str">
        <f t="shared" si="123"/>
        <v>月</v>
      </c>
      <c r="CK12" s="10" t="str">
        <f t="shared" si="123"/>
        <v>火</v>
      </c>
      <c r="CL12" s="10" t="str">
        <f t="shared" si="123"/>
        <v>水</v>
      </c>
      <c r="CM12" s="10" t="str">
        <f t="shared" si="123"/>
        <v>木</v>
      </c>
      <c r="CN12" s="10" t="str">
        <f t="shared" si="123"/>
        <v>金</v>
      </c>
      <c r="CO12" s="10" t="str">
        <f t="shared" si="123"/>
        <v>土</v>
      </c>
      <c r="CP12" s="10" t="str">
        <f t="shared" si="123"/>
        <v>日</v>
      </c>
      <c r="CQ12" s="10" t="str">
        <f t="shared" si="123"/>
        <v>月</v>
      </c>
      <c r="CR12" s="10" t="str">
        <f t="shared" si="123"/>
        <v>火</v>
      </c>
      <c r="CS12" s="10" t="str">
        <f t="shared" si="123"/>
        <v>水</v>
      </c>
      <c r="CT12" s="10" t="str">
        <f t="shared" si="123"/>
        <v>木</v>
      </c>
      <c r="CU12" s="10" t="str">
        <f t="shared" si="123"/>
        <v>金</v>
      </c>
      <c r="CV12" s="10" t="str">
        <f t="shared" si="123"/>
        <v>土</v>
      </c>
      <c r="CW12" s="10" t="str">
        <f t="shared" si="123"/>
        <v>日</v>
      </c>
      <c r="CX12" s="10" t="str">
        <f t="shared" si="123"/>
        <v>月</v>
      </c>
      <c r="CY12" s="10" t="str">
        <f t="shared" si="123"/>
        <v>火</v>
      </c>
      <c r="CZ12" s="10" t="str">
        <f t="shared" si="123"/>
        <v>水</v>
      </c>
      <c r="DA12" s="10" t="str">
        <f t="shared" si="123"/>
        <v>木</v>
      </c>
      <c r="DB12" s="10" t="str">
        <f t="shared" si="123"/>
        <v>金</v>
      </c>
      <c r="DC12" s="10" t="str">
        <f t="shared" ref="DC12:DF12" si="124">TEXT(DC11,"aaa")</f>
        <v>土</v>
      </c>
      <c r="DD12" s="10" t="str">
        <f t="shared" si="124"/>
        <v>日</v>
      </c>
      <c r="DE12" s="10" t="str">
        <f t="shared" si="124"/>
        <v>月</v>
      </c>
      <c r="DF12" s="10" t="str">
        <f t="shared" si="124"/>
        <v>火</v>
      </c>
      <c r="DG12" s="10" t="str">
        <f t="shared" ref="DG12:EB12" si="125">TEXT(DG11,"aaa")</f>
        <v>水</v>
      </c>
      <c r="DH12" s="10" t="str">
        <f t="shared" si="125"/>
        <v>木</v>
      </c>
      <c r="DI12" s="10" t="str">
        <f t="shared" si="125"/>
        <v>金</v>
      </c>
      <c r="DJ12" s="10" t="str">
        <f t="shared" si="125"/>
        <v>土</v>
      </c>
      <c r="DK12" s="10" t="str">
        <f t="shared" si="125"/>
        <v>日</v>
      </c>
      <c r="DL12" s="10" t="str">
        <f t="shared" si="125"/>
        <v>月</v>
      </c>
      <c r="DM12" s="10" t="str">
        <f t="shared" si="125"/>
        <v>火</v>
      </c>
      <c r="DN12" s="10" t="str">
        <f t="shared" si="125"/>
        <v>水</v>
      </c>
      <c r="DO12" s="10" t="str">
        <f t="shared" si="125"/>
        <v>木</v>
      </c>
      <c r="DP12" s="10" t="str">
        <f t="shared" si="125"/>
        <v>金</v>
      </c>
      <c r="DQ12" s="10" t="str">
        <f t="shared" si="125"/>
        <v>土</v>
      </c>
      <c r="DR12" s="10" t="str">
        <f t="shared" si="125"/>
        <v>日</v>
      </c>
      <c r="DS12" s="10" t="str">
        <f t="shared" si="125"/>
        <v>月</v>
      </c>
      <c r="DT12" s="10" t="str">
        <f t="shared" si="125"/>
        <v>火</v>
      </c>
      <c r="DU12" s="10" t="str">
        <f t="shared" si="125"/>
        <v>水</v>
      </c>
      <c r="DV12" s="10" t="str">
        <f t="shared" si="125"/>
        <v>木</v>
      </c>
      <c r="DW12" s="10" t="str">
        <f t="shared" si="125"/>
        <v>金</v>
      </c>
      <c r="DX12" s="10" t="str">
        <f t="shared" si="125"/>
        <v>土</v>
      </c>
      <c r="DY12" s="10" t="str">
        <f t="shared" si="125"/>
        <v>日</v>
      </c>
      <c r="DZ12" s="10" t="str">
        <f t="shared" si="125"/>
        <v>月</v>
      </c>
      <c r="EA12" s="10" t="str">
        <f t="shared" si="125"/>
        <v>火</v>
      </c>
      <c r="EB12" s="10" t="str">
        <f t="shared" si="125"/>
        <v>水</v>
      </c>
      <c r="EC12" s="10" t="str">
        <f t="shared" ref="EC12:EF12" si="126">TEXT(EC11,"aaa")</f>
        <v>木</v>
      </c>
      <c r="ED12" s="10" t="str">
        <f t="shared" si="126"/>
        <v>金</v>
      </c>
      <c r="EE12" s="10" t="str">
        <f t="shared" si="126"/>
        <v>土</v>
      </c>
      <c r="EF12" s="10" t="str">
        <f t="shared" si="126"/>
        <v>日</v>
      </c>
      <c r="EG12" s="10" t="str">
        <f t="shared" ref="EG12:FI12" si="127">TEXT(EG11,"aaa")</f>
        <v>月</v>
      </c>
      <c r="EH12" s="10" t="str">
        <f t="shared" si="127"/>
        <v>火</v>
      </c>
      <c r="EI12" s="10" t="str">
        <f t="shared" si="127"/>
        <v>水</v>
      </c>
      <c r="EJ12" s="10" t="str">
        <f t="shared" si="127"/>
        <v>木</v>
      </c>
      <c r="EK12" s="10" t="str">
        <f t="shared" si="127"/>
        <v>金</v>
      </c>
      <c r="EL12" s="10" t="str">
        <f t="shared" si="127"/>
        <v>土</v>
      </c>
      <c r="EM12" s="10" t="str">
        <f t="shared" si="127"/>
        <v>日</v>
      </c>
      <c r="EN12" s="10" t="str">
        <f t="shared" si="127"/>
        <v>月</v>
      </c>
      <c r="EO12" s="10" t="str">
        <f t="shared" si="127"/>
        <v>火</v>
      </c>
      <c r="EP12" s="10" t="str">
        <f t="shared" si="127"/>
        <v>水</v>
      </c>
      <c r="EQ12" s="10" t="str">
        <f t="shared" si="127"/>
        <v>木</v>
      </c>
      <c r="ER12" s="10" t="str">
        <f t="shared" si="127"/>
        <v>金</v>
      </c>
      <c r="ES12" s="10" t="str">
        <f t="shared" si="127"/>
        <v>土</v>
      </c>
      <c r="ET12" s="10" t="str">
        <f t="shared" si="127"/>
        <v>日</v>
      </c>
      <c r="EU12" s="10" t="str">
        <f t="shared" si="127"/>
        <v>月</v>
      </c>
      <c r="EV12" s="10" t="str">
        <f t="shared" si="127"/>
        <v>火</v>
      </c>
      <c r="EW12" s="10" t="str">
        <f t="shared" si="127"/>
        <v>水</v>
      </c>
      <c r="EX12" s="10" t="str">
        <f t="shared" si="127"/>
        <v>木</v>
      </c>
      <c r="EY12" s="10" t="str">
        <f t="shared" si="127"/>
        <v>金</v>
      </c>
      <c r="EZ12" s="10" t="str">
        <f t="shared" si="127"/>
        <v>土</v>
      </c>
      <c r="FA12" s="10" t="str">
        <f t="shared" si="127"/>
        <v>日</v>
      </c>
      <c r="FB12" s="10" t="str">
        <f t="shared" si="127"/>
        <v>月</v>
      </c>
      <c r="FC12" s="10" t="str">
        <f t="shared" si="127"/>
        <v>火</v>
      </c>
      <c r="FD12" s="10" t="str">
        <f t="shared" si="127"/>
        <v>水</v>
      </c>
      <c r="FE12" s="10" t="str">
        <f t="shared" si="127"/>
        <v>木</v>
      </c>
      <c r="FF12" s="10" t="str">
        <f t="shared" si="127"/>
        <v>金</v>
      </c>
      <c r="FG12" s="10" t="str">
        <f t="shared" si="127"/>
        <v>土</v>
      </c>
      <c r="FH12" s="10" t="str">
        <f t="shared" si="127"/>
        <v>日</v>
      </c>
      <c r="FI12" s="10" t="str">
        <f t="shared" si="127"/>
        <v>月</v>
      </c>
      <c r="FJ12" s="10" t="str">
        <f t="shared" ref="FJ12:JS12" si="128">TEXT(FJ11,"aaa")</f>
        <v>火</v>
      </c>
      <c r="FK12" s="10" t="str">
        <f t="shared" si="128"/>
        <v>水</v>
      </c>
      <c r="FL12" s="10" t="str">
        <f t="shared" ref="FL12:IV12" si="129">TEXT(FL11,"aaa")</f>
        <v>木</v>
      </c>
      <c r="FM12" s="10" t="str">
        <f t="shared" si="129"/>
        <v>金</v>
      </c>
      <c r="FN12" s="10" t="str">
        <f t="shared" si="129"/>
        <v>土</v>
      </c>
      <c r="FO12" s="10" t="str">
        <f t="shared" si="129"/>
        <v>日</v>
      </c>
      <c r="FP12" s="10" t="str">
        <f t="shared" si="129"/>
        <v>月</v>
      </c>
      <c r="FQ12" s="10" t="str">
        <f t="shared" si="129"/>
        <v>火</v>
      </c>
      <c r="FR12" s="10" t="str">
        <f t="shared" si="129"/>
        <v>水</v>
      </c>
      <c r="FS12" s="10" t="str">
        <f t="shared" si="129"/>
        <v>木</v>
      </c>
      <c r="FT12" s="10" t="str">
        <f t="shared" si="129"/>
        <v>金</v>
      </c>
      <c r="FU12" s="10" t="str">
        <f t="shared" si="129"/>
        <v>土</v>
      </c>
      <c r="FV12" s="10" t="str">
        <f t="shared" si="129"/>
        <v>日</v>
      </c>
      <c r="FW12" s="10" t="str">
        <f t="shared" si="129"/>
        <v>月</v>
      </c>
      <c r="FX12" s="10" t="str">
        <f t="shared" si="129"/>
        <v>火</v>
      </c>
      <c r="FY12" s="10" t="str">
        <f t="shared" si="129"/>
        <v>水</v>
      </c>
      <c r="FZ12" s="10" t="str">
        <f t="shared" si="129"/>
        <v>木</v>
      </c>
      <c r="GA12" s="10" t="str">
        <f t="shared" si="129"/>
        <v>金</v>
      </c>
      <c r="GB12" s="10" t="str">
        <f t="shared" si="129"/>
        <v>土</v>
      </c>
      <c r="GC12" s="10" t="str">
        <f t="shared" si="129"/>
        <v>日</v>
      </c>
      <c r="GD12" s="10" t="str">
        <f t="shared" si="129"/>
        <v>月</v>
      </c>
      <c r="GE12" s="10" t="str">
        <f t="shared" si="129"/>
        <v>火</v>
      </c>
      <c r="GF12" s="10" t="str">
        <f t="shared" si="129"/>
        <v>水</v>
      </c>
      <c r="GG12" s="10" t="str">
        <f t="shared" si="129"/>
        <v>木</v>
      </c>
      <c r="GH12" s="10" t="str">
        <f t="shared" si="129"/>
        <v>金</v>
      </c>
      <c r="GI12" s="10" t="str">
        <f t="shared" si="129"/>
        <v>土</v>
      </c>
      <c r="GJ12" s="10" t="str">
        <f t="shared" si="129"/>
        <v>日</v>
      </c>
      <c r="GK12" s="10" t="str">
        <f t="shared" si="129"/>
        <v>月</v>
      </c>
      <c r="GL12" s="10" t="str">
        <f t="shared" si="129"/>
        <v>火</v>
      </c>
      <c r="GM12" s="10" t="str">
        <f t="shared" si="129"/>
        <v>水</v>
      </c>
      <c r="GN12" s="10" t="str">
        <f t="shared" si="129"/>
        <v>木</v>
      </c>
      <c r="GO12" s="10" t="str">
        <f t="shared" si="129"/>
        <v>金</v>
      </c>
      <c r="GP12" s="10" t="str">
        <f t="shared" si="129"/>
        <v>土</v>
      </c>
      <c r="GQ12" s="10" t="str">
        <f t="shared" si="129"/>
        <v>日</v>
      </c>
      <c r="GR12" s="10" t="str">
        <f t="shared" si="129"/>
        <v>月</v>
      </c>
      <c r="GS12" s="10" t="str">
        <f t="shared" si="129"/>
        <v>火</v>
      </c>
      <c r="GT12" s="10" t="str">
        <f t="shared" si="129"/>
        <v>水</v>
      </c>
      <c r="GU12" s="10" t="str">
        <f t="shared" si="129"/>
        <v>木</v>
      </c>
      <c r="GV12" s="10" t="str">
        <f t="shared" si="129"/>
        <v>金</v>
      </c>
      <c r="GW12" s="10" t="str">
        <f t="shared" si="129"/>
        <v>土</v>
      </c>
      <c r="GX12" s="10" t="str">
        <f t="shared" si="129"/>
        <v>日</v>
      </c>
      <c r="GY12" s="10" t="str">
        <f t="shared" si="129"/>
        <v>月</v>
      </c>
      <c r="GZ12" s="10" t="str">
        <f t="shared" si="129"/>
        <v>火</v>
      </c>
      <c r="HA12" s="10" t="str">
        <f t="shared" si="129"/>
        <v>水</v>
      </c>
      <c r="HB12" s="10" t="str">
        <f t="shared" ref="HB12:IS12" si="130">TEXT(HB11,"aaa")</f>
        <v>木</v>
      </c>
      <c r="HC12" s="10" t="str">
        <f t="shared" si="130"/>
        <v>金</v>
      </c>
      <c r="HD12" s="10" t="str">
        <f t="shared" si="130"/>
        <v>土</v>
      </c>
      <c r="HE12" s="10" t="str">
        <f t="shared" si="130"/>
        <v>日</v>
      </c>
      <c r="HF12" s="10" t="str">
        <f t="shared" si="130"/>
        <v>月</v>
      </c>
      <c r="HG12" s="10" t="str">
        <f t="shared" si="130"/>
        <v>火</v>
      </c>
      <c r="HH12" s="10" t="str">
        <f t="shared" si="130"/>
        <v>水</v>
      </c>
      <c r="HI12" s="10" t="str">
        <f t="shared" si="130"/>
        <v>木</v>
      </c>
      <c r="HJ12" s="10" t="str">
        <f t="shared" si="130"/>
        <v>金</v>
      </c>
      <c r="HK12" s="10" t="str">
        <f t="shared" si="130"/>
        <v>土</v>
      </c>
      <c r="HL12" s="10" t="str">
        <f t="shared" si="130"/>
        <v>日</v>
      </c>
      <c r="HM12" s="10" t="str">
        <f t="shared" si="130"/>
        <v>月</v>
      </c>
      <c r="HN12" s="10" t="str">
        <f t="shared" si="130"/>
        <v>火</v>
      </c>
      <c r="HO12" s="10" t="str">
        <f t="shared" si="130"/>
        <v>水</v>
      </c>
      <c r="HP12" s="10" t="str">
        <f t="shared" si="130"/>
        <v>木</v>
      </c>
      <c r="HQ12" s="10" t="str">
        <f t="shared" si="130"/>
        <v>金</v>
      </c>
      <c r="HR12" s="10" t="str">
        <f t="shared" si="130"/>
        <v>土</v>
      </c>
      <c r="HS12" s="10" t="str">
        <f t="shared" si="130"/>
        <v>日</v>
      </c>
      <c r="HT12" s="10" t="str">
        <f t="shared" si="130"/>
        <v>月</v>
      </c>
      <c r="HU12" s="10" t="str">
        <f t="shared" si="130"/>
        <v>火</v>
      </c>
      <c r="HV12" s="10" t="str">
        <f t="shared" si="130"/>
        <v>水</v>
      </c>
      <c r="HW12" s="10" t="str">
        <f t="shared" si="130"/>
        <v>木</v>
      </c>
      <c r="HX12" s="10" t="str">
        <f t="shared" si="130"/>
        <v>金</v>
      </c>
      <c r="HY12" s="10" t="str">
        <f t="shared" si="130"/>
        <v>土</v>
      </c>
      <c r="HZ12" s="10" t="str">
        <f t="shared" si="130"/>
        <v>日</v>
      </c>
      <c r="IA12" s="10" t="str">
        <f t="shared" si="130"/>
        <v>月</v>
      </c>
      <c r="IB12" s="10" t="str">
        <f t="shared" si="130"/>
        <v>火</v>
      </c>
      <c r="IC12" s="10" t="str">
        <f t="shared" si="130"/>
        <v>水</v>
      </c>
      <c r="ID12" s="10" t="str">
        <f t="shared" si="130"/>
        <v>木</v>
      </c>
      <c r="IE12" s="10" t="str">
        <f t="shared" si="130"/>
        <v>金</v>
      </c>
      <c r="IF12" s="10" t="str">
        <f t="shared" si="130"/>
        <v>土</v>
      </c>
      <c r="IG12" s="10" t="str">
        <f t="shared" si="130"/>
        <v>日</v>
      </c>
      <c r="IH12" s="10" t="str">
        <f t="shared" si="130"/>
        <v>月</v>
      </c>
      <c r="II12" s="10" t="str">
        <f t="shared" si="130"/>
        <v>火</v>
      </c>
      <c r="IJ12" s="10" t="str">
        <f t="shared" si="130"/>
        <v>水</v>
      </c>
      <c r="IK12" s="10" t="str">
        <f t="shared" si="130"/>
        <v>木</v>
      </c>
      <c r="IL12" s="10" t="str">
        <f t="shared" si="130"/>
        <v>金</v>
      </c>
      <c r="IM12" s="10" t="str">
        <f t="shared" si="130"/>
        <v>土</v>
      </c>
      <c r="IN12" s="10" t="str">
        <f t="shared" si="130"/>
        <v>日</v>
      </c>
      <c r="IO12" s="10" t="str">
        <f t="shared" si="130"/>
        <v>月</v>
      </c>
      <c r="IP12" s="10" t="str">
        <f t="shared" si="130"/>
        <v>火</v>
      </c>
      <c r="IQ12" s="10" t="str">
        <f t="shared" si="130"/>
        <v>水</v>
      </c>
      <c r="IR12" s="10" t="str">
        <f t="shared" si="130"/>
        <v>木</v>
      </c>
      <c r="IS12" s="10" t="str">
        <f t="shared" si="130"/>
        <v>金</v>
      </c>
      <c r="IT12" s="10" t="str">
        <f t="shared" si="129"/>
        <v>土</v>
      </c>
      <c r="IU12" s="10" t="str">
        <f t="shared" si="129"/>
        <v>日</v>
      </c>
      <c r="IV12" s="10" t="str">
        <f t="shared" si="129"/>
        <v>月</v>
      </c>
      <c r="IW12" s="10" t="str">
        <f t="shared" ref="IW12:JR12" si="131">TEXT(IW11,"aaa")</f>
        <v>火</v>
      </c>
      <c r="IX12" s="10" t="str">
        <f t="shared" ref="IX12:JQ12" si="132">TEXT(IX11,"aaa")</f>
        <v>水</v>
      </c>
      <c r="IY12" s="10" t="str">
        <f t="shared" si="132"/>
        <v>木</v>
      </c>
      <c r="IZ12" s="10" t="str">
        <f t="shared" si="132"/>
        <v>金</v>
      </c>
      <c r="JA12" s="10" t="str">
        <f t="shared" si="132"/>
        <v>土</v>
      </c>
      <c r="JB12" s="10" t="str">
        <f t="shared" si="132"/>
        <v>日</v>
      </c>
      <c r="JC12" s="10" t="str">
        <f t="shared" si="132"/>
        <v>月</v>
      </c>
      <c r="JD12" s="10" t="str">
        <f t="shared" si="132"/>
        <v>火</v>
      </c>
      <c r="JE12" s="10" t="str">
        <f t="shared" si="132"/>
        <v>水</v>
      </c>
      <c r="JF12" s="10" t="str">
        <f t="shared" si="132"/>
        <v>木</v>
      </c>
      <c r="JG12" s="10" t="str">
        <f t="shared" si="132"/>
        <v>金</v>
      </c>
      <c r="JH12" s="10" t="str">
        <f t="shared" si="132"/>
        <v>土</v>
      </c>
      <c r="JI12" s="10" t="str">
        <f t="shared" si="132"/>
        <v>日</v>
      </c>
      <c r="JJ12" s="10" t="str">
        <f t="shared" si="132"/>
        <v>月</v>
      </c>
      <c r="JK12" s="10" t="str">
        <f t="shared" si="132"/>
        <v>火</v>
      </c>
      <c r="JL12" s="10" t="str">
        <f t="shared" si="132"/>
        <v>水</v>
      </c>
      <c r="JM12" s="10" t="str">
        <f t="shared" si="132"/>
        <v>木</v>
      </c>
      <c r="JN12" s="10" t="str">
        <f t="shared" si="132"/>
        <v>金</v>
      </c>
      <c r="JO12" s="10" t="str">
        <f t="shared" si="132"/>
        <v>土</v>
      </c>
      <c r="JP12" s="10" t="str">
        <f t="shared" si="132"/>
        <v>日</v>
      </c>
      <c r="JQ12" s="10" t="str">
        <f t="shared" si="132"/>
        <v>月</v>
      </c>
      <c r="JR12" s="10" t="str">
        <f t="shared" si="131"/>
        <v>火</v>
      </c>
      <c r="JS12" s="10" t="str">
        <f t="shared" si="128"/>
        <v>水</v>
      </c>
      <c r="JT12" t="s">
        <v>29</v>
      </c>
    </row>
    <row r="13" spans="2:280">
      <c r="B13" s="30">
        <v>1</v>
      </c>
      <c r="C13" s="30">
        <v>1</v>
      </c>
      <c r="D13" s="42" t="s">
        <v>150</v>
      </c>
      <c r="E13" s="40" t="s">
        <v>128</v>
      </c>
      <c r="F13" s="40" t="s">
        <v>126</v>
      </c>
      <c r="G13" s="40"/>
      <c r="H13" s="41" t="s">
        <v>175</v>
      </c>
      <c r="I13" s="48" t="s">
        <v>167</v>
      </c>
      <c r="J13" s="48" t="s">
        <v>165</v>
      </c>
      <c r="K13" s="40" t="s">
        <v>188</v>
      </c>
      <c r="L13" s="40"/>
      <c r="M13" s="47">
        <f t="shared" ref="M13" si="133">SUM(O13:JS13)</f>
        <v>0</v>
      </c>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c r="IZ13" s="11"/>
      <c r="JA13" s="11"/>
      <c r="JB13" s="11"/>
      <c r="JC13" s="11"/>
      <c r="JD13" s="11"/>
      <c r="JE13" s="11"/>
      <c r="JF13" s="11"/>
      <c r="JG13" s="11"/>
      <c r="JH13" s="11"/>
      <c r="JI13" s="11"/>
      <c r="JJ13" s="11"/>
      <c r="JK13" s="11"/>
      <c r="JL13" s="11"/>
      <c r="JM13" s="11"/>
      <c r="JN13" s="11"/>
      <c r="JO13" s="11"/>
      <c r="JP13" s="11"/>
      <c r="JQ13" s="11"/>
      <c r="JR13" s="11"/>
      <c r="JS13" s="11"/>
      <c r="JT13" t="s">
        <v>29</v>
      </c>
    </row>
    <row r="14" spans="2:280">
      <c r="B14" s="30"/>
      <c r="C14" s="30"/>
      <c r="D14" s="42" t="s">
        <v>161</v>
      </c>
      <c r="E14" s="40"/>
      <c r="F14" s="40" t="s">
        <v>123</v>
      </c>
      <c r="G14" s="40"/>
      <c r="H14" s="41" t="s">
        <v>175</v>
      </c>
      <c r="I14" s="48" t="s">
        <v>167</v>
      </c>
      <c r="J14" s="48" t="s">
        <v>165</v>
      </c>
      <c r="K14" s="40" t="s">
        <v>188</v>
      </c>
      <c r="L14" s="40"/>
      <c r="M14" s="47">
        <f>SUM(O14:JS14)</f>
        <v>0</v>
      </c>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c r="IZ14" s="11"/>
      <c r="JA14" s="11"/>
      <c r="JB14" s="11"/>
      <c r="JC14" s="11"/>
      <c r="JD14" s="11"/>
      <c r="JE14" s="11"/>
      <c r="JF14" s="11"/>
      <c r="JG14" s="11"/>
      <c r="JH14" s="11"/>
      <c r="JI14" s="11"/>
      <c r="JJ14" s="11"/>
      <c r="JK14" s="11"/>
      <c r="JL14" s="11"/>
      <c r="JM14" s="11"/>
      <c r="JN14" s="11"/>
      <c r="JO14" s="11"/>
      <c r="JP14" s="11"/>
      <c r="JQ14" s="11"/>
      <c r="JR14" s="11"/>
      <c r="JS14" s="11"/>
      <c r="JT14" t="s">
        <v>29</v>
      </c>
    </row>
    <row r="15" spans="2:280">
      <c r="B15" s="30"/>
      <c r="C15" s="30"/>
      <c r="D15" s="42"/>
      <c r="E15" s="40"/>
      <c r="F15" s="40"/>
      <c r="G15" s="40"/>
      <c r="H15" s="41"/>
      <c r="I15" s="48" t="s">
        <v>167</v>
      </c>
      <c r="J15" s="48"/>
      <c r="K15" s="40"/>
      <c r="L15" s="40"/>
      <c r="M15" s="47">
        <f t="shared" ref="M15:M78" si="134">SUM(O15:JS15)</f>
        <v>0</v>
      </c>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c r="IZ15" s="11"/>
      <c r="JA15" s="11"/>
      <c r="JB15" s="11"/>
      <c r="JC15" s="11"/>
      <c r="JD15" s="11"/>
      <c r="JE15" s="11"/>
      <c r="JF15" s="11"/>
      <c r="JG15" s="11"/>
      <c r="JH15" s="11"/>
      <c r="JI15" s="11"/>
      <c r="JJ15" s="11"/>
      <c r="JK15" s="11"/>
      <c r="JL15" s="11"/>
      <c r="JM15" s="11"/>
      <c r="JN15" s="11"/>
      <c r="JO15" s="11"/>
      <c r="JP15" s="11"/>
      <c r="JQ15" s="11"/>
      <c r="JR15" s="11"/>
      <c r="JS15" s="11"/>
      <c r="JT15" t="s">
        <v>29</v>
      </c>
    </row>
    <row r="16" spans="2:280">
      <c r="B16" s="30"/>
      <c r="C16" s="30"/>
      <c r="D16" s="42"/>
      <c r="E16" s="40"/>
      <c r="F16" s="40"/>
      <c r="G16" s="40"/>
      <c r="H16" s="41"/>
      <c r="I16" s="48"/>
      <c r="J16" s="48"/>
      <c r="K16" s="50"/>
      <c r="L16" s="40"/>
      <c r="M16" s="47">
        <f t="shared" si="134"/>
        <v>0</v>
      </c>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c r="IZ16" s="11"/>
      <c r="JA16" s="11"/>
      <c r="JB16" s="11"/>
      <c r="JC16" s="11"/>
      <c r="JD16" s="11"/>
      <c r="JE16" s="11"/>
      <c r="JF16" s="11"/>
      <c r="JG16" s="11"/>
      <c r="JH16" s="11"/>
      <c r="JI16" s="11"/>
      <c r="JJ16" s="11"/>
      <c r="JK16" s="11"/>
      <c r="JL16" s="11"/>
      <c r="JM16" s="11"/>
      <c r="JN16" s="11"/>
      <c r="JO16" s="11"/>
      <c r="JP16" s="11"/>
      <c r="JQ16" s="11"/>
      <c r="JR16" s="11"/>
      <c r="JS16" s="11"/>
      <c r="JT16" t="s">
        <v>29</v>
      </c>
    </row>
    <row r="17" spans="2:280">
      <c r="B17" s="30"/>
      <c r="C17" s="30"/>
      <c r="D17" s="42"/>
      <c r="E17" s="40"/>
      <c r="F17" s="40" t="s">
        <v>151</v>
      </c>
      <c r="G17" s="76">
        <v>5</v>
      </c>
      <c r="H17" s="41" t="s">
        <v>175</v>
      </c>
      <c r="I17" s="77" t="str">
        <f>VLOOKUP($G17,課題整理_0609!$B$8:$M$67,7,FALSE)</f>
        <v>～6月4週目</v>
      </c>
      <c r="J17" s="77" t="str">
        <f>VLOOKUP($G17,課題整理_0609!$B$8:$M$67,5,FALSE)</f>
        <v>完了</v>
      </c>
      <c r="K17" s="49" t="s">
        <v>160</v>
      </c>
      <c r="L17" s="40"/>
      <c r="M17" s="47">
        <f t="shared" si="134"/>
        <v>0</v>
      </c>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c r="IZ17" s="11"/>
      <c r="JA17" s="11"/>
      <c r="JB17" s="11"/>
      <c r="JC17" s="11"/>
      <c r="JD17" s="11"/>
      <c r="JE17" s="11"/>
      <c r="JF17" s="11"/>
      <c r="JG17" s="11"/>
      <c r="JH17" s="11"/>
      <c r="JI17" s="11"/>
      <c r="JJ17" s="11"/>
      <c r="JK17" s="11"/>
      <c r="JL17" s="11"/>
      <c r="JM17" s="11"/>
      <c r="JN17" s="11"/>
      <c r="JO17" s="11"/>
      <c r="JP17" s="11"/>
      <c r="JQ17" s="11"/>
      <c r="JR17" s="11"/>
      <c r="JS17" s="11"/>
      <c r="JT17" t="s">
        <v>29</v>
      </c>
    </row>
    <row r="18" spans="2:280">
      <c r="B18" s="30"/>
      <c r="C18" s="30"/>
      <c r="D18" s="42"/>
      <c r="E18" s="40"/>
      <c r="F18" s="40"/>
      <c r="G18" s="76">
        <v>6</v>
      </c>
      <c r="H18" s="41" t="s">
        <v>175</v>
      </c>
      <c r="I18" s="77" t="str">
        <f>VLOOKUP($G18,課題整理_0609!$B$8:$M$67,7,FALSE)</f>
        <v>～6月4週目</v>
      </c>
      <c r="J18" s="77" t="str">
        <f>VLOOKUP($G18,課題整理_0609!$B$8:$M$67,5,FALSE)</f>
        <v>完了</v>
      </c>
      <c r="K18" s="49" t="s">
        <v>160</v>
      </c>
      <c r="L18" s="40"/>
      <c r="M18" s="47">
        <f t="shared" si="134"/>
        <v>0</v>
      </c>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c r="HM18" s="11"/>
      <c r="HN18" s="11"/>
      <c r="HO18" s="11"/>
      <c r="HP18" s="11"/>
      <c r="HQ18" s="11"/>
      <c r="HR18" s="11"/>
      <c r="HS18" s="11"/>
      <c r="HT18" s="11"/>
      <c r="HU18" s="11"/>
      <c r="HV18" s="11"/>
      <c r="HW18" s="11"/>
      <c r="HX18" s="11"/>
      <c r="HY18" s="11"/>
      <c r="HZ18" s="11"/>
      <c r="IA18" s="11"/>
      <c r="IB18" s="11"/>
      <c r="IC18" s="11"/>
      <c r="ID18" s="11"/>
      <c r="IE18" s="11"/>
      <c r="IF18" s="11"/>
      <c r="IG18" s="11"/>
      <c r="IH18" s="11"/>
      <c r="II18" s="11"/>
      <c r="IJ18" s="11"/>
      <c r="IK18" s="11"/>
      <c r="IL18" s="11"/>
      <c r="IM18" s="11"/>
      <c r="IN18" s="11"/>
      <c r="IO18" s="11"/>
      <c r="IP18" s="11"/>
      <c r="IQ18" s="11"/>
      <c r="IR18" s="11"/>
      <c r="IS18" s="11"/>
      <c r="IT18" s="11"/>
      <c r="IU18" s="11"/>
      <c r="IV18" s="11"/>
      <c r="IW18" s="11"/>
      <c r="IX18" s="11"/>
      <c r="IY18" s="11"/>
      <c r="IZ18" s="11"/>
      <c r="JA18" s="11"/>
      <c r="JB18" s="11"/>
      <c r="JC18" s="11"/>
      <c r="JD18" s="11"/>
      <c r="JE18" s="11"/>
      <c r="JF18" s="11"/>
      <c r="JG18" s="11"/>
      <c r="JH18" s="11"/>
      <c r="JI18" s="11"/>
      <c r="JJ18" s="11"/>
      <c r="JK18" s="11"/>
      <c r="JL18" s="11"/>
      <c r="JM18" s="11"/>
      <c r="JN18" s="11"/>
      <c r="JO18" s="11"/>
      <c r="JP18" s="11"/>
      <c r="JQ18" s="11"/>
      <c r="JR18" s="11"/>
      <c r="JS18" s="11"/>
      <c r="JT18" t="s">
        <v>29</v>
      </c>
    </row>
    <row r="19" spans="2:280">
      <c r="B19" s="30"/>
      <c r="C19" s="30"/>
      <c r="D19" s="42"/>
      <c r="E19" s="40"/>
      <c r="F19" s="40"/>
      <c r="G19" s="76">
        <v>11</v>
      </c>
      <c r="H19" s="41" t="s">
        <v>175</v>
      </c>
      <c r="I19" s="77" t="str">
        <f>VLOOKUP($G19,課題整理_0609!$B$8:$M$67,7,FALSE)</f>
        <v>～6月4週目</v>
      </c>
      <c r="J19" s="77" t="str">
        <f>VLOOKUP($G19,課題整理_0609!$B$8:$M$67,5,FALSE)</f>
        <v>完了</v>
      </c>
      <c r="K19" s="49" t="s">
        <v>160</v>
      </c>
      <c r="L19" s="40"/>
      <c r="M19" s="47">
        <f t="shared" si="134"/>
        <v>0</v>
      </c>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c r="HM19" s="11"/>
      <c r="HN19" s="11"/>
      <c r="HO19" s="11"/>
      <c r="HP19" s="11"/>
      <c r="HQ19" s="11"/>
      <c r="HR19" s="11"/>
      <c r="HS19" s="11"/>
      <c r="HT19" s="11"/>
      <c r="HU19" s="11"/>
      <c r="HV19" s="11"/>
      <c r="HW19" s="11"/>
      <c r="HX19" s="11"/>
      <c r="HY19" s="11"/>
      <c r="HZ19" s="11"/>
      <c r="IA19" s="11"/>
      <c r="IB19" s="11"/>
      <c r="IC19" s="11"/>
      <c r="ID19" s="11"/>
      <c r="IE19" s="11"/>
      <c r="IF19" s="11"/>
      <c r="IG19" s="11"/>
      <c r="IH19" s="11"/>
      <c r="II19" s="11"/>
      <c r="IJ19" s="11"/>
      <c r="IK19" s="11"/>
      <c r="IL19" s="11"/>
      <c r="IM19" s="11"/>
      <c r="IN19" s="11"/>
      <c r="IO19" s="11"/>
      <c r="IP19" s="11"/>
      <c r="IQ19" s="11"/>
      <c r="IR19" s="11"/>
      <c r="IS19" s="11"/>
      <c r="IT19" s="11"/>
      <c r="IU19" s="11"/>
      <c r="IV19" s="11"/>
      <c r="IW19" s="11"/>
      <c r="IX19" s="11"/>
      <c r="IY19" s="11"/>
      <c r="IZ19" s="11"/>
      <c r="JA19" s="11"/>
      <c r="JB19" s="11"/>
      <c r="JC19" s="11"/>
      <c r="JD19" s="11"/>
      <c r="JE19" s="11"/>
      <c r="JF19" s="11"/>
      <c r="JG19" s="11"/>
      <c r="JH19" s="11"/>
      <c r="JI19" s="11"/>
      <c r="JJ19" s="11"/>
      <c r="JK19" s="11"/>
      <c r="JL19" s="11"/>
      <c r="JM19" s="11"/>
      <c r="JN19" s="11"/>
      <c r="JO19" s="11"/>
      <c r="JP19" s="11"/>
      <c r="JQ19" s="11"/>
      <c r="JR19" s="11"/>
      <c r="JS19" s="11"/>
      <c r="JT19" t="s">
        <v>29</v>
      </c>
    </row>
    <row r="20" spans="2:280">
      <c r="B20" s="30"/>
      <c r="C20" s="30"/>
      <c r="D20" s="42"/>
      <c r="E20" s="40"/>
      <c r="F20" s="40"/>
      <c r="G20" s="76">
        <v>18</v>
      </c>
      <c r="H20" s="41" t="s">
        <v>184</v>
      </c>
      <c r="I20" s="77" t="str">
        <f>VLOOKUP($G20,課題整理_0609!$B$8:$M$67,7,FALSE)</f>
        <v>～6月4週目</v>
      </c>
      <c r="J20" s="77" t="str">
        <f>VLOOKUP($G20,課題整理_0609!$B$8:$M$67,5,FALSE)</f>
        <v>完了</v>
      </c>
      <c r="K20" s="49" t="s">
        <v>160</v>
      </c>
      <c r="L20" s="40"/>
      <c r="M20" s="47">
        <f t="shared" si="134"/>
        <v>4</v>
      </c>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v>1.5</v>
      </c>
      <c r="AP20" s="11"/>
      <c r="AQ20" s="11">
        <v>1.5</v>
      </c>
      <c r="AR20" s="11"/>
      <c r="AS20" s="11">
        <v>1</v>
      </c>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c r="HM20" s="11"/>
      <c r="HN20" s="11"/>
      <c r="HO20" s="11"/>
      <c r="HP20" s="11"/>
      <c r="HQ20" s="11"/>
      <c r="HR20" s="11"/>
      <c r="HS20" s="11"/>
      <c r="HT20" s="11"/>
      <c r="HU20" s="11"/>
      <c r="HV20" s="11"/>
      <c r="HW20" s="11"/>
      <c r="HX20" s="11"/>
      <c r="HY20" s="11"/>
      <c r="HZ20" s="11"/>
      <c r="IA20" s="11"/>
      <c r="IB20" s="11"/>
      <c r="IC20" s="11"/>
      <c r="ID20" s="11"/>
      <c r="IE20" s="11"/>
      <c r="IF20" s="11"/>
      <c r="IG20" s="11"/>
      <c r="IH20" s="11"/>
      <c r="II20" s="11"/>
      <c r="IJ20" s="11"/>
      <c r="IK20" s="11"/>
      <c r="IL20" s="11"/>
      <c r="IM20" s="11"/>
      <c r="IN20" s="11"/>
      <c r="IO20" s="11"/>
      <c r="IP20" s="11"/>
      <c r="IQ20" s="11"/>
      <c r="IR20" s="11"/>
      <c r="IS20" s="11"/>
      <c r="IT20" s="11"/>
      <c r="IU20" s="11"/>
      <c r="IV20" s="11"/>
      <c r="IW20" s="11"/>
      <c r="IX20" s="11"/>
      <c r="IY20" s="11"/>
      <c r="IZ20" s="11"/>
      <c r="JA20" s="11"/>
      <c r="JB20" s="11"/>
      <c r="JC20" s="11"/>
      <c r="JD20" s="11"/>
      <c r="JE20" s="11"/>
      <c r="JF20" s="11"/>
      <c r="JG20" s="11"/>
      <c r="JH20" s="11"/>
      <c r="JI20" s="11"/>
      <c r="JJ20" s="11"/>
      <c r="JK20" s="11"/>
      <c r="JL20" s="11"/>
      <c r="JM20" s="11"/>
      <c r="JN20" s="11"/>
      <c r="JO20" s="11"/>
      <c r="JP20" s="11"/>
      <c r="JQ20" s="11"/>
      <c r="JR20" s="11"/>
      <c r="JS20" s="11"/>
      <c r="JT20" t="s">
        <v>29</v>
      </c>
    </row>
    <row r="21" spans="2:280">
      <c r="B21" s="30"/>
      <c r="C21" s="30"/>
      <c r="D21" s="42"/>
      <c r="E21" s="40"/>
      <c r="F21" s="40"/>
      <c r="G21" s="76">
        <v>20</v>
      </c>
      <c r="H21" s="41" t="s">
        <v>175</v>
      </c>
      <c r="I21" s="77" t="str">
        <f>VLOOKUP($G21,課題整理_0609!$B$8:$M$67,7,FALSE)</f>
        <v>～6月4週目</v>
      </c>
      <c r="J21" s="77" t="str">
        <f>VLOOKUP($G21,課題整理_0609!$B$8:$M$67,5,FALSE)</f>
        <v>完了</v>
      </c>
      <c r="K21" s="49" t="s">
        <v>160</v>
      </c>
      <c r="L21" s="40"/>
      <c r="M21" s="47">
        <f t="shared" si="134"/>
        <v>0</v>
      </c>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c r="BQ21" s="11"/>
      <c r="BR21" s="11"/>
      <c r="BS21" s="11"/>
      <c r="BT21" s="11"/>
      <c r="BU21" s="11"/>
      <c r="BV21" s="11"/>
      <c r="BW21" s="11"/>
      <c r="BX21" s="11"/>
      <c r="BY21" s="11"/>
      <c r="BZ21" s="11"/>
      <c r="CA21" s="11"/>
      <c r="CB21" s="11"/>
      <c r="CC21" s="11"/>
      <c r="CD21" s="11"/>
      <c r="CE21" s="11"/>
      <c r="CF21" s="11"/>
      <c r="CG21" s="11"/>
      <c r="CH21" s="11"/>
      <c r="CI21" s="11"/>
      <c r="CJ21" s="11"/>
      <c r="CK21" s="11"/>
      <c r="CL21" s="11"/>
      <c r="CM21" s="11"/>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c r="EL21" s="11"/>
      <c r="EM21" s="11"/>
      <c r="EN21" s="11"/>
      <c r="EO21" s="11"/>
      <c r="EP21" s="11"/>
      <c r="EQ21" s="11"/>
      <c r="ER21" s="11"/>
      <c r="ES21" s="11"/>
      <c r="ET21" s="11"/>
      <c r="EU21" s="11"/>
      <c r="EV21" s="11"/>
      <c r="EW21" s="11"/>
      <c r="EX21" s="11"/>
      <c r="EY21" s="11"/>
      <c r="EZ21" s="11"/>
      <c r="FA21" s="11"/>
      <c r="FB21" s="11"/>
      <c r="FC21" s="11"/>
      <c r="FD21" s="11"/>
      <c r="FE21" s="11"/>
      <c r="FF21" s="11"/>
      <c r="FG21" s="11"/>
      <c r="FH21" s="11"/>
      <c r="FI21" s="11"/>
      <c r="FJ21" s="11"/>
      <c r="FK21" s="11"/>
      <c r="FL21" s="11"/>
      <c r="FM21" s="11"/>
      <c r="FN21" s="11"/>
      <c r="FO21" s="11"/>
      <c r="FP21" s="11"/>
      <c r="FQ21" s="11"/>
      <c r="FR21" s="11"/>
      <c r="FS21" s="11"/>
      <c r="FT21" s="11"/>
      <c r="FU21" s="11"/>
      <c r="FV21" s="11"/>
      <c r="FW21" s="11"/>
      <c r="FX21" s="11"/>
      <c r="FY21" s="11"/>
      <c r="FZ21" s="11"/>
      <c r="GA21" s="11"/>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c r="HM21" s="11"/>
      <c r="HN21" s="11"/>
      <c r="HO21" s="11"/>
      <c r="HP21" s="11"/>
      <c r="HQ21" s="11"/>
      <c r="HR21" s="11"/>
      <c r="HS21" s="11"/>
      <c r="HT21" s="11"/>
      <c r="HU21" s="11"/>
      <c r="HV21" s="11"/>
      <c r="HW21" s="11"/>
      <c r="HX21" s="11"/>
      <c r="HY21" s="11"/>
      <c r="HZ21" s="11"/>
      <c r="IA21" s="11"/>
      <c r="IB21" s="11"/>
      <c r="IC21" s="11"/>
      <c r="ID21" s="11"/>
      <c r="IE21" s="11"/>
      <c r="IF21" s="11"/>
      <c r="IG21" s="11"/>
      <c r="IH21" s="11"/>
      <c r="II21" s="11"/>
      <c r="IJ21" s="11"/>
      <c r="IK21" s="11"/>
      <c r="IL21" s="11"/>
      <c r="IM21" s="11"/>
      <c r="IN21" s="11"/>
      <c r="IO21" s="11"/>
      <c r="IP21" s="11"/>
      <c r="IQ21" s="11"/>
      <c r="IR21" s="11"/>
      <c r="IS21" s="11"/>
      <c r="IT21" s="11"/>
      <c r="IU21" s="11"/>
      <c r="IV21" s="11"/>
      <c r="IW21" s="11"/>
      <c r="IX21" s="11"/>
      <c r="IY21" s="11"/>
      <c r="IZ21" s="11"/>
      <c r="JA21" s="11"/>
      <c r="JB21" s="11"/>
      <c r="JC21" s="11"/>
      <c r="JD21" s="11"/>
      <c r="JE21" s="11"/>
      <c r="JF21" s="11"/>
      <c r="JG21" s="11"/>
      <c r="JH21" s="11"/>
      <c r="JI21" s="11"/>
      <c r="JJ21" s="11"/>
      <c r="JK21" s="11"/>
      <c r="JL21" s="11"/>
      <c r="JM21" s="11"/>
      <c r="JN21" s="11"/>
      <c r="JO21" s="11"/>
      <c r="JP21" s="11"/>
      <c r="JQ21" s="11"/>
      <c r="JR21" s="11"/>
      <c r="JS21" s="11"/>
      <c r="JT21" t="s">
        <v>29</v>
      </c>
    </row>
    <row r="22" spans="2:280">
      <c r="B22" s="30"/>
      <c r="C22" s="30"/>
      <c r="D22" s="42"/>
      <c r="E22" s="40"/>
      <c r="F22" s="40"/>
      <c r="G22" s="76">
        <v>21</v>
      </c>
      <c r="H22" s="41" t="s">
        <v>175</v>
      </c>
      <c r="I22" s="77" t="str">
        <f>VLOOKUP($G22,課題整理_0609!$B$8:$M$67,7,FALSE)</f>
        <v>リリース後対応</v>
      </c>
      <c r="J22" s="77" t="str">
        <f>VLOOKUP($G22,課題整理_0609!$B$8:$M$67,5,FALSE)</f>
        <v>保留</v>
      </c>
      <c r="K22" s="49" t="s">
        <v>160</v>
      </c>
      <c r="L22" s="40" t="s">
        <v>164</v>
      </c>
      <c r="M22" s="47">
        <f t="shared" si="134"/>
        <v>0</v>
      </c>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c r="BQ22" s="11"/>
      <c r="BR22" s="11"/>
      <c r="BS22" s="11"/>
      <c r="BT22" s="11"/>
      <c r="BU22" s="11"/>
      <c r="BV22" s="11"/>
      <c r="BW22" s="11"/>
      <c r="BX22" s="11"/>
      <c r="BY22" s="11"/>
      <c r="BZ22" s="11"/>
      <c r="CA22" s="11"/>
      <c r="CB22" s="11"/>
      <c r="CC22" s="11"/>
      <c r="CD22" s="11"/>
      <c r="CE22" s="11"/>
      <c r="CF22" s="11"/>
      <c r="CG22" s="11"/>
      <c r="CH22" s="11"/>
      <c r="CI22" s="11"/>
      <c r="CJ22" s="11"/>
      <c r="CK22" s="11"/>
      <c r="CL22" s="11"/>
      <c r="CM22" s="11"/>
      <c r="CN22" s="11"/>
      <c r="CO22" s="11"/>
      <c r="CP22" s="11"/>
      <c r="CQ22" s="11"/>
      <c r="CR22" s="11"/>
      <c r="CS22" s="11"/>
      <c r="CT22" s="11"/>
      <c r="CU22" s="11"/>
      <c r="CV22" s="11"/>
      <c r="CW22" s="11"/>
      <c r="CX22" s="11"/>
      <c r="CY22" s="11"/>
      <c r="CZ22" s="11"/>
      <c r="DA22" s="11"/>
      <c r="DB22" s="11"/>
      <c r="DC22" s="11"/>
      <c r="DD22" s="11"/>
      <c r="DE22" s="11"/>
      <c r="DF22" s="11"/>
      <c r="DG22" s="11"/>
      <c r="DH22" s="11"/>
      <c r="DI22" s="11"/>
      <c r="DJ22" s="11"/>
      <c r="DK22" s="11"/>
      <c r="DL22" s="11"/>
      <c r="DM22" s="11"/>
      <c r="DN22" s="11"/>
      <c r="DO22" s="11"/>
      <c r="DP22" s="11"/>
      <c r="DQ22" s="11"/>
      <c r="DR22" s="11"/>
      <c r="DS22" s="11"/>
      <c r="DT22" s="11"/>
      <c r="DU22" s="11"/>
      <c r="DV22" s="11"/>
      <c r="DW22" s="11"/>
      <c r="DX22" s="11"/>
      <c r="DY22" s="11"/>
      <c r="DZ22" s="11"/>
      <c r="EA22" s="11"/>
      <c r="EB22" s="11"/>
      <c r="EC22" s="11"/>
      <c r="ED22" s="11"/>
      <c r="EE22" s="11"/>
      <c r="EF22" s="11"/>
      <c r="EG22" s="11"/>
      <c r="EH22" s="11"/>
      <c r="EI22" s="11"/>
      <c r="EJ22" s="11"/>
      <c r="EK22" s="11"/>
      <c r="EL22" s="11"/>
      <c r="EM22" s="11"/>
      <c r="EN22" s="11"/>
      <c r="EO22" s="11"/>
      <c r="EP22" s="11"/>
      <c r="EQ22" s="11"/>
      <c r="ER22" s="11"/>
      <c r="ES22" s="11"/>
      <c r="ET22" s="11"/>
      <c r="EU22" s="11"/>
      <c r="EV22" s="11"/>
      <c r="EW22" s="11"/>
      <c r="EX22" s="11"/>
      <c r="EY22" s="11"/>
      <c r="EZ22" s="11"/>
      <c r="FA22" s="11"/>
      <c r="FB22" s="11"/>
      <c r="FC22" s="11"/>
      <c r="FD22" s="11"/>
      <c r="FE22" s="11"/>
      <c r="FF22" s="11"/>
      <c r="FG22" s="11"/>
      <c r="FH22" s="11"/>
      <c r="FI22" s="11"/>
      <c r="FJ22" s="11"/>
      <c r="FK22" s="11"/>
      <c r="FL22" s="11"/>
      <c r="FM22" s="11"/>
      <c r="FN22" s="11"/>
      <c r="FO22" s="11"/>
      <c r="FP22" s="11"/>
      <c r="FQ22" s="11"/>
      <c r="FR22" s="11"/>
      <c r="FS22" s="11"/>
      <c r="FT22" s="11"/>
      <c r="FU22" s="11"/>
      <c r="FV22" s="11"/>
      <c r="FW22" s="11"/>
      <c r="FX22" s="11"/>
      <c r="FY22" s="11"/>
      <c r="FZ22" s="11"/>
      <c r="GA22" s="11"/>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c r="HM22" s="11"/>
      <c r="HN22" s="11"/>
      <c r="HO22" s="11"/>
      <c r="HP22" s="11"/>
      <c r="HQ22" s="11"/>
      <c r="HR22" s="11"/>
      <c r="HS22" s="11"/>
      <c r="HT22" s="11"/>
      <c r="HU22" s="11"/>
      <c r="HV22" s="11"/>
      <c r="HW22" s="11"/>
      <c r="HX22" s="11"/>
      <c r="HY22" s="11"/>
      <c r="HZ22" s="11"/>
      <c r="IA22" s="11"/>
      <c r="IB22" s="11"/>
      <c r="IC22" s="11"/>
      <c r="ID22" s="11"/>
      <c r="IE22" s="11"/>
      <c r="IF22" s="11"/>
      <c r="IG22" s="11"/>
      <c r="IH22" s="11"/>
      <c r="II22" s="11"/>
      <c r="IJ22" s="11"/>
      <c r="IK22" s="11"/>
      <c r="IL22" s="11"/>
      <c r="IM22" s="11"/>
      <c r="IN22" s="11"/>
      <c r="IO22" s="11"/>
      <c r="IP22" s="11"/>
      <c r="IQ22" s="11"/>
      <c r="IR22" s="11"/>
      <c r="IS22" s="11"/>
      <c r="IT22" s="11"/>
      <c r="IU22" s="11"/>
      <c r="IV22" s="11"/>
      <c r="IW22" s="11"/>
      <c r="IX22" s="11"/>
      <c r="IY22" s="11"/>
      <c r="IZ22" s="11"/>
      <c r="JA22" s="11"/>
      <c r="JB22" s="11"/>
      <c r="JC22" s="11"/>
      <c r="JD22" s="11"/>
      <c r="JE22" s="11"/>
      <c r="JF22" s="11"/>
      <c r="JG22" s="11"/>
      <c r="JH22" s="11"/>
      <c r="JI22" s="11"/>
      <c r="JJ22" s="11"/>
      <c r="JK22" s="11"/>
      <c r="JL22" s="11"/>
      <c r="JM22" s="11"/>
      <c r="JN22" s="11"/>
      <c r="JO22" s="11"/>
      <c r="JP22" s="11"/>
      <c r="JQ22" s="11"/>
      <c r="JR22" s="11"/>
      <c r="JS22" s="11"/>
      <c r="JT22" t="s">
        <v>29</v>
      </c>
    </row>
    <row r="23" spans="2:280">
      <c r="B23" s="30"/>
      <c r="C23" s="30"/>
      <c r="D23" s="42"/>
      <c r="E23" s="40"/>
      <c r="F23" s="40"/>
      <c r="G23" s="76">
        <v>23</v>
      </c>
      <c r="H23" s="41" t="s">
        <v>183</v>
      </c>
      <c r="I23" s="77" t="str">
        <f>VLOOKUP($G23,課題整理_0609!$B$8:$M$67,7,FALSE)</f>
        <v>～6月4週目</v>
      </c>
      <c r="J23" s="77" t="str">
        <f>VLOOKUP($G23,課題整理_0609!$B$8:$M$67,5,FALSE)</f>
        <v>完了</v>
      </c>
      <c r="K23" s="49" t="s">
        <v>160</v>
      </c>
      <c r="L23" s="40"/>
      <c r="M23" s="47">
        <f t="shared" si="134"/>
        <v>0</v>
      </c>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c r="BQ23" s="11"/>
      <c r="BR23" s="11"/>
      <c r="BS23" s="11"/>
      <c r="BT23" s="11"/>
      <c r="BU23" s="11"/>
      <c r="BV23" s="11"/>
      <c r="BW23" s="11"/>
      <c r="BX23" s="11"/>
      <c r="BY23" s="11"/>
      <c r="BZ23" s="11"/>
      <c r="CA23" s="11"/>
      <c r="CB23" s="11"/>
      <c r="CC23" s="11"/>
      <c r="CD23" s="11"/>
      <c r="CE23" s="11"/>
      <c r="CF23" s="11"/>
      <c r="CG23" s="11"/>
      <c r="CH23" s="11"/>
      <c r="CI23" s="11"/>
      <c r="CJ23" s="11"/>
      <c r="CK23" s="11"/>
      <c r="CL23" s="11"/>
      <c r="CM23" s="11"/>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c r="EN23" s="11"/>
      <c r="EO23" s="11"/>
      <c r="EP23" s="11"/>
      <c r="EQ23" s="11"/>
      <c r="ER23" s="11"/>
      <c r="ES23" s="11"/>
      <c r="ET23" s="11"/>
      <c r="EU23" s="11"/>
      <c r="EV23" s="11"/>
      <c r="EW23" s="11"/>
      <c r="EX23" s="11"/>
      <c r="EY23" s="11"/>
      <c r="EZ23" s="11"/>
      <c r="FA23" s="11"/>
      <c r="FB23" s="11"/>
      <c r="FC23" s="11"/>
      <c r="FD23" s="11"/>
      <c r="FE23" s="11"/>
      <c r="FF23" s="11"/>
      <c r="FG23" s="11"/>
      <c r="FH23" s="11"/>
      <c r="FI23" s="11"/>
      <c r="FJ23" s="11"/>
      <c r="FK23" s="11"/>
      <c r="FL23" s="11"/>
      <c r="FM23" s="11"/>
      <c r="FN23" s="11"/>
      <c r="FO23" s="11"/>
      <c r="FP23" s="11"/>
      <c r="FQ23" s="11"/>
      <c r="FR23" s="11"/>
      <c r="FS23" s="11"/>
      <c r="FT23" s="11"/>
      <c r="FU23" s="11"/>
      <c r="FV23" s="11"/>
      <c r="FW23" s="11"/>
      <c r="FX23" s="11"/>
      <c r="FY23" s="11"/>
      <c r="FZ23" s="11"/>
      <c r="GA23" s="11"/>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c r="HM23" s="11"/>
      <c r="HN23" s="11"/>
      <c r="HO23" s="11"/>
      <c r="HP23" s="11"/>
      <c r="HQ23" s="11"/>
      <c r="HR23" s="11"/>
      <c r="HS23" s="11"/>
      <c r="HT23" s="11"/>
      <c r="HU23" s="11"/>
      <c r="HV23" s="11"/>
      <c r="HW23" s="11"/>
      <c r="HX23" s="11"/>
      <c r="HY23" s="11"/>
      <c r="HZ23" s="11"/>
      <c r="IA23" s="11"/>
      <c r="IB23" s="11"/>
      <c r="IC23" s="11"/>
      <c r="ID23" s="11"/>
      <c r="IE23" s="11"/>
      <c r="IF23" s="11"/>
      <c r="IG23" s="11"/>
      <c r="IH23" s="11"/>
      <c r="II23" s="11"/>
      <c r="IJ23" s="11"/>
      <c r="IK23" s="11"/>
      <c r="IL23" s="11"/>
      <c r="IM23" s="11"/>
      <c r="IN23" s="11"/>
      <c r="IO23" s="11"/>
      <c r="IP23" s="11"/>
      <c r="IQ23" s="11"/>
      <c r="IR23" s="11"/>
      <c r="IS23" s="11"/>
      <c r="IT23" s="11"/>
      <c r="IU23" s="11"/>
      <c r="IV23" s="11"/>
      <c r="IW23" s="11"/>
      <c r="IX23" s="11"/>
      <c r="IY23" s="11"/>
      <c r="IZ23" s="11"/>
      <c r="JA23" s="11"/>
      <c r="JB23" s="11"/>
      <c r="JC23" s="11"/>
      <c r="JD23" s="11"/>
      <c r="JE23" s="11"/>
      <c r="JF23" s="11"/>
      <c r="JG23" s="11"/>
      <c r="JH23" s="11"/>
      <c r="JI23" s="11"/>
      <c r="JJ23" s="11"/>
      <c r="JK23" s="11"/>
      <c r="JL23" s="11"/>
      <c r="JM23" s="11"/>
      <c r="JN23" s="11"/>
      <c r="JO23" s="11"/>
      <c r="JP23" s="11"/>
      <c r="JQ23" s="11"/>
      <c r="JR23" s="11"/>
      <c r="JS23" s="11"/>
      <c r="JT23" t="s">
        <v>29</v>
      </c>
    </row>
    <row r="24" spans="2:280">
      <c r="B24" s="30"/>
      <c r="C24" s="30"/>
      <c r="D24" s="42"/>
      <c r="E24" s="40"/>
      <c r="F24" s="40"/>
      <c r="G24" s="76">
        <v>24</v>
      </c>
      <c r="H24" s="41" t="s">
        <v>183</v>
      </c>
      <c r="I24" s="77" t="str">
        <f>VLOOKUP($G24,課題整理_0609!$B$8:$M$67,7,FALSE)</f>
        <v>～9月4週目</v>
      </c>
      <c r="J24" s="77" t="str">
        <f>VLOOKUP($G24,課題整理_0609!$B$8:$M$67,5,FALSE)</f>
        <v>リリース後対応</v>
      </c>
      <c r="K24" s="49" t="s">
        <v>160</v>
      </c>
      <c r="L24" s="40"/>
      <c r="M24" s="47">
        <f t="shared" si="134"/>
        <v>0</v>
      </c>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t="s">
        <v>29</v>
      </c>
    </row>
    <row r="25" spans="2:280">
      <c r="B25" s="30"/>
      <c r="C25" s="30"/>
      <c r="D25" s="42"/>
      <c r="E25" s="40"/>
      <c r="F25" s="40"/>
      <c r="G25" s="40"/>
      <c r="H25" s="41"/>
      <c r="I25" s="48"/>
      <c r="J25" s="48"/>
      <c r="K25" s="49"/>
      <c r="L25" s="40"/>
      <c r="M25" s="47">
        <f t="shared" si="134"/>
        <v>0</v>
      </c>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c r="BQ25" s="11"/>
      <c r="BR25" s="11"/>
      <c r="BS25" s="11"/>
      <c r="BT25" s="11"/>
      <c r="BU25" s="11"/>
      <c r="BV25" s="11"/>
      <c r="BW25" s="11"/>
      <c r="BX25" s="11"/>
      <c r="BY25" s="11"/>
      <c r="BZ25" s="11"/>
      <c r="CA25" s="11"/>
      <c r="CB25" s="11"/>
      <c r="CC25" s="11"/>
      <c r="CD25" s="11"/>
      <c r="CE25" s="11"/>
      <c r="CF25" s="11"/>
      <c r="CG25" s="11"/>
      <c r="CH25" s="11"/>
      <c r="CI25" s="11"/>
      <c r="CJ25" s="11"/>
      <c r="CK25" s="11"/>
      <c r="CL25" s="11"/>
      <c r="CM25" s="11"/>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c r="EK25" s="11"/>
      <c r="EL25" s="11"/>
      <c r="EM25" s="11"/>
      <c r="EN25" s="11"/>
      <c r="EO25" s="11"/>
      <c r="EP25" s="11"/>
      <c r="EQ25" s="11"/>
      <c r="ER25" s="11"/>
      <c r="ES25" s="11"/>
      <c r="ET25" s="11"/>
      <c r="EU25" s="11"/>
      <c r="EV25" s="11"/>
      <c r="EW25" s="11"/>
      <c r="EX25" s="11"/>
      <c r="EY25" s="11"/>
      <c r="EZ25" s="11"/>
      <c r="FA25" s="11"/>
      <c r="FB25" s="11"/>
      <c r="FC25" s="11"/>
      <c r="FD25" s="11"/>
      <c r="FE25" s="11"/>
      <c r="FF25" s="11"/>
      <c r="FG25" s="11"/>
      <c r="FH25" s="11"/>
      <c r="FI25" s="11"/>
      <c r="FJ25" s="11"/>
      <c r="FK25" s="11"/>
      <c r="FL25" s="11"/>
      <c r="FM25" s="11"/>
      <c r="FN25" s="11"/>
      <c r="FO25" s="11"/>
      <c r="FP25" s="11"/>
      <c r="FQ25" s="11"/>
      <c r="FR25" s="11"/>
      <c r="FS25" s="11"/>
      <c r="FT25" s="11"/>
      <c r="FU25" s="11"/>
      <c r="FV25" s="11"/>
      <c r="FW25" s="11"/>
      <c r="FX25" s="11"/>
      <c r="FY25" s="11"/>
      <c r="FZ25" s="11"/>
      <c r="GA25" s="11"/>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c r="HM25" s="11"/>
      <c r="HN25" s="11"/>
      <c r="HO25" s="11"/>
      <c r="HP25" s="11"/>
      <c r="HQ25" s="11"/>
      <c r="HR25" s="11"/>
      <c r="HS25" s="11"/>
      <c r="HT25" s="11"/>
      <c r="HU25" s="11"/>
      <c r="HV25" s="11"/>
      <c r="HW25" s="11"/>
      <c r="HX25" s="11"/>
      <c r="HY25" s="11"/>
      <c r="HZ25" s="11"/>
      <c r="IA25" s="11"/>
      <c r="IB25" s="11"/>
      <c r="IC25" s="11"/>
      <c r="ID25" s="11"/>
      <c r="IE25" s="11"/>
      <c r="IF25" s="11"/>
      <c r="IG25" s="11"/>
      <c r="IH25" s="11"/>
      <c r="II25" s="11"/>
      <c r="IJ25" s="11"/>
      <c r="IK25" s="11"/>
      <c r="IL25" s="11"/>
      <c r="IM25" s="11"/>
      <c r="IN25" s="11"/>
      <c r="IO25" s="11"/>
      <c r="IP25" s="11"/>
      <c r="IQ25" s="11"/>
      <c r="IR25" s="11"/>
      <c r="IS25" s="11"/>
      <c r="IT25" s="11"/>
      <c r="IU25" s="11"/>
      <c r="IV25" s="11"/>
      <c r="IW25" s="11"/>
      <c r="IX25" s="11"/>
      <c r="IY25" s="11"/>
      <c r="IZ25" s="11"/>
      <c r="JA25" s="11"/>
      <c r="JB25" s="11"/>
      <c r="JC25" s="11"/>
      <c r="JD25" s="11"/>
      <c r="JE25" s="11"/>
      <c r="JF25" s="11"/>
      <c r="JG25" s="11"/>
      <c r="JH25" s="11"/>
      <c r="JI25" s="11"/>
      <c r="JJ25" s="11"/>
      <c r="JK25" s="11"/>
      <c r="JL25" s="11"/>
      <c r="JM25" s="11"/>
      <c r="JN25" s="11"/>
      <c r="JO25" s="11"/>
      <c r="JP25" s="11"/>
      <c r="JQ25" s="11"/>
      <c r="JR25" s="11"/>
      <c r="JS25" s="11"/>
      <c r="JT25" t="s">
        <v>29</v>
      </c>
    </row>
    <row r="26" spans="2:280">
      <c r="B26" s="30"/>
      <c r="C26" s="30"/>
      <c r="D26" s="42"/>
      <c r="E26" s="40"/>
      <c r="F26" s="40"/>
      <c r="G26" s="40"/>
      <c r="H26" s="41"/>
      <c r="I26" s="48"/>
      <c r="J26" s="48"/>
      <c r="K26" s="40"/>
      <c r="L26" s="40"/>
      <c r="M26" s="47">
        <f t="shared" si="134"/>
        <v>0</v>
      </c>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c r="IZ26" s="11"/>
      <c r="JA26" s="11"/>
      <c r="JB26" s="11"/>
      <c r="JC26" s="11"/>
      <c r="JD26" s="11"/>
      <c r="JE26" s="11"/>
      <c r="JF26" s="11"/>
      <c r="JG26" s="11"/>
      <c r="JH26" s="11"/>
      <c r="JI26" s="11"/>
      <c r="JJ26" s="11"/>
      <c r="JK26" s="11"/>
      <c r="JL26" s="11"/>
      <c r="JM26" s="11"/>
      <c r="JN26" s="11"/>
      <c r="JO26" s="11"/>
      <c r="JP26" s="11"/>
      <c r="JQ26" s="11"/>
      <c r="JR26" s="11"/>
      <c r="JS26" s="11"/>
      <c r="JT26" t="s">
        <v>29</v>
      </c>
    </row>
    <row r="27" spans="2:280">
      <c r="B27" s="30"/>
      <c r="C27" s="30">
        <v>2</v>
      </c>
      <c r="D27" s="42"/>
      <c r="E27" s="40" t="s">
        <v>129</v>
      </c>
      <c r="F27" s="40" t="s">
        <v>136</v>
      </c>
      <c r="G27" s="40"/>
      <c r="H27" s="41" t="s">
        <v>175</v>
      </c>
      <c r="I27" s="41" t="s">
        <v>166</v>
      </c>
      <c r="J27" s="48"/>
      <c r="K27" s="40"/>
      <c r="L27" s="40"/>
      <c r="M27" s="47">
        <f t="shared" si="134"/>
        <v>0</v>
      </c>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c r="IZ27" s="11"/>
      <c r="JA27" s="11"/>
      <c r="JB27" s="11"/>
      <c r="JC27" s="11"/>
      <c r="JD27" s="11"/>
      <c r="JE27" s="11"/>
      <c r="JF27" s="11"/>
      <c r="JG27" s="11"/>
      <c r="JH27" s="11"/>
      <c r="JI27" s="11"/>
      <c r="JJ27" s="11"/>
      <c r="JK27" s="11"/>
      <c r="JL27" s="11"/>
      <c r="JM27" s="11"/>
      <c r="JN27" s="11"/>
      <c r="JO27" s="11"/>
      <c r="JP27" s="11"/>
      <c r="JQ27" s="11"/>
      <c r="JR27" s="11"/>
      <c r="JS27" s="11"/>
      <c r="JT27" t="s">
        <v>29</v>
      </c>
    </row>
    <row r="28" spans="2:280">
      <c r="B28" s="30"/>
      <c r="C28" s="30"/>
      <c r="D28" s="42"/>
      <c r="E28" s="40"/>
      <c r="F28" s="40" t="s">
        <v>151</v>
      </c>
      <c r="G28" s="76">
        <v>2</v>
      </c>
      <c r="H28" s="41" t="s">
        <v>175</v>
      </c>
      <c r="I28" s="77" t="str">
        <f>VLOOKUP($G28,課題整理_0609!$B$8:$M$67,7,FALSE)</f>
        <v>～9月3週目</v>
      </c>
      <c r="J28" s="77" t="str">
        <f>VLOOKUP($G28,課題整理_0609!$B$8:$M$67,5,FALSE)</f>
        <v>リリース後対応</v>
      </c>
      <c r="K28" s="50" t="s">
        <v>160</v>
      </c>
      <c r="L28" s="40"/>
      <c r="M28" s="47">
        <f t="shared" si="134"/>
        <v>0</v>
      </c>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c r="IZ28" s="11"/>
      <c r="JA28" s="11"/>
      <c r="JB28" s="11"/>
      <c r="JC28" s="11"/>
      <c r="JD28" s="11"/>
      <c r="JE28" s="11"/>
      <c r="JF28" s="11"/>
      <c r="JG28" s="11"/>
      <c r="JH28" s="11"/>
      <c r="JI28" s="11"/>
      <c r="JJ28" s="11"/>
      <c r="JK28" s="11"/>
      <c r="JL28" s="11"/>
      <c r="JM28" s="11"/>
      <c r="JN28" s="11"/>
      <c r="JO28" s="11"/>
      <c r="JP28" s="11"/>
      <c r="JQ28" s="11"/>
      <c r="JR28" s="11"/>
      <c r="JS28" s="11"/>
      <c r="JT28" t="s">
        <v>29</v>
      </c>
    </row>
    <row r="29" spans="2:280">
      <c r="B29" s="30"/>
      <c r="C29" s="30"/>
      <c r="D29" s="42"/>
      <c r="E29" s="40"/>
      <c r="F29" s="40"/>
      <c r="G29" s="76">
        <v>7</v>
      </c>
      <c r="H29" s="41" t="s">
        <v>175</v>
      </c>
      <c r="I29" s="77" t="str">
        <f>VLOOKUP($G29,課題整理_0609!$B$8:$M$67,7,FALSE)</f>
        <v>～9月3週目</v>
      </c>
      <c r="J29" s="77" t="str">
        <f>VLOOKUP($G29,課題整理_0609!$B$8:$M$67,5,FALSE)</f>
        <v>完了</v>
      </c>
      <c r="K29" s="50" t="s">
        <v>160</v>
      </c>
      <c r="L29" s="40"/>
      <c r="M29" s="47">
        <f t="shared" si="134"/>
        <v>0.5</v>
      </c>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v>0.5</v>
      </c>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c r="IZ29" s="11"/>
      <c r="JA29" s="11"/>
      <c r="JB29" s="11"/>
      <c r="JC29" s="11"/>
      <c r="JD29" s="11"/>
      <c r="JE29" s="11"/>
      <c r="JF29" s="11"/>
      <c r="JG29" s="11"/>
      <c r="JH29" s="11"/>
      <c r="JI29" s="11"/>
      <c r="JJ29" s="11"/>
      <c r="JK29" s="11"/>
      <c r="JL29" s="11"/>
      <c r="JM29" s="11"/>
      <c r="JN29" s="11"/>
      <c r="JO29" s="11"/>
      <c r="JP29" s="11"/>
      <c r="JQ29" s="11"/>
      <c r="JR29" s="11"/>
      <c r="JS29" s="11"/>
      <c r="JT29" t="s">
        <v>29</v>
      </c>
    </row>
    <row r="30" spans="2:280">
      <c r="B30" s="30"/>
      <c r="C30" s="30"/>
      <c r="D30" s="42"/>
      <c r="E30" s="40"/>
      <c r="F30" s="40"/>
      <c r="G30" s="76">
        <v>8</v>
      </c>
      <c r="H30" s="41" t="s">
        <v>175</v>
      </c>
      <c r="I30" s="77" t="str">
        <f>VLOOKUP($G30,課題整理_0609!$B$8:$M$67,7,FALSE)</f>
        <v>～7月3週目</v>
      </c>
      <c r="J30" s="77" t="str">
        <f>VLOOKUP($G30,課題整理_0609!$B$8:$M$67,5,FALSE)</f>
        <v>完了</v>
      </c>
      <c r="K30" s="50" t="s">
        <v>160</v>
      </c>
      <c r="L30" s="40"/>
      <c r="M30" s="47">
        <f t="shared" si="134"/>
        <v>15.5</v>
      </c>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v>10.5</v>
      </c>
      <c r="BG30" s="11">
        <v>2</v>
      </c>
      <c r="BH30" s="11">
        <v>3</v>
      </c>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c r="IZ30" s="11"/>
      <c r="JA30" s="11"/>
      <c r="JB30" s="11"/>
      <c r="JC30" s="11"/>
      <c r="JD30" s="11"/>
      <c r="JE30" s="11"/>
      <c r="JF30" s="11"/>
      <c r="JG30" s="11"/>
      <c r="JH30" s="11"/>
      <c r="JI30" s="11"/>
      <c r="JJ30" s="11"/>
      <c r="JK30" s="11"/>
      <c r="JL30" s="11"/>
      <c r="JM30" s="11"/>
      <c r="JN30" s="11"/>
      <c r="JO30" s="11"/>
      <c r="JP30" s="11"/>
      <c r="JQ30" s="11"/>
      <c r="JR30" s="11"/>
      <c r="JS30" s="11"/>
      <c r="JT30" t="s">
        <v>29</v>
      </c>
    </row>
    <row r="31" spans="2:280">
      <c r="B31" s="30"/>
      <c r="C31" s="30"/>
      <c r="D31" s="42"/>
      <c r="E31" s="40"/>
      <c r="F31" s="40"/>
      <c r="G31" s="76">
        <v>12</v>
      </c>
      <c r="H31" s="41" t="s">
        <v>175</v>
      </c>
      <c r="I31" s="77" t="str">
        <f>VLOOKUP($G31,課題整理_0609!$B$8:$M$67,7,FALSE)</f>
        <v>～9月2週目</v>
      </c>
      <c r="J31" s="77" t="str">
        <f>VLOOKUP($G31,課題整理_0609!$B$8:$M$67,5,FALSE)</f>
        <v>完了</v>
      </c>
      <c r="K31" s="50" t="s">
        <v>160</v>
      </c>
      <c r="L31" s="40"/>
      <c r="M31" s="47">
        <f t="shared" si="134"/>
        <v>73</v>
      </c>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v>0.5</v>
      </c>
      <c r="CQ31" s="11"/>
      <c r="CR31" s="11"/>
      <c r="CS31" s="11"/>
      <c r="CT31" s="11"/>
      <c r="CU31" s="11"/>
      <c r="CV31" s="11"/>
      <c r="CW31" s="11"/>
      <c r="CX31" s="11"/>
      <c r="CY31" s="11">
        <v>1.5</v>
      </c>
      <c r="CZ31" s="11">
        <v>1</v>
      </c>
      <c r="DA31" s="11">
        <v>1.5</v>
      </c>
      <c r="DB31" s="11">
        <v>6</v>
      </c>
      <c r="DC31" s="11">
        <v>3</v>
      </c>
      <c r="DD31" s="11">
        <v>7.5</v>
      </c>
      <c r="DE31" s="11"/>
      <c r="DF31" s="11"/>
      <c r="DG31" s="11"/>
      <c r="DH31" s="11"/>
      <c r="DI31" s="11"/>
      <c r="DJ31" s="11">
        <v>1</v>
      </c>
      <c r="DK31" s="11">
        <v>1</v>
      </c>
      <c r="DL31" s="11">
        <v>1.5</v>
      </c>
      <c r="DM31" s="11">
        <v>8</v>
      </c>
      <c r="DN31" s="11"/>
      <c r="DO31" s="11"/>
      <c r="DP31" s="11">
        <v>2</v>
      </c>
      <c r="DQ31" s="11">
        <v>5.5</v>
      </c>
      <c r="DR31" s="11"/>
      <c r="DS31" s="11"/>
      <c r="DT31" s="11"/>
      <c r="DU31" s="11"/>
      <c r="DV31" s="11"/>
      <c r="DW31" s="11">
        <v>1</v>
      </c>
      <c r="DX31" s="11">
        <v>5.5</v>
      </c>
      <c r="DY31" s="11">
        <v>1.5</v>
      </c>
      <c r="DZ31" s="11">
        <v>7.5</v>
      </c>
      <c r="EA31" s="11"/>
      <c r="EB31" s="11"/>
      <c r="EC31" s="11"/>
      <c r="ED31" s="11">
        <v>1</v>
      </c>
      <c r="EE31" s="11">
        <v>10</v>
      </c>
      <c r="EF31" s="11">
        <v>4</v>
      </c>
      <c r="EG31" s="11">
        <v>2</v>
      </c>
      <c r="EH31" s="11">
        <v>0.5</v>
      </c>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c r="IZ31" s="11"/>
      <c r="JA31" s="11"/>
      <c r="JB31" s="11"/>
      <c r="JC31" s="11"/>
      <c r="JD31" s="11"/>
      <c r="JE31" s="11"/>
      <c r="JF31" s="11"/>
      <c r="JG31" s="11"/>
      <c r="JH31" s="11"/>
      <c r="JI31" s="11"/>
      <c r="JJ31" s="11"/>
      <c r="JK31" s="11"/>
      <c r="JL31" s="11"/>
      <c r="JM31" s="11"/>
      <c r="JN31" s="11"/>
      <c r="JO31" s="11"/>
      <c r="JP31" s="11"/>
      <c r="JQ31" s="11"/>
      <c r="JR31" s="11"/>
      <c r="JS31" s="11"/>
      <c r="JT31" t="s">
        <v>29</v>
      </c>
    </row>
    <row r="32" spans="2:280">
      <c r="B32" s="30"/>
      <c r="C32" s="30"/>
      <c r="D32" s="42"/>
      <c r="E32" s="40"/>
      <c r="F32" s="40"/>
      <c r="G32" s="76">
        <v>13</v>
      </c>
      <c r="H32" s="41" t="s">
        <v>175</v>
      </c>
      <c r="I32" s="77" t="str">
        <f>VLOOKUP($G32,課題整理_0609!$B$8:$M$67,7,FALSE)</f>
        <v>～7月3週目</v>
      </c>
      <c r="J32" s="77" t="str">
        <f>VLOOKUP($G32,課題整理_0609!$B$8:$M$67,5,FALSE)</f>
        <v>完了</v>
      </c>
      <c r="K32" s="50" t="s">
        <v>160</v>
      </c>
      <c r="L32" s="40"/>
      <c r="M32" s="47">
        <f t="shared" si="134"/>
        <v>52</v>
      </c>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v>4</v>
      </c>
      <c r="BI32" s="11"/>
      <c r="BJ32" s="11"/>
      <c r="BK32" s="11"/>
      <c r="BL32" s="11"/>
      <c r="BM32" s="11">
        <v>6</v>
      </c>
      <c r="BN32" s="11"/>
      <c r="BO32" s="11"/>
      <c r="BP32" s="11">
        <v>2</v>
      </c>
      <c r="BQ32" s="11">
        <v>1</v>
      </c>
      <c r="BR32" s="11">
        <v>1</v>
      </c>
      <c r="BS32" s="11">
        <v>1</v>
      </c>
      <c r="BT32" s="11"/>
      <c r="BU32" s="11">
        <v>2</v>
      </c>
      <c r="BV32" s="11">
        <f>4.5+7.5</f>
        <v>12</v>
      </c>
      <c r="BW32" s="11"/>
      <c r="BX32" s="11"/>
      <c r="BY32" s="11">
        <v>1.5</v>
      </c>
      <c r="BZ32" s="11"/>
      <c r="CA32" s="11">
        <v>8.5</v>
      </c>
      <c r="CB32" s="11"/>
      <c r="CC32" s="11">
        <v>0.5</v>
      </c>
      <c r="CD32" s="11"/>
      <c r="CE32" s="11"/>
      <c r="CF32" s="11"/>
      <c r="CG32" s="11"/>
      <c r="CH32" s="11"/>
      <c r="CI32" s="11"/>
      <c r="CJ32" s="11"/>
      <c r="CK32" s="11"/>
      <c r="CL32" s="11"/>
      <c r="CM32" s="11">
        <v>2</v>
      </c>
      <c r="CN32" s="11">
        <v>2.5</v>
      </c>
      <c r="CO32" s="11">
        <v>8</v>
      </c>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c r="IZ32" s="11"/>
      <c r="JA32" s="11"/>
      <c r="JB32" s="11"/>
      <c r="JC32" s="11"/>
      <c r="JD32" s="11"/>
      <c r="JE32" s="11"/>
      <c r="JF32" s="11"/>
      <c r="JG32" s="11"/>
      <c r="JH32" s="11"/>
      <c r="JI32" s="11"/>
      <c r="JJ32" s="11"/>
      <c r="JK32" s="11"/>
      <c r="JL32" s="11"/>
      <c r="JM32" s="11"/>
      <c r="JN32" s="11"/>
      <c r="JO32" s="11"/>
      <c r="JP32" s="11"/>
      <c r="JQ32" s="11"/>
      <c r="JR32" s="11"/>
      <c r="JS32" s="11"/>
      <c r="JT32" t="s">
        <v>29</v>
      </c>
    </row>
    <row r="33" spans="2:280">
      <c r="B33" s="30"/>
      <c r="C33" s="30"/>
      <c r="D33" s="42"/>
      <c r="E33" s="40"/>
      <c r="F33" s="40"/>
      <c r="G33" s="76">
        <v>14</v>
      </c>
      <c r="H33" s="41" t="s">
        <v>175</v>
      </c>
      <c r="I33" s="77" t="str">
        <f>VLOOKUP($G33,課題整理_0609!$B$8:$M$67,7,FALSE)</f>
        <v>～7月4週目</v>
      </c>
      <c r="J33" s="77" t="str">
        <f>VLOOKUP($G33,課題整理_0609!$B$8:$M$67,5,FALSE)</f>
        <v>完了</v>
      </c>
      <c r="K33" s="50" t="s">
        <v>160</v>
      </c>
      <c r="L33" s="40"/>
      <c r="M33" s="47">
        <f t="shared" si="134"/>
        <v>3</v>
      </c>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v>3</v>
      </c>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c r="IZ33" s="11"/>
      <c r="JA33" s="11"/>
      <c r="JB33" s="11"/>
      <c r="JC33" s="11"/>
      <c r="JD33" s="11"/>
      <c r="JE33" s="11"/>
      <c r="JF33" s="11"/>
      <c r="JG33" s="11"/>
      <c r="JH33" s="11"/>
      <c r="JI33" s="11"/>
      <c r="JJ33" s="11"/>
      <c r="JK33" s="11"/>
      <c r="JL33" s="11"/>
      <c r="JM33" s="11"/>
      <c r="JN33" s="11"/>
      <c r="JO33" s="11"/>
      <c r="JP33" s="11"/>
      <c r="JQ33" s="11"/>
      <c r="JR33" s="11"/>
      <c r="JS33" s="11"/>
      <c r="JT33" t="s">
        <v>29</v>
      </c>
    </row>
    <row r="34" spans="2:280">
      <c r="B34" s="30"/>
      <c r="C34" s="30"/>
      <c r="D34" s="42"/>
      <c r="E34" s="40"/>
      <c r="F34" s="40"/>
      <c r="G34" s="76">
        <v>15</v>
      </c>
      <c r="H34" s="41" t="s">
        <v>175</v>
      </c>
      <c r="I34" s="77" t="str">
        <f>VLOOKUP($G34,課題整理_0609!$B$8:$M$67,7,FALSE)</f>
        <v>～7月1週目（余裕があれば）</v>
      </c>
      <c r="J34" s="77" t="str">
        <f>VLOOKUP($G34,課題整理_0609!$B$8:$M$67,5,FALSE)</f>
        <v>完了</v>
      </c>
      <c r="K34" s="50" t="s">
        <v>160</v>
      </c>
      <c r="L34" s="40"/>
      <c r="M34" s="47">
        <f t="shared" si="134"/>
        <v>2</v>
      </c>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v>2</v>
      </c>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B34" s="11"/>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11"/>
      <c r="EH34" s="11"/>
      <c r="EI34" s="11"/>
      <c r="EJ34" s="11"/>
      <c r="EK34" s="11"/>
      <c r="EL34" s="11"/>
      <c r="EM34" s="11"/>
      <c r="EN34" s="11"/>
      <c r="EO34" s="11"/>
      <c r="EP34" s="11"/>
      <c r="EQ34" s="11"/>
      <c r="ER34" s="11"/>
      <c r="ES34" s="11"/>
      <c r="ET34" s="11"/>
      <c r="EU34" s="11"/>
      <c r="EV34" s="11"/>
      <c r="EW34" s="11"/>
      <c r="EX34" s="11"/>
      <c r="EY34" s="11"/>
      <c r="EZ34" s="11"/>
      <c r="FA34" s="11"/>
      <c r="FB34" s="11"/>
      <c r="FC34" s="11"/>
      <c r="FD34" s="11"/>
      <c r="FE34" s="11"/>
      <c r="FF34" s="11"/>
      <c r="FG34" s="11"/>
      <c r="FH34" s="11"/>
      <c r="FI34" s="11"/>
      <c r="FJ34" s="11"/>
      <c r="FK34" s="11"/>
      <c r="FL34" s="11"/>
      <c r="FM34" s="11"/>
      <c r="FN34" s="11"/>
      <c r="FO34" s="11"/>
      <c r="FP34" s="11"/>
      <c r="FQ34" s="11"/>
      <c r="FR34" s="11"/>
      <c r="FS34" s="11"/>
      <c r="FT34" s="11"/>
      <c r="FU34" s="11"/>
      <c r="FV34" s="11"/>
      <c r="FW34" s="11"/>
      <c r="FX34" s="11"/>
      <c r="FY34" s="11"/>
      <c r="FZ34" s="11"/>
      <c r="GA34" s="11"/>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c r="HM34" s="11"/>
      <c r="HN34" s="11"/>
      <c r="HO34" s="11"/>
      <c r="HP34" s="11"/>
      <c r="HQ34" s="11"/>
      <c r="HR34" s="11"/>
      <c r="HS34" s="11"/>
      <c r="HT34" s="11"/>
      <c r="HU34" s="11"/>
      <c r="HV34" s="11"/>
      <c r="HW34" s="11"/>
      <c r="HX34" s="11"/>
      <c r="HY34" s="11"/>
      <c r="HZ34" s="11"/>
      <c r="IA34" s="11"/>
      <c r="IB34" s="11"/>
      <c r="IC34" s="11"/>
      <c r="ID34" s="11"/>
      <c r="IE34" s="11"/>
      <c r="IF34" s="11"/>
      <c r="IG34" s="11"/>
      <c r="IH34" s="11"/>
      <c r="II34" s="11"/>
      <c r="IJ34" s="11"/>
      <c r="IK34" s="11"/>
      <c r="IL34" s="11"/>
      <c r="IM34" s="11"/>
      <c r="IN34" s="11"/>
      <c r="IO34" s="11"/>
      <c r="IP34" s="11"/>
      <c r="IQ34" s="11"/>
      <c r="IR34" s="11"/>
      <c r="IS34" s="11"/>
      <c r="IT34" s="11"/>
      <c r="IU34" s="11"/>
      <c r="IV34" s="11"/>
      <c r="IW34" s="11"/>
      <c r="IX34" s="11"/>
      <c r="IY34" s="11"/>
      <c r="IZ34" s="11"/>
      <c r="JA34" s="11"/>
      <c r="JB34" s="11"/>
      <c r="JC34" s="11"/>
      <c r="JD34" s="11"/>
      <c r="JE34" s="11"/>
      <c r="JF34" s="11"/>
      <c r="JG34" s="11"/>
      <c r="JH34" s="11"/>
      <c r="JI34" s="11"/>
      <c r="JJ34" s="11"/>
      <c r="JK34" s="11"/>
      <c r="JL34" s="11"/>
      <c r="JM34" s="11"/>
      <c r="JN34" s="11"/>
      <c r="JO34" s="11"/>
      <c r="JP34" s="11"/>
      <c r="JQ34" s="11"/>
      <c r="JR34" s="11"/>
      <c r="JS34" s="11"/>
      <c r="JT34" t="s">
        <v>29</v>
      </c>
    </row>
    <row r="35" spans="2:280">
      <c r="B35" s="30"/>
      <c r="C35" s="30"/>
      <c r="D35" s="42"/>
      <c r="E35" s="40"/>
      <c r="F35" s="40"/>
      <c r="G35" s="76">
        <v>16</v>
      </c>
      <c r="H35" s="41" t="s">
        <v>175</v>
      </c>
      <c r="I35" s="77" t="str">
        <f>VLOOKUP($G35,課題整理_0609!$B$8:$M$67,7,FALSE)</f>
        <v>～7月4週目</v>
      </c>
      <c r="J35" s="77" t="str">
        <f>VLOOKUP($G35,課題整理_0609!$B$8:$M$67,5,FALSE)</f>
        <v>完了</v>
      </c>
      <c r="K35" s="50" t="s">
        <v>160</v>
      </c>
      <c r="L35" s="40"/>
      <c r="M35" s="47">
        <f t="shared" si="134"/>
        <v>3</v>
      </c>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v>3</v>
      </c>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c r="EN35" s="11"/>
      <c r="EO35" s="11"/>
      <c r="EP35" s="11"/>
      <c r="EQ35" s="11"/>
      <c r="ER35" s="11"/>
      <c r="ES35" s="11"/>
      <c r="ET35" s="11"/>
      <c r="EU35" s="11"/>
      <c r="EV35" s="11"/>
      <c r="EW35" s="11"/>
      <c r="EX35" s="11"/>
      <c r="EY35" s="11"/>
      <c r="EZ35" s="11"/>
      <c r="FA35" s="11"/>
      <c r="FB35" s="11"/>
      <c r="FC35" s="11"/>
      <c r="FD35" s="11"/>
      <c r="FE35" s="11"/>
      <c r="FF35" s="11"/>
      <c r="FG35" s="11"/>
      <c r="FH35" s="11"/>
      <c r="FI35" s="11"/>
      <c r="FJ35" s="11"/>
      <c r="FK35" s="11"/>
      <c r="FL35" s="11"/>
      <c r="FM35" s="11"/>
      <c r="FN35" s="11"/>
      <c r="FO35" s="11"/>
      <c r="FP35" s="11"/>
      <c r="FQ35" s="11"/>
      <c r="FR35" s="11"/>
      <c r="FS35" s="11"/>
      <c r="FT35" s="11"/>
      <c r="FU35" s="11"/>
      <c r="FV35" s="11"/>
      <c r="FW35" s="11"/>
      <c r="FX35" s="11"/>
      <c r="FY35" s="11"/>
      <c r="FZ35" s="11"/>
      <c r="GA35" s="11"/>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c r="HM35" s="11"/>
      <c r="HN35" s="11"/>
      <c r="HO35" s="11"/>
      <c r="HP35" s="11"/>
      <c r="HQ35" s="11"/>
      <c r="HR35" s="11"/>
      <c r="HS35" s="11"/>
      <c r="HT35" s="11"/>
      <c r="HU35" s="11"/>
      <c r="HV35" s="11"/>
      <c r="HW35" s="11"/>
      <c r="HX35" s="11"/>
      <c r="HY35" s="11"/>
      <c r="HZ35" s="11"/>
      <c r="IA35" s="11"/>
      <c r="IB35" s="11"/>
      <c r="IC35" s="11"/>
      <c r="ID35" s="11"/>
      <c r="IE35" s="11"/>
      <c r="IF35" s="11"/>
      <c r="IG35" s="11"/>
      <c r="IH35" s="11"/>
      <c r="II35" s="11"/>
      <c r="IJ35" s="11"/>
      <c r="IK35" s="11"/>
      <c r="IL35" s="11"/>
      <c r="IM35" s="11"/>
      <c r="IN35" s="11"/>
      <c r="IO35" s="11"/>
      <c r="IP35" s="11"/>
      <c r="IQ35" s="11"/>
      <c r="IR35" s="11"/>
      <c r="IS35" s="11"/>
      <c r="IT35" s="11"/>
      <c r="IU35" s="11"/>
      <c r="IV35" s="11"/>
      <c r="IW35" s="11"/>
      <c r="IX35" s="11"/>
      <c r="IY35" s="11"/>
      <c r="IZ35" s="11"/>
      <c r="JA35" s="11"/>
      <c r="JB35" s="11"/>
      <c r="JC35" s="11"/>
      <c r="JD35" s="11"/>
      <c r="JE35" s="11"/>
      <c r="JF35" s="11"/>
      <c r="JG35" s="11"/>
      <c r="JH35" s="11"/>
      <c r="JI35" s="11"/>
      <c r="JJ35" s="11"/>
      <c r="JK35" s="11"/>
      <c r="JL35" s="11"/>
      <c r="JM35" s="11"/>
      <c r="JN35" s="11"/>
      <c r="JO35" s="11"/>
      <c r="JP35" s="11"/>
      <c r="JQ35" s="11"/>
      <c r="JR35" s="11"/>
      <c r="JS35" s="11"/>
      <c r="JT35" t="s">
        <v>29</v>
      </c>
    </row>
    <row r="36" spans="2:280">
      <c r="B36" s="30"/>
      <c r="C36" s="30"/>
      <c r="D36" s="42"/>
      <c r="E36" s="40"/>
      <c r="F36" s="40"/>
      <c r="G36" s="76">
        <v>17</v>
      </c>
      <c r="H36" s="41" t="s">
        <v>175</v>
      </c>
      <c r="I36" s="77" t="str">
        <f>VLOOKUP($G36,課題整理_0609!$B$8:$M$67,7,FALSE)</f>
        <v>～7月1週目</v>
      </c>
      <c r="J36" s="77" t="str">
        <f>VLOOKUP($G36,課題整理_0609!$B$8:$M$67,5,FALSE)</f>
        <v>完了</v>
      </c>
      <c r="K36" s="50" t="s">
        <v>160</v>
      </c>
      <c r="L36" s="40"/>
      <c r="M36" s="47">
        <f t="shared" si="134"/>
        <v>15</v>
      </c>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v>2</v>
      </c>
      <c r="AZ36" s="11">
        <v>13</v>
      </c>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c r="HM36" s="11"/>
      <c r="HN36" s="11"/>
      <c r="HO36" s="11"/>
      <c r="HP36" s="11"/>
      <c r="HQ36" s="11"/>
      <c r="HR36" s="11"/>
      <c r="HS36" s="11"/>
      <c r="HT36" s="11"/>
      <c r="HU36" s="11"/>
      <c r="HV36" s="11"/>
      <c r="HW36" s="11"/>
      <c r="HX36" s="11"/>
      <c r="HY36" s="11"/>
      <c r="HZ36" s="11"/>
      <c r="IA36" s="11"/>
      <c r="IB36" s="11"/>
      <c r="IC36" s="11"/>
      <c r="ID36" s="11"/>
      <c r="IE36" s="11"/>
      <c r="IF36" s="11"/>
      <c r="IG36" s="11"/>
      <c r="IH36" s="11"/>
      <c r="II36" s="11"/>
      <c r="IJ36" s="11"/>
      <c r="IK36" s="11"/>
      <c r="IL36" s="11"/>
      <c r="IM36" s="11"/>
      <c r="IN36" s="11"/>
      <c r="IO36" s="11"/>
      <c r="IP36" s="11"/>
      <c r="IQ36" s="11"/>
      <c r="IR36" s="11"/>
      <c r="IS36" s="11"/>
      <c r="IT36" s="11"/>
      <c r="IU36" s="11"/>
      <c r="IV36" s="11"/>
      <c r="IW36" s="11"/>
      <c r="IX36" s="11"/>
      <c r="IY36" s="11"/>
      <c r="IZ36" s="11"/>
      <c r="JA36" s="11"/>
      <c r="JB36" s="11"/>
      <c r="JC36" s="11"/>
      <c r="JD36" s="11"/>
      <c r="JE36" s="11"/>
      <c r="JF36" s="11"/>
      <c r="JG36" s="11"/>
      <c r="JH36" s="11"/>
      <c r="JI36" s="11"/>
      <c r="JJ36" s="11"/>
      <c r="JK36" s="11"/>
      <c r="JL36" s="11"/>
      <c r="JM36" s="11"/>
      <c r="JN36" s="11"/>
      <c r="JO36" s="11"/>
      <c r="JP36" s="11"/>
      <c r="JQ36" s="11"/>
      <c r="JR36" s="11"/>
      <c r="JS36" s="11"/>
      <c r="JT36" t="s">
        <v>29</v>
      </c>
    </row>
    <row r="37" spans="2:280">
      <c r="B37" s="30"/>
      <c r="C37" s="30"/>
      <c r="D37" s="42"/>
      <c r="E37" s="40"/>
      <c r="F37" s="40"/>
      <c r="G37" s="76">
        <v>19</v>
      </c>
      <c r="H37" s="41" t="s">
        <v>175</v>
      </c>
      <c r="I37" s="77" t="str">
        <f>VLOOKUP($G37,課題整理_0609!$B$8:$M$67,7,FALSE)</f>
        <v>リリース後対応</v>
      </c>
      <c r="J37" s="77" t="str">
        <f>VLOOKUP($G37,課題整理_0609!$B$8:$M$67,5,FALSE)</f>
        <v>リリース後対応</v>
      </c>
      <c r="K37" s="50" t="s">
        <v>160</v>
      </c>
      <c r="L37" s="40"/>
      <c r="M37" s="47">
        <f t="shared" si="134"/>
        <v>0</v>
      </c>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c r="HM37" s="11"/>
      <c r="HN37" s="11"/>
      <c r="HO37" s="11"/>
      <c r="HP37" s="11"/>
      <c r="HQ37" s="11"/>
      <c r="HR37" s="11"/>
      <c r="HS37" s="11"/>
      <c r="HT37" s="11"/>
      <c r="HU37" s="11"/>
      <c r="HV37" s="11"/>
      <c r="HW37" s="11"/>
      <c r="HX37" s="11"/>
      <c r="HY37" s="11"/>
      <c r="HZ37" s="11"/>
      <c r="IA37" s="11"/>
      <c r="IB37" s="11"/>
      <c r="IC37" s="11"/>
      <c r="ID37" s="11"/>
      <c r="IE37" s="11"/>
      <c r="IF37" s="11"/>
      <c r="IG37" s="11"/>
      <c r="IH37" s="11"/>
      <c r="II37" s="11"/>
      <c r="IJ37" s="11"/>
      <c r="IK37" s="11"/>
      <c r="IL37" s="11"/>
      <c r="IM37" s="11"/>
      <c r="IN37" s="11"/>
      <c r="IO37" s="11"/>
      <c r="IP37" s="11"/>
      <c r="IQ37" s="11"/>
      <c r="IR37" s="11"/>
      <c r="IS37" s="11"/>
      <c r="IT37" s="11"/>
      <c r="IU37" s="11"/>
      <c r="IV37" s="11"/>
      <c r="IW37" s="11"/>
      <c r="IX37" s="11"/>
      <c r="IY37" s="11"/>
      <c r="IZ37" s="11"/>
      <c r="JA37" s="11"/>
      <c r="JB37" s="11"/>
      <c r="JC37" s="11"/>
      <c r="JD37" s="11"/>
      <c r="JE37" s="11"/>
      <c r="JF37" s="11"/>
      <c r="JG37" s="11"/>
      <c r="JH37" s="11"/>
      <c r="JI37" s="11"/>
      <c r="JJ37" s="11"/>
      <c r="JK37" s="11"/>
      <c r="JL37" s="11"/>
      <c r="JM37" s="11"/>
      <c r="JN37" s="11"/>
      <c r="JO37" s="11"/>
      <c r="JP37" s="11"/>
      <c r="JQ37" s="11"/>
      <c r="JR37" s="11"/>
      <c r="JS37" s="11"/>
      <c r="JT37" t="s">
        <v>29</v>
      </c>
    </row>
    <row r="38" spans="2:280">
      <c r="B38" s="30"/>
      <c r="C38" s="30"/>
      <c r="D38" s="42"/>
      <c r="E38" s="40"/>
      <c r="F38" s="40"/>
      <c r="G38" s="76">
        <v>22</v>
      </c>
      <c r="H38" s="41" t="s">
        <v>175</v>
      </c>
      <c r="I38" s="77" t="str">
        <f>VLOOKUP($G38,課題整理_0609!$B$8:$M$67,7,FALSE)</f>
        <v>～9月2週目</v>
      </c>
      <c r="J38" s="77" t="str">
        <f>VLOOKUP($G38,課題整理_0609!$B$8:$M$67,5,FALSE)</f>
        <v>完了</v>
      </c>
      <c r="K38" s="50" t="s">
        <v>160</v>
      </c>
      <c r="L38" s="40"/>
      <c r="M38" s="47">
        <f t="shared" si="134"/>
        <v>3.5</v>
      </c>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v>3.5</v>
      </c>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11"/>
      <c r="ET38" s="11"/>
      <c r="EU38" s="11"/>
      <c r="EV38" s="11"/>
      <c r="EW38" s="11"/>
      <c r="EX38" s="11"/>
      <c r="EY38" s="11"/>
      <c r="EZ38" s="11"/>
      <c r="FA38" s="11"/>
      <c r="FB38" s="11"/>
      <c r="FC38" s="11"/>
      <c r="FD38" s="11"/>
      <c r="FE38" s="11"/>
      <c r="FF38" s="11"/>
      <c r="FG38" s="11"/>
      <c r="FH38" s="11"/>
      <c r="FI38" s="11"/>
      <c r="FJ38" s="11"/>
      <c r="FK38" s="11"/>
      <c r="FL38" s="11"/>
      <c r="FM38" s="11"/>
      <c r="FN38" s="11"/>
      <c r="FO38" s="11"/>
      <c r="FP38" s="11"/>
      <c r="FQ38" s="11"/>
      <c r="FR38" s="11"/>
      <c r="FS38" s="11"/>
      <c r="FT38" s="11"/>
      <c r="FU38" s="11"/>
      <c r="FV38" s="11"/>
      <c r="FW38" s="11"/>
      <c r="FX38" s="11"/>
      <c r="FY38" s="11"/>
      <c r="FZ38" s="11"/>
      <c r="GA38" s="11"/>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c r="HM38" s="11"/>
      <c r="HN38" s="11"/>
      <c r="HO38" s="11"/>
      <c r="HP38" s="11"/>
      <c r="HQ38" s="11"/>
      <c r="HR38" s="11"/>
      <c r="HS38" s="11"/>
      <c r="HT38" s="11"/>
      <c r="HU38" s="11"/>
      <c r="HV38" s="11"/>
      <c r="HW38" s="11"/>
      <c r="HX38" s="11"/>
      <c r="HY38" s="11"/>
      <c r="HZ38" s="11"/>
      <c r="IA38" s="11"/>
      <c r="IB38" s="11"/>
      <c r="IC38" s="11"/>
      <c r="ID38" s="11"/>
      <c r="IE38" s="11"/>
      <c r="IF38" s="11"/>
      <c r="IG38" s="11"/>
      <c r="IH38" s="11"/>
      <c r="II38" s="11"/>
      <c r="IJ38" s="11"/>
      <c r="IK38" s="11"/>
      <c r="IL38" s="11"/>
      <c r="IM38" s="11"/>
      <c r="IN38" s="11"/>
      <c r="IO38" s="11"/>
      <c r="IP38" s="11"/>
      <c r="IQ38" s="11"/>
      <c r="IR38" s="11"/>
      <c r="IS38" s="11"/>
      <c r="IT38" s="11"/>
      <c r="IU38" s="11"/>
      <c r="IV38" s="11"/>
      <c r="IW38" s="11"/>
      <c r="IX38" s="11"/>
      <c r="IY38" s="11"/>
      <c r="IZ38" s="11"/>
      <c r="JA38" s="11"/>
      <c r="JB38" s="11"/>
      <c r="JC38" s="11"/>
      <c r="JD38" s="11"/>
      <c r="JE38" s="11"/>
      <c r="JF38" s="11"/>
      <c r="JG38" s="11"/>
      <c r="JH38" s="11"/>
      <c r="JI38" s="11"/>
      <c r="JJ38" s="11"/>
      <c r="JK38" s="11"/>
      <c r="JL38" s="11"/>
      <c r="JM38" s="11"/>
      <c r="JN38" s="11"/>
      <c r="JO38" s="11"/>
      <c r="JP38" s="11"/>
      <c r="JQ38" s="11"/>
      <c r="JR38" s="11"/>
      <c r="JS38" s="11"/>
      <c r="JT38" t="s">
        <v>29</v>
      </c>
    </row>
    <row r="39" spans="2:280">
      <c r="B39" s="30"/>
      <c r="C39" s="30"/>
      <c r="D39" s="42"/>
      <c r="E39" s="40"/>
      <c r="F39" s="40"/>
      <c r="G39" s="76">
        <v>25</v>
      </c>
      <c r="H39" s="41" t="s">
        <v>194</v>
      </c>
      <c r="I39" s="77" t="str">
        <f>VLOOKUP($G39,課題整理_0609!$B$8:$M$67,7,FALSE)</f>
        <v>～9月4週目</v>
      </c>
      <c r="J39" s="77" t="str">
        <f>VLOOKUP($G39,課題整理_0609!$B$8:$M$67,5,FALSE)</f>
        <v>完了</v>
      </c>
      <c r="K39" s="50" t="s">
        <v>160</v>
      </c>
      <c r="L39" s="40"/>
      <c r="M39" s="47">
        <f t="shared" si="134"/>
        <v>0</v>
      </c>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c r="EN39" s="11"/>
      <c r="EO39" s="11"/>
      <c r="EP39" s="11"/>
      <c r="EQ39" s="11"/>
      <c r="ER39" s="11"/>
      <c r="ES39" s="11"/>
      <c r="ET39" s="11"/>
      <c r="EU39" s="11"/>
      <c r="EV39" s="11"/>
      <c r="EW39" s="11"/>
      <c r="EX39" s="11"/>
      <c r="EY39" s="11"/>
      <c r="EZ39" s="11"/>
      <c r="FA39" s="11"/>
      <c r="FB39" s="11"/>
      <c r="FC39" s="11"/>
      <c r="FD39" s="11"/>
      <c r="FE39" s="11"/>
      <c r="FF39" s="11"/>
      <c r="FG39" s="11"/>
      <c r="FH39" s="11"/>
      <c r="FI39" s="11"/>
      <c r="FJ39" s="11"/>
      <c r="FK39" s="11"/>
      <c r="FL39" s="11"/>
      <c r="FM39" s="11"/>
      <c r="FN39" s="11"/>
      <c r="FO39" s="11"/>
      <c r="FP39" s="11"/>
      <c r="FQ39" s="11"/>
      <c r="FR39" s="11"/>
      <c r="FS39" s="11"/>
      <c r="FT39" s="11"/>
      <c r="FU39" s="11"/>
      <c r="FV39" s="11"/>
      <c r="FW39" s="11"/>
      <c r="FX39" s="11"/>
      <c r="FY39" s="11"/>
      <c r="FZ39" s="11"/>
      <c r="GA39" s="11"/>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c r="HM39" s="11"/>
      <c r="HN39" s="11"/>
      <c r="HO39" s="11"/>
      <c r="HP39" s="11"/>
      <c r="HQ39" s="11"/>
      <c r="HR39" s="11"/>
      <c r="HS39" s="11"/>
      <c r="HT39" s="11"/>
      <c r="HU39" s="11"/>
      <c r="HV39" s="11"/>
      <c r="HW39" s="11"/>
      <c r="HX39" s="11"/>
      <c r="HY39" s="11"/>
      <c r="HZ39" s="11"/>
      <c r="IA39" s="11"/>
      <c r="IB39" s="11"/>
      <c r="IC39" s="11"/>
      <c r="ID39" s="11"/>
      <c r="IE39" s="11"/>
      <c r="IF39" s="11"/>
      <c r="IG39" s="11"/>
      <c r="IH39" s="11"/>
      <c r="II39" s="11"/>
      <c r="IJ39" s="11"/>
      <c r="IK39" s="11"/>
      <c r="IL39" s="11"/>
      <c r="IM39" s="11"/>
      <c r="IN39" s="11"/>
      <c r="IO39" s="11"/>
      <c r="IP39" s="11"/>
      <c r="IQ39" s="11"/>
      <c r="IR39" s="11"/>
      <c r="IS39" s="11"/>
      <c r="IT39" s="11"/>
      <c r="IU39" s="11"/>
      <c r="IV39" s="11"/>
      <c r="IW39" s="11"/>
      <c r="IX39" s="11"/>
      <c r="IY39" s="11"/>
      <c r="IZ39" s="11"/>
      <c r="JA39" s="11"/>
      <c r="JB39" s="11"/>
      <c r="JC39" s="11"/>
      <c r="JD39" s="11"/>
      <c r="JE39" s="11"/>
      <c r="JF39" s="11"/>
      <c r="JG39" s="11"/>
      <c r="JH39" s="11"/>
      <c r="JI39" s="11"/>
      <c r="JJ39" s="11"/>
      <c r="JK39" s="11"/>
      <c r="JL39" s="11"/>
      <c r="JM39" s="11"/>
      <c r="JN39" s="11"/>
      <c r="JO39" s="11"/>
      <c r="JP39" s="11"/>
      <c r="JQ39" s="11"/>
      <c r="JR39" s="11"/>
      <c r="JS39" s="11"/>
      <c r="JT39" t="s">
        <v>29</v>
      </c>
    </row>
    <row r="40" spans="2:280">
      <c r="B40" s="30"/>
      <c r="C40" s="30"/>
      <c r="D40" s="42"/>
      <c r="E40" s="40"/>
      <c r="F40" s="40"/>
      <c r="G40" s="40"/>
      <c r="H40" s="41"/>
      <c r="I40" s="41"/>
      <c r="J40" s="48"/>
      <c r="K40" s="40"/>
      <c r="L40" s="40"/>
      <c r="M40" s="47">
        <f t="shared" si="134"/>
        <v>0</v>
      </c>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B40" s="11"/>
      <c r="DC40" s="11"/>
      <c r="DD40" s="11"/>
      <c r="DE40" s="11"/>
      <c r="DF40" s="11"/>
      <c r="DG40" s="11"/>
      <c r="DH40" s="11"/>
      <c r="DI40" s="11"/>
      <c r="DJ40" s="11"/>
      <c r="DK40" s="11"/>
      <c r="DL40" s="11"/>
      <c r="DM40" s="11"/>
      <c r="DN40" s="11"/>
      <c r="DO40" s="11"/>
      <c r="DP40" s="11"/>
      <c r="DQ40" s="11"/>
      <c r="DR40" s="11"/>
      <c r="DS40" s="11"/>
      <c r="DT40" s="11"/>
      <c r="DU40" s="11"/>
      <c r="DV40" s="11"/>
      <c r="DW40" s="11"/>
      <c r="DX40" s="11"/>
      <c r="DY40" s="11"/>
      <c r="DZ40" s="11"/>
      <c r="EA40" s="11"/>
      <c r="EB40" s="11"/>
      <c r="EC40" s="11"/>
      <c r="ED40" s="11"/>
      <c r="EE40" s="11"/>
      <c r="EF40" s="11"/>
      <c r="EG40" s="11"/>
      <c r="EH40" s="11"/>
      <c r="EI40" s="11"/>
      <c r="EJ40" s="11"/>
      <c r="EK40" s="11"/>
      <c r="EL40" s="11"/>
      <c r="EM40" s="11"/>
      <c r="EN40" s="11"/>
      <c r="EO40" s="11"/>
      <c r="EP40" s="11"/>
      <c r="EQ40" s="11"/>
      <c r="ER40" s="11"/>
      <c r="ES40" s="11"/>
      <c r="ET40" s="11"/>
      <c r="EU40" s="11"/>
      <c r="EV40" s="11"/>
      <c r="EW40" s="11"/>
      <c r="EX40" s="11"/>
      <c r="EY40" s="11"/>
      <c r="EZ40" s="11"/>
      <c r="FA40" s="11"/>
      <c r="FB40" s="11"/>
      <c r="FC40" s="11"/>
      <c r="FD40" s="11"/>
      <c r="FE40" s="11"/>
      <c r="FF40" s="11"/>
      <c r="FG40" s="11"/>
      <c r="FH40" s="11"/>
      <c r="FI40" s="11"/>
      <c r="FJ40" s="11"/>
      <c r="FK40" s="11"/>
      <c r="FL40" s="11"/>
      <c r="FM40" s="11"/>
      <c r="FN40" s="11"/>
      <c r="FO40" s="11"/>
      <c r="FP40" s="11"/>
      <c r="FQ40" s="11"/>
      <c r="FR40" s="11"/>
      <c r="FS40" s="11"/>
      <c r="FT40" s="11"/>
      <c r="FU40" s="11"/>
      <c r="FV40" s="11"/>
      <c r="FW40" s="11"/>
      <c r="FX40" s="11"/>
      <c r="FY40" s="11"/>
      <c r="FZ40" s="11"/>
      <c r="GA40" s="11"/>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c r="HM40" s="11"/>
      <c r="HN40" s="11"/>
      <c r="HO40" s="11"/>
      <c r="HP40" s="11"/>
      <c r="HQ40" s="11"/>
      <c r="HR40" s="11"/>
      <c r="HS40" s="11"/>
      <c r="HT40" s="11"/>
      <c r="HU40" s="11"/>
      <c r="HV40" s="11"/>
      <c r="HW40" s="11"/>
      <c r="HX40" s="11"/>
      <c r="HY40" s="11"/>
      <c r="HZ40" s="11"/>
      <c r="IA40" s="11"/>
      <c r="IB40" s="11"/>
      <c r="IC40" s="11"/>
      <c r="ID40" s="11"/>
      <c r="IE40" s="11"/>
      <c r="IF40" s="11"/>
      <c r="IG40" s="11"/>
      <c r="IH40" s="11"/>
      <c r="II40" s="11"/>
      <c r="IJ40" s="11"/>
      <c r="IK40" s="11"/>
      <c r="IL40" s="11"/>
      <c r="IM40" s="11"/>
      <c r="IN40" s="11"/>
      <c r="IO40" s="11"/>
      <c r="IP40" s="11"/>
      <c r="IQ40" s="11"/>
      <c r="IR40" s="11"/>
      <c r="IS40" s="11"/>
      <c r="IT40" s="11"/>
      <c r="IU40" s="11"/>
      <c r="IV40" s="11"/>
      <c r="IW40" s="11"/>
      <c r="IX40" s="11"/>
      <c r="IY40" s="11"/>
      <c r="IZ40" s="11"/>
      <c r="JA40" s="11"/>
      <c r="JB40" s="11"/>
      <c r="JC40" s="11"/>
      <c r="JD40" s="11"/>
      <c r="JE40" s="11"/>
      <c r="JF40" s="11"/>
      <c r="JG40" s="11"/>
      <c r="JH40" s="11"/>
      <c r="JI40" s="11"/>
      <c r="JJ40" s="11"/>
      <c r="JK40" s="11"/>
      <c r="JL40" s="11"/>
      <c r="JM40" s="11"/>
      <c r="JN40" s="11"/>
      <c r="JO40" s="11"/>
      <c r="JP40" s="11"/>
      <c r="JQ40" s="11"/>
      <c r="JR40" s="11"/>
      <c r="JS40" s="11"/>
      <c r="JT40" t="s">
        <v>29</v>
      </c>
    </row>
    <row r="41" spans="2:280">
      <c r="B41" s="30"/>
      <c r="C41" s="30"/>
      <c r="D41" s="42"/>
      <c r="E41" s="40" t="s">
        <v>379</v>
      </c>
      <c r="F41" s="40"/>
      <c r="G41" s="40"/>
      <c r="H41" s="41"/>
      <c r="I41" s="41"/>
      <c r="J41" s="48"/>
      <c r="K41" s="40"/>
      <c r="L41" s="40"/>
      <c r="M41" s="47">
        <f t="shared" si="134"/>
        <v>3</v>
      </c>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B41" s="11"/>
      <c r="DC41" s="11"/>
      <c r="DD41" s="11"/>
      <c r="DE41" s="11"/>
      <c r="DF41" s="11"/>
      <c r="DG41" s="11"/>
      <c r="DH41" s="11"/>
      <c r="DI41" s="11"/>
      <c r="DJ41" s="11"/>
      <c r="DK41" s="11"/>
      <c r="DL41" s="11"/>
      <c r="DM41" s="11"/>
      <c r="DN41" s="11"/>
      <c r="DO41" s="11"/>
      <c r="DP41" s="11"/>
      <c r="DQ41" s="11"/>
      <c r="DR41" s="11"/>
      <c r="DS41" s="11"/>
      <c r="DT41" s="11"/>
      <c r="DU41" s="11"/>
      <c r="DV41" s="11"/>
      <c r="DW41" s="11"/>
      <c r="DX41" s="11"/>
      <c r="DY41" s="11"/>
      <c r="DZ41" s="11"/>
      <c r="EA41" s="11"/>
      <c r="EB41" s="11"/>
      <c r="EC41" s="11"/>
      <c r="ED41" s="11"/>
      <c r="EE41" s="11"/>
      <c r="EF41" s="11"/>
      <c r="EG41" s="11"/>
      <c r="EH41" s="11"/>
      <c r="EI41" s="11"/>
      <c r="EJ41" s="11"/>
      <c r="EK41" s="11"/>
      <c r="EL41" s="11">
        <v>3</v>
      </c>
      <c r="EM41" s="11"/>
      <c r="EN41" s="11"/>
      <c r="EO41" s="11"/>
      <c r="EP41" s="11"/>
      <c r="EQ41" s="11"/>
      <c r="ER41" s="11"/>
      <c r="ES41" s="11"/>
      <c r="ET41" s="11"/>
      <c r="EU41" s="11"/>
      <c r="EV41" s="11"/>
      <c r="EW41" s="11"/>
      <c r="EX41" s="11"/>
      <c r="EY41" s="11"/>
      <c r="EZ41" s="11"/>
      <c r="FA41" s="11"/>
      <c r="FB41" s="11"/>
      <c r="FC41" s="11"/>
      <c r="FD41" s="11"/>
      <c r="FE41" s="11"/>
      <c r="FF41" s="11"/>
      <c r="FG41" s="11"/>
      <c r="FH41" s="11"/>
      <c r="FI41" s="11"/>
      <c r="FJ41" s="11"/>
      <c r="FK41" s="11"/>
      <c r="FL41" s="11"/>
      <c r="FM41" s="11"/>
      <c r="FN41" s="11"/>
      <c r="FO41" s="11"/>
      <c r="FP41" s="11"/>
      <c r="FQ41" s="11"/>
      <c r="FR41" s="11"/>
      <c r="FS41" s="11"/>
      <c r="FT41" s="11"/>
      <c r="FU41" s="11"/>
      <c r="FV41" s="11"/>
      <c r="FW41" s="11"/>
      <c r="FX41" s="11"/>
      <c r="FY41" s="11"/>
      <c r="FZ41" s="11"/>
      <c r="GA41" s="11"/>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c r="HM41" s="11"/>
      <c r="HN41" s="11"/>
      <c r="HO41" s="11"/>
      <c r="HP41" s="11"/>
      <c r="HQ41" s="11"/>
      <c r="HR41" s="11"/>
      <c r="HS41" s="11"/>
      <c r="HT41" s="11"/>
      <c r="HU41" s="11"/>
      <c r="HV41" s="11"/>
      <c r="HW41" s="11"/>
      <c r="HX41" s="11"/>
      <c r="HY41" s="11"/>
      <c r="HZ41" s="11"/>
      <c r="IA41" s="11"/>
      <c r="IB41" s="11"/>
      <c r="IC41" s="11"/>
      <c r="ID41" s="11"/>
      <c r="IE41" s="11"/>
      <c r="IF41" s="11"/>
      <c r="IG41" s="11"/>
      <c r="IH41" s="11"/>
      <c r="II41" s="11"/>
      <c r="IJ41" s="11"/>
      <c r="IK41" s="11"/>
      <c r="IL41" s="11"/>
      <c r="IM41" s="11"/>
      <c r="IN41" s="11"/>
      <c r="IO41" s="11"/>
      <c r="IP41" s="11"/>
      <c r="IQ41" s="11"/>
      <c r="IR41" s="11"/>
      <c r="IS41" s="11"/>
      <c r="IT41" s="11"/>
      <c r="IU41" s="11"/>
      <c r="IV41" s="11"/>
      <c r="IW41" s="11"/>
      <c r="IX41" s="11"/>
      <c r="IY41" s="11"/>
      <c r="IZ41" s="11"/>
      <c r="JA41" s="11"/>
      <c r="JB41" s="11"/>
      <c r="JC41" s="11"/>
      <c r="JD41" s="11"/>
      <c r="JE41" s="11"/>
      <c r="JF41" s="11"/>
      <c r="JG41" s="11"/>
      <c r="JH41" s="11"/>
      <c r="JI41" s="11"/>
      <c r="JJ41" s="11"/>
      <c r="JK41" s="11"/>
      <c r="JL41" s="11"/>
      <c r="JM41" s="11"/>
      <c r="JN41" s="11"/>
      <c r="JO41" s="11"/>
      <c r="JP41" s="11"/>
      <c r="JQ41" s="11"/>
      <c r="JR41" s="11"/>
      <c r="JS41" s="11"/>
      <c r="JT41" t="s">
        <v>29</v>
      </c>
    </row>
    <row r="42" spans="2:280">
      <c r="B42" s="30"/>
      <c r="C42" s="30"/>
      <c r="D42" s="42"/>
      <c r="E42" s="40" t="s">
        <v>380</v>
      </c>
      <c r="F42" s="40"/>
      <c r="G42" s="40"/>
      <c r="H42" s="41"/>
      <c r="I42" s="41"/>
      <c r="J42" s="48"/>
      <c r="K42" s="40"/>
      <c r="L42" s="40"/>
      <c r="M42" s="47">
        <f t="shared" si="134"/>
        <v>0</v>
      </c>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t="s">
        <v>29</v>
      </c>
    </row>
    <row r="43" spans="2:280">
      <c r="B43" s="30"/>
      <c r="C43" s="30"/>
      <c r="D43" s="42"/>
      <c r="E43" s="40" t="s">
        <v>381</v>
      </c>
      <c r="F43" s="40" t="s">
        <v>382</v>
      </c>
      <c r="G43" s="40"/>
      <c r="H43" s="41"/>
      <c r="I43" s="41"/>
      <c r="J43" s="48" t="s">
        <v>189</v>
      </c>
      <c r="K43" s="40"/>
      <c r="L43" s="84" t="s">
        <v>453</v>
      </c>
      <c r="M43" s="47">
        <f t="shared" si="134"/>
        <v>42.5</v>
      </c>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v>1</v>
      </c>
      <c r="EU43" s="11">
        <v>1.5</v>
      </c>
      <c r="EV43" s="11">
        <v>1</v>
      </c>
      <c r="EW43" s="11">
        <v>2</v>
      </c>
      <c r="EX43" s="11">
        <v>3.5</v>
      </c>
      <c r="EY43" s="11">
        <v>5.5</v>
      </c>
      <c r="EZ43" s="11">
        <v>2.5</v>
      </c>
      <c r="FA43" s="11">
        <v>7</v>
      </c>
      <c r="FB43" s="11">
        <v>1.5</v>
      </c>
      <c r="FC43" s="11">
        <v>1</v>
      </c>
      <c r="FD43" s="11"/>
      <c r="FE43" s="11"/>
      <c r="FF43" s="11"/>
      <c r="FG43" s="11">
        <v>7.5</v>
      </c>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v>1.5</v>
      </c>
      <c r="HF43" s="11">
        <v>7</v>
      </c>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t="s">
        <v>29</v>
      </c>
    </row>
    <row r="44" spans="2:280">
      <c r="B44" s="30"/>
      <c r="C44" s="30"/>
      <c r="D44" s="42"/>
      <c r="E44" s="40"/>
      <c r="F44" s="40" t="s">
        <v>383</v>
      </c>
      <c r="G44" s="40"/>
      <c r="H44" s="41"/>
      <c r="I44" s="41"/>
      <c r="J44" s="48" t="s">
        <v>189</v>
      </c>
      <c r="K44" s="40"/>
      <c r="L44" s="40"/>
      <c r="M44" s="47">
        <f t="shared" si="134"/>
        <v>0</v>
      </c>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c r="IZ44" s="11"/>
      <c r="JA44" s="11"/>
      <c r="JB44" s="11"/>
      <c r="JC44" s="11"/>
      <c r="JD44" s="11"/>
      <c r="JE44" s="11"/>
      <c r="JF44" s="11"/>
      <c r="JG44" s="11"/>
      <c r="JH44" s="11"/>
      <c r="JI44" s="11"/>
      <c r="JJ44" s="11"/>
      <c r="JK44" s="11"/>
      <c r="JL44" s="11"/>
      <c r="JM44" s="11"/>
      <c r="JN44" s="11"/>
      <c r="JO44" s="11"/>
      <c r="JP44" s="11"/>
      <c r="JQ44" s="11"/>
      <c r="JR44" s="11"/>
      <c r="JS44" s="11"/>
      <c r="JT44" t="s">
        <v>29</v>
      </c>
    </row>
    <row r="45" spans="2:280">
      <c r="B45" s="30"/>
      <c r="C45" s="30"/>
      <c r="D45" s="42"/>
      <c r="E45" s="40"/>
      <c r="F45" s="40" t="s">
        <v>384</v>
      </c>
      <c r="G45" s="40"/>
      <c r="H45" s="41"/>
      <c r="I45" s="41"/>
      <c r="J45" s="48" t="s">
        <v>189</v>
      </c>
      <c r="K45" s="40"/>
      <c r="L45" s="40"/>
      <c r="M45" s="47">
        <f t="shared" si="134"/>
        <v>0</v>
      </c>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c r="IZ45" s="11"/>
      <c r="JA45" s="11"/>
      <c r="JB45" s="11"/>
      <c r="JC45" s="11"/>
      <c r="JD45" s="11"/>
      <c r="JE45" s="11"/>
      <c r="JF45" s="11"/>
      <c r="JG45" s="11"/>
      <c r="JH45" s="11"/>
      <c r="JI45" s="11"/>
      <c r="JJ45" s="11"/>
      <c r="JK45" s="11"/>
      <c r="JL45" s="11"/>
      <c r="JM45" s="11"/>
      <c r="JN45" s="11"/>
      <c r="JO45" s="11"/>
      <c r="JP45" s="11"/>
      <c r="JQ45" s="11"/>
      <c r="JR45" s="11"/>
      <c r="JS45" s="11"/>
      <c r="JT45" t="s">
        <v>29</v>
      </c>
    </row>
    <row r="46" spans="2:280">
      <c r="B46" s="30"/>
      <c r="C46" s="30"/>
      <c r="D46" s="42"/>
      <c r="E46" s="40"/>
      <c r="F46" s="40" t="s">
        <v>385</v>
      </c>
      <c r="G46" s="40"/>
      <c r="H46" s="41"/>
      <c r="I46" s="41"/>
      <c r="J46" s="48" t="s">
        <v>189</v>
      </c>
      <c r="K46" s="40"/>
      <c r="L46" s="40"/>
      <c r="M46" s="47">
        <f t="shared" si="134"/>
        <v>0</v>
      </c>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c r="IZ46" s="11"/>
      <c r="JA46" s="11"/>
      <c r="JB46" s="11"/>
      <c r="JC46" s="11"/>
      <c r="JD46" s="11"/>
      <c r="JE46" s="11"/>
      <c r="JF46" s="11"/>
      <c r="JG46" s="11"/>
      <c r="JH46" s="11"/>
      <c r="JI46" s="11"/>
      <c r="JJ46" s="11"/>
      <c r="JK46" s="11"/>
      <c r="JL46" s="11"/>
      <c r="JM46" s="11"/>
      <c r="JN46" s="11"/>
      <c r="JO46" s="11"/>
      <c r="JP46" s="11"/>
      <c r="JQ46" s="11"/>
      <c r="JR46" s="11"/>
      <c r="JS46" s="11"/>
      <c r="JT46" t="s">
        <v>29</v>
      </c>
    </row>
    <row r="47" spans="2:280">
      <c r="B47" s="30"/>
      <c r="C47" s="30"/>
      <c r="D47" s="42"/>
      <c r="E47" s="40"/>
      <c r="F47" s="40" t="s">
        <v>386</v>
      </c>
      <c r="G47" s="40"/>
      <c r="H47" s="41"/>
      <c r="I47" s="41"/>
      <c r="J47" s="48" t="s">
        <v>189</v>
      </c>
      <c r="K47" s="40"/>
      <c r="L47" s="40"/>
      <c r="M47" s="47">
        <f t="shared" si="134"/>
        <v>0</v>
      </c>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c r="IZ47" s="11"/>
      <c r="JA47" s="11"/>
      <c r="JB47" s="11"/>
      <c r="JC47" s="11"/>
      <c r="JD47" s="11"/>
      <c r="JE47" s="11"/>
      <c r="JF47" s="11"/>
      <c r="JG47" s="11"/>
      <c r="JH47" s="11"/>
      <c r="JI47" s="11"/>
      <c r="JJ47" s="11"/>
      <c r="JK47" s="11"/>
      <c r="JL47" s="11"/>
      <c r="JM47" s="11"/>
      <c r="JN47" s="11"/>
      <c r="JO47" s="11"/>
      <c r="JP47" s="11"/>
      <c r="JQ47" s="11"/>
      <c r="JR47" s="11"/>
      <c r="JS47" s="11"/>
      <c r="JT47" t="s">
        <v>29</v>
      </c>
    </row>
    <row r="48" spans="2:280">
      <c r="B48" s="30"/>
      <c r="C48" s="30"/>
      <c r="D48" s="42"/>
      <c r="E48" s="40"/>
      <c r="F48" s="40" t="s">
        <v>387</v>
      </c>
      <c r="G48" s="40"/>
      <c r="H48" s="41"/>
      <c r="I48" s="41"/>
      <c r="J48" s="48" t="s">
        <v>189</v>
      </c>
      <c r="K48" s="40"/>
      <c r="L48" s="40"/>
      <c r="M48" s="47">
        <f t="shared" si="134"/>
        <v>3</v>
      </c>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v>1</v>
      </c>
      <c r="EP48" s="11">
        <v>1</v>
      </c>
      <c r="EQ48" s="11">
        <v>1</v>
      </c>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c r="IZ48" s="11"/>
      <c r="JA48" s="11"/>
      <c r="JB48" s="11"/>
      <c r="JC48" s="11"/>
      <c r="JD48" s="11"/>
      <c r="JE48" s="11"/>
      <c r="JF48" s="11"/>
      <c r="JG48" s="11"/>
      <c r="JH48" s="11"/>
      <c r="JI48" s="11"/>
      <c r="JJ48" s="11"/>
      <c r="JK48" s="11"/>
      <c r="JL48" s="11"/>
      <c r="JM48" s="11"/>
      <c r="JN48" s="11"/>
      <c r="JO48" s="11"/>
      <c r="JP48" s="11"/>
      <c r="JQ48" s="11"/>
      <c r="JR48" s="11"/>
      <c r="JS48" s="11"/>
      <c r="JT48" t="s">
        <v>29</v>
      </c>
    </row>
    <row r="49" spans="2:280">
      <c r="B49" s="30"/>
      <c r="C49" s="30"/>
      <c r="D49" s="42"/>
      <c r="E49" s="40"/>
      <c r="F49" s="40" t="s">
        <v>388</v>
      </c>
      <c r="G49" s="40"/>
      <c r="H49" s="41"/>
      <c r="I49" s="41"/>
      <c r="J49" s="48" t="s">
        <v>189</v>
      </c>
      <c r="K49" s="40"/>
      <c r="L49" s="40"/>
      <c r="M49" s="47">
        <f t="shared" si="134"/>
        <v>0</v>
      </c>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c r="IZ49" s="11"/>
      <c r="JA49" s="11"/>
      <c r="JB49" s="11"/>
      <c r="JC49" s="11"/>
      <c r="JD49" s="11"/>
      <c r="JE49" s="11"/>
      <c r="JF49" s="11"/>
      <c r="JG49" s="11"/>
      <c r="JH49" s="11"/>
      <c r="JI49" s="11"/>
      <c r="JJ49" s="11"/>
      <c r="JK49" s="11"/>
      <c r="JL49" s="11"/>
      <c r="JM49" s="11"/>
      <c r="JN49" s="11"/>
      <c r="JO49" s="11"/>
      <c r="JP49" s="11"/>
      <c r="JQ49" s="11"/>
      <c r="JR49" s="11"/>
      <c r="JS49" s="11"/>
      <c r="JT49" t="s">
        <v>29</v>
      </c>
    </row>
    <row r="50" spans="2:280">
      <c r="B50" s="30"/>
      <c r="C50" s="30"/>
      <c r="D50" s="42"/>
      <c r="E50" s="40"/>
      <c r="F50" s="40"/>
      <c r="G50" s="40"/>
      <c r="H50" s="41"/>
      <c r="I50" s="41"/>
      <c r="J50" s="48"/>
      <c r="K50" s="40"/>
      <c r="L50" s="40"/>
      <c r="M50" s="47">
        <f t="shared" si="134"/>
        <v>0</v>
      </c>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B50" s="11"/>
      <c r="DC50" s="11"/>
      <c r="DD50" s="11"/>
      <c r="DE50" s="11"/>
      <c r="DF50" s="11"/>
      <c r="DG50" s="11"/>
      <c r="DH50" s="11"/>
      <c r="DI50" s="11"/>
      <c r="DJ50" s="11"/>
      <c r="DK50" s="11"/>
      <c r="DL50" s="11"/>
      <c r="DM50" s="11"/>
      <c r="DN50" s="11"/>
      <c r="DO50" s="11"/>
      <c r="DP50" s="11"/>
      <c r="DQ50" s="11"/>
      <c r="DR50" s="11"/>
      <c r="DS50" s="11"/>
      <c r="DT50" s="11"/>
      <c r="DU50" s="11"/>
      <c r="DV50" s="11"/>
      <c r="DW50" s="11"/>
      <c r="DX50" s="11"/>
      <c r="DY50" s="11"/>
      <c r="DZ50" s="11"/>
      <c r="EA50" s="11"/>
      <c r="EB50" s="11"/>
      <c r="EC50" s="11"/>
      <c r="ED50" s="11"/>
      <c r="EE50" s="11"/>
      <c r="EF50" s="11"/>
      <c r="EG50" s="11"/>
      <c r="EH50" s="11"/>
      <c r="EI50" s="11"/>
      <c r="EJ50" s="11"/>
      <c r="EK50" s="11"/>
      <c r="EL50" s="11"/>
      <c r="EM50" s="11"/>
      <c r="EN50" s="11"/>
      <c r="EO50" s="11"/>
      <c r="EP50" s="11"/>
      <c r="EQ50" s="11"/>
      <c r="ER50" s="11"/>
      <c r="ES50" s="11"/>
      <c r="ET50" s="11"/>
      <c r="EU50" s="11"/>
      <c r="EV50" s="11"/>
      <c r="EW50" s="11"/>
      <c r="EX50" s="11"/>
      <c r="EY50" s="11"/>
      <c r="EZ50" s="11"/>
      <c r="FA50" s="11"/>
      <c r="FB50" s="11"/>
      <c r="FC50" s="11"/>
      <c r="FD50" s="11"/>
      <c r="FE50" s="11"/>
      <c r="FF50" s="11"/>
      <c r="FG50" s="11"/>
      <c r="FH50" s="11"/>
      <c r="FI50" s="11"/>
      <c r="FJ50" s="11"/>
      <c r="FK50" s="11"/>
      <c r="FL50" s="11"/>
      <c r="FM50" s="11"/>
      <c r="FN50" s="11"/>
      <c r="FO50" s="11"/>
      <c r="FP50" s="11"/>
      <c r="FQ50" s="11"/>
      <c r="FR50" s="11"/>
      <c r="FS50" s="11"/>
      <c r="FT50" s="11"/>
      <c r="FU50" s="11"/>
      <c r="FV50" s="11"/>
      <c r="FW50" s="11"/>
      <c r="FX50" s="11"/>
      <c r="FY50" s="11"/>
      <c r="FZ50" s="11"/>
      <c r="GA50" s="11"/>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c r="HM50" s="11"/>
      <c r="HN50" s="11"/>
      <c r="HO50" s="11"/>
      <c r="HP50" s="11"/>
      <c r="HQ50" s="11"/>
      <c r="HR50" s="11"/>
      <c r="HS50" s="11"/>
      <c r="HT50" s="11"/>
      <c r="HU50" s="11"/>
      <c r="HV50" s="11"/>
      <c r="HW50" s="11"/>
      <c r="HX50" s="11"/>
      <c r="HY50" s="11"/>
      <c r="HZ50" s="11"/>
      <c r="IA50" s="11"/>
      <c r="IB50" s="11"/>
      <c r="IC50" s="11"/>
      <c r="ID50" s="11"/>
      <c r="IE50" s="11"/>
      <c r="IF50" s="11"/>
      <c r="IG50" s="11"/>
      <c r="IH50" s="11"/>
      <c r="II50" s="11"/>
      <c r="IJ50" s="11"/>
      <c r="IK50" s="11"/>
      <c r="IL50" s="11"/>
      <c r="IM50" s="11"/>
      <c r="IN50" s="11"/>
      <c r="IO50" s="11"/>
      <c r="IP50" s="11"/>
      <c r="IQ50" s="11"/>
      <c r="IR50" s="11"/>
      <c r="IS50" s="11"/>
      <c r="IT50" s="11"/>
      <c r="IU50" s="11"/>
      <c r="IV50" s="11"/>
      <c r="IW50" s="11"/>
      <c r="IX50" s="11"/>
      <c r="IY50" s="11"/>
      <c r="IZ50" s="11"/>
      <c r="JA50" s="11"/>
      <c r="JB50" s="11"/>
      <c r="JC50" s="11"/>
      <c r="JD50" s="11"/>
      <c r="JE50" s="11"/>
      <c r="JF50" s="11"/>
      <c r="JG50" s="11"/>
      <c r="JH50" s="11"/>
      <c r="JI50" s="11"/>
      <c r="JJ50" s="11"/>
      <c r="JK50" s="11"/>
      <c r="JL50" s="11"/>
      <c r="JM50" s="11"/>
      <c r="JN50" s="11"/>
      <c r="JO50" s="11"/>
      <c r="JP50" s="11"/>
      <c r="JQ50" s="11"/>
      <c r="JR50" s="11"/>
      <c r="JS50" s="11"/>
      <c r="JT50" t="s">
        <v>29</v>
      </c>
    </row>
    <row r="51" spans="2:280">
      <c r="B51" s="30"/>
      <c r="C51" s="30"/>
      <c r="D51" s="42"/>
      <c r="E51" s="40"/>
      <c r="F51" s="80" t="s">
        <v>392</v>
      </c>
      <c r="G51" s="40"/>
      <c r="H51" s="41"/>
      <c r="I51" s="41"/>
      <c r="J51" s="48" t="s">
        <v>156</v>
      </c>
      <c r="K51" s="40"/>
      <c r="L51" s="83" t="s">
        <v>453</v>
      </c>
      <c r="M51" s="47">
        <f t="shared" si="134"/>
        <v>43.5</v>
      </c>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B51" s="11"/>
      <c r="DC51" s="11"/>
      <c r="DD51" s="11"/>
      <c r="DE51" s="11"/>
      <c r="DF51" s="11"/>
      <c r="DG51" s="11"/>
      <c r="DH51" s="11"/>
      <c r="DI51" s="11"/>
      <c r="DJ51" s="11"/>
      <c r="DK51" s="11"/>
      <c r="DL51" s="11"/>
      <c r="DM51" s="11"/>
      <c r="DN51" s="11"/>
      <c r="DO51" s="11"/>
      <c r="DP51" s="11"/>
      <c r="DQ51" s="11"/>
      <c r="DR51" s="11"/>
      <c r="DS51" s="11"/>
      <c r="DT51" s="11"/>
      <c r="DU51" s="11"/>
      <c r="DV51" s="11"/>
      <c r="DW51" s="11"/>
      <c r="DX51" s="11"/>
      <c r="DY51" s="11"/>
      <c r="DZ51" s="11"/>
      <c r="EA51" s="11"/>
      <c r="EB51" s="11"/>
      <c r="EC51" s="11"/>
      <c r="ED51" s="11"/>
      <c r="EE51" s="11"/>
      <c r="EF51" s="11"/>
      <c r="EG51" s="11"/>
      <c r="EH51" s="11"/>
      <c r="EI51" s="11"/>
      <c r="EJ51" s="11"/>
      <c r="EK51" s="11"/>
      <c r="EL51" s="11"/>
      <c r="EM51" s="11"/>
      <c r="EN51" s="11"/>
      <c r="EO51" s="11"/>
      <c r="EP51" s="11"/>
      <c r="EQ51" s="11"/>
      <c r="ER51" s="11"/>
      <c r="ES51" s="11"/>
      <c r="ET51" s="11"/>
      <c r="EU51" s="11"/>
      <c r="EV51" s="11"/>
      <c r="EW51" s="11"/>
      <c r="EX51" s="11"/>
      <c r="EY51" s="11"/>
      <c r="EZ51" s="11"/>
      <c r="FA51" s="11"/>
      <c r="FB51" s="11"/>
      <c r="FC51" s="11"/>
      <c r="FD51" s="11"/>
      <c r="FE51" s="11"/>
      <c r="FF51" s="11"/>
      <c r="FG51" s="11"/>
      <c r="FH51" s="11"/>
      <c r="FI51" s="11"/>
      <c r="FJ51" s="11"/>
      <c r="FK51" s="11"/>
      <c r="FL51" s="11"/>
      <c r="FM51" s="11"/>
      <c r="FN51" s="11"/>
      <c r="FO51" s="11"/>
      <c r="FP51" s="11"/>
      <c r="FQ51" s="11"/>
      <c r="FR51" s="11"/>
      <c r="FS51" s="11"/>
      <c r="FT51" s="11"/>
      <c r="FU51" s="11">
        <v>4.5</v>
      </c>
      <c r="FV51" s="11">
        <v>1.5</v>
      </c>
      <c r="FW51" s="11">
        <v>1.5</v>
      </c>
      <c r="FX51" s="11"/>
      <c r="FY51" s="11"/>
      <c r="FZ51" s="11"/>
      <c r="GA51" s="11"/>
      <c r="GB51" s="11">
        <v>1</v>
      </c>
      <c r="GC51" s="11">
        <v>5</v>
      </c>
      <c r="GD51" s="11"/>
      <c r="GE51" s="11"/>
      <c r="GF51" s="11"/>
      <c r="GG51" s="11"/>
      <c r="GH51" s="11">
        <v>3.5</v>
      </c>
      <c r="GI51" s="11"/>
      <c r="GJ51" s="11"/>
      <c r="GK51" s="11"/>
      <c r="GL51" s="11"/>
      <c r="GM51" s="11"/>
      <c r="GN51" s="11"/>
      <c r="GO51" s="11"/>
      <c r="GP51" s="11">
        <v>4</v>
      </c>
      <c r="GQ51" s="11">
        <v>5</v>
      </c>
      <c r="GR51" s="11"/>
      <c r="GS51" s="11"/>
      <c r="GT51" s="11"/>
      <c r="GU51" s="11">
        <v>1.5</v>
      </c>
      <c r="GV51" s="11">
        <v>2.5</v>
      </c>
      <c r="GW51" s="11"/>
      <c r="GX51" s="11"/>
      <c r="GY51" s="11">
        <v>2.5</v>
      </c>
      <c r="GZ51" s="11">
        <v>2</v>
      </c>
      <c r="HA51" s="11"/>
      <c r="HB51" s="11"/>
      <c r="HC51" s="11"/>
      <c r="HD51" s="11"/>
      <c r="HE51" s="11"/>
      <c r="HF51" s="11"/>
      <c r="HG51" s="11">
        <v>1.5</v>
      </c>
      <c r="HH51" s="11">
        <v>1</v>
      </c>
      <c r="HI51" s="11"/>
      <c r="HJ51" s="11"/>
      <c r="HK51" s="11"/>
      <c r="HL51" s="11">
        <v>1</v>
      </c>
      <c r="HM51" s="11"/>
      <c r="HN51" s="11"/>
      <c r="HO51" s="11"/>
      <c r="HP51" s="11"/>
      <c r="HQ51" s="11"/>
      <c r="HR51" s="11">
        <v>5.5</v>
      </c>
      <c r="HS51" s="11"/>
      <c r="HT51" s="11"/>
      <c r="HU51" s="11"/>
      <c r="HV51" s="11"/>
      <c r="HW51" s="11"/>
      <c r="HX51" s="11"/>
      <c r="HY51" s="11"/>
      <c r="HZ51" s="11"/>
      <c r="IA51" s="11"/>
      <c r="IB51" s="11"/>
      <c r="IC51" s="11"/>
      <c r="ID51" s="11"/>
      <c r="IE51" s="11"/>
      <c r="IF51" s="11"/>
      <c r="IG51" s="11"/>
      <c r="IH51" s="11"/>
      <c r="II51" s="11"/>
      <c r="IJ51" s="11"/>
      <c r="IK51" s="11"/>
      <c r="IL51" s="11"/>
      <c r="IM51" s="11"/>
      <c r="IN51" s="11"/>
      <c r="IO51" s="11"/>
      <c r="IP51" s="11"/>
      <c r="IQ51" s="11"/>
      <c r="IR51" s="11"/>
      <c r="IS51" s="11"/>
      <c r="IT51" s="11"/>
      <c r="IU51" s="11"/>
      <c r="IV51" s="11"/>
      <c r="IW51" s="11"/>
      <c r="IX51" s="11"/>
      <c r="IY51" s="11"/>
      <c r="IZ51" s="11"/>
      <c r="JA51" s="11"/>
      <c r="JB51" s="11"/>
      <c r="JC51" s="11"/>
      <c r="JD51" s="11"/>
      <c r="JE51" s="11"/>
      <c r="JF51" s="11"/>
      <c r="JG51" s="11"/>
      <c r="JH51" s="11"/>
      <c r="JI51" s="11"/>
      <c r="JJ51" s="11"/>
      <c r="JK51" s="11"/>
      <c r="JL51" s="11"/>
      <c r="JM51" s="11"/>
      <c r="JN51" s="11"/>
      <c r="JO51" s="11"/>
      <c r="JP51" s="11"/>
      <c r="JQ51" s="11"/>
      <c r="JR51" s="11"/>
      <c r="JS51" s="11"/>
      <c r="JT51" t="s">
        <v>29</v>
      </c>
    </row>
    <row r="52" spans="2:280">
      <c r="B52" s="30"/>
      <c r="C52" s="30"/>
      <c r="D52" s="42"/>
      <c r="E52" s="40"/>
      <c r="F52" s="81" t="s">
        <v>393</v>
      </c>
      <c r="G52" s="40"/>
      <c r="H52" s="41"/>
      <c r="I52" s="41"/>
      <c r="J52" s="48" t="s">
        <v>156</v>
      </c>
      <c r="K52" s="40"/>
      <c r="L52" s="40"/>
      <c r="M52" s="47">
        <f t="shared" si="134"/>
        <v>0</v>
      </c>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B52" s="11"/>
      <c r="DC52" s="11"/>
      <c r="DD52" s="11"/>
      <c r="DE52" s="11"/>
      <c r="DF52" s="11"/>
      <c r="DG52" s="11"/>
      <c r="DH52" s="11"/>
      <c r="DI52" s="11"/>
      <c r="DJ52" s="11"/>
      <c r="DK52" s="11"/>
      <c r="DL52" s="11"/>
      <c r="DM52" s="11"/>
      <c r="DN52" s="11"/>
      <c r="DO52" s="11"/>
      <c r="DP52" s="11"/>
      <c r="DQ52" s="11"/>
      <c r="DR52" s="11"/>
      <c r="DS52" s="11"/>
      <c r="DT52" s="11"/>
      <c r="DU52" s="11"/>
      <c r="DV52" s="11"/>
      <c r="DW52" s="11"/>
      <c r="DX52" s="11"/>
      <c r="DY52" s="11"/>
      <c r="DZ52" s="11"/>
      <c r="EA52" s="11"/>
      <c r="EB52" s="11"/>
      <c r="EC52" s="11"/>
      <c r="ED52" s="11"/>
      <c r="EE52" s="11"/>
      <c r="EF52" s="11"/>
      <c r="EG52" s="11"/>
      <c r="EH52" s="11"/>
      <c r="EI52" s="11"/>
      <c r="EJ52" s="11"/>
      <c r="EK52" s="11"/>
      <c r="EL52" s="11"/>
      <c r="EM52" s="11"/>
      <c r="EN52" s="11"/>
      <c r="EO52" s="11"/>
      <c r="EP52" s="11"/>
      <c r="EQ52" s="11"/>
      <c r="ER52" s="11"/>
      <c r="ES52" s="11"/>
      <c r="ET52" s="11"/>
      <c r="EU52" s="11"/>
      <c r="EV52" s="11"/>
      <c r="EW52" s="11"/>
      <c r="EX52" s="11"/>
      <c r="EY52" s="11"/>
      <c r="EZ52" s="11"/>
      <c r="FA52" s="11"/>
      <c r="FB52" s="11"/>
      <c r="FC52" s="11"/>
      <c r="FD52" s="11"/>
      <c r="FE52" s="11"/>
      <c r="FF52" s="11"/>
      <c r="FG52" s="11"/>
      <c r="FH52" s="11"/>
      <c r="FI52" s="11"/>
      <c r="FJ52" s="11"/>
      <c r="FK52" s="11"/>
      <c r="FL52" s="11"/>
      <c r="FM52" s="11"/>
      <c r="FN52" s="11"/>
      <c r="FO52" s="11"/>
      <c r="FP52" s="11"/>
      <c r="FQ52" s="11"/>
      <c r="FR52" s="11"/>
      <c r="FS52" s="11"/>
      <c r="FT52" s="11"/>
      <c r="FU52" s="11"/>
      <c r="FV52" s="11"/>
      <c r="FW52" s="11"/>
      <c r="FX52" s="11"/>
      <c r="FY52" s="11"/>
      <c r="FZ52" s="11"/>
      <c r="GA52" s="11"/>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c r="HM52" s="11"/>
      <c r="HN52" s="11"/>
      <c r="HO52" s="11"/>
      <c r="HP52" s="11"/>
      <c r="HQ52" s="11"/>
      <c r="HR52" s="11"/>
      <c r="HS52" s="11"/>
      <c r="HT52" s="11"/>
      <c r="HU52" s="11"/>
      <c r="HV52" s="11"/>
      <c r="HW52" s="11"/>
      <c r="HX52" s="11"/>
      <c r="HY52" s="11"/>
      <c r="HZ52" s="11"/>
      <c r="IA52" s="11"/>
      <c r="IB52" s="11"/>
      <c r="IC52" s="11"/>
      <c r="ID52" s="11"/>
      <c r="IE52" s="11"/>
      <c r="IF52" s="11"/>
      <c r="IG52" s="11"/>
      <c r="IH52" s="11"/>
      <c r="II52" s="11"/>
      <c r="IJ52" s="11"/>
      <c r="IK52" s="11"/>
      <c r="IL52" s="11"/>
      <c r="IM52" s="11"/>
      <c r="IN52" s="11"/>
      <c r="IO52" s="11"/>
      <c r="IP52" s="11"/>
      <c r="IQ52" s="11"/>
      <c r="IR52" s="11"/>
      <c r="IS52" s="11"/>
      <c r="IT52" s="11"/>
      <c r="IU52" s="11"/>
      <c r="IV52" s="11"/>
      <c r="IW52" s="11"/>
      <c r="IX52" s="11"/>
      <c r="IY52" s="11"/>
      <c r="IZ52" s="11"/>
      <c r="JA52" s="11"/>
      <c r="JB52" s="11"/>
      <c r="JC52" s="11"/>
      <c r="JD52" s="11"/>
      <c r="JE52" s="11"/>
      <c r="JF52" s="11"/>
      <c r="JG52" s="11"/>
      <c r="JH52" s="11"/>
      <c r="JI52" s="11"/>
      <c r="JJ52" s="11"/>
      <c r="JK52" s="11"/>
      <c r="JL52" s="11"/>
      <c r="JM52" s="11"/>
      <c r="JN52" s="11"/>
      <c r="JO52" s="11"/>
      <c r="JP52" s="11"/>
      <c r="JQ52" s="11"/>
      <c r="JR52" s="11"/>
      <c r="JS52" s="11"/>
      <c r="JT52" t="s">
        <v>29</v>
      </c>
    </row>
    <row r="53" spans="2:280">
      <c r="B53" s="30"/>
      <c r="C53" s="30"/>
      <c r="D53" s="42"/>
      <c r="E53" s="40"/>
      <c r="F53" s="81" t="s">
        <v>394</v>
      </c>
      <c r="G53" s="40"/>
      <c r="H53" s="41"/>
      <c r="I53" s="41"/>
      <c r="J53" s="48" t="s">
        <v>156</v>
      </c>
      <c r="K53" s="40"/>
      <c r="L53" s="40"/>
      <c r="M53" s="47">
        <f t="shared" si="134"/>
        <v>0</v>
      </c>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11"/>
      <c r="EM53" s="11"/>
      <c r="EN53" s="11"/>
      <c r="EO53" s="11"/>
      <c r="EP53" s="11"/>
      <c r="EQ53" s="11"/>
      <c r="ER53" s="11"/>
      <c r="ES53" s="11"/>
      <c r="ET53" s="11"/>
      <c r="EU53" s="11"/>
      <c r="EV53" s="11"/>
      <c r="EW53" s="11"/>
      <c r="EX53" s="11"/>
      <c r="EY53" s="11"/>
      <c r="EZ53" s="11"/>
      <c r="FA53" s="11"/>
      <c r="FB53" s="11"/>
      <c r="FC53" s="11"/>
      <c r="FD53" s="11"/>
      <c r="FE53" s="11"/>
      <c r="FF53" s="11"/>
      <c r="FG53" s="11"/>
      <c r="FH53" s="11"/>
      <c r="FI53" s="11"/>
      <c r="FJ53" s="11"/>
      <c r="FK53" s="11"/>
      <c r="FL53" s="11"/>
      <c r="FM53" s="11"/>
      <c r="FN53" s="11"/>
      <c r="FO53" s="11"/>
      <c r="FP53" s="11"/>
      <c r="FQ53" s="11"/>
      <c r="FR53" s="11"/>
      <c r="FS53" s="11"/>
      <c r="FT53" s="11"/>
      <c r="FU53" s="11"/>
      <c r="FV53" s="11"/>
      <c r="FW53" s="11"/>
      <c r="FX53" s="11"/>
      <c r="FY53" s="11"/>
      <c r="FZ53" s="11"/>
      <c r="GA53" s="11"/>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c r="HM53" s="11"/>
      <c r="HN53" s="11"/>
      <c r="HO53" s="11"/>
      <c r="HP53" s="11"/>
      <c r="HQ53" s="11"/>
      <c r="HR53" s="11"/>
      <c r="HS53" s="11"/>
      <c r="HT53" s="11"/>
      <c r="HU53" s="11"/>
      <c r="HV53" s="11"/>
      <c r="HW53" s="11"/>
      <c r="HX53" s="11"/>
      <c r="HY53" s="11"/>
      <c r="HZ53" s="11"/>
      <c r="IA53" s="11"/>
      <c r="IB53" s="11"/>
      <c r="IC53" s="11"/>
      <c r="ID53" s="11"/>
      <c r="IE53" s="11"/>
      <c r="IF53" s="11"/>
      <c r="IG53" s="11"/>
      <c r="IH53" s="11"/>
      <c r="II53" s="11"/>
      <c r="IJ53" s="11"/>
      <c r="IK53" s="11"/>
      <c r="IL53" s="11"/>
      <c r="IM53" s="11"/>
      <c r="IN53" s="11"/>
      <c r="IO53" s="11"/>
      <c r="IP53" s="11"/>
      <c r="IQ53" s="11"/>
      <c r="IR53" s="11"/>
      <c r="IS53" s="11"/>
      <c r="IT53" s="11"/>
      <c r="IU53" s="11"/>
      <c r="IV53" s="11"/>
      <c r="IW53" s="11"/>
      <c r="IX53" s="11"/>
      <c r="IY53" s="11"/>
      <c r="IZ53" s="11"/>
      <c r="JA53" s="11"/>
      <c r="JB53" s="11"/>
      <c r="JC53" s="11"/>
      <c r="JD53" s="11"/>
      <c r="JE53" s="11"/>
      <c r="JF53" s="11"/>
      <c r="JG53" s="11"/>
      <c r="JH53" s="11"/>
      <c r="JI53" s="11"/>
      <c r="JJ53" s="11"/>
      <c r="JK53" s="11"/>
      <c r="JL53" s="11"/>
      <c r="JM53" s="11"/>
      <c r="JN53" s="11"/>
      <c r="JO53" s="11"/>
      <c r="JP53" s="11"/>
      <c r="JQ53" s="11"/>
      <c r="JR53" s="11"/>
      <c r="JS53" s="11"/>
      <c r="JT53" t="s">
        <v>29</v>
      </c>
    </row>
    <row r="54" spans="2:280">
      <c r="B54" s="30"/>
      <c r="C54" s="30"/>
      <c r="D54" s="42"/>
      <c r="E54" s="40"/>
      <c r="F54" s="81" t="s">
        <v>395</v>
      </c>
      <c r="G54" s="40"/>
      <c r="H54" s="41"/>
      <c r="I54" s="41"/>
      <c r="J54" s="48" t="s">
        <v>156</v>
      </c>
      <c r="K54" s="40"/>
      <c r="L54" s="40"/>
      <c r="M54" s="47">
        <f t="shared" si="134"/>
        <v>0</v>
      </c>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c r="HM54" s="11"/>
      <c r="HN54" s="11"/>
      <c r="HO54" s="11"/>
      <c r="HP54" s="11"/>
      <c r="HQ54" s="11"/>
      <c r="HR54" s="11"/>
      <c r="HS54" s="11"/>
      <c r="HT54" s="11"/>
      <c r="HU54" s="11"/>
      <c r="HV54" s="11"/>
      <c r="HW54" s="11"/>
      <c r="HX54" s="11"/>
      <c r="HY54" s="11"/>
      <c r="HZ54" s="11"/>
      <c r="IA54" s="11"/>
      <c r="IB54" s="11"/>
      <c r="IC54" s="11"/>
      <c r="ID54" s="11"/>
      <c r="IE54" s="11"/>
      <c r="IF54" s="11"/>
      <c r="IG54" s="11"/>
      <c r="IH54" s="11"/>
      <c r="II54" s="11"/>
      <c r="IJ54" s="11"/>
      <c r="IK54" s="11"/>
      <c r="IL54" s="11"/>
      <c r="IM54" s="11"/>
      <c r="IN54" s="11"/>
      <c r="IO54" s="11"/>
      <c r="IP54" s="11"/>
      <c r="IQ54" s="11"/>
      <c r="IR54" s="11"/>
      <c r="IS54" s="11"/>
      <c r="IT54" s="11"/>
      <c r="IU54" s="11"/>
      <c r="IV54" s="11"/>
      <c r="IW54" s="11"/>
      <c r="IX54" s="11"/>
      <c r="IY54" s="11"/>
      <c r="IZ54" s="11"/>
      <c r="JA54" s="11"/>
      <c r="JB54" s="11"/>
      <c r="JC54" s="11"/>
      <c r="JD54" s="11"/>
      <c r="JE54" s="11"/>
      <c r="JF54" s="11"/>
      <c r="JG54" s="11"/>
      <c r="JH54" s="11"/>
      <c r="JI54" s="11"/>
      <c r="JJ54" s="11"/>
      <c r="JK54" s="11"/>
      <c r="JL54" s="11"/>
      <c r="JM54" s="11"/>
      <c r="JN54" s="11"/>
      <c r="JO54" s="11"/>
      <c r="JP54" s="11"/>
      <c r="JQ54" s="11"/>
      <c r="JR54" s="11"/>
      <c r="JS54" s="11"/>
      <c r="JT54" t="s">
        <v>29</v>
      </c>
    </row>
    <row r="55" spans="2:280">
      <c r="B55" s="30"/>
      <c r="C55" s="30"/>
      <c r="D55" s="42"/>
      <c r="E55" s="40"/>
      <c r="F55" s="81" t="s">
        <v>396</v>
      </c>
      <c r="G55" s="40"/>
      <c r="H55" s="41"/>
      <c r="I55" s="41"/>
      <c r="J55" s="48" t="s">
        <v>156</v>
      </c>
      <c r="K55" s="40"/>
      <c r="L55" s="40"/>
      <c r="M55" s="47">
        <f t="shared" si="134"/>
        <v>0</v>
      </c>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c r="HM55" s="11"/>
      <c r="HN55" s="11"/>
      <c r="HO55" s="11"/>
      <c r="HP55" s="11"/>
      <c r="HQ55" s="11"/>
      <c r="HR55" s="11"/>
      <c r="HS55" s="11"/>
      <c r="HT55" s="11"/>
      <c r="HU55" s="11"/>
      <c r="HV55" s="11"/>
      <c r="HW55" s="11"/>
      <c r="HX55" s="11"/>
      <c r="HY55" s="11"/>
      <c r="HZ55" s="11"/>
      <c r="IA55" s="11"/>
      <c r="IB55" s="11"/>
      <c r="IC55" s="11"/>
      <c r="ID55" s="11"/>
      <c r="IE55" s="11"/>
      <c r="IF55" s="11"/>
      <c r="IG55" s="11"/>
      <c r="IH55" s="11"/>
      <c r="II55" s="11"/>
      <c r="IJ55" s="11"/>
      <c r="IK55" s="11"/>
      <c r="IL55" s="11"/>
      <c r="IM55" s="11"/>
      <c r="IN55" s="11"/>
      <c r="IO55" s="11"/>
      <c r="IP55" s="11"/>
      <c r="IQ55" s="11"/>
      <c r="IR55" s="11"/>
      <c r="IS55" s="11"/>
      <c r="IT55" s="11"/>
      <c r="IU55" s="11"/>
      <c r="IV55" s="11"/>
      <c r="IW55" s="11"/>
      <c r="IX55" s="11"/>
      <c r="IY55" s="11"/>
      <c r="IZ55" s="11"/>
      <c r="JA55" s="11"/>
      <c r="JB55" s="11"/>
      <c r="JC55" s="11"/>
      <c r="JD55" s="11"/>
      <c r="JE55" s="11"/>
      <c r="JF55" s="11"/>
      <c r="JG55" s="11"/>
      <c r="JH55" s="11"/>
      <c r="JI55" s="11"/>
      <c r="JJ55" s="11"/>
      <c r="JK55" s="11"/>
      <c r="JL55" s="11"/>
      <c r="JM55" s="11"/>
      <c r="JN55" s="11"/>
      <c r="JO55" s="11"/>
      <c r="JP55" s="11"/>
      <c r="JQ55" s="11"/>
      <c r="JR55" s="11"/>
      <c r="JS55" s="11"/>
      <c r="JT55" t="s">
        <v>29</v>
      </c>
    </row>
    <row r="56" spans="2:280">
      <c r="B56" s="30"/>
      <c r="C56" s="30"/>
      <c r="D56" s="42"/>
      <c r="E56" s="40"/>
      <c r="F56" s="81" t="s">
        <v>397</v>
      </c>
      <c r="G56" s="40"/>
      <c r="H56" s="41"/>
      <c r="I56" s="41"/>
      <c r="J56" s="48" t="s">
        <v>156</v>
      </c>
      <c r="K56" s="40"/>
      <c r="L56" s="40"/>
      <c r="M56" s="47">
        <f t="shared" si="134"/>
        <v>0</v>
      </c>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B56" s="11"/>
      <c r="DC56" s="11"/>
      <c r="DD56" s="11"/>
      <c r="DE56" s="11"/>
      <c r="DF56" s="11"/>
      <c r="DG56" s="11"/>
      <c r="DH56" s="11"/>
      <c r="DI56" s="11"/>
      <c r="DJ56" s="11"/>
      <c r="DK56" s="11"/>
      <c r="DL56" s="11"/>
      <c r="DM56" s="11"/>
      <c r="DN56" s="11"/>
      <c r="DO56" s="11"/>
      <c r="DP56" s="11"/>
      <c r="DQ56" s="11"/>
      <c r="DR56" s="11"/>
      <c r="DS56" s="11"/>
      <c r="DT56" s="11"/>
      <c r="DU56" s="11"/>
      <c r="DV56" s="11"/>
      <c r="DW56" s="11"/>
      <c r="DX56" s="11"/>
      <c r="DY56" s="11"/>
      <c r="DZ56" s="11"/>
      <c r="EA56" s="11"/>
      <c r="EB56" s="11"/>
      <c r="EC56" s="11"/>
      <c r="ED56" s="11"/>
      <c r="EE56" s="11"/>
      <c r="EF56" s="11"/>
      <c r="EG56" s="11"/>
      <c r="EH56" s="11"/>
      <c r="EI56" s="11"/>
      <c r="EJ56" s="11"/>
      <c r="EK56" s="11"/>
      <c r="EL56" s="11"/>
      <c r="EM56" s="11"/>
      <c r="EN56" s="11"/>
      <c r="EO56" s="11"/>
      <c r="EP56" s="11"/>
      <c r="EQ56" s="11"/>
      <c r="ER56" s="11"/>
      <c r="ES56" s="11"/>
      <c r="ET56" s="11"/>
      <c r="EU56" s="11"/>
      <c r="EV56" s="11"/>
      <c r="EW56" s="11"/>
      <c r="EX56" s="11"/>
      <c r="EY56" s="11"/>
      <c r="EZ56" s="11"/>
      <c r="FA56" s="11"/>
      <c r="FB56" s="11"/>
      <c r="FC56" s="11"/>
      <c r="FD56" s="11"/>
      <c r="FE56" s="11"/>
      <c r="FF56" s="11"/>
      <c r="FG56" s="11"/>
      <c r="FH56" s="11"/>
      <c r="FI56" s="11"/>
      <c r="FJ56" s="11"/>
      <c r="FK56" s="11"/>
      <c r="FL56" s="11"/>
      <c r="FM56" s="11"/>
      <c r="FN56" s="11"/>
      <c r="FO56" s="11"/>
      <c r="FP56" s="11"/>
      <c r="FQ56" s="11"/>
      <c r="FR56" s="11"/>
      <c r="FS56" s="11"/>
      <c r="FT56" s="11"/>
      <c r="FU56" s="11"/>
      <c r="FV56" s="11"/>
      <c r="FW56" s="11"/>
      <c r="FX56" s="11"/>
      <c r="FY56" s="11"/>
      <c r="FZ56" s="11"/>
      <c r="GA56" s="11"/>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c r="HM56" s="11"/>
      <c r="HN56" s="11"/>
      <c r="HO56" s="11"/>
      <c r="HP56" s="11"/>
      <c r="HQ56" s="11"/>
      <c r="HR56" s="11"/>
      <c r="HS56" s="11"/>
      <c r="HT56" s="11"/>
      <c r="HU56" s="11"/>
      <c r="HV56" s="11"/>
      <c r="HW56" s="11"/>
      <c r="HX56" s="11"/>
      <c r="HY56" s="11"/>
      <c r="HZ56" s="11"/>
      <c r="IA56" s="11"/>
      <c r="IB56" s="11"/>
      <c r="IC56" s="11"/>
      <c r="ID56" s="11"/>
      <c r="IE56" s="11"/>
      <c r="IF56" s="11"/>
      <c r="IG56" s="11"/>
      <c r="IH56" s="11"/>
      <c r="II56" s="11"/>
      <c r="IJ56" s="11"/>
      <c r="IK56" s="11"/>
      <c r="IL56" s="11"/>
      <c r="IM56" s="11"/>
      <c r="IN56" s="11"/>
      <c r="IO56" s="11"/>
      <c r="IP56" s="11"/>
      <c r="IQ56" s="11"/>
      <c r="IR56" s="11"/>
      <c r="IS56" s="11"/>
      <c r="IT56" s="11"/>
      <c r="IU56" s="11"/>
      <c r="IV56" s="11"/>
      <c r="IW56" s="11"/>
      <c r="IX56" s="11"/>
      <c r="IY56" s="11"/>
      <c r="IZ56" s="11"/>
      <c r="JA56" s="11"/>
      <c r="JB56" s="11"/>
      <c r="JC56" s="11"/>
      <c r="JD56" s="11"/>
      <c r="JE56" s="11"/>
      <c r="JF56" s="11"/>
      <c r="JG56" s="11"/>
      <c r="JH56" s="11"/>
      <c r="JI56" s="11"/>
      <c r="JJ56" s="11"/>
      <c r="JK56" s="11"/>
      <c r="JL56" s="11"/>
      <c r="JM56" s="11"/>
      <c r="JN56" s="11"/>
      <c r="JO56" s="11"/>
      <c r="JP56" s="11"/>
      <c r="JQ56" s="11"/>
      <c r="JR56" s="11"/>
      <c r="JS56" s="11"/>
      <c r="JT56" t="s">
        <v>29</v>
      </c>
    </row>
    <row r="57" spans="2:280">
      <c r="B57" s="30"/>
      <c r="C57" s="30"/>
      <c r="D57" s="42"/>
      <c r="E57" s="40"/>
      <c r="F57" s="81" t="s">
        <v>398</v>
      </c>
      <c r="G57" s="40"/>
      <c r="H57" s="41"/>
      <c r="I57" s="41"/>
      <c r="J57" s="48" t="s">
        <v>156</v>
      </c>
      <c r="K57" s="40"/>
      <c r="L57" s="40"/>
      <c r="M57" s="47">
        <f t="shared" si="134"/>
        <v>0</v>
      </c>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B57" s="11"/>
      <c r="DC57" s="11"/>
      <c r="DD57" s="11"/>
      <c r="DE57" s="11"/>
      <c r="DF57" s="11"/>
      <c r="DG57" s="11"/>
      <c r="DH57" s="11"/>
      <c r="DI57" s="11"/>
      <c r="DJ57" s="11"/>
      <c r="DK57" s="11"/>
      <c r="DL57" s="11"/>
      <c r="DM57" s="11"/>
      <c r="DN57" s="11"/>
      <c r="DO57" s="11"/>
      <c r="DP57" s="11"/>
      <c r="DQ57" s="11"/>
      <c r="DR57" s="11"/>
      <c r="DS57" s="11"/>
      <c r="DT57" s="11"/>
      <c r="DU57" s="11"/>
      <c r="DV57" s="11"/>
      <c r="DW57" s="11"/>
      <c r="DX57" s="11"/>
      <c r="DY57" s="11"/>
      <c r="DZ57" s="11"/>
      <c r="EA57" s="11"/>
      <c r="EB57" s="11"/>
      <c r="EC57" s="11"/>
      <c r="ED57" s="11"/>
      <c r="EE57" s="11"/>
      <c r="EF57" s="11"/>
      <c r="EG57" s="11"/>
      <c r="EH57" s="11"/>
      <c r="EI57" s="11"/>
      <c r="EJ57" s="11"/>
      <c r="EK57" s="11"/>
      <c r="EL57" s="11"/>
      <c r="EM57" s="11"/>
      <c r="EN57" s="11"/>
      <c r="EO57" s="11"/>
      <c r="EP57" s="11"/>
      <c r="EQ57" s="11"/>
      <c r="ER57" s="11"/>
      <c r="ES57" s="11"/>
      <c r="ET57" s="11"/>
      <c r="EU57" s="11"/>
      <c r="EV57" s="11"/>
      <c r="EW57" s="11"/>
      <c r="EX57" s="11"/>
      <c r="EY57" s="11"/>
      <c r="EZ57" s="11"/>
      <c r="FA57" s="11"/>
      <c r="FB57" s="11"/>
      <c r="FC57" s="11"/>
      <c r="FD57" s="11"/>
      <c r="FE57" s="11"/>
      <c r="FF57" s="11"/>
      <c r="FG57" s="11"/>
      <c r="FH57" s="11"/>
      <c r="FI57" s="11"/>
      <c r="FJ57" s="11"/>
      <c r="FK57" s="11"/>
      <c r="FL57" s="11"/>
      <c r="FM57" s="11"/>
      <c r="FN57" s="11"/>
      <c r="FO57" s="11"/>
      <c r="FP57" s="11"/>
      <c r="FQ57" s="11"/>
      <c r="FR57" s="11"/>
      <c r="FS57" s="11"/>
      <c r="FT57" s="11"/>
      <c r="FU57" s="11"/>
      <c r="FV57" s="11"/>
      <c r="FW57" s="11"/>
      <c r="FX57" s="11"/>
      <c r="FY57" s="11"/>
      <c r="FZ57" s="11"/>
      <c r="GA57" s="11"/>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c r="HM57" s="11"/>
      <c r="HN57" s="11"/>
      <c r="HO57" s="11"/>
      <c r="HP57" s="11"/>
      <c r="HQ57" s="11"/>
      <c r="HR57" s="11"/>
      <c r="HS57" s="11"/>
      <c r="HT57" s="11"/>
      <c r="HU57" s="11"/>
      <c r="HV57" s="11"/>
      <c r="HW57" s="11"/>
      <c r="HX57" s="11"/>
      <c r="HY57" s="11"/>
      <c r="HZ57" s="11"/>
      <c r="IA57" s="11"/>
      <c r="IB57" s="11"/>
      <c r="IC57" s="11"/>
      <c r="ID57" s="11"/>
      <c r="IE57" s="11"/>
      <c r="IF57" s="11"/>
      <c r="IG57" s="11"/>
      <c r="IH57" s="11"/>
      <c r="II57" s="11"/>
      <c r="IJ57" s="11"/>
      <c r="IK57" s="11"/>
      <c r="IL57" s="11"/>
      <c r="IM57" s="11"/>
      <c r="IN57" s="11"/>
      <c r="IO57" s="11"/>
      <c r="IP57" s="11"/>
      <c r="IQ57" s="11"/>
      <c r="IR57" s="11"/>
      <c r="IS57" s="11"/>
      <c r="IT57" s="11"/>
      <c r="IU57" s="11"/>
      <c r="IV57" s="11"/>
      <c r="IW57" s="11"/>
      <c r="IX57" s="11"/>
      <c r="IY57" s="11"/>
      <c r="IZ57" s="11"/>
      <c r="JA57" s="11"/>
      <c r="JB57" s="11"/>
      <c r="JC57" s="11"/>
      <c r="JD57" s="11"/>
      <c r="JE57" s="11"/>
      <c r="JF57" s="11"/>
      <c r="JG57" s="11"/>
      <c r="JH57" s="11"/>
      <c r="JI57" s="11"/>
      <c r="JJ57" s="11"/>
      <c r="JK57" s="11"/>
      <c r="JL57" s="11"/>
      <c r="JM57" s="11"/>
      <c r="JN57" s="11"/>
      <c r="JO57" s="11"/>
      <c r="JP57" s="11"/>
      <c r="JQ57" s="11"/>
      <c r="JR57" s="11"/>
      <c r="JS57" s="11"/>
      <c r="JT57" t="s">
        <v>29</v>
      </c>
    </row>
    <row r="58" spans="2:280">
      <c r="B58" s="30"/>
      <c r="C58" s="30"/>
      <c r="D58" s="42"/>
      <c r="E58" s="40"/>
      <c r="F58" s="81" t="s">
        <v>399</v>
      </c>
      <c r="G58" s="40"/>
      <c r="H58" s="41"/>
      <c r="I58" s="41"/>
      <c r="J58" s="48" t="s">
        <v>156</v>
      </c>
      <c r="K58" s="40"/>
      <c r="L58" s="40"/>
      <c r="M58" s="47">
        <f t="shared" si="134"/>
        <v>0</v>
      </c>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c r="IZ58" s="11"/>
      <c r="JA58" s="11"/>
      <c r="JB58" s="11"/>
      <c r="JC58" s="11"/>
      <c r="JD58" s="11"/>
      <c r="JE58" s="11"/>
      <c r="JF58" s="11"/>
      <c r="JG58" s="11"/>
      <c r="JH58" s="11"/>
      <c r="JI58" s="11"/>
      <c r="JJ58" s="11"/>
      <c r="JK58" s="11"/>
      <c r="JL58" s="11"/>
      <c r="JM58" s="11"/>
      <c r="JN58" s="11"/>
      <c r="JO58" s="11"/>
      <c r="JP58" s="11"/>
      <c r="JQ58" s="11"/>
      <c r="JR58" s="11"/>
      <c r="JS58" s="11"/>
      <c r="JT58" t="s">
        <v>29</v>
      </c>
    </row>
    <row r="59" spans="2:280">
      <c r="B59" s="30"/>
      <c r="C59" s="30"/>
      <c r="D59" s="42"/>
      <c r="E59" s="40"/>
      <c r="F59" s="81" t="s">
        <v>400</v>
      </c>
      <c r="G59" s="40"/>
      <c r="H59" s="41"/>
      <c r="I59" s="41"/>
      <c r="J59" s="48" t="s">
        <v>156</v>
      </c>
      <c r="K59" s="40"/>
      <c r="L59" s="40"/>
      <c r="M59" s="47">
        <f t="shared" si="134"/>
        <v>0</v>
      </c>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c r="IZ59" s="11"/>
      <c r="JA59" s="11"/>
      <c r="JB59" s="11"/>
      <c r="JC59" s="11"/>
      <c r="JD59" s="11"/>
      <c r="JE59" s="11"/>
      <c r="JF59" s="11"/>
      <c r="JG59" s="11"/>
      <c r="JH59" s="11"/>
      <c r="JI59" s="11"/>
      <c r="JJ59" s="11"/>
      <c r="JK59" s="11"/>
      <c r="JL59" s="11"/>
      <c r="JM59" s="11"/>
      <c r="JN59" s="11"/>
      <c r="JO59" s="11"/>
      <c r="JP59" s="11"/>
      <c r="JQ59" s="11"/>
      <c r="JR59" s="11"/>
      <c r="JS59" s="11"/>
      <c r="JT59" t="s">
        <v>29</v>
      </c>
    </row>
    <row r="60" spans="2:280">
      <c r="B60" s="30"/>
      <c r="C60" s="30"/>
      <c r="D60" s="42"/>
      <c r="E60" s="40"/>
      <c r="F60" s="81" t="s">
        <v>401</v>
      </c>
      <c r="G60" s="40"/>
      <c r="H60" s="41"/>
      <c r="I60" s="41"/>
      <c r="J60" s="48" t="s">
        <v>156</v>
      </c>
      <c r="K60" s="40"/>
      <c r="L60" s="40"/>
      <c r="M60" s="47">
        <f t="shared" si="134"/>
        <v>0</v>
      </c>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c r="IZ60" s="11"/>
      <c r="JA60" s="11"/>
      <c r="JB60" s="11"/>
      <c r="JC60" s="11"/>
      <c r="JD60" s="11"/>
      <c r="JE60" s="11"/>
      <c r="JF60" s="11"/>
      <c r="JG60" s="11"/>
      <c r="JH60" s="11"/>
      <c r="JI60" s="11"/>
      <c r="JJ60" s="11"/>
      <c r="JK60" s="11"/>
      <c r="JL60" s="11"/>
      <c r="JM60" s="11"/>
      <c r="JN60" s="11"/>
      <c r="JO60" s="11"/>
      <c r="JP60" s="11"/>
      <c r="JQ60" s="11"/>
      <c r="JR60" s="11"/>
      <c r="JS60" s="11"/>
      <c r="JT60" t="s">
        <v>29</v>
      </c>
    </row>
    <row r="61" spans="2:280">
      <c r="B61" s="30"/>
      <c r="C61" s="30"/>
      <c r="D61" s="42"/>
      <c r="E61" s="40"/>
      <c r="F61" s="81" t="s">
        <v>402</v>
      </c>
      <c r="G61" s="40"/>
      <c r="H61" s="41"/>
      <c r="I61" s="41"/>
      <c r="J61" s="48" t="s">
        <v>156</v>
      </c>
      <c r="K61" s="40"/>
      <c r="L61" s="40"/>
      <c r="M61" s="47">
        <f t="shared" si="134"/>
        <v>0</v>
      </c>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c r="IZ61" s="11"/>
      <c r="JA61" s="11"/>
      <c r="JB61" s="11"/>
      <c r="JC61" s="11"/>
      <c r="JD61" s="11"/>
      <c r="JE61" s="11"/>
      <c r="JF61" s="11"/>
      <c r="JG61" s="11"/>
      <c r="JH61" s="11"/>
      <c r="JI61" s="11"/>
      <c r="JJ61" s="11"/>
      <c r="JK61" s="11"/>
      <c r="JL61" s="11"/>
      <c r="JM61" s="11"/>
      <c r="JN61" s="11"/>
      <c r="JO61" s="11"/>
      <c r="JP61" s="11"/>
      <c r="JQ61" s="11"/>
      <c r="JR61" s="11"/>
      <c r="JS61" s="11"/>
      <c r="JT61" t="s">
        <v>29</v>
      </c>
    </row>
    <row r="62" spans="2:280">
      <c r="B62" s="30"/>
      <c r="C62" s="30"/>
      <c r="D62" s="42"/>
      <c r="E62" s="40"/>
      <c r="F62" s="81" t="s">
        <v>403</v>
      </c>
      <c r="G62" s="40"/>
      <c r="H62" s="41"/>
      <c r="I62" s="41"/>
      <c r="J62" s="48" t="s">
        <v>156</v>
      </c>
      <c r="K62" s="40"/>
      <c r="L62" s="40"/>
      <c r="M62" s="47">
        <f t="shared" si="134"/>
        <v>0</v>
      </c>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c r="IZ62" s="11"/>
      <c r="JA62" s="11"/>
      <c r="JB62" s="11"/>
      <c r="JC62" s="11"/>
      <c r="JD62" s="11"/>
      <c r="JE62" s="11"/>
      <c r="JF62" s="11"/>
      <c r="JG62" s="11"/>
      <c r="JH62" s="11"/>
      <c r="JI62" s="11"/>
      <c r="JJ62" s="11"/>
      <c r="JK62" s="11"/>
      <c r="JL62" s="11"/>
      <c r="JM62" s="11"/>
      <c r="JN62" s="11"/>
      <c r="JO62" s="11"/>
      <c r="JP62" s="11"/>
      <c r="JQ62" s="11"/>
      <c r="JR62" s="11"/>
      <c r="JS62" s="11"/>
      <c r="JT62" t="s">
        <v>29</v>
      </c>
    </row>
    <row r="63" spans="2:280">
      <c r="B63" s="30"/>
      <c r="C63" s="30"/>
      <c r="D63" s="42"/>
      <c r="E63" s="40"/>
      <c r="F63" s="81" t="s">
        <v>404</v>
      </c>
      <c r="G63" s="40"/>
      <c r="H63" s="41"/>
      <c r="I63" s="41"/>
      <c r="J63" s="48" t="s">
        <v>156</v>
      </c>
      <c r="K63" s="40"/>
      <c r="L63" s="40"/>
      <c r="M63" s="47">
        <f t="shared" si="134"/>
        <v>0</v>
      </c>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c r="IZ63" s="11"/>
      <c r="JA63" s="11"/>
      <c r="JB63" s="11"/>
      <c r="JC63" s="11"/>
      <c r="JD63" s="11"/>
      <c r="JE63" s="11"/>
      <c r="JF63" s="11"/>
      <c r="JG63" s="11"/>
      <c r="JH63" s="11"/>
      <c r="JI63" s="11"/>
      <c r="JJ63" s="11"/>
      <c r="JK63" s="11"/>
      <c r="JL63" s="11"/>
      <c r="JM63" s="11"/>
      <c r="JN63" s="11"/>
      <c r="JO63" s="11"/>
      <c r="JP63" s="11"/>
      <c r="JQ63" s="11"/>
      <c r="JR63" s="11"/>
      <c r="JS63" s="11"/>
      <c r="JT63" t="s">
        <v>29</v>
      </c>
    </row>
    <row r="64" spans="2:280">
      <c r="B64" s="30"/>
      <c r="C64" s="30"/>
      <c r="D64" s="42"/>
      <c r="E64" s="40"/>
      <c r="F64" s="81" t="s">
        <v>405</v>
      </c>
      <c r="G64" s="40"/>
      <c r="H64" s="41"/>
      <c r="I64" s="41"/>
      <c r="J64" s="48" t="s">
        <v>156</v>
      </c>
      <c r="K64" s="40"/>
      <c r="L64" s="40"/>
      <c r="M64" s="47">
        <f t="shared" si="134"/>
        <v>0</v>
      </c>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c r="IZ64" s="11"/>
      <c r="JA64" s="11"/>
      <c r="JB64" s="11"/>
      <c r="JC64" s="11"/>
      <c r="JD64" s="11"/>
      <c r="JE64" s="11"/>
      <c r="JF64" s="11"/>
      <c r="JG64" s="11"/>
      <c r="JH64" s="11"/>
      <c r="JI64" s="11"/>
      <c r="JJ64" s="11"/>
      <c r="JK64" s="11"/>
      <c r="JL64" s="11"/>
      <c r="JM64" s="11"/>
      <c r="JN64" s="11"/>
      <c r="JO64" s="11"/>
      <c r="JP64" s="11"/>
      <c r="JQ64" s="11"/>
      <c r="JR64" s="11"/>
      <c r="JS64" s="11"/>
      <c r="JT64" t="s">
        <v>29</v>
      </c>
    </row>
    <row r="65" spans="2:280">
      <c r="B65" s="30"/>
      <c r="C65" s="30"/>
      <c r="D65" s="42"/>
      <c r="E65" s="40"/>
      <c r="F65" s="81" t="s">
        <v>406</v>
      </c>
      <c r="G65" s="40"/>
      <c r="H65" s="41"/>
      <c r="I65" s="41"/>
      <c r="J65" s="48" t="s">
        <v>156</v>
      </c>
      <c r="K65" s="40"/>
      <c r="L65" s="40"/>
      <c r="M65" s="47">
        <f t="shared" si="134"/>
        <v>0</v>
      </c>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c r="IZ65" s="11"/>
      <c r="JA65" s="11"/>
      <c r="JB65" s="11"/>
      <c r="JC65" s="11"/>
      <c r="JD65" s="11"/>
      <c r="JE65" s="11"/>
      <c r="JF65" s="11"/>
      <c r="JG65" s="11"/>
      <c r="JH65" s="11"/>
      <c r="JI65" s="11"/>
      <c r="JJ65" s="11"/>
      <c r="JK65" s="11"/>
      <c r="JL65" s="11"/>
      <c r="JM65" s="11"/>
      <c r="JN65" s="11"/>
      <c r="JO65" s="11"/>
      <c r="JP65" s="11"/>
      <c r="JQ65" s="11"/>
      <c r="JR65" s="11"/>
      <c r="JS65" s="11"/>
      <c r="JT65" t="s">
        <v>29</v>
      </c>
    </row>
    <row r="66" spans="2:280">
      <c r="B66" s="30"/>
      <c r="C66" s="30"/>
      <c r="D66" s="42"/>
      <c r="E66" s="40"/>
      <c r="F66" s="81" t="s">
        <v>407</v>
      </c>
      <c r="G66" s="40"/>
      <c r="H66" s="41"/>
      <c r="I66" s="41"/>
      <c r="J66" s="48" t="s">
        <v>156</v>
      </c>
      <c r="K66" s="40"/>
      <c r="L66" s="40"/>
      <c r="M66" s="47">
        <f t="shared" si="134"/>
        <v>0</v>
      </c>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B66" s="11"/>
      <c r="DC66" s="11"/>
      <c r="DD66" s="11"/>
      <c r="DE66" s="11"/>
      <c r="DF66" s="11"/>
      <c r="DG66" s="11"/>
      <c r="DH66" s="11"/>
      <c r="DI66" s="11"/>
      <c r="DJ66" s="11"/>
      <c r="DK66" s="11"/>
      <c r="DL66" s="11"/>
      <c r="DM66" s="11"/>
      <c r="DN66" s="11"/>
      <c r="DO66" s="11"/>
      <c r="DP66" s="11"/>
      <c r="DQ66" s="11"/>
      <c r="DR66" s="11"/>
      <c r="DS66" s="11"/>
      <c r="DT66" s="11"/>
      <c r="DU66" s="11"/>
      <c r="DV66" s="11"/>
      <c r="DW66" s="11"/>
      <c r="DX66" s="11"/>
      <c r="DY66" s="11"/>
      <c r="DZ66" s="11"/>
      <c r="EA66" s="11"/>
      <c r="EB66" s="11"/>
      <c r="EC66" s="11"/>
      <c r="ED66" s="11"/>
      <c r="EE66" s="11"/>
      <c r="EF66" s="11"/>
      <c r="EG66" s="11"/>
      <c r="EH66" s="11"/>
      <c r="EI66" s="11"/>
      <c r="EJ66" s="11"/>
      <c r="EK66" s="11"/>
      <c r="EL66" s="11"/>
      <c r="EM66" s="11"/>
      <c r="EN66" s="11"/>
      <c r="EO66" s="11"/>
      <c r="EP66" s="11"/>
      <c r="EQ66" s="11"/>
      <c r="ER66" s="11"/>
      <c r="ES66" s="11"/>
      <c r="ET66" s="11"/>
      <c r="EU66" s="11"/>
      <c r="EV66" s="11"/>
      <c r="EW66" s="11"/>
      <c r="EX66" s="11"/>
      <c r="EY66" s="11"/>
      <c r="EZ66" s="11"/>
      <c r="FA66" s="11"/>
      <c r="FB66" s="11"/>
      <c r="FC66" s="11"/>
      <c r="FD66" s="11"/>
      <c r="FE66" s="11"/>
      <c r="FF66" s="11"/>
      <c r="FG66" s="11"/>
      <c r="FH66" s="11"/>
      <c r="FI66" s="11"/>
      <c r="FJ66" s="11"/>
      <c r="FK66" s="11"/>
      <c r="FL66" s="11"/>
      <c r="FM66" s="11"/>
      <c r="FN66" s="11"/>
      <c r="FO66" s="11"/>
      <c r="FP66" s="11"/>
      <c r="FQ66" s="11"/>
      <c r="FR66" s="11"/>
      <c r="FS66" s="11"/>
      <c r="FT66" s="11"/>
      <c r="FU66" s="11"/>
      <c r="FV66" s="11"/>
      <c r="FW66" s="11"/>
      <c r="FX66" s="11"/>
      <c r="FY66" s="11"/>
      <c r="FZ66" s="11"/>
      <c r="GA66" s="11"/>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c r="HM66" s="11"/>
      <c r="HN66" s="11"/>
      <c r="HO66" s="11"/>
      <c r="HP66" s="11"/>
      <c r="HQ66" s="11"/>
      <c r="HR66" s="11"/>
      <c r="HS66" s="11"/>
      <c r="HT66" s="11"/>
      <c r="HU66" s="11"/>
      <c r="HV66" s="11"/>
      <c r="HW66" s="11"/>
      <c r="HX66" s="11"/>
      <c r="HY66" s="11"/>
      <c r="HZ66" s="11"/>
      <c r="IA66" s="11"/>
      <c r="IB66" s="11"/>
      <c r="IC66" s="11"/>
      <c r="ID66" s="11"/>
      <c r="IE66" s="11"/>
      <c r="IF66" s="11"/>
      <c r="IG66" s="11"/>
      <c r="IH66" s="11"/>
      <c r="II66" s="11"/>
      <c r="IJ66" s="11"/>
      <c r="IK66" s="11"/>
      <c r="IL66" s="11"/>
      <c r="IM66" s="11"/>
      <c r="IN66" s="11"/>
      <c r="IO66" s="11"/>
      <c r="IP66" s="11"/>
      <c r="IQ66" s="11"/>
      <c r="IR66" s="11"/>
      <c r="IS66" s="11"/>
      <c r="IT66" s="11"/>
      <c r="IU66" s="11"/>
      <c r="IV66" s="11"/>
      <c r="IW66" s="11"/>
      <c r="IX66" s="11"/>
      <c r="IY66" s="11"/>
      <c r="IZ66" s="11"/>
      <c r="JA66" s="11"/>
      <c r="JB66" s="11"/>
      <c r="JC66" s="11"/>
      <c r="JD66" s="11"/>
      <c r="JE66" s="11"/>
      <c r="JF66" s="11"/>
      <c r="JG66" s="11"/>
      <c r="JH66" s="11"/>
      <c r="JI66" s="11"/>
      <c r="JJ66" s="11"/>
      <c r="JK66" s="11"/>
      <c r="JL66" s="11"/>
      <c r="JM66" s="11"/>
      <c r="JN66" s="11"/>
      <c r="JO66" s="11"/>
      <c r="JP66" s="11"/>
      <c r="JQ66" s="11"/>
      <c r="JR66" s="11"/>
      <c r="JS66" s="11"/>
      <c r="JT66" t="s">
        <v>29</v>
      </c>
    </row>
    <row r="67" spans="2:280">
      <c r="B67" s="30"/>
      <c r="C67" s="30"/>
      <c r="D67" s="42"/>
      <c r="E67" s="40"/>
      <c r="F67" s="81" t="s">
        <v>408</v>
      </c>
      <c r="G67" s="40"/>
      <c r="H67" s="41"/>
      <c r="I67" s="41"/>
      <c r="J67" s="48" t="s">
        <v>156</v>
      </c>
      <c r="K67" s="40"/>
      <c r="L67" s="40"/>
      <c r="M67" s="47">
        <f t="shared" si="134"/>
        <v>0</v>
      </c>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B67" s="11"/>
      <c r="DC67" s="11"/>
      <c r="DD67" s="11"/>
      <c r="DE67" s="11"/>
      <c r="DF67" s="11"/>
      <c r="DG67" s="11"/>
      <c r="DH67" s="11"/>
      <c r="DI67" s="11"/>
      <c r="DJ67" s="11"/>
      <c r="DK67" s="11"/>
      <c r="DL67" s="11"/>
      <c r="DM67" s="11"/>
      <c r="DN67" s="11"/>
      <c r="DO67" s="11"/>
      <c r="DP67" s="11"/>
      <c r="DQ67" s="11"/>
      <c r="DR67" s="11"/>
      <c r="DS67" s="11"/>
      <c r="DT67" s="11"/>
      <c r="DU67" s="11"/>
      <c r="DV67" s="11"/>
      <c r="DW67" s="11"/>
      <c r="DX67" s="11"/>
      <c r="DY67" s="11"/>
      <c r="DZ67" s="11"/>
      <c r="EA67" s="11"/>
      <c r="EB67" s="11"/>
      <c r="EC67" s="11"/>
      <c r="ED67" s="11"/>
      <c r="EE67" s="11"/>
      <c r="EF67" s="11"/>
      <c r="EG67" s="11"/>
      <c r="EH67" s="11"/>
      <c r="EI67" s="11"/>
      <c r="EJ67" s="11"/>
      <c r="EK67" s="11"/>
      <c r="EL67" s="11"/>
      <c r="EM67" s="11"/>
      <c r="EN67" s="11"/>
      <c r="EO67" s="11"/>
      <c r="EP67" s="11"/>
      <c r="EQ67" s="11"/>
      <c r="ER67" s="11"/>
      <c r="ES67" s="11"/>
      <c r="ET67" s="11"/>
      <c r="EU67" s="11"/>
      <c r="EV67" s="11"/>
      <c r="EW67" s="11"/>
      <c r="EX67" s="11"/>
      <c r="EY67" s="11"/>
      <c r="EZ67" s="11"/>
      <c r="FA67" s="11"/>
      <c r="FB67" s="11"/>
      <c r="FC67" s="11"/>
      <c r="FD67" s="11"/>
      <c r="FE67" s="11"/>
      <c r="FF67" s="11"/>
      <c r="FG67" s="11"/>
      <c r="FH67" s="11"/>
      <c r="FI67" s="11"/>
      <c r="FJ67" s="11"/>
      <c r="FK67" s="11"/>
      <c r="FL67" s="11"/>
      <c r="FM67" s="11"/>
      <c r="FN67" s="11"/>
      <c r="FO67" s="11"/>
      <c r="FP67" s="11"/>
      <c r="FQ67" s="11"/>
      <c r="FR67" s="11"/>
      <c r="FS67" s="11"/>
      <c r="FT67" s="11"/>
      <c r="FU67" s="11"/>
      <c r="FV67" s="11"/>
      <c r="FW67" s="11"/>
      <c r="FX67" s="11"/>
      <c r="FY67" s="11"/>
      <c r="FZ67" s="11"/>
      <c r="GA67" s="11"/>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c r="HM67" s="11"/>
      <c r="HN67" s="11"/>
      <c r="HO67" s="11"/>
      <c r="HP67" s="11"/>
      <c r="HQ67" s="11"/>
      <c r="HR67" s="11"/>
      <c r="HS67" s="11"/>
      <c r="HT67" s="11"/>
      <c r="HU67" s="11"/>
      <c r="HV67" s="11"/>
      <c r="HW67" s="11"/>
      <c r="HX67" s="11"/>
      <c r="HY67" s="11"/>
      <c r="HZ67" s="11"/>
      <c r="IA67" s="11"/>
      <c r="IB67" s="11"/>
      <c r="IC67" s="11"/>
      <c r="ID67" s="11"/>
      <c r="IE67" s="11"/>
      <c r="IF67" s="11"/>
      <c r="IG67" s="11"/>
      <c r="IH67" s="11"/>
      <c r="II67" s="11"/>
      <c r="IJ67" s="11"/>
      <c r="IK67" s="11"/>
      <c r="IL67" s="11"/>
      <c r="IM67" s="11"/>
      <c r="IN67" s="11"/>
      <c r="IO67" s="11"/>
      <c r="IP67" s="11"/>
      <c r="IQ67" s="11"/>
      <c r="IR67" s="11"/>
      <c r="IS67" s="11"/>
      <c r="IT67" s="11"/>
      <c r="IU67" s="11"/>
      <c r="IV67" s="11"/>
      <c r="IW67" s="11"/>
      <c r="IX67" s="11"/>
      <c r="IY67" s="11"/>
      <c r="IZ67" s="11"/>
      <c r="JA67" s="11"/>
      <c r="JB67" s="11"/>
      <c r="JC67" s="11"/>
      <c r="JD67" s="11"/>
      <c r="JE67" s="11"/>
      <c r="JF67" s="11"/>
      <c r="JG67" s="11"/>
      <c r="JH67" s="11"/>
      <c r="JI67" s="11"/>
      <c r="JJ67" s="11"/>
      <c r="JK67" s="11"/>
      <c r="JL67" s="11"/>
      <c r="JM67" s="11"/>
      <c r="JN67" s="11"/>
      <c r="JO67" s="11"/>
      <c r="JP67" s="11"/>
      <c r="JQ67" s="11"/>
      <c r="JR67" s="11"/>
      <c r="JS67" s="11"/>
      <c r="JT67" t="s">
        <v>29</v>
      </c>
    </row>
    <row r="68" spans="2:280">
      <c r="B68" s="30"/>
      <c r="C68" s="30"/>
      <c r="D68" s="42"/>
      <c r="E68" s="40"/>
      <c r="F68" s="81" t="s">
        <v>409</v>
      </c>
      <c r="G68" s="40"/>
      <c r="H68" s="41"/>
      <c r="I68" s="41"/>
      <c r="J68" s="48" t="s">
        <v>156</v>
      </c>
      <c r="K68" s="40"/>
      <c r="L68" s="40"/>
      <c r="M68" s="47">
        <f t="shared" si="134"/>
        <v>0</v>
      </c>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c r="FE68" s="11"/>
      <c r="FF68" s="11"/>
      <c r="FG68" s="11"/>
      <c r="FH68" s="11"/>
      <c r="FI68" s="11"/>
      <c r="FJ68" s="11"/>
      <c r="FK68" s="11"/>
      <c r="FL68" s="11"/>
      <c r="FM68" s="11"/>
      <c r="FN68" s="11"/>
      <c r="FO68" s="11"/>
      <c r="FP68" s="11"/>
      <c r="FQ68" s="11"/>
      <c r="FR68" s="11"/>
      <c r="FS68" s="11"/>
      <c r="FT68" s="11"/>
      <c r="FU68" s="11"/>
      <c r="FV68" s="11"/>
      <c r="FW68" s="11"/>
      <c r="FX68" s="11"/>
      <c r="FY68" s="11"/>
      <c r="FZ68" s="11"/>
      <c r="GA68" s="11"/>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c r="HM68" s="11"/>
      <c r="HN68" s="11"/>
      <c r="HO68" s="11"/>
      <c r="HP68" s="11"/>
      <c r="HQ68" s="11"/>
      <c r="HR68" s="11"/>
      <c r="HS68" s="11"/>
      <c r="HT68" s="11"/>
      <c r="HU68" s="11"/>
      <c r="HV68" s="11"/>
      <c r="HW68" s="11"/>
      <c r="HX68" s="11"/>
      <c r="HY68" s="11"/>
      <c r="HZ68" s="11"/>
      <c r="IA68" s="11"/>
      <c r="IB68" s="11"/>
      <c r="IC68" s="11"/>
      <c r="ID68" s="11"/>
      <c r="IE68" s="11"/>
      <c r="IF68" s="11"/>
      <c r="IG68" s="11"/>
      <c r="IH68" s="11"/>
      <c r="II68" s="11"/>
      <c r="IJ68" s="11"/>
      <c r="IK68" s="11"/>
      <c r="IL68" s="11"/>
      <c r="IM68" s="11"/>
      <c r="IN68" s="11"/>
      <c r="IO68" s="11"/>
      <c r="IP68" s="11"/>
      <c r="IQ68" s="11"/>
      <c r="IR68" s="11"/>
      <c r="IS68" s="11"/>
      <c r="IT68" s="11"/>
      <c r="IU68" s="11"/>
      <c r="IV68" s="11"/>
      <c r="IW68" s="11"/>
      <c r="IX68" s="11"/>
      <c r="IY68" s="11"/>
      <c r="IZ68" s="11"/>
      <c r="JA68" s="11"/>
      <c r="JB68" s="11"/>
      <c r="JC68" s="11"/>
      <c r="JD68" s="11"/>
      <c r="JE68" s="11"/>
      <c r="JF68" s="11"/>
      <c r="JG68" s="11"/>
      <c r="JH68" s="11"/>
      <c r="JI68" s="11"/>
      <c r="JJ68" s="11"/>
      <c r="JK68" s="11"/>
      <c r="JL68" s="11"/>
      <c r="JM68" s="11"/>
      <c r="JN68" s="11"/>
      <c r="JO68" s="11"/>
      <c r="JP68" s="11"/>
      <c r="JQ68" s="11"/>
      <c r="JR68" s="11"/>
      <c r="JS68" s="11"/>
      <c r="JT68" t="s">
        <v>29</v>
      </c>
    </row>
    <row r="69" spans="2:280">
      <c r="B69" s="30"/>
      <c r="C69" s="30"/>
      <c r="D69" s="42"/>
      <c r="E69" s="40"/>
      <c r="F69" s="81" t="s">
        <v>410</v>
      </c>
      <c r="G69" s="40"/>
      <c r="H69" s="41"/>
      <c r="I69" s="41"/>
      <c r="J69" s="48" t="s">
        <v>156</v>
      </c>
      <c r="K69" s="40"/>
      <c r="L69" s="40"/>
      <c r="M69" s="47">
        <f t="shared" si="134"/>
        <v>0</v>
      </c>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B69" s="11"/>
      <c r="DC69" s="11"/>
      <c r="DD69" s="11"/>
      <c r="DE69" s="11"/>
      <c r="DF69" s="11"/>
      <c r="DG69" s="11"/>
      <c r="DH69" s="11"/>
      <c r="DI69" s="11"/>
      <c r="DJ69" s="11"/>
      <c r="DK69" s="11"/>
      <c r="DL69" s="11"/>
      <c r="DM69" s="11"/>
      <c r="DN69" s="11"/>
      <c r="DO69" s="11"/>
      <c r="DP69" s="11"/>
      <c r="DQ69" s="11"/>
      <c r="DR69" s="11"/>
      <c r="DS69" s="11"/>
      <c r="DT69" s="11"/>
      <c r="DU69" s="11"/>
      <c r="DV69" s="11"/>
      <c r="DW69" s="11"/>
      <c r="DX69" s="11"/>
      <c r="DY69" s="11"/>
      <c r="DZ69" s="11"/>
      <c r="EA69" s="11"/>
      <c r="EB69" s="11"/>
      <c r="EC69" s="11"/>
      <c r="ED69" s="11"/>
      <c r="EE69" s="11"/>
      <c r="EF69" s="11"/>
      <c r="EG69" s="11"/>
      <c r="EH69" s="11"/>
      <c r="EI69" s="11"/>
      <c r="EJ69" s="11"/>
      <c r="EK69" s="11"/>
      <c r="EL69" s="11"/>
      <c r="EM69" s="11"/>
      <c r="EN69" s="11"/>
      <c r="EO69" s="11"/>
      <c r="EP69" s="11"/>
      <c r="EQ69" s="11"/>
      <c r="ER69" s="11"/>
      <c r="ES69" s="11"/>
      <c r="ET69" s="11"/>
      <c r="EU69" s="11"/>
      <c r="EV69" s="11"/>
      <c r="EW69" s="11"/>
      <c r="EX69" s="11"/>
      <c r="EY69" s="11"/>
      <c r="EZ69" s="11"/>
      <c r="FA69" s="11"/>
      <c r="FB69" s="11"/>
      <c r="FC69" s="11"/>
      <c r="FD69" s="11"/>
      <c r="FE69" s="11"/>
      <c r="FF69" s="11"/>
      <c r="FG69" s="11"/>
      <c r="FH69" s="11"/>
      <c r="FI69" s="11"/>
      <c r="FJ69" s="11"/>
      <c r="FK69" s="11"/>
      <c r="FL69" s="11"/>
      <c r="FM69" s="11"/>
      <c r="FN69" s="11"/>
      <c r="FO69" s="11"/>
      <c r="FP69" s="11"/>
      <c r="FQ69" s="11"/>
      <c r="FR69" s="11"/>
      <c r="FS69" s="11"/>
      <c r="FT69" s="11"/>
      <c r="FU69" s="11"/>
      <c r="FV69" s="11"/>
      <c r="FW69" s="11"/>
      <c r="FX69" s="11"/>
      <c r="FY69" s="11"/>
      <c r="FZ69" s="11"/>
      <c r="GA69" s="11"/>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c r="HM69" s="11"/>
      <c r="HN69" s="11"/>
      <c r="HO69" s="11"/>
      <c r="HP69" s="11"/>
      <c r="HQ69" s="11"/>
      <c r="HR69" s="11"/>
      <c r="HS69" s="11"/>
      <c r="HT69" s="11"/>
      <c r="HU69" s="11"/>
      <c r="HV69" s="11"/>
      <c r="HW69" s="11"/>
      <c r="HX69" s="11"/>
      <c r="HY69" s="11"/>
      <c r="HZ69" s="11"/>
      <c r="IA69" s="11"/>
      <c r="IB69" s="11"/>
      <c r="IC69" s="11"/>
      <c r="ID69" s="11"/>
      <c r="IE69" s="11"/>
      <c r="IF69" s="11"/>
      <c r="IG69" s="11"/>
      <c r="IH69" s="11"/>
      <c r="II69" s="11"/>
      <c r="IJ69" s="11"/>
      <c r="IK69" s="11"/>
      <c r="IL69" s="11"/>
      <c r="IM69" s="11"/>
      <c r="IN69" s="11"/>
      <c r="IO69" s="11"/>
      <c r="IP69" s="11"/>
      <c r="IQ69" s="11"/>
      <c r="IR69" s="11"/>
      <c r="IS69" s="11"/>
      <c r="IT69" s="11"/>
      <c r="IU69" s="11"/>
      <c r="IV69" s="11"/>
      <c r="IW69" s="11"/>
      <c r="IX69" s="11"/>
      <c r="IY69" s="11"/>
      <c r="IZ69" s="11"/>
      <c r="JA69" s="11"/>
      <c r="JB69" s="11"/>
      <c r="JC69" s="11"/>
      <c r="JD69" s="11"/>
      <c r="JE69" s="11"/>
      <c r="JF69" s="11"/>
      <c r="JG69" s="11"/>
      <c r="JH69" s="11"/>
      <c r="JI69" s="11"/>
      <c r="JJ69" s="11"/>
      <c r="JK69" s="11"/>
      <c r="JL69" s="11"/>
      <c r="JM69" s="11"/>
      <c r="JN69" s="11"/>
      <c r="JO69" s="11"/>
      <c r="JP69" s="11"/>
      <c r="JQ69" s="11"/>
      <c r="JR69" s="11"/>
      <c r="JS69" s="11"/>
      <c r="JT69" t="s">
        <v>29</v>
      </c>
    </row>
    <row r="70" spans="2:280">
      <c r="B70" s="30"/>
      <c r="C70" s="30"/>
      <c r="D70" s="42"/>
      <c r="E70" s="40"/>
      <c r="F70" s="81" t="s">
        <v>411</v>
      </c>
      <c r="G70" s="40"/>
      <c r="H70" s="41"/>
      <c r="I70" s="41"/>
      <c r="J70" s="48" t="s">
        <v>156</v>
      </c>
      <c r="K70" s="40"/>
      <c r="L70" s="40"/>
      <c r="M70" s="47">
        <f t="shared" si="134"/>
        <v>0</v>
      </c>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B70" s="11"/>
      <c r="DC70" s="11"/>
      <c r="DD70" s="11"/>
      <c r="DE70" s="11"/>
      <c r="DF70" s="11"/>
      <c r="DG70" s="11"/>
      <c r="DH70" s="11"/>
      <c r="DI70" s="11"/>
      <c r="DJ70" s="11"/>
      <c r="DK70" s="11"/>
      <c r="DL70" s="11"/>
      <c r="DM70" s="11"/>
      <c r="DN70" s="11"/>
      <c r="DO70" s="11"/>
      <c r="DP70" s="11"/>
      <c r="DQ70" s="11"/>
      <c r="DR70" s="11"/>
      <c r="DS70" s="11"/>
      <c r="DT70" s="11"/>
      <c r="DU70" s="11"/>
      <c r="DV70" s="11"/>
      <c r="DW70" s="11"/>
      <c r="DX70" s="11"/>
      <c r="DY70" s="11"/>
      <c r="DZ70" s="11"/>
      <c r="EA70" s="11"/>
      <c r="EB70" s="11"/>
      <c r="EC70" s="11"/>
      <c r="ED70" s="11"/>
      <c r="EE70" s="11"/>
      <c r="EF70" s="11"/>
      <c r="EG70" s="11"/>
      <c r="EH70" s="11"/>
      <c r="EI70" s="11"/>
      <c r="EJ70" s="11"/>
      <c r="EK70" s="11"/>
      <c r="EL70" s="11"/>
      <c r="EM70" s="11"/>
      <c r="EN70" s="11"/>
      <c r="EO70" s="11"/>
      <c r="EP70" s="11"/>
      <c r="EQ70" s="11"/>
      <c r="ER70" s="11"/>
      <c r="ES70" s="11"/>
      <c r="ET70" s="11"/>
      <c r="EU70" s="11"/>
      <c r="EV70" s="11"/>
      <c r="EW70" s="11"/>
      <c r="EX70" s="11"/>
      <c r="EY70" s="11"/>
      <c r="EZ70" s="11"/>
      <c r="FA70" s="11"/>
      <c r="FB70" s="11"/>
      <c r="FC70" s="11"/>
      <c r="FD70" s="11"/>
      <c r="FE70" s="11"/>
      <c r="FF70" s="11"/>
      <c r="FG70" s="11"/>
      <c r="FH70" s="11"/>
      <c r="FI70" s="11"/>
      <c r="FJ70" s="11"/>
      <c r="FK70" s="11"/>
      <c r="FL70" s="11"/>
      <c r="FM70" s="11"/>
      <c r="FN70" s="11"/>
      <c r="FO70" s="11"/>
      <c r="FP70" s="11"/>
      <c r="FQ70" s="11"/>
      <c r="FR70" s="11"/>
      <c r="FS70" s="11"/>
      <c r="FT70" s="11"/>
      <c r="FU70" s="11"/>
      <c r="FV70" s="11"/>
      <c r="FW70" s="11"/>
      <c r="FX70" s="11"/>
      <c r="FY70" s="11"/>
      <c r="FZ70" s="11"/>
      <c r="GA70" s="11"/>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c r="HM70" s="11"/>
      <c r="HN70" s="11"/>
      <c r="HO70" s="11"/>
      <c r="HP70" s="11"/>
      <c r="HQ70" s="11"/>
      <c r="HR70" s="11"/>
      <c r="HS70" s="11"/>
      <c r="HT70" s="11"/>
      <c r="HU70" s="11"/>
      <c r="HV70" s="11"/>
      <c r="HW70" s="11"/>
      <c r="HX70" s="11"/>
      <c r="HY70" s="11"/>
      <c r="HZ70" s="11"/>
      <c r="IA70" s="11"/>
      <c r="IB70" s="11"/>
      <c r="IC70" s="11"/>
      <c r="ID70" s="11"/>
      <c r="IE70" s="11"/>
      <c r="IF70" s="11"/>
      <c r="IG70" s="11"/>
      <c r="IH70" s="11"/>
      <c r="II70" s="11"/>
      <c r="IJ70" s="11"/>
      <c r="IK70" s="11"/>
      <c r="IL70" s="11"/>
      <c r="IM70" s="11"/>
      <c r="IN70" s="11"/>
      <c r="IO70" s="11"/>
      <c r="IP70" s="11"/>
      <c r="IQ70" s="11"/>
      <c r="IR70" s="11"/>
      <c r="IS70" s="11"/>
      <c r="IT70" s="11"/>
      <c r="IU70" s="11"/>
      <c r="IV70" s="11"/>
      <c r="IW70" s="11"/>
      <c r="IX70" s="11"/>
      <c r="IY70" s="11"/>
      <c r="IZ70" s="11"/>
      <c r="JA70" s="11"/>
      <c r="JB70" s="11"/>
      <c r="JC70" s="11"/>
      <c r="JD70" s="11"/>
      <c r="JE70" s="11"/>
      <c r="JF70" s="11"/>
      <c r="JG70" s="11"/>
      <c r="JH70" s="11"/>
      <c r="JI70" s="11"/>
      <c r="JJ70" s="11"/>
      <c r="JK70" s="11"/>
      <c r="JL70" s="11"/>
      <c r="JM70" s="11"/>
      <c r="JN70" s="11"/>
      <c r="JO70" s="11"/>
      <c r="JP70" s="11"/>
      <c r="JQ70" s="11"/>
      <c r="JR70" s="11"/>
      <c r="JS70" s="11"/>
      <c r="JT70" t="s">
        <v>29</v>
      </c>
    </row>
    <row r="71" spans="2:280">
      <c r="B71" s="30"/>
      <c r="C71" s="30"/>
      <c r="D71" s="42"/>
      <c r="E71" s="40" t="s">
        <v>389</v>
      </c>
      <c r="F71" s="40" t="s">
        <v>390</v>
      </c>
      <c r="G71" s="40"/>
      <c r="H71" s="41"/>
      <c r="I71" s="41"/>
      <c r="J71" s="48" t="s">
        <v>156</v>
      </c>
      <c r="K71" s="40"/>
      <c r="L71" s="40"/>
      <c r="M71" s="47">
        <f t="shared" si="134"/>
        <v>0</v>
      </c>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c r="HM71" s="11"/>
      <c r="HN71" s="11"/>
      <c r="HO71" s="11"/>
      <c r="HP71" s="11"/>
      <c r="HQ71" s="11"/>
      <c r="HR71" s="11"/>
      <c r="HS71" s="11"/>
      <c r="HT71" s="11"/>
      <c r="HU71" s="11"/>
      <c r="HV71" s="11"/>
      <c r="HW71" s="11"/>
      <c r="HX71" s="11"/>
      <c r="HY71" s="11"/>
      <c r="HZ71" s="11"/>
      <c r="IA71" s="11"/>
      <c r="IB71" s="11"/>
      <c r="IC71" s="11"/>
      <c r="ID71" s="11"/>
      <c r="IE71" s="11"/>
      <c r="IF71" s="11"/>
      <c r="IG71" s="11"/>
      <c r="IH71" s="11"/>
      <c r="II71" s="11"/>
      <c r="IJ71" s="11"/>
      <c r="IK71" s="11"/>
      <c r="IL71" s="11"/>
      <c r="IM71" s="11"/>
      <c r="IN71" s="11"/>
      <c r="IO71" s="11"/>
      <c r="IP71" s="11"/>
      <c r="IQ71" s="11"/>
      <c r="IR71" s="11"/>
      <c r="IS71" s="11"/>
      <c r="IT71" s="11"/>
      <c r="IU71" s="11"/>
      <c r="IV71" s="11"/>
      <c r="IW71" s="11"/>
      <c r="IX71" s="11"/>
      <c r="IY71" s="11"/>
      <c r="IZ71" s="11"/>
      <c r="JA71" s="11"/>
      <c r="JB71" s="11"/>
      <c r="JC71" s="11"/>
      <c r="JD71" s="11"/>
      <c r="JE71" s="11"/>
      <c r="JF71" s="11"/>
      <c r="JG71" s="11"/>
      <c r="JH71" s="11"/>
      <c r="JI71" s="11"/>
      <c r="JJ71" s="11"/>
      <c r="JK71" s="11"/>
      <c r="JL71" s="11"/>
      <c r="JM71" s="11"/>
      <c r="JN71" s="11"/>
      <c r="JO71" s="11"/>
      <c r="JP71" s="11"/>
      <c r="JQ71" s="11"/>
      <c r="JR71" s="11"/>
      <c r="JS71" s="11"/>
      <c r="JT71" t="s">
        <v>29</v>
      </c>
    </row>
    <row r="72" spans="2:280">
      <c r="B72" s="30"/>
      <c r="C72" s="30"/>
      <c r="D72" s="42"/>
      <c r="E72" s="40"/>
      <c r="F72" s="40" t="s">
        <v>391</v>
      </c>
      <c r="G72" s="40"/>
      <c r="H72" s="41"/>
      <c r="I72" s="41"/>
      <c r="J72" s="48" t="s">
        <v>156</v>
      </c>
      <c r="K72" s="40"/>
      <c r="L72" s="40"/>
      <c r="M72" s="47">
        <f t="shared" si="134"/>
        <v>0</v>
      </c>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B72" s="11"/>
      <c r="DC72" s="11"/>
      <c r="DD72" s="11"/>
      <c r="DE72" s="11"/>
      <c r="DF72" s="11"/>
      <c r="DG72" s="11"/>
      <c r="DH72" s="11"/>
      <c r="DI72" s="11"/>
      <c r="DJ72" s="11"/>
      <c r="DK72" s="11"/>
      <c r="DL72" s="11"/>
      <c r="DM72" s="11"/>
      <c r="DN72" s="11"/>
      <c r="DO72" s="11"/>
      <c r="DP72" s="11"/>
      <c r="DQ72" s="11"/>
      <c r="DR72" s="11"/>
      <c r="DS72" s="11"/>
      <c r="DT72" s="11"/>
      <c r="DU72" s="11"/>
      <c r="DV72" s="11"/>
      <c r="DW72" s="11"/>
      <c r="DX72" s="11"/>
      <c r="DY72" s="11"/>
      <c r="DZ72" s="11"/>
      <c r="EA72" s="11"/>
      <c r="EB72" s="11"/>
      <c r="EC72" s="11"/>
      <c r="ED72" s="11"/>
      <c r="EE72" s="11"/>
      <c r="EF72" s="11"/>
      <c r="EG72" s="11"/>
      <c r="EH72" s="11"/>
      <c r="EI72" s="11"/>
      <c r="EJ72" s="11"/>
      <c r="EK72" s="11"/>
      <c r="EL72" s="11"/>
      <c r="EM72" s="11"/>
      <c r="EN72" s="11"/>
      <c r="EO72" s="11"/>
      <c r="EP72" s="11"/>
      <c r="EQ72" s="11"/>
      <c r="ER72" s="11"/>
      <c r="ES72" s="11"/>
      <c r="ET72" s="11"/>
      <c r="EU72" s="11"/>
      <c r="EV72" s="11"/>
      <c r="EW72" s="11"/>
      <c r="EX72" s="11"/>
      <c r="EY72" s="11"/>
      <c r="EZ72" s="11"/>
      <c r="FA72" s="11"/>
      <c r="FB72" s="11"/>
      <c r="FC72" s="11"/>
      <c r="FD72" s="11"/>
      <c r="FE72" s="11"/>
      <c r="FF72" s="11"/>
      <c r="FG72" s="11"/>
      <c r="FH72" s="11"/>
      <c r="FI72" s="11"/>
      <c r="FJ72" s="11"/>
      <c r="FK72" s="11"/>
      <c r="FL72" s="11"/>
      <c r="FM72" s="11"/>
      <c r="FN72" s="11"/>
      <c r="FO72" s="11"/>
      <c r="FP72" s="11"/>
      <c r="FQ72" s="11"/>
      <c r="FR72" s="11"/>
      <c r="FS72" s="11"/>
      <c r="FT72" s="11"/>
      <c r="FU72" s="11"/>
      <c r="FV72" s="11"/>
      <c r="FW72" s="11"/>
      <c r="FX72" s="11"/>
      <c r="FY72" s="11"/>
      <c r="FZ72" s="11"/>
      <c r="GA72" s="11"/>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c r="HM72" s="11"/>
      <c r="HN72" s="11"/>
      <c r="HO72" s="11"/>
      <c r="HP72" s="11"/>
      <c r="HQ72" s="11"/>
      <c r="HR72" s="11"/>
      <c r="HS72" s="11"/>
      <c r="HT72" s="11"/>
      <c r="HU72" s="11"/>
      <c r="HV72" s="11"/>
      <c r="HW72" s="11"/>
      <c r="HX72" s="11"/>
      <c r="HY72" s="11"/>
      <c r="HZ72" s="11"/>
      <c r="IA72" s="11"/>
      <c r="IB72" s="11"/>
      <c r="IC72" s="11"/>
      <c r="ID72" s="11"/>
      <c r="IE72" s="11"/>
      <c r="IF72" s="11"/>
      <c r="IG72" s="11"/>
      <c r="IH72" s="11"/>
      <c r="II72" s="11"/>
      <c r="IJ72" s="11"/>
      <c r="IK72" s="11"/>
      <c r="IL72" s="11"/>
      <c r="IM72" s="11"/>
      <c r="IN72" s="11"/>
      <c r="IO72" s="11"/>
      <c r="IP72" s="11"/>
      <c r="IQ72" s="11"/>
      <c r="IR72" s="11"/>
      <c r="IS72" s="11"/>
      <c r="IT72" s="11"/>
      <c r="IU72" s="11"/>
      <c r="IV72" s="11"/>
      <c r="IW72" s="11"/>
      <c r="IX72" s="11"/>
      <c r="IY72" s="11"/>
      <c r="IZ72" s="11"/>
      <c r="JA72" s="11"/>
      <c r="JB72" s="11"/>
      <c r="JC72" s="11"/>
      <c r="JD72" s="11"/>
      <c r="JE72" s="11"/>
      <c r="JF72" s="11"/>
      <c r="JG72" s="11"/>
      <c r="JH72" s="11"/>
      <c r="JI72" s="11"/>
      <c r="JJ72" s="11"/>
      <c r="JK72" s="11"/>
      <c r="JL72" s="11"/>
      <c r="JM72" s="11"/>
      <c r="JN72" s="11"/>
      <c r="JO72" s="11"/>
      <c r="JP72" s="11"/>
      <c r="JQ72" s="11"/>
      <c r="JR72" s="11"/>
      <c r="JS72" s="11"/>
      <c r="JT72" t="s">
        <v>29</v>
      </c>
    </row>
    <row r="73" spans="2:280">
      <c r="B73" s="30"/>
      <c r="C73" s="30"/>
      <c r="D73" s="42"/>
      <c r="E73" s="40"/>
      <c r="F73" s="40"/>
      <c r="G73" s="40"/>
      <c r="H73" s="41"/>
      <c r="I73" s="41"/>
      <c r="J73" s="48"/>
      <c r="K73" s="40"/>
      <c r="L73" s="40"/>
      <c r="M73" s="47">
        <f t="shared" si="134"/>
        <v>0</v>
      </c>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B73" s="11"/>
      <c r="DC73" s="11"/>
      <c r="DD73" s="11"/>
      <c r="DE73" s="11"/>
      <c r="DF73" s="11"/>
      <c r="DG73" s="11"/>
      <c r="DH73" s="11"/>
      <c r="DI73" s="11"/>
      <c r="DJ73" s="11"/>
      <c r="DK73" s="11"/>
      <c r="DL73" s="11"/>
      <c r="DM73" s="11"/>
      <c r="DN73" s="11"/>
      <c r="DO73" s="11"/>
      <c r="DP73" s="11"/>
      <c r="DQ73" s="11"/>
      <c r="DR73" s="11"/>
      <c r="DS73" s="11"/>
      <c r="DT73" s="11"/>
      <c r="DU73" s="11"/>
      <c r="DV73" s="11"/>
      <c r="DW73" s="11"/>
      <c r="DX73" s="11"/>
      <c r="DY73" s="11"/>
      <c r="DZ73" s="11"/>
      <c r="EA73" s="11"/>
      <c r="EB73" s="11"/>
      <c r="EC73" s="11"/>
      <c r="ED73" s="11"/>
      <c r="EE73" s="11"/>
      <c r="EF73" s="11"/>
      <c r="EG73" s="11"/>
      <c r="EH73" s="11"/>
      <c r="EI73" s="11"/>
      <c r="EJ73" s="11"/>
      <c r="EK73" s="11"/>
      <c r="EL73" s="11"/>
      <c r="EM73" s="11"/>
      <c r="EN73" s="11"/>
      <c r="EO73" s="11"/>
      <c r="EP73" s="11"/>
      <c r="EQ73" s="11"/>
      <c r="ER73" s="11"/>
      <c r="ES73" s="11"/>
      <c r="ET73" s="11"/>
      <c r="EU73" s="11"/>
      <c r="EV73" s="11"/>
      <c r="EW73" s="11"/>
      <c r="EX73" s="11"/>
      <c r="EY73" s="11"/>
      <c r="EZ73" s="11"/>
      <c r="FA73" s="11"/>
      <c r="FB73" s="11"/>
      <c r="FC73" s="11"/>
      <c r="FD73" s="11"/>
      <c r="FE73" s="11"/>
      <c r="FF73" s="11"/>
      <c r="FG73" s="11"/>
      <c r="FH73" s="11"/>
      <c r="FI73" s="11"/>
      <c r="FJ73" s="11"/>
      <c r="FK73" s="11"/>
      <c r="FL73" s="11"/>
      <c r="FM73" s="11"/>
      <c r="FN73" s="11"/>
      <c r="FO73" s="11"/>
      <c r="FP73" s="11"/>
      <c r="FQ73" s="11"/>
      <c r="FR73" s="11"/>
      <c r="FS73" s="11"/>
      <c r="FT73" s="11"/>
      <c r="FU73" s="11"/>
      <c r="FV73" s="11"/>
      <c r="FW73" s="11"/>
      <c r="FX73" s="11"/>
      <c r="FY73" s="11"/>
      <c r="FZ73" s="11"/>
      <c r="GA73" s="11"/>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c r="HM73" s="11"/>
      <c r="HN73" s="11"/>
      <c r="HO73" s="11"/>
      <c r="HP73" s="11"/>
      <c r="HQ73" s="11"/>
      <c r="HR73" s="11"/>
      <c r="HS73" s="11"/>
      <c r="HT73" s="11"/>
      <c r="HU73" s="11"/>
      <c r="HV73" s="11"/>
      <c r="HW73" s="11"/>
      <c r="HX73" s="11"/>
      <c r="HY73" s="11"/>
      <c r="HZ73" s="11"/>
      <c r="IA73" s="11"/>
      <c r="IB73" s="11"/>
      <c r="IC73" s="11"/>
      <c r="ID73" s="11"/>
      <c r="IE73" s="11"/>
      <c r="IF73" s="11"/>
      <c r="IG73" s="11"/>
      <c r="IH73" s="11"/>
      <c r="II73" s="11"/>
      <c r="IJ73" s="11"/>
      <c r="IK73" s="11"/>
      <c r="IL73" s="11"/>
      <c r="IM73" s="11"/>
      <c r="IN73" s="11"/>
      <c r="IO73" s="11"/>
      <c r="IP73" s="11"/>
      <c r="IQ73" s="11"/>
      <c r="IR73" s="11"/>
      <c r="IS73" s="11"/>
      <c r="IT73" s="11"/>
      <c r="IU73" s="11"/>
      <c r="IV73" s="11"/>
      <c r="IW73" s="11"/>
      <c r="IX73" s="11"/>
      <c r="IY73" s="11"/>
      <c r="IZ73" s="11"/>
      <c r="JA73" s="11"/>
      <c r="JB73" s="11"/>
      <c r="JC73" s="11"/>
      <c r="JD73" s="11"/>
      <c r="JE73" s="11"/>
      <c r="JF73" s="11"/>
      <c r="JG73" s="11"/>
      <c r="JH73" s="11"/>
      <c r="JI73" s="11"/>
      <c r="JJ73" s="11"/>
      <c r="JK73" s="11"/>
      <c r="JL73" s="11"/>
      <c r="JM73" s="11"/>
      <c r="JN73" s="11"/>
      <c r="JO73" s="11"/>
      <c r="JP73" s="11"/>
      <c r="JQ73" s="11"/>
      <c r="JR73" s="11"/>
      <c r="JS73" s="11"/>
      <c r="JT73" t="s">
        <v>29</v>
      </c>
    </row>
    <row r="74" spans="2:280">
      <c r="B74" s="30"/>
      <c r="C74" s="30"/>
      <c r="D74" s="42"/>
      <c r="E74" s="40"/>
      <c r="F74" s="40"/>
      <c r="G74" s="40"/>
      <c r="H74" s="41"/>
      <c r="I74" s="41"/>
      <c r="J74" s="48"/>
      <c r="K74" s="40"/>
      <c r="L74" s="40"/>
      <c r="M74" s="47">
        <f t="shared" si="134"/>
        <v>0</v>
      </c>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c r="IZ74" s="11"/>
      <c r="JA74" s="11"/>
      <c r="JB74" s="11"/>
      <c r="JC74" s="11"/>
      <c r="JD74" s="11"/>
      <c r="JE74" s="11"/>
      <c r="JF74" s="11"/>
      <c r="JG74" s="11"/>
      <c r="JH74" s="11"/>
      <c r="JI74" s="11"/>
      <c r="JJ74" s="11"/>
      <c r="JK74" s="11"/>
      <c r="JL74" s="11"/>
      <c r="JM74" s="11"/>
      <c r="JN74" s="11"/>
      <c r="JO74" s="11"/>
      <c r="JP74" s="11"/>
      <c r="JQ74" s="11"/>
      <c r="JR74" s="11"/>
      <c r="JS74" s="11"/>
      <c r="JT74" t="s">
        <v>29</v>
      </c>
    </row>
    <row r="75" spans="2:280">
      <c r="B75" s="30"/>
      <c r="C75" s="30"/>
      <c r="D75" s="42"/>
      <c r="E75" s="40"/>
      <c r="F75" s="40"/>
      <c r="G75" s="40"/>
      <c r="H75" s="41"/>
      <c r="I75" s="41"/>
      <c r="J75" s="48"/>
      <c r="K75" s="40"/>
      <c r="L75" s="40"/>
      <c r="M75" s="47">
        <f t="shared" si="134"/>
        <v>0</v>
      </c>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c r="IZ75" s="11"/>
      <c r="JA75" s="11"/>
      <c r="JB75" s="11"/>
      <c r="JC75" s="11"/>
      <c r="JD75" s="11"/>
      <c r="JE75" s="11"/>
      <c r="JF75" s="11"/>
      <c r="JG75" s="11"/>
      <c r="JH75" s="11"/>
      <c r="JI75" s="11"/>
      <c r="JJ75" s="11"/>
      <c r="JK75" s="11"/>
      <c r="JL75" s="11"/>
      <c r="JM75" s="11"/>
      <c r="JN75" s="11"/>
      <c r="JO75" s="11"/>
      <c r="JP75" s="11"/>
      <c r="JQ75" s="11"/>
      <c r="JR75" s="11"/>
      <c r="JS75" s="11"/>
      <c r="JT75" t="s">
        <v>29</v>
      </c>
    </row>
    <row r="76" spans="2:280">
      <c r="B76" s="30"/>
      <c r="C76" s="30"/>
      <c r="D76" s="42"/>
      <c r="E76" s="40"/>
      <c r="F76" s="40"/>
      <c r="G76" s="40"/>
      <c r="H76" s="41"/>
      <c r="I76" s="41"/>
      <c r="J76" s="48"/>
      <c r="K76" s="40"/>
      <c r="L76" s="40"/>
      <c r="M76" s="47">
        <f t="shared" si="134"/>
        <v>0</v>
      </c>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c r="IZ76" s="11"/>
      <c r="JA76" s="11"/>
      <c r="JB76" s="11"/>
      <c r="JC76" s="11"/>
      <c r="JD76" s="11"/>
      <c r="JE76" s="11"/>
      <c r="JF76" s="11"/>
      <c r="JG76" s="11"/>
      <c r="JH76" s="11"/>
      <c r="JI76" s="11"/>
      <c r="JJ76" s="11"/>
      <c r="JK76" s="11"/>
      <c r="JL76" s="11"/>
      <c r="JM76" s="11"/>
      <c r="JN76" s="11"/>
      <c r="JO76" s="11"/>
      <c r="JP76" s="11"/>
      <c r="JQ76" s="11"/>
      <c r="JR76" s="11"/>
      <c r="JS76" s="11"/>
      <c r="JT76" t="s">
        <v>29</v>
      </c>
    </row>
    <row r="77" spans="2:280">
      <c r="B77" s="30"/>
      <c r="C77" s="30"/>
      <c r="D77" s="42"/>
      <c r="E77" s="40"/>
      <c r="F77" s="40"/>
      <c r="G77" s="40"/>
      <c r="H77" s="41"/>
      <c r="I77" s="41"/>
      <c r="J77" s="48"/>
      <c r="K77" s="40"/>
      <c r="L77" s="40"/>
      <c r="M77" s="47">
        <f t="shared" si="134"/>
        <v>0</v>
      </c>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c r="IZ77" s="11"/>
      <c r="JA77" s="11"/>
      <c r="JB77" s="11"/>
      <c r="JC77" s="11"/>
      <c r="JD77" s="11"/>
      <c r="JE77" s="11"/>
      <c r="JF77" s="11"/>
      <c r="JG77" s="11"/>
      <c r="JH77" s="11"/>
      <c r="JI77" s="11"/>
      <c r="JJ77" s="11"/>
      <c r="JK77" s="11"/>
      <c r="JL77" s="11"/>
      <c r="JM77" s="11"/>
      <c r="JN77" s="11"/>
      <c r="JO77" s="11"/>
      <c r="JP77" s="11"/>
      <c r="JQ77" s="11"/>
      <c r="JR77" s="11"/>
      <c r="JS77" s="11"/>
      <c r="JT77" t="s">
        <v>29</v>
      </c>
    </row>
    <row r="78" spans="2:280">
      <c r="B78" s="30"/>
      <c r="C78" s="30"/>
      <c r="D78" s="42"/>
      <c r="E78" s="40"/>
      <c r="F78" s="40"/>
      <c r="G78" s="40"/>
      <c r="H78" s="41"/>
      <c r="I78" s="41"/>
      <c r="J78" s="48"/>
      <c r="K78" s="40"/>
      <c r="L78" s="40"/>
      <c r="M78" s="47">
        <f t="shared" si="134"/>
        <v>0</v>
      </c>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c r="IZ78" s="11"/>
      <c r="JA78" s="11"/>
      <c r="JB78" s="11"/>
      <c r="JC78" s="11"/>
      <c r="JD78" s="11"/>
      <c r="JE78" s="11"/>
      <c r="JF78" s="11"/>
      <c r="JG78" s="11"/>
      <c r="JH78" s="11"/>
      <c r="JI78" s="11"/>
      <c r="JJ78" s="11"/>
      <c r="JK78" s="11"/>
      <c r="JL78" s="11"/>
      <c r="JM78" s="11"/>
      <c r="JN78" s="11"/>
      <c r="JO78" s="11"/>
      <c r="JP78" s="11"/>
      <c r="JQ78" s="11"/>
      <c r="JR78" s="11"/>
      <c r="JS78" s="11"/>
      <c r="JT78" t="s">
        <v>29</v>
      </c>
    </row>
    <row r="79" spans="2:280">
      <c r="B79" s="30"/>
      <c r="C79" s="30"/>
      <c r="D79" s="42"/>
      <c r="E79" s="40"/>
      <c r="F79" s="40"/>
      <c r="G79" s="40"/>
      <c r="H79" s="41"/>
      <c r="I79" s="41"/>
      <c r="J79" s="48"/>
      <c r="K79" s="40"/>
      <c r="L79" s="40"/>
      <c r="M79" s="47">
        <f t="shared" ref="M79:M118" si="135">SUM(O79:JS79)</f>
        <v>0</v>
      </c>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c r="IZ79" s="11"/>
      <c r="JA79" s="11"/>
      <c r="JB79" s="11"/>
      <c r="JC79" s="11"/>
      <c r="JD79" s="11"/>
      <c r="JE79" s="11"/>
      <c r="JF79" s="11"/>
      <c r="JG79" s="11"/>
      <c r="JH79" s="11"/>
      <c r="JI79" s="11"/>
      <c r="JJ79" s="11"/>
      <c r="JK79" s="11"/>
      <c r="JL79" s="11"/>
      <c r="JM79" s="11"/>
      <c r="JN79" s="11"/>
      <c r="JO79" s="11"/>
      <c r="JP79" s="11"/>
      <c r="JQ79" s="11"/>
      <c r="JR79" s="11"/>
      <c r="JS79" s="11"/>
      <c r="JT79" t="s">
        <v>29</v>
      </c>
    </row>
    <row r="80" spans="2:280">
      <c r="B80" s="30"/>
      <c r="C80" s="30"/>
      <c r="D80" s="42"/>
      <c r="E80" s="40"/>
      <c r="F80" s="40"/>
      <c r="G80" s="40"/>
      <c r="H80" s="41"/>
      <c r="I80" s="41"/>
      <c r="J80" s="48"/>
      <c r="K80" s="40"/>
      <c r="L80" s="40"/>
      <c r="M80" s="47">
        <f t="shared" si="135"/>
        <v>0</v>
      </c>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c r="IZ80" s="11"/>
      <c r="JA80" s="11"/>
      <c r="JB80" s="11"/>
      <c r="JC80" s="11"/>
      <c r="JD80" s="11"/>
      <c r="JE80" s="11"/>
      <c r="JF80" s="11"/>
      <c r="JG80" s="11"/>
      <c r="JH80" s="11"/>
      <c r="JI80" s="11"/>
      <c r="JJ80" s="11"/>
      <c r="JK80" s="11"/>
      <c r="JL80" s="11"/>
      <c r="JM80" s="11"/>
      <c r="JN80" s="11"/>
      <c r="JO80" s="11"/>
      <c r="JP80" s="11"/>
      <c r="JQ80" s="11"/>
      <c r="JR80" s="11"/>
      <c r="JS80" s="11"/>
      <c r="JT80" t="s">
        <v>29</v>
      </c>
    </row>
    <row r="81" spans="2:280">
      <c r="B81" s="30"/>
      <c r="C81" s="30"/>
      <c r="D81" s="42"/>
      <c r="E81" s="40"/>
      <c r="F81" s="40"/>
      <c r="G81" s="40"/>
      <c r="H81" s="41"/>
      <c r="I81" s="41"/>
      <c r="J81" s="48"/>
      <c r="K81" s="40"/>
      <c r="L81" s="40"/>
      <c r="M81" s="47">
        <f t="shared" si="135"/>
        <v>0</v>
      </c>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c r="IZ81" s="11"/>
      <c r="JA81" s="11"/>
      <c r="JB81" s="11"/>
      <c r="JC81" s="11"/>
      <c r="JD81" s="11"/>
      <c r="JE81" s="11"/>
      <c r="JF81" s="11"/>
      <c r="JG81" s="11"/>
      <c r="JH81" s="11"/>
      <c r="JI81" s="11"/>
      <c r="JJ81" s="11"/>
      <c r="JK81" s="11"/>
      <c r="JL81" s="11"/>
      <c r="JM81" s="11"/>
      <c r="JN81" s="11"/>
      <c r="JO81" s="11"/>
      <c r="JP81" s="11"/>
      <c r="JQ81" s="11"/>
      <c r="JR81" s="11"/>
      <c r="JS81" s="11"/>
      <c r="JT81" t="s">
        <v>29</v>
      </c>
    </row>
    <row r="82" spans="2:280">
      <c r="B82" s="30"/>
      <c r="C82" s="30"/>
      <c r="D82" s="42"/>
      <c r="E82" s="40"/>
      <c r="F82" s="40"/>
      <c r="G82" s="40"/>
      <c r="H82" s="41"/>
      <c r="I82" s="41"/>
      <c r="J82" s="48"/>
      <c r="K82" s="40"/>
      <c r="L82" s="40"/>
      <c r="M82" s="47">
        <f t="shared" si="135"/>
        <v>0</v>
      </c>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B82" s="11"/>
      <c r="DC82" s="11"/>
      <c r="DD82" s="11"/>
      <c r="DE82" s="11"/>
      <c r="DF82" s="11"/>
      <c r="DG82" s="11"/>
      <c r="DH82" s="11"/>
      <c r="DI82" s="11"/>
      <c r="DJ82" s="11"/>
      <c r="DK82" s="11"/>
      <c r="DL82" s="11"/>
      <c r="DM82" s="11"/>
      <c r="DN82" s="11"/>
      <c r="DO82" s="11"/>
      <c r="DP82" s="11"/>
      <c r="DQ82" s="11"/>
      <c r="DR82" s="11"/>
      <c r="DS82" s="11"/>
      <c r="DT82" s="11"/>
      <c r="DU82" s="11"/>
      <c r="DV82" s="11"/>
      <c r="DW82" s="11"/>
      <c r="DX82" s="11"/>
      <c r="DY82" s="11"/>
      <c r="DZ82" s="11"/>
      <c r="EA82" s="11"/>
      <c r="EB82" s="11"/>
      <c r="EC82" s="11"/>
      <c r="ED82" s="11"/>
      <c r="EE82" s="11"/>
      <c r="EF82" s="11"/>
      <c r="EG82" s="11"/>
      <c r="EH82" s="11"/>
      <c r="EI82" s="11"/>
      <c r="EJ82" s="11"/>
      <c r="EK82" s="11"/>
      <c r="EL82" s="11"/>
      <c r="EM82" s="11"/>
      <c r="EN82" s="11"/>
      <c r="EO82" s="11"/>
      <c r="EP82" s="11"/>
      <c r="EQ82" s="11"/>
      <c r="ER82" s="11"/>
      <c r="ES82" s="11"/>
      <c r="ET82" s="11"/>
      <c r="EU82" s="11"/>
      <c r="EV82" s="11"/>
      <c r="EW82" s="11"/>
      <c r="EX82" s="11"/>
      <c r="EY82" s="11"/>
      <c r="EZ82" s="11"/>
      <c r="FA82" s="11"/>
      <c r="FB82" s="11"/>
      <c r="FC82" s="11"/>
      <c r="FD82" s="11"/>
      <c r="FE82" s="11"/>
      <c r="FF82" s="11"/>
      <c r="FG82" s="11"/>
      <c r="FH82" s="11"/>
      <c r="FI82" s="11"/>
      <c r="FJ82" s="11"/>
      <c r="FK82" s="11"/>
      <c r="FL82" s="11"/>
      <c r="FM82" s="11"/>
      <c r="FN82" s="11"/>
      <c r="FO82" s="11"/>
      <c r="FP82" s="11"/>
      <c r="FQ82" s="11"/>
      <c r="FR82" s="11"/>
      <c r="FS82" s="11"/>
      <c r="FT82" s="11"/>
      <c r="FU82" s="11"/>
      <c r="FV82" s="11"/>
      <c r="FW82" s="11"/>
      <c r="FX82" s="11"/>
      <c r="FY82" s="11"/>
      <c r="FZ82" s="11"/>
      <c r="GA82" s="11"/>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c r="HM82" s="11"/>
      <c r="HN82" s="11"/>
      <c r="HO82" s="11"/>
      <c r="HP82" s="11"/>
      <c r="HQ82" s="11"/>
      <c r="HR82" s="11"/>
      <c r="HS82" s="11"/>
      <c r="HT82" s="11"/>
      <c r="HU82" s="11"/>
      <c r="HV82" s="11"/>
      <c r="HW82" s="11"/>
      <c r="HX82" s="11"/>
      <c r="HY82" s="11"/>
      <c r="HZ82" s="11"/>
      <c r="IA82" s="11"/>
      <c r="IB82" s="11"/>
      <c r="IC82" s="11"/>
      <c r="ID82" s="11"/>
      <c r="IE82" s="11"/>
      <c r="IF82" s="11"/>
      <c r="IG82" s="11"/>
      <c r="IH82" s="11"/>
      <c r="II82" s="11"/>
      <c r="IJ82" s="11"/>
      <c r="IK82" s="11"/>
      <c r="IL82" s="11"/>
      <c r="IM82" s="11"/>
      <c r="IN82" s="11"/>
      <c r="IO82" s="11"/>
      <c r="IP82" s="11"/>
      <c r="IQ82" s="11"/>
      <c r="IR82" s="11"/>
      <c r="IS82" s="11"/>
      <c r="IT82" s="11"/>
      <c r="IU82" s="11"/>
      <c r="IV82" s="11"/>
      <c r="IW82" s="11"/>
      <c r="IX82" s="11"/>
      <c r="IY82" s="11"/>
      <c r="IZ82" s="11"/>
      <c r="JA82" s="11"/>
      <c r="JB82" s="11"/>
      <c r="JC82" s="11"/>
      <c r="JD82" s="11"/>
      <c r="JE82" s="11"/>
      <c r="JF82" s="11"/>
      <c r="JG82" s="11"/>
      <c r="JH82" s="11"/>
      <c r="JI82" s="11"/>
      <c r="JJ82" s="11"/>
      <c r="JK82" s="11"/>
      <c r="JL82" s="11"/>
      <c r="JM82" s="11"/>
      <c r="JN82" s="11"/>
      <c r="JO82" s="11"/>
      <c r="JP82" s="11"/>
      <c r="JQ82" s="11"/>
      <c r="JR82" s="11"/>
      <c r="JS82" s="11"/>
      <c r="JT82" t="s">
        <v>29</v>
      </c>
    </row>
    <row r="83" spans="2:280">
      <c r="B83" s="30"/>
      <c r="C83" s="30"/>
      <c r="D83" s="42"/>
      <c r="E83" s="40"/>
      <c r="F83" s="40"/>
      <c r="G83" s="40"/>
      <c r="H83" s="41"/>
      <c r="I83" s="41"/>
      <c r="J83" s="48"/>
      <c r="K83" s="40"/>
      <c r="L83" s="40"/>
      <c r="M83" s="47">
        <f t="shared" si="135"/>
        <v>0</v>
      </c>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B83" s="11"/>
      <c r="DC83" s="11"/>
      <c r="DD83" s="11"/>
      <c r="DE83" s="11"/>
      <c r="DF83" s="11"/>
      <c r="DG83" s="11"/>
      <c r="DH83" s="11"/>
      <c r="DI83" s="11"/>
      <c r="DJ83" s="11"/>
      <c r="DK83" s="11"/>
      <c r="DL83" s="11"/>
      <c r="DM83" s="11"/>
      <c r="DN83" s="11"/>
      <c r="DO83" s="11"/>
      <c r="DP83" s="11"/>
      <c r="DQ83" s="11"/>
      <c r="DR83" s="11"/>
      <c r="DS83" s="11"/>
      <c r="DT83" s="11"/>
      <c r="DU83" s="11"/>
      <c r="DV83" s="11"/>
      <c r="DW83" s="11"/>
      <c r="DX83" s="11"/>
      <c r="DY83" s="11"/>
      <c r="DZ83" s="11"/>
      <c r="EA83" s="11"/>
      <c r="EB83" s="11"/>
      <c r="EC83" s="11"/>
      <c r="ED83" s="11"/>
      <c r="EE83" s="11"/>
      <c r="EF83" s="11"/>
      <c r="EG83" s="11"/>
      <c r="EH83" s="11"/>
      <c r="EI83" s="11"/>
      <c r="EJ83" s="11"/>
      <c r="EK83" s="11"/>
      <c r="EL83" s="11"/>
      <c r="EM83" s="11"/>
      <c r="EN83" s="11"/>
      <c r="EO83" s="11"/>
      <c r="EP83" s="11"/>
      <c r="EQ83" s="11"/>
      <c r="ER83" s="11"/>
      <c r="ES83" s="11"/>
      <c r="ET83" s="11"/>
      <c r="EU83" s="11"/>
      <c r="EV83" s="11"/>
      <c r="EW83" s="11"/>
      <c r="EX83" s="11"/>
      <c r="EY83" s="11"/>
      <c r="EZ83" s="11"/>
      <c r="FA83" s="11"/>
      <c r="FB83" s="11"/>
      <c r="FC83" s="11"/>
      <c r="FD83" s="11"/>
      <c r="FE83" s="11"/>
      <c r="FF83" s="11"/>
      <c r="FG83" s="11"/>
      <c r="FH83" s="11"/>
      <c r="FI83" s="11"/>
      <c r="FJ83" s="11"/>
      <c r="FK83" s="11"/>
      <c r="FL83" s="11"/>
      <c r="FM83" s="11"/>
      <c r="FN83" s="11"/>
      <c r="FO83" s="11"/>
      <c r="FP83" s="11"/>
      <c r="FQ83" s="11"/>
      <c r="FR83" s="11"/>
      <c r="FS83" s="11"/>
      <c r="FT83" s="11"/>
      <c r="FU83" s="11"/>
      <c r="FV83" s="11"/>
      <c r="FW83" s="11"/>
      <c r="FX83" s="11"/>
      <c r="FY83" s="11"/>
      <c r="FZ83" s="11"/>
      <c r="GA83" s="11"/>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c r="HM83" s="11"/>
      <c r="HN83" s="11"/>
      <c r="HO83" s="11"/>
      <c r="HP83" s="11"/>
      <c r="HQ83" s="11"/>
      <c r="HR83" s="11"/>
      <c r="HS83" s="11"/>
      <c r="HT83" s="11"/>
      <c r="HU83" s="11"/>
      <c r="HV83" s="11"/>
      <c r="HW83" s="11"/>
      <c r="HX83" s="11"/>
      <c r="HY83" s="11"/>
      <c r="HZ83" s="11"/>
      <c r="IA83" s="11"/>
      <c r="IB83" s="11"/>
      <c r="IC83" s="11"/>
      <c r="ID83" s="11"/>
      <c r="IE83" s="11"/>
      <c r="IF83" s="11"/>
      <c r="IG83" s="11"/>
      <c r="IH83" s="11"/>
      <c r="II83" s="11"/>
      <c r="IJ83" s="11"/>
      <c r="IK83" s="11"/>
      <c r="IL83" s="11"/>
      <c r="IM83" s="11"/>
      <c r="IN83" s="11"/>
      <c r="IO83" s="11"/>
      <c r="IP83" s="11"/>
      <c r="IQ83" s="11"/>
      <c r="IR83" s="11"/>
      <c r="IS83" s="11"/>
      <c r="IT83" s="11"/>
      <c r="IU83" s="11"/>
      <c r="IV83" s="11"/>
      <c r="IW83" s="11"/>
      <c r="IX83" s="11"/>
      <c r="IY83" s="11"/>
      <c r="IZ83" s="11"/>
      <c r="JA83" s="11"/>
      <c r="JB83" s="11"/>
      <c r="JC83" s="11"/>
      <c r="JD83" s="11"/>
      <c r="JE83" s="11"/>
      <c r="JF83" s="11"/>
      <c r="JG83" s="11"/>
      <c r="JH83" s="11"/>
      <c r="JI83" s="11"/>
      <c r="JJ83" s="11"/>
      <c r="JK83" s="11"/>
      <c r="JL83" s="11"/>
      <c r="JM83" s="11"/>
      <c r="JN83" s="11"/>
      <c r="JO83" s="11"/>
      <c r="JP83" s="11"/>
      <c r="JQ83" s="11"/>
      <c r="JR83" s="11"/>
      <c r="JS83" s="11"/>
      <c r="JT83" t="s">
        <v>29</v>
      </c>
    </row>
    <row r="84" spans="2:280">
      <c r="B84" s="30"/>
      <c r="C84" s="30"/>
      <c r="D84" s="42"/>
      <c r="E84" s="40"/>
      <c r="F84" s="40"/>
      <c r="G84" s="40"/>
      <c r="H84" s="41"/>
      <c r="I84" s="41"/>
      <c r="J84" s="48"/>
      <c r="K84" s="40"/>
      <c r="L84" s="40"/>
      <c r="M84" s="47">
        <f t="shared" si="135"/>
        <v>0</v>
      </c>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c r="HM84" s="11"/>
      <c r="HN84" s="11"/>
      <c r="HO84" s="11"/>
      <c r="HP84" s="11"/>
      <c r="HQ84" s="11"/>
      <c r="HR84" s="11"/>
      <c r="HS84" s="11"/>
      <c r="HT84" s="11"/>
      <c r="HU84" s="11"/>
      <c r="HV84" s="11"/>
      <c r="HW84" s="11"/>
      <c r="HX84" s="11"/>
      <c r="HY84" s="11"/>
      <c r="HZ84" s="11"/>
      <c r="IA84" s="11"/>
      <c r="IB84" s="11"/>
      <c r="IC84" s="11"/>
      <c r="ID84" s="11"/>
      <c r="IE84" s="11"/>
      <c r="IF84" s="11"/>
      <c r="IG84" s="11"/>
      <c r="IH84" s="11"/>
      <c r="II84" s="11"/>
      <c r="IJ84" s="11"/>
      <c r="IK84" s="11"/>
      <c r="IL84" s="11"/>
      <c r="IM84" s="11"/>
      <c r="IN84" s="11"/>
      <c r="IO84" s="11"/>
      <c r="IP84" s="11"/>
      <c r="IQ84" s="11"/>
      <c r="IR84" s="11"/>
      <c r="IS84" s="11"/>
      <c r="IT84" s="11"/>
      <c r="IU84" s="11"/>
      <c r="IV84" s="11"/>
      <c r="IW84" s="11"/>
      <c r="IX84" s="11"/>
      <c r="IY84" s="11"/>
      <c r="IZ84" s="11"/>
      <c r="JA84" s="11"/>
      <c r="JB84" s="11"/>
      <c r="JC84" s="11"/>
      <c r="JD84" s="11"/>
      <c r="JE84" s="11"/>
      <c r="JF84" s="11"/>
      <c r="JG84" s="11"/>
      <c r="JH84" s="11"/>
      <c r="JI84" s="11"/>
      <c r="JJ84" s="11"/>
      <c r="JK84" s="11"/>
      <c r="JL84" s="11"/>
      <c r="JM84" s="11"/>
      <c r="JN84" s="11"/>
      <c r="JO84" s="11"/>
      <c r="JP84" s="11"/>
      <c r="JQ84" s="11"/>
      <c r="JR84" s="11"/>
      <c r="JS84" s="11"/>
      <c r="JT84" t="s">
        <v>29</v>
      </c>
    </row>
    <row r="85" spans="2:280">
      <c r="B85" s="30"/>
      <c r="C85" s="30"/>
      <c r="D85" s="42"/>
      <c r="E85" s="40"/>
      <c r="F85" s="40"/>
      <c r="G85" s="40"/>
      <c r="H85" s="41"/>
      <c r="I85" s="41"/>
      <c r="J85" s="48"/>
      <c r="K85" s="40"/>
      <c r="L85" s="40"/>
      <c r="M85" s="47">
        <f t="shared" si="135"/>
        <v>0</v>
      </c>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B85" s="11"/>
      <c r="DC85" s="11"/>
      <c r="DD85" s="11"/>
      <c r="DE85" s="11"/>
      <c r="DF85" s="11"/>
      <c r="DG85" s="11"/>
      <c r="DH85" s="11"/>
      <c r="DI85" s="11"/>
      <c r="DJ85" s="11"/>
      <c r="DK85" s="11"/>
      <c r="DL85" s="11"/>
      <c r="DM85" s="11"/>
      <c r="DN85" s="11"/>
      <c r="DO85" s="11"/>
      <c r="DP85" s="11"/>
      <c r="DQ85" s="11"/>
      <c r="DR85" s="11"/>
      <c r="DS85" s="11"/>
      <c r="DT85" s="11"/>
      <c r="DU85" s="11"/>
      <c r="DV85" s="11"/>
      <c r="DW85" s="11"/>
      <c r="DX85" s="11"/>
      <c r="DY85" s="11"/>
      <c r="DZ85" s="11"/>
      <c r="EA85" s="11"/>
      <c r="EB85" s="11"/>
      <c r="EC85" s="11"/>
      <c r="ED85" s="11"/>
      <c r="EE85" s="11"/>
      <c r="EF85" s="11"/>
      <c r="EG85" s="11"/>
      <c r="EH85" s="11"/>
      <c r="EI85" s="11"/>
      <c r="EJ85" s="11"/>
      <c r="EK85" s="11"/>
      <c r="EL85" s="11"/>
      <c r="EM85" s="11"/>
      <c r="EN85" s="11"/>
      <c r="EO85" s="11"/>
      <c r="EP85" s="11"/>
      <c r="EQ85" s="11"/>
      <c r="ER85" s="11"/>
      <c r="ES85" s="11"/>
      <c r="ET85" s="11"/>
      <c r="EU85" s="11"/>
      <c r="EV85" s="11"/>
      <c r="EW85" s="11"/>
      <c r="EX85" s="11"/>
      <c r="EY85" s="11"/>
      <c r="EZ85" s="11"/>
      <c r="FA85" s="11"/>
      <c r="FB85" s="11"/>
      <c r="FC85" s="11"/>
      <c r="FD85" s="11"/>
      <c r="FE85" s="11"/>
      <c r="FF85" s="11"/>
      <c r="FG85" s="11"/>
      <c r="FH85" s="11"/>
      <c r="FI85" s="11"/>
      <c r="FJ85" s="11"/>
      <c r="FK85" s="11"/>
      <c r="FL85" s="11"/>
      <c r="FM85" s="11"/>
      <c r="FN85" s="11"/>
      <c r="FO85" s="11"/>
      <c r="FP85" s="11"/>
      <c r="FQ85" s="11"/>
      <c r="FR85" s="11"/>
      <c r="FS85" s="11"/>
      <c r="FT85" s="11"/>
      <c r="FU85" s="11"/>
      <c r="FV85" s="11"/>
      <c r="FW85" s="11"/>
      <c r="FX85" s="11"/>
      <c r="FY85" s="11"/>
      <c r="FZ85" s="11"/>
      <c r="GA85" s="11"/>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c r="HM85" s="11"/>
      <c r="HN85" s="11"/>
      <c r="HO85" s="11"/>
      <c r="HP85" s="11"/>
      <c r="HQ85" s="11"/>
      <c r="HR85" s="11"/>
      <c r="HS85" s="11"/>
      <c r="HT85" s="11"/>
      <c r="HU85" s="11"/>
      <c r="HV85" s="11"/>
      <c r="HW85" s="11"/>
      <c r="HX85" s="11"/>
      <c r="HY85" s="11"/>
      <c r="HZ85" s="11"/>
      <c r="IA85" s="11"/>
      <c r="IB85" s="11"/>
      <c r="IC85" s="11"/>
      <c r="ID85" s="11"/>
      <c r="IE85" s="11"/>
      <c r="IF85" s="11"/>
      <c r="IG85" s="11"/>
      <c r="IH85" s="11"/>
      <c r="II85" s="11"/>
      <c r="IJ85" s="11"/>
      <c r="IK85" s="11"/>
      <c r="IL85" s="11"/>
      <c r="IM85" s="11"/>
      <c r="IN85" s="11"/>
      <c r="IO85" s="11"/>
      <c r="IP85" s="11"/>
      <c r="IQ85" s="11"/>
      <c r="IR85" s="11"/>
      <c r="IS85" s="11"/>
      <c r="IT85" s="11"/>
      <c r="IU85" s="11"/>
      <c r="IV85" s="11"/>
      <c r="IW85" s="11"/>
      <c r="IX85" s="11"/>
      <c r="IY85" s="11"/>
      <c r="IZ85" s="11"/>
      <c r="JA85" s="11"/>
      <c r="JB85" s="11"/>
      <c r="JC85" s="11"/>
      <c r="JD85" s="11"/>
      <c r="JE85" s="11"/>
      <c r="JF85" s="11"/>
      <c r="JG85" s="11"/>
      <c r="JH85" s="11"/>
      <c r="JI85" s="11"/>
      <c r="JJ85" s="11"/>
      <c r="JK85" s="11"/>
      <c r="JL85" s="11"/>
      <c r="JM85" s="11"/>
      <c r="JN85" s="11"/>
      <c r="JO85" s="11"/>
      <c r="JP85" s="11"/>
      <c r="JQ85" s="11"/>
      <c r="JR85" s="11"/>
      <c r="JS85" s="11"/>
      <c r="JT85" t="s">
        <v>29</v>
      </c>
    </row>
    <row r="86" spans="2:280">
      <c r="B86" s="30"/>
      <c r="C86" s="30"/>
      <c r="D86" s="42"/>
      <c r="E86" s="40"/>
      <c r="F86" s="40"/>
      <c r="G86" s="40"/>
      <c r="H86" s="41"/>
      <c r="I86" s="41"/>
      <c r="J86" s="48"/>
      <c r="K86" s="40"/>
      <c r="L86" s="40"/>
      <c r="M86" s="47">
        <f t="shared" si="135"/>
        <v>0</v>
      </c>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B86" s="11"/>
      <c r="DC86" s="11"/>
      <c r="DD86" s="11"/>
      <c r="DE86" s="11"/>
      <c r="DF86" s="11"/>
      <c r="DG86" s="11"/>
      <c r="DH86" s="11"/>
      <c r="DI86" s="11"/>
      <c r="DJ86" s="11"/>
      <c r="DK86" s="11"/>
      <c r="DL86" s="11"/>
      <c r="DM86" s="11"/>
      <c r="DN86" s="11"/>
      <c r="DO86" s="11"/>
      <c r="DP86" s="11"/>
      <c r="DQ86" s="11"/>
      <c r="DR86" s="11"/>
      <c r="DS86" s="11"/>
      <c r="DT86" s="11"/>
      <c r="DU86" s="11"/>
      <c r="DV86" s="11"/>
      <c r="DW86" s="11"/>
      <c r="DX86" s="11"/>
      <c r="DY86" s="11"/>
      <c r="DZ86" s="11"/>
      <c r="EA86" s="11"/>
      <c r="EB86" s="11"/>
      <c r="EC86" s="11"/>
      <c r="ED86" s="11"/>
      <c r="EE86" s="11"/>
      <c r="EF86" s="11"/>
      <c r="EG86" s="11"/>
      <c r="EH86" s="11"/>
      <c r="EI86" s="11"/>
      <c r="EJ86" s="11"/>
      <c r="EK86" s="11"/>
      <c r="EL86" s="11"/>
      <c r="EM86" s="11"/>
      <c r="EN86" s="11"/>
      <c r="EO86" s="11"/>
      <c r="EP86" s="11"/>
      <c r="EQ86" s="11"/>
      <c r="ER86" s="11"/>
      <c r="ES86" s="11"/>
      <c r="ET86" s="11"/>
      <c r="EU86" s="11"/>
      <c r="EV86" s="11"/>
      <c r="EW86" s="11"/>
      <c r="EX86" s="11"/>
      <c r="EY86" s="11"/>
      <c r="EZ86" s="11"/>
      <c r="FA86" s="11"/>
      <c r="FB86" s="11"/>
      <c r="FC86" s="11"/>
      <c r="FD86" s="11"/>
      <c r="FE86" s="11"/>
      <c r="FF86" s="11"/>
      <c r="FG86" s="11"/>
      <c r="FH86" s="11"/>
      <c r="FI86" s="11"/>
      <c r="FJ86" s="11"/>
      <c r="FK86" s="11"/>
      <c r="FL86" s="11"/>
      <c r="FM86" s="11"/>
      <c r="FN86" s="11"/>
      <c r="FO86" s="11"/>
      <c r="FP86" s="11"/>
      <c r="FQ86" s="11"/>
      <c r="FR86" s="11"/>
      <c r="FS86" s="11"/>
      <c r="FT86" s="11"/>
      <c r="FU86" s="11"/>
      <c r="FV86" s="11"/>
      <c r="FW86" s="11"/>
      <c r="FX86" s="11"/>
      <c r="FY86" s="11"/>
      <c r="FZ86" s="11"/>
      <c r="GA86" s="11"/>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c r="HM86" s="11"/>
      <c r="HN86" s="11"/>
      <c r="HO86" s="11"/>
      <c r="HP86" s="11"/>
      <c r="HQ86" s="11"/>
      <c r="HR86" s="11"/>
      <c r="HS86" s="11"/>
      <c r="HT86" s="11"/>
      <c r="HU86" s="11"/>
      <c r="HV86" s="11"/>
      <c r="HW86" s="11"/>
      <c r="HX86" s="11"/>
      <c r="HY86" s="11"/>
      <c r="HZ86" s="11"/>
      <c r="IA86" s="11"/>
      <c r="IB86" s="11"/>
      <c r="IC86" s="11"/>
      <c r="ID86" s="11"/>
      <c r="IE86" s="11"/>
      <c r="IF86" s="11"/>
      <c r="IG86" s="11"/>
      <c r="IH86" s="11"/>
      <c r="II86" s="11"/>
      <c r="IJ86" s="11"/>
      <c r="IK86" s="11"/>
      <c r="IL86" s="11"/>
      <c r="IM86" s="11"/>
      <c r="IN86" s="11"/>
      <c r="IO86" s="11"/>
      <c r="IP86" s="11"/>
      <c r="IQ86" s="11"/>
      <c r="IR86" s="11"/>
      <c r="IS86" s="11"/>
      <c r="IT86" s="11"/>
      <c r="IU86" s="11"/>
      <c r="IV86" s="11"/>
      <c r="IW86" s="11"/>
      <c r="IX86" s="11"/>
      <c r="IY86" s="11"/>
      <c r="IZ86" s="11"/>
      <c r="JA86" s="11"/>
      <c r="JB86" s="11"/>
      <c r="JC86" s="11"/>
      <c r="JD86" s="11"/>
      <c r="JE86" s="11"/>
      <c r="JF86" s="11"/>
      <c r="JG86" s="11"/>
      <c r="JH86" s="11"/>
      <c r="JI86" s="11"/>
      <c r="JJ86" s="11"/>
      <c r="JK86" s="11"/>
      <c r="JL86" s="11"/>
      <c r="JM86" s="11"/>
      <c r="JN86" s="11"/>
      <c r="JO86" s="11"/>
      <c r="JP86" s="11"/>
      <c r="JQ86" s="11"/>
      <c r="JR86" s="11"/>
      <c r="JS86" s="11"/>
      <c r="JT86" t="s">
        <v>29</v>
      </c>
    </row>
    <row r="87" spans="2:280">
      <c r="B87" s="30"/>
      <c r="C87" s="30"/>
      <c r="D87" s="42"/>
      <c r="E87" s="40"/>
      <c r="F87" s="40"/>
      <c r="G87" s="40"/>
      <c r="H87" s="41"/>
      <c r="I87" s="41"/>
      <c r="J87" s="48"/>
      <c r="K87" s="40"/>
      <c r="L87" s="40"/>
      <c r="M87" s="47">
        <f t="shared" si="135"/>
        <v>0</v>
      </c>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B87" s="11"/>
      <c r="DC87" s="11"/>
      <c r="DD87" s="11"/>
      <c r="DE87" s="11"/>
      <c r="DF87" s="11"/>
      <c r="DG87" s="11"/>
      <c r="DH87" s="11"/>
      <c r="DI87" s="11"/>
      <c r="DJ87" s="11"/>
      <c r="DK87" s="11"/>
      <c r="DL87" s="11"/>
      <c r="DM87" s="11"/>
      <c r="DN87" s="11"/>
      <c r="DO87" s="11"/>
      <c r="DP87" s="11"/>
      <c r="DQ87" s="11"/>
      <c r="DR87" s="11"/>
      <c r="DS87" s="11"/>
      <c r="DT87" s="11"/>
      <c r="DU87" s="11"/>
      <c r="DV87" s="11"/>
      <c r="DW87" s="11"/>
      <c r="DX87" s="11"/>
      <c r="DY87" s="11"/>
      <c r="DZ87" s="11"/>
      <c r="EA87" s="11"/>
      <c r="EB87" s="11"/>
      <c r="EC87" s="11"/>
      <c r="ED87" s="11"/>
      <c r="EE87" s="11"/>
      <c r="EF87" s="11"/>
      <c r="EG87" s="11"/>
      <c r="EH87" s="11"/>
      <c r="EI87" s="11"/>
      <c r="EJ87" s="11"/>
      <c r="EK87" s="11"/>
      <c r="EL87" s="11"/>
      <c r="EM87" s="11"/>
      <c r="EN87" s="11"/>
      <c r="EO87" s="11"/>
      <c r="EP87" s="11"/>
      <c r="EQ87" s="11"/>
      <c r="ER87" s="11"/>
      <c r="ES87" s="11"/>
      <c r="ET87" s="11"/>
      <c r="EU87" s="11"/>
      <c r="EV87" s="11"/>
      <c r="EW87" s="11"/>
      <c r="EX87" s="11"/>
      <c r="EY87" s="11"/>
      <c r="EZ87" s="11"/>
      <c r="FA87" s="11"/>
      <c r="FB87" s="11"/>
      <c r="FC87" s="11"/>
      <c r="FD87" s="11"/>
      <c r="FE87" s="11"/>
      <c r="FF87" s="11"/>
      <c r="FG87" s="11"/>
      <c r="FH87" s="11"/>
      <c r="FI87" s="11"/>
      <c r="FJ87" s="11"/>
      <c r="FK87" s="11"/>
      <c r="FL87" s="11"/>
      <c r="FM87" s="11"/>
      <c r="FN87" s="11"/>
      <c r="FO87" s="11"/>
      <c r="FP87" s="11"/>
      <c r="FQ87" s="11"/>
      <c r="FR87" s="11"/>
      <c r="FS87" s="11"/>
      <c r="FT87" s="11"/>
      <c r="FU87" s="11"/>
      <c r="FV87" s="11"/>
      <c r="FW87" s="11"/>
      <c r="FX87" s="11"/>
      <c r="FY87" s="11"/>
      <c r="FZ87" s="11"/>
      <c r="GA87" s="11"/>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c r="HM87" s="11"/>
      <c r="HN87" s="11"/>
      <c r="HO87" s="11"/>
      <c r="HP87" s="11"/>
      <c r="HQ87" s="11"/>
      <c r="HR87" s="11"/>
      <c r="HS87" s="11"/>
      <c r="HT87" s="11"/>
      <c r="HU87" s="11"/>
      <c r="HV87" s="11"/>
      <c r="HW87" s="11"/>
      <c r="HX87" s="11"/>
      <c r="HY87" s="11"/>
      <c r="HZ87" s="11"/>
      <c r="IA87" s="11"/>
      <c r="IB87" s="11"/>
      <c r="IC87" s="11"/>
      <c r="ID87" s="11"/>
      <c r="IE87" s="11"/>
      <c r="IF87" s="11"/>
      <c r="IG87" s="11"/>
      <c r="IH87" s="11"/>
      <c r="II87" s="11"/>
      <c r="IJ87" s="11"/>
      <c r="IK87" s="11"/>
      <c r="IL87" s="11"/>
      <c r="IM87" s="11"/>
      <c r="IN87" s="11"/>
      <c r="IO87" s="11"/>
      <c r="IP87" s="11"/>
      <c r="IQ87" s="11"/>
      <c r="IR87" s="11"/>
      <c r="IS87" s="11"/>
      <c r="IT87" s="11"/>
      <c r="IU87" s="11"/>
      <c r="IV87" s="11"/>
      <c r="IW87" s="11"/>
      <c r="IX87" s="11"/>
      <c r="IY87" s="11"/>
      <c r="IZ87" s="11"/>
      <c r="JA87" s="11"/>
      <c r="JB87" s="11"/>
      <c r="JC87" s="11"/>
      <c r="JD87" s="11"/>
      <c r="JE87" s="11"/>
      <c r="JF87" s="11"/>
      <c r="JG87" s="11"/>
      <c r="JH87" s="11"/>
      <c r="JI87" s="11"/>
      <c r="JJ87" s="11"/>
      <c r="JK87" s="11"/>
      <c r="JL87" s="11"/>
      <c r="JM87" s="11"/>
      <c r="JN87" s="11"/>
      <c r="JO87" s="11"/>
      <c r="JP87" s="11"/>
      <c r="JQ87" s="11"/>
      <c r="JR87" s="11"/>
      <c r="JS87" s="11"/>
      <c r="JT87" t="s">
        <v>29</v>
      </c>
    </row>
    <row r="88" spans="2:280">
      <c r="B88" s="30"/>
      <c r="C88" s="30"/>
      <c r="D88" s="42"/>
      <c r="E88" s="40"/>
      <c r="F88" s="40"/>
      <c r="G88" s="40"/>
      <c r="H88" s="41"/>
      <c r="I88" s="41"/>
      <c r="J88" s="48"/>
      <c r="K88" s="40"/>
      <c r="L88" s="40"/>
      <c r="M88" s="47">
        <f t="shared" si="135"/>
        <v>0</v>
      </c>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B88" s="11"/>
      <c r="DC88" s="11"/>
      <c r="DD88" s="11"/>
      <c r="DE88" s="11"/>
      <c r="DF88" s="11"/>
      <c r="DG88" s="11"/>
      <c r="DH88" s="11"/>
      <c r="DI88" s="11"/>
      <c r="DJ88" s="11"/>
      <c r="DK88" s="11"/>
      <c r="DL88" s="11"/>
      <c r="DM88" s="11"/>
      <c r="DN88" s="11"/>
      <c r="DO88" s="11"/>
      <c r="DP88" s="11"/>
      <c r="DQ88" s="11"/>
      <c r="DR88" s="11"/>
      <c r="DS88" s="11"/>
      <c r="DT88" s="11"/>
      <c r="DU88" s="11"/>
      <c r="DV88" s="11"/>
      <c r="DW88" s="11"/>
      <c r="DX88" s="11"/>
      <c r="DY88" s="11"/>
      <c r="DZ88" s="11"/>
      <c r="EA88" s="11"/>
      <c r="EB88" s="11"/>
      <c r="EC88" s="11"/>
      <c r="ED88" s="11"/>
      <c r="EE88" s="11"/>
      <c r="EF88" s="11"/>
      <c r="EG88" s="11"/>
      <c r="EH88" s="11"/>
      <c r="EI88" s="11"/>
      <c r="EJ88" s="11"/>
      <c r="EK88" s="11"/>
      <c r="EL88" s="11"/>
      <c r="EM88" s="11"/>
      <c r="EN88" s="11"/>
      <c r="EO88" s="11"/>
      <c r="EP88" s="11"/>
      <c r="EQ88" s="11"/>
      <c r="ER88" s="11"/>
      <c r="ES88" s="11"/>
      <c r="ET88" s="11"/>
      <c r="EU88" s="11"/>
      <c r="EV88" s="11"/>
      <c r="EW88" s="11"/>
      <c r="EX88" s="11"/>
      <c r="EY88" s="11"/>
      <c r="EZ88" s="11"/>
      <c r="FA88" s="11"/>
      <c r="FB88" s="11"/>
      <c r="FC88" s="11"/>
      <c r="FD88" s="11"/>
      <c r="FE88" s="11"/>
      <c r="FF88" s="11"/>
      <c r="FG88" s="11"/>
      <c r="FH88" s="11"/>
      <c r="FI88" s="11"/>
      <c r="FJ88" s="11"/>
      <c r="FK88" s="11"/>
      <c r="FL88" s="11"/>
      <c r="FM88" s="11"/>
      <c r="FN88" s="11"/>
      <c r="FO88" s="11"/>
      <c r="FP88" s="11"/>
      <c r="FQ88" s="11"/>
      <c r="FR88" s="11"/>
      <c r="FS88" s="11"/>
      <c r="FT88" s="11"/>
      <c r="FU88" s="11"/>
      <c r="FV88" s="11"/>
      <c r="FW88" s="11"/>
      <c r="FX88" s="11"/>
      <c r="FY88" s="11"/>
      <c r="FZ88" s="11"/>
      <c r="GA88" s="11"/>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c r="HM88" s="11"/>
      <c r="HN88" s="11"/>
      <c r="HO88" s="11"/>
      <c r="HP88" s="11"/>
      <c r="HQ88" s="11"/>
      <c r="HR88" s="11"/>
      <c r="HS88" s="11"/>
      <c r="HT88" s="11"/>
      <c r="HU88" s="11"/>
      <c r="HV88" s="11"/>
      <c r="HW88" s="11"/>
      <c r="HX88" s="11"/>
      <c r="HY88" s="11"/>
      <c r="HZ88" s="11"/>
      <c r="IA88" s="11"/>
      <c r="IB88" s="11"/>
      <c r="IC88" s="11"/>
      <c r="ID88" s="11"/>
      <c r="IE88" s="11"/>
      <c r="IF88" s="11"/>
      <c r="IG88" s="11"/>
      <c r="IH88" s="11"/>
      <c r="II88" s="11"/>
      <c r="IJ88" s="11"/>
      <c r="IK88" s="11"/>
      <c r="IL88" s="11"/>
      <c r="IM88" s="11"/>
      <c r="IN88" s="11"/>
      <c r="IO88" s="11"/>
      <c r="IP88" s="11"/>
      <c r="IQ88" s="11"/>
      <c r="IR88" s="11"/>
      <c r="IS88" s="11"/>
      <c r="IT88" s="11"/>
      <c r="IU88" s="11"/>
      <c r="IV88" s="11"/>
      <c r="IW88" s="11"/>
      <c r="IX88" s="11"/>
      <c r="IY88" s="11"/>
      <c r="IZ88" s="11"/>
      <c r="JA88" s="11"/>
      <c r="JB88" s="11"/>
      <c r="JC88" s="11"/>
      <c r="JD88" s="11"/>
      <c r="JE88" s="11"/>
      <c r="JF88" s="11"/>
      <c r="JG88" s="11"/>
      <c r="JH88" s="11"/>
      <c r="JI88" s="11"/>
      <c r="JJ88" s="11"/>
      <c r="JK88" s="11"/>
      <c r="JL88" s="11"/>
      <c r="JM88" s="11"/>
      <c r="JN88" s="11"/>
      <c r="JO88" s="11"/>
      <c r="JP88" s="11"/>
      <c r="JQ88" s="11"/>
      <c r="JR88" s="11"/>
      <c r="JS88" s="11"/>
      <c r="JT88" t="s">
        <v>29</v>
      </c>
    </row>
    <row r="89" spans="2:280">
      <c r="B89" s="30"/>
      <c r="C89" s="30"/>
      <c r="D89" s="42"/>
      <c r="E89" s="40"/>
      <c r="F89" s="40"/>
      <c r="G89" s="40"/>
      <c r="H89" s="41"/>
      <c r="I89" s="41"/>
      <c r="J89" s="48"/>
      <c r="K89" s="40"/>
      <c r="L89" s="40"/>
      <c r="M89" s="47">
        <f t="shared" si="135"/>
        <v>0</v>
      </c>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B89" s="11"/>
      <c r="DC89" s="11"/>
      <c r="DD89" s="11"/>
      <c r="DE89" s="11"/>
      <c r="DF89" s="11"/>
      <c r="DG89" s="11"/>
      <c r="DH89" s="11"/>
      <c r="DI89" s="11"/>
      <c r="DJ89" s="11"/>
      <c r="DK89" s="11"/>
      <c r="DL89" s="11"/>
      <c r="DM89" s="11"/>
      <c r="DN89" s="11"/>
      <c r="DO89" s="11"/>
      <c r="DP89" s="11"/>
      <c r="DQ89" s="11"/>
      <c r="DR89" s="11"/>
      <c r="DS89" s="11"/>
      <c r="DT89" s="11"/>
      <c r="DU89" s="11"/>
      <c r="DV89" s="11"/>
      <c r="DW89" s="11"/>
      <c r="DX89" s="11"/>
      <c r="DY89" s="11"/>
      <c r="DZ89" s="11"/>
      <c r="EA89" s="11"/>
      <c r="EB89" s="11"/>
      <c r="EC89" s="11"/>
      <c r="ED89" s="11"/>
      <c r="EE89" s="11"/>
      <c r="EF89" s="11"/>
      <c r="EG89" s="11"/>
      <c r="EH89" s="11"/>
      <c r="EI89" s="11"/>
      <c r="EJ89" s="11"/>
      <c r="EK89" s="11"/>
      <c r="EL89" s="11"/>
      <c r="EM89" s="11"/>
      <c r="EN89" s="11"/>
      <c r="EO89" s="11"/>
      <c r="EP89" s="11"/>
      <c r="EQ89" s="11"/>
      <c r="ER89" s="11"/>
      <c r="ES89" s="11"/>
      <c r="ET89" s="11"/>
      <c r="EU89" s="11"/>
      <c r="EV89" s="11"/>
      <c r="EW89" s="11"/>
      <c r="EX89" s="11"/>
      <c r="EY89" s="11"/>
      <c r="EZ89" s="11"/>
      <c r="FA89" s="11"/>
      <c r="FB89" s="11"/>
      <c r="FC89" s="11"/>
      <c r="FD89" s="11"/>
      <c r="FE89" s="11"/>
      <c r="FF89" s="11"/>
      <c r="FG89" s="11"/>
      <c r="FH89" s="11"/>
      <c r="FI89" s="11"/>
      <c r="FJ89" s="11"/>
      <c r="FK89" s="11"/>
      <c r="FL89" s="11"/>
      <c r="FM89" s="11"/>
      <c r="FN89" s="11"/>
      <c r="FO89" s="11"/>
      <c r="FP89" s="11"/>
      <c r="FQ89" s="11"/>
      <c r="FR89" s="11"/>
      <c r="FS89" s="11"/>
      <c r="FT89" s="11"/>
      <c r="FU89" s="11"/>
      <c r="FV89" s="11"/>
      <c r="FW89" s="11"/>
      <c r="FX89" s="11"/>
      <c r="FY89" s="11"/>
      <c r="FZ89" s="11"/>
      <c r="GA89" s="11"/>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c r="HM89" s="11"/>
      <c r="HN89" s="11"/>
      <c r="HO89" s="11"/>
      <c r="HP89" s="11"/>
      <c r="HQ89" s="11"/>
      <c r="HR89" s="11"/>
      <c r="HS89" s="11"/>
      <c r="HT89" s="11"/>
      <c r="HU89" s="11"/>
      <c r="HV89" s="11"/>
      <c r="HW89" s="11"/>
      <c r="HX89" s="11"/>
      <c r="HY89" s="11"/>
      <c r="HZ89" s="11"/>
      <c r="IA89" s="11"/>
      <c r="IB89" s="11"/>
      <c r="IC89" s="11"/>
      <c r="ID89" s="11"/>
      <c r="IE89" s="11"/>
      <c r="IF89" s="11"/>
      <c r="IG89" s="11"/>
      <c r="IH89" s="11"/>
      <c r="II89" s="11"/>
      <c r="IJ89" s="11"/>
      <c r="IK89" s="11"/>
      <c r="IL89" s="11"/>
      <c r="IM89" s="11"/>
      <c r="IN89" s="11"/>
      <c r="IO89" s="11"/>
      <c r="IP89" s="11"/>
      <c r="IQ89" s="11"/>
      <c r="IR89" s="11"/>
      <c r="IS89" s="11"/>
      <c r="IT89" s="11"/>
      <c r="IU89" s="11"/>
      <c r="IV89" s="11"/>
      <c r="IW89" s="11"/>
      <c r="IX89" s="11"/>
      <c r="IY89" s="11"/>
      <c r="IZ89" s="11"/>
      <c r="JA89" s="11"/>
      <c r="JB89" s="11"/>
      <c r="JC89" s="11"/>
      <c r="JD89" s="11"/>
      <c r="JE89" s="11"/>
      <c r="JF89" s="11"/>
      <c r="JG89" s="11"/>
      <c r="JH89" s="11"/>
      <c r="JI89" s="11"/>
      <c r="JJ89" s="11"/>
      <c r="JK89" s="11"/>
      <c r="JL89" s="11"/>
      <c r="JM89" s="11"/>
      <c r="JN89" s="11"/>
      <c r="JO89" s="11"/>
      <c r="JP89" s="11"/>
      <c r="JQ89" s="11"/>
      <c r="JR89" s="11"/>
      <c r="JS89" s="11"/>
      <c r="JT89" t="s">
        <v>29</v>
      </c>
    </row>
    <row r="90" spans="2:280">
      <c r="B90" s="30"/>
      <c r="C90" s="30"/>
      <c r="D90" s="42"/>
      <c r="E90" s="40"/>
      <c r="F90" s="40"/>
      <c r="G90" s="40"/>
      <c r="H90" s="41"/>
      <c r="I90" s="41"/>
      <c r="J90" s="48"/>
      <c r="K90" s="40"/>
      <c r="L90" s="40"/>
      <c r="M90" s="47">
        <f t="shared" si="135"/>
        <v>0</v>
      </c>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c r="IZ90" s="11"/>
      <c r="JA90" s="11"/>
      <c r="JB90" s="11"/>
      <c r="JC90" s="11"/>
      <c r="JD90" s="11"/>
      <c r="JE90" s="11"/>
      <c r="JF90" s="11"/>
      <c r="JG90" s="11"/>
      <c r="JH90" s="11"/>
      <c r="JI90" s="11"/>
      <c r="JJ90" s="11"/>
      <c r="JK90" s="11"/>
      <c r="JL90" s="11"/>
      <c r="JM90" s="11"/>
      <c r="JN90" s="11"/>
      <c r="JO90" s="11"/>
      <c r="JP90" s="11"/>
      <c r="JQ90" s="11"/>
      <c r="JR90" s="11"/>
      <c r="JS90" s="11"/>
      <c r="JT90" t="s">
        <v>29</v>
      </c>
    </row>
    <row r="91" spans="2:280">
      <c r="B91" s="30"/>
      <c r="C91" s="30"/>
      <c r="D91" s="42"/>
      <c r="E91" s="40"/>
      <c r="F91" s="40"/>
      <c r="G91" s="40"/>
      <c r="H91" s="41"/>
      <c r="I91" s="41"/>
      <c r="J91" s="48"/>
      <c r="K91" s="40"/>
      <c r="L91" s="40"/>
      <c r="M91" s="47">
        <f t="shared" si="135"/>
        <v>0</v>
      </c>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c r="IZ91" s="11"/>
      <c r="JA91" s="11"/>
      <c r="JB91" s="11"/>
      <c r="JC91" s="11"/>
      <c r="JD91" s="11"/>
      <c r="JE91" s="11"/>
      <c r="JF91" s="11"/>
      <c r="JG91" s="11"/>
      <c r="JH91" s="11"/>
      <c r="JI91" s="11"/>
      <c r="JJ91" s="11"/>
      <c r="JK91" s="11"/>
      <c r="JL91" s="11"/>
      <c r="JM91" s="11"/>
      <c r="JN91" s="11"/>
      <c r="JO91" s="11"/>
      <c r="JP91" s="11"/>
      <c r="JQ91" s="11"/>
      <c r="JR91" s="11"/>
      <c r="JS91" s="11"/>
      <c r="JT91" t="s">
        <v>29</v>
      </c>
    </row>
    <row r="92" spans="2:280">
      <c r="B92" s="30"/>
      <c r="C92" s="30"/>
      <c r="D92" s="42"/>
      <c r="E92" s="40"/>
      <c r="F92" s="40"/>
      <c r="G92" s="40"/>
      <c r="H92" s="41"/>
      <c r="I92" s="41"/>
      <c r="J92" s="48"/>
      <c r="K92" s="40"/>
      <c r="L92" s="40"/>
      <c r="M92" s="47">
        <f t="shared" si="135"/>
        <v>0</v>
      </c>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c r="IZ92" s="11"/>
      <c r="JA92" s="11"/>
      <c r="JB92" s="11"/>
      <c r="JC92" s="11"/>
      <c r="JD92" s="11"/>
      <c r="JE92" s="11"/>
      <c r="JF92" s="11"/>
      <c r="JG92" s="11"/>
      <c r="JH92" s="11"/>
      <c r="JI92" s="11"/>
      <c r="JJ92" s="11"/>
      <c r="JK92" s="11"/>
      <c r="JL92" s="11"/>
      <c r="JM92" s="11"/>
      <c r="JN92" s="11"/>
      <c r="JO92" s="11"/>
      <c r="JP92" s="11"/>
      <c r="JQ92" s="11"/>
      <c r="JR92" s="11"/>
      <c r="JS92" s="11"/>
      <c r="JT92" t="s">
        <v>29</v>
      </c>
    </row>
    <row r="93" spans="2:280">
      <c r="B93" s="30"/>
      <c r="C93" s="30"/>
      <c r="D93" s="42"/>
      <c r="E93" s="40"/>
      <c r="F93" s="40"/>
      <c r="G93" s="40"/>
      <c r="H93" s="41"/>
      <c r="I93" s="41"/>
      <c r="J93" s="48"/>
      <c r="K93" s="40"/>
      <c r="L93" s="40"/>
      <c r="M93" s="47">
        <f t="shared" si="135"/>
        <v>0</v>
      </c>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c r="IZ93" s="11"/>
      <c r="JA93" s="11"/>
      <c r="JB93" s="11"/>
      <c r="JC93" s="11"/>
      <c r="JD93" s="11"/>
      <c r="JE93" s="11"/>
      <c r="JF93" s="11"/>
      <c r="JG93" s="11"/>
      <c r="JH93" s="11"/>
      <c r="JI93" s="11"/>
      <c r="JJ93" s="11"/>
      <c r="JK93" s="11"/>
      <c r="JL93" s="11"/>
      <c r="JM93" s="11"/>
      <c r="JN93" s="11"/>
      <c r="JO93" s="11"/>
      <c r="JP93" s="11"/>
      <c r="JQ93" s="11"/>
      <c r="JR93" s="11"/>
      <c r="JS93" s="11"/>
      <c r="JT93" t="s">
        <v>29</v>
      </c>
    </row>
    <row r="94" spans="2:280">
      <c r="B94" s="30"/>
      <c r="C94" s="30">
        <v>3</v>
      </c>
      <c r="D94" s="42"/>
      <c r="E94" s="40" t="s">
        <v>130</v>
      </c>
      <c r="F94" s="40" t="s">
        <v>157</v>
      </c>
      <c r="G94" s="40"/>
      <c r="H94" s="41" t="s">
        <v>177</v>
      </c>
      <c r="I94" s="41" t="s">
        <v>166</v>
      </c>
      <c r="J94" s="48"/>
      <c r="K94" s="40"/>
      <c r="L94" s="40" t="s">
        <v>158</v>
      </c>
      <c r="M94" s="47">
        <f t="shared" si="135"/>
        <v>0</v>
      </c>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c r="IZ94" s="11"/>
      <c r="JA94" s="11"/>
      <c r="JB94" s="11"/>
      <c r="JC94" s="11"/>
      <c r="JD94" s="11"/>
      <c r="JE94" s="11"/>
      <c r="JF94" s="11"/>
      <c r="JG94" s="11"/>
      <c r="JH94" s="11"/>
      <c r="JI94" s="11"/>
      <c r="JJ94" s="11"/>
      <c r="JK94" s="11"/>
      <c r="JL94" s="11"/>
      <c r="JM94" s="11"/>
      <c r="JN94" s="11"/>
      <c r="JO94" s="11"/>
      <c r="JP94" s="11"/>
      <c r="JQ94" s="11"/>
      <c r="JR94" s="11"/>
      <c r="JS94" s="11"/>
      <c r="JT94" t="s">
        <v>29</v>
      </c>
    </row>
    <row r="95" spans="2:280">
      <c r="B95" s="30"/>
      <c r="C95" s="30"/>
      <c r="D95" s="42"/>
      <c r="E95" s="40"/>
      <c r="F95" s="40"/>
      <c r="G95" s="40"/>
      <c r="H95" s="41"/>
      <c r="I95" s="41"/>
      <c r="J95" s="48"/>
      <c r="K95" s="40"/>
      <c r="L95" s="40"/>
      <c r="M95" s="47">
        <f t="shared" si="135"/>
        <v>0</v>
      </c>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c r="IZ95" s="11"/>
      <c r="JA95" s="11"/>
      <c r="JB95" s="11"/>
      <c r="JC95" s="11"/>
      <c r="JD95" s="11"/>
      <c r="JE95" s="11"/>
      <c r="JF95" s="11"/>
      <c r="JG95" s="11"/>
      <c r="JH95" s="11"/>
      <c r="JI95" s="11"/>
      <c r="JJ95" s="11"/>
      <c r="JK95" s="11"/>
      <c r="JL95" s="11"/>
      <c r="JM95" s="11"/>
      <c r="JN95" s="11"/>
      <c r="JO95" s="11"/>
      <c r="JP95" s="11"/>
      <c r="JQ95" s="11"/>
      <c r="JR95" s="11"/>
      <c r="JS95" s="11"/>
      <c r="JT95" t="s">
        <v>29</v>
      </c>
    </row>
    <row r="96" spans="2:280">
      <c r="B96" s="30"/>
      <c r="C96" s="30"/>
      <c r="D96" s="42"/>
      <c r="E96" s="40" t="s">
        <v>137</v>
      </c>
      <c r="F96" s="40" t="s">
        <v>152</v>
      </c>
      <c r="G96" s="40"/>
      <c r="H96" s="41" t="s">
        <v>177</v>
      </c>
      <c r="I96" s="41" t="s">
        <v>168</v>
      </c>
      <c r="J96" s="48"/>
      <c r="K96" s="40"/>
      <c r="L96" s="40"/>
      <c r="M96" s="47">
        <f t="shared" si="135"/>
        <v>0</v>
      </c>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c r="IZ96" s="11"/>
      <c r="JA96" s="11"/>
      <c r="JB96" s="11"/>
      <c r="JC96" s="11"/>
      <c r="JD96" s="11"/>
      <c r="JE96" s="11"/>
      <c r="JF96" s="11"/>
      <c r="JG96" s="11"/>
      <c r="JH96" s="11"/>
      <c r="JI96" s="11"/>
      <c r="JJ96" s="11"/>
      <c r="JK96" s="11"/>
      <c r="JL96" s="11"/>
      <c r="JM96" s="11"/>
      <c r="JN96" s="11"/>
      <c r="JO96" s="11"/>
      <c r="JP96" s="11"/>
      <c r="JQ96" s="11"/>
      <c r="JR96" s="11"/>
      <c r="JS96" s="11"/>
      <c r="JT96" t="s">
        <v>29</v>
      </c>
    </row>
    <row r="97" spans="2:280">
      <c r="B97" s="30"/>
      <c r="C97" s="30"/>
      <c r="D97" s="42"/>
      <c r="E97" s="40"/>
      <c r="F97" s="40"/>
      <c r="G97" s="40"/>
      <c r="H97" s="41"/>
      <c r="I97" s="41"/>
      <c r="J97" s="48"/>
      <c r="K97" s="40"/>
      <c r="L97" s="40"/>
      <c r="M97" s="47">
        <f t="shared" si="135"/>
        <v>0</v>
      </c>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c r="IZ97" s="11"/>
      <c r="JA97" s="11"/>
      <c r="JB97" s="11"/>
      <c r="JC97" s="11"/>
      <c r="JD97" s="11"/>
      <c r="JE97" s="11"/>
      <c r="JF97" s="11"/>
      <c r="JG97" s="11"/>
      <c r="JH97" s="11"/>
      <c r="JI97" s="11"/>
      <c r="JJ97" s="11"/>
      <c r="JK97" s="11"/>
      <c r="JL97" s="11"/>
      <c r="JM97" s="11"/>
      <c r="JN97" s="11"/>
      <c r="JO97" s="11"/>
      <c r="JP97" s="11"/>
      <c r="JQ97" s="11"/>
      <c r="JR97" s="11"/>
      <c r="JS97" s="11"/>
      <c r="JT97" t="s">
        <v>29</v>
      </c>
    </row>
    <row r="98" spans="2:280">
      <c r="B98" s="30"/>
      <c r="C98" s="30"/>
      <c r="D98" s="42"/>
      <c r="E98" s="40" t="s">
        <v>155</v>
      </c>
      <c r="F98" s="40"/>
      <c r="G98" s="40"/>
      <c r="H98" s="41" t="s">
        <v>171</v>
      </c>
      <c r="I98" s="48" t="s">
        <v>170</v>
      </c>
      <c r="J98" s="48" t="s">
        <v>171</v>
      </c>
      <c r="K98" s="50"/>
      <c r="L98" s="40"/>
      <c r="M98" s="47">
        <f t="shared" si="135"/>
        <v>0</v>
      </c>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B98" s="11"/>
      <c r="DC98" s="11"/>
      <c r="DD98" s="11"/>
      <c r="DE98" s="11"/>
      <c r="DF98" s="11"/>
      <c r="DG98" s="11"/>
      <c r="DH98" s="11"/>
      <c r="DI98" s="11"/>
      <c r="DJ98" s="11"/>
      <c r="DK98" s="11"/>
      <c r="DL98" s="11"/>
      <c r="DM98" s="11"/>
      <c r="DN98" s="11"/>
      <c r="DO98" s="11"/>
      <c r="DP98" s="11"/>
      <c r="DQ98" s="11"/>
      <c r="DR98" s="11"/>
      <c r="DS98" s="11"/>
      <c r="DT98" s="11"/>
      <c r="DU98" s="11"/>
      <c r="DV98" s="11"/>
      <c r="DW98" s="11"/>
      <c r="DX98" s="11"/>
      <c r="DY98" s="11"/>
      <c r="DZ98" s="11"/>
      <c r="EA98" s="11"/>
      <c r="EB98" s="11"/>
      <c r="EC98" s="11"/>
      <c r="ED98" s="11"/>
      <c r="EE98" s="11"/>
      <c r="EF98" s="11"/>
      <c r="EG98" s="11"/>
      <c r="EH98" s="11"/>
      <c r="EI98" s="11"/>
      <c r="EJ98" s="11"/>
      <c r="EK98" s="11"/>
      <c r="EL98" s="11"/>
      <c r="EM98" s="11"/>
      <c r="EN98" s="11"/>
      <c r="EO98" s="11"/>
      <c r="EP98" s="11"/>
      <c r="EQ98" s="11"/>
      <c r="ER98" s="11"/>
      <c r="ES98" s="11"/>
      <c r="ET98" s="11"/>
      <c r="EU98" s="11"/>
      <c r="EV98" s="11"/>
      <c r="EW98" s="11"/>
      <c r="EX98" s="11"/>
      <c r="EY98" s="11"/>
      <c r="EZ98" s="11"/>
      <c r="FA98" s="11"/>
      <c r="FB98" s="11"/>
      <c r="FC98" s="11"/>
      <c r="FD98" s="11"/>
      <c r="FE98" s="11"/>
      <c r="FF98" s="11"/>
      <c r="FG98" s="11"/>
      <c r="FH98" s="11"/>
      <c r="FI98" s="11"/>
      <c r="FJ98" s="11"/>
      <c r="FK98" s="11"/>
      <c r="FL98" s="11"/>
      <c r="FM98" s="11"/>
      <c r="FN98" s="11"/>
      <c r="FO98" s="11"/>
      <c r="FP98" s="11"/>
      <c r="FQ98" s="11"/>
      <c r="FR98" s="11"/>
      <c r="FS98" s="11"/>
      <c r="FT98" s="11"/>
      <c r="FU98" s="11"/>
      <c r="FV98" s="11"/>
      <c r="FW98" s="11"/>
      <c r="FX98" s="11"/>
      <c r="FY98" s="11"/>
      <c r="FZ98" s="11"/>
      <c r="GA98" s="11"/>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c r="HM98" s="11"/>
      <c r="HN98" s="11"/>
      <c r="HO98" s="11"/>
      <c r="HP98" s="11"/>
      <c r="HQ98" s="11"/>
      <c r="HR98" s="11"/>
      <c r="HS98" s="11"/>
      <c r="HT98" s="11"/>
      <c r="HU98" s="11"/>
      <c r="HV98" s="11"/>
      <c r="HW98" s="11"/>
      <c r="HX98" s="11"/>
      <c r="HY98" s="11"/>
      <c r="HZ98" s="11"/>
      <c r="IA98" s="11"/>
      <c r="IB98" s="11"/>
      <c r="IC98" s="11"/>
      <c r="ID98" s="11"/>
      <c r="IE98" s="11"/>
      <c r="IF98" s="11"/>
      <c r="IG98" s="11"/>
      <c r="IH98" s="11"/>
      <c r="II98" s="11"/>
      <c r="IJ98" s="11"/>
      <c r="IK98" s="11"/>
      <c r="IL98" s="11"/>
      <c r="IM98" s="11"/>
      <c r="IN98" s="11"/>
      <c r="IO98" s="11"/>
      <c r="IP98" s="11"/>
      <c r="IQ98" s="11"/>
      <c r="IR98" s="11"/>
      <c r="IS98" s="11"/>
      <c r="IT98" s="11"/>
      <c r="IU98" s="11"/>
      <c r="IV98" s="11"/>
      <c r="IW98" s="11"/>
      <c r="IX98" s="11"/>
      <c r="IY98" s="11"/>
      <c r="IZ98" s="11"/>
      <c r="JA98" s="11"/>
      <c r="JB98" s="11"/>
      <c r="JC98" s="11"/>
      <c r="JD98" s="11"/>
      <c r="JE98" s="11"/>
      <c r="JF98" s="11"/>
      <c r="JG98" s="11"/>
      <c r="JH98" s="11"/>
      <c r="JI98" s="11"/>
      <c r="JJ98" s="11"/>
      <c r="JK98" s="11"/>
      <c r="JL98" s="11"/>
      <c r="JM98" s="11"/>
      <c r="JN98" s="11"/>
      <c r="JO98" s="11"/>
      <c r="JP98" s="11"/>
      <c r="JQ98" s="11"/>
      <c r="JR98" s="11"/>
      <c r="JS98" s="11"/>
      <c r="JT98" t="s">
        <v>29</v>
      </c>
    </row>
    <row r="99" spans="2:280">
      <c r="B99" s="30"/>
      <c r="C99" s="30"/>
      <c r="D99" s="42"/>
      <c r="E99" s="4"/>
      <c r="F99" s="4" t="s">
        <v>181</v>
      </c>
      <c r="G99" s="4"/>
      <c r="H99" s="30"/>
      <c r="I99" s="33"/>
      <c r="J99" s="33"/>
      <c r="K99" s="44"/>
      <c r="L99" s="4" t="s">
        <v>182</v>
      </c>
      <c r="M99" s="47">
        <f t="shared" si="135"/>
        <v>16.5</v>
      </c>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v>16.5</v>
      </c>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B99" s="11"/>
      <c r="DC99" s="11"/>
      <c r="DD99" s="11"/>
      <c r="DE99" s="11"/>
      <c r="DF99" s="11"/>
      <c r="DG99" s="11"/>
      <c r="DH99" s="11"/>
      <c r="DI99" s="11"/>
      <c r="DJ99" s="11"/>
      <c r="DK99" s="11"/>
      <c r="DL99" s="11"/>
      <c r="DM99" s="11"/>
      <c r="DN99" s="11"/>
      <c r="DO99" s="11"/>
      <c r="DP99" s="11"/>
      <c r="DQ99" s="11"/>
      <c r="DR99" s="11"/>
      <c r="DS99" s="11"/>
      <c r="DT99" s="11"/>
      <c r="DU99" s="11"/>
      <c r="DV99" s="11"/>
      <c r="DW99" s="11"/>
      <c r="DX99" s="11"/>
      <c r="DY99" s="11"/>
      <c r="DZ99" s="11"/>
      <c r="EA99" s="11"/>
      <c r="EB99" s="11"/>
      <c r="EC99" s="11"/>
      <c r="ED99" s="11"/>
      <c r="EE99" s="11"/>
      <c r="EF99" s="11"/>
      <c r="EG99" s="11"/>
      <c r="EH99" s="11"/>
      <c r="EI99" s="11"/>
      <c r="EJ99" s="11"/>
      <c r="EK99" s="11"/>
      <c r="EL99" s="11"/>
      <c r="EM99" s="11"/>
      <c r="EN99" s="11"/>
      <c r="EO99" s="11"/>
      <c r="EP99" s="11"/>
      <c r="EQ99" s="11"/>
      <c r="ER99" s="11"/>
      <c r="ES99" s="11"/>
      <c r="ET99" s="11"/>
      <c r="EU99" s="11"/>
      <c r="EV99" s="11"/>
      <c r="EW99" s="11"/>
      <c r="EX99" s="11"/>
      <c r="EY99" s="11"/>
      <c r="EZ99" s="11"/>
      <c r="FA99" s="11"/>
      <c r="FB99" s="11"/>
      <c r="FC99" s="11"/>
      <c r="FD99" s="11"/>
      <c r="FE99" s="11"/>
      <c r="FF99" s="11"/>
      <c r="FG99" s="11"/>
      <c r="FH99" s="11"/>
      <c r="FI99" s="11"/>
      <c r="FJ99" s="11"/>
      <c r="FK99" s="11"/>
      <c r="FL99" s="11"/>
      <c r="FM99" s="11"/>
      <c r="FN99" s="11"/>
      <c r="FO99" s="11"/>
      <c r="FP99" s="11"/>
      <c r="FQ99" s="11"/>
      <c r="FR99" s="11"/>
      <c r="FS99" s="11"/>
      <c r="FT99" s="11"/>
      <c r="FU99" s="11"/>
      <c r="FV99" s="11"/>
      <c r="FW99" s="11"/>
      <c r="FX99" s="11"/>
      <c r="FY99" s="11"/>
      <c r="FZ99" s="11"/>
      <c r="GA99" s="11"/>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c r="HM99" s="11"/>
      <c r="HN99" s="11"/>
      <c r="HO99" s="11"/>
      <c r="HP99" s="11"/>
      <c r="HQ99" s="11"/>
      <c r="HR99" s="11"/>
      <c r="HS99" s="11"/>
      <c r="HT99" s="11"/>
      <c r="HU99" s="11"/>
      <c r="HV99" s="11"/>
      <c r="HW99" s="11"/>
      <c r="HX99" s="11"/>
      <c r="HY99" s="11"/>
      <c r="HZ99" s="11"/>
      <c r="IA99" s="11"/>
      <c r="IB99" s="11"/>
      <c r="IC99" s="11"/>
      <c r="ID99" s="11"/>
      <c r="IE99" s="11"/>
      <c r="IF99" s="11"/>
      <c r="IG99" s="11"/>
      <c r="IH99" s="11"/>
      <c r="II99" s="11"/>
      <c r="IJ99" s="11"/>
      <c r="IK99" s="11"/>
      <c r="IL99" s="11"/>
      <c r="IM99" s="11"/>
      <c r="IN99" s="11"/>
      <c r="IO99" s="11"/>
      <c r="IP99" s="11"/>
      <c r="IQ99" s="11"/>
      <c r="IR99" s="11"/>
      <c r="IS99" s="11"/>
      <c r="IT99" s="11"/>
      <c r="IU99" s="11"/>
      <c r="IV99" s="11"/>
      <c r="IW99" s="11"/>
      <c r="IX99" s="11"/>
      <c r="IY99" s="11"/>
      <c r="IZ99" s="11"/>
      <c r="JA99" s="11"/>
      <c r="JB99" s="11"/>
      <c r="JC99" s="11"/>
      <c r="JD99" s="11"/>
      <c r="JE99" s="11"/>
      <c r="JF99" s="11"/>
      <c r="JG99" s="11"/>
      <c r="JH99" s="11"/>
      <c r="JI99" s="11"/>
      <c r="JJ99" s="11"/>
      <c r="JK99" s="11"/>
      <c r="JL99" s="11"/>
      <c r="JM99" s="11"/>
      <c r="JN99" s="11"/>
      <c r="JO99" s="11"/>
      <c r="JP99" s="11"/>
      <c r="JQ99" s="11"/>
      <c r="JR99" s="11"/>
      <c r="JS99" s="11"/>
      <c r="JT99" t="s">
        <v>29</v>
      </c>
    </row>
    <row r="100" spans="2:280" ht="48" customHeight="1">
      <c r="B100" s="30"/>
      <c r="C100" s="30"/>
      <c r="D100" s="42"/>
      <c r="E100" s="4"/>
      <c r="F100" s="4"/>
      <c r="G100" s="4"/>
      <c r="H100" s="30"/>
      <c r="I100" s="30"/>
      <c r="J100" s="30"/>
      <c r="K100" s="4"/>
      <c r="L100" s="4"/>
      <c r="M100" s="47">
        <f t="shared" si="135"/>
        <v>0</v>
      </c>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B100" s="11"/>
      <c r="DC100" s="11"/>
      <c r="DD100" s="11"/>
      <c r="DE100" s="11"/>
      <c r="DF100" s="11"/>
      <c r="DG100" s="11"/>
      <c r="DH100" s="11"/>
      <c r="DI100" s="11"/>
      <c r="DJ100" s="11"/>
      <c r="DK100" s="11"/>
      <c r="DL100" s="11"/>
      <c r="DM100" s="11"/>
      <c r="DN100" s="11"/>
      <c r="DO100" s="11"/>
      <c r="DP100" s="11"/>
      <c r="DQ100" s="11"/>
      <c r="DR100" s="11"/>
      <c r="DS100" s="11"/>
      <c r="DT100" s="11"/>
      <c r="DU100" s="11"/>
      <c r="DV100" s="11"/>
      <c r="DW100" s="11"/>
      <c r="DX100" s="11"/>
      <c r="DY100" s="11"/>
      <c r="DZ100" s="11"/>
      <c r="EA100" s="11"/>
      <c r="EB100" s="11"/>
      <c r="EC100" s="11"/>
      <c r="ED100" s="11"/>
      <c r="EE100" s="11"/>
      <c r="EF100" s="11"/>
      <c r="EG100" s="11"/>
      <c r="EH100" s="11"/>
      <c r="EI100" s="11"/>
      <c r="EJ100" s="11"/>
      <c r="EK100" s="11"/>
      <c r="EL100" s="11"/>
      <c r="EM100" s="11"/>
      <c r="EN100" s="11"/>
      <c r="EO100" s="11"/>
      <c r="EP100" s="11"/>
      <c r="EQ100" s="11"/>
      <c r="ER100" s="11"/>
      <c r="ES100" s="11"/>
      <c r="ET100" s="11"/>
      <c r="EU100" s="11"/>
      <c r="EV100" s="11"/>
      <c r="EW100" s="11"/>
      <c r="EX100" s="11"/>
      <c r="EY100" s="11"/>
      <c r="EZ100" s="11"/>
      <c r="FA100" s="11"/>
      <c r="FB100" s="11"/>
      <c r="FC100" s="11"/>
      <c r="FD100" s="11"/>
      <c r="FE100" s="11"/>
      <c r="FF100" s="11"/>
      <c r="FG100" s="11"/>
      <c r="FH100" s="11"/>
      <c r="FI100" s="11"/>
      <c r="FJ100" s="11"/>
      <c r="FK100" s="11"/>
      <c r="FL100" s="11"/>
      <c r="FM100" s="11"/>
      <c r="FN100" s="11"/>
      <c r="FO100" s="11"/>
      <c r="FP100" s="11"/>
      <c r="FQ100" s="11"/>
      <c r="FR100" s="11"/>
      <c r="FS100" s="11"/>
      <c r="FT100" s="11"/>
      <c r="FU100" s="11"/>
      <c r="FV100" s="11"/>
      <c r="FW100" s="11"/>
      <c r="FX100" s="11"/>
      <c r="FY100" s="11"/>
      <c r="FZ100" s="11"/>
      <c r="GA100" s="11"/>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c r="HM100" s="11"/>
      <c r="HN100" s="11"/>
      <c r="HO100" s="11"/>
      <c r="HP100" s="11"/>
      <c r="HQ100" s="11"/>
      <c r="HR100" s="11"/>
      <c r="HS100" s="11"/>
      <c r="HT100" s="11"/>
      <c r="HU100" s="11"/>
      <c r="HV100" s="11"/>
      <c r="HW100" s="11"/>
      <c r="HX100" s="11"/>
      <c r="HY100" s="11"/>
      <c r="HZ100" s="11"/>
      <c r="IA100" s="11"/>
      <c r="IB100" s="11"/>
      <c r="IC100" s="11"/>
      <c r="ID100" s="11"/>
      <c r="IE100" s="11"/>
      <c r="IF100" s="11"/>
      <c r="IG100" s="11"/>
      <c r="IH100" s="11"/>
      <c r="II100" s="11"/>
      <c r="IJ100" s="11"/>
      <c r="IK100" s="11"/>
      <c r="IL100" s="11"/>
      <c r="IM100" s="11"/>
      <c r="IN100" s="11"/>
      <c r="IO100" s="11"/>
      <c r="IP100" s="11"/>
      <c r="IQ100" s="11"/>
      <c r="IR100" s="11"/>
      <c r="IS100" s="11"/>
      <c r="IT100" s="11"/>
      <c r="IU100" s="11"/>
      <c r="IV100" s="11"/>
      <c r="IW100" s="11"/>
      <c r="IX100" s="11"/>
      <c r="IY100" s="11"/>
      <c r="IZ100" s="11"/>
      <c r="JA100" s="11"/>
      <c r="JB100" s="11"/>
      <c r="JC100" s="11"/>
      <c r="JD100" s="11"/>
      <c r="JE100" s="11"/>
      <c r="JF100" s="11"/>
      <c r="JG100" s="11"/>
      <c r="JH100" s="11"/>
      <c r="JI100" s="11"/>
      <c r="JJ100" s="11"/>
      <c r="JK100" s="11"/>
      <c r="JL100" s="11"/>
      <c r="JM100" s="11"/>
      <c r="JN100" s="11"/>
      <c r="JO100" s="11"/>
      <c r="JP100" s="11"/>
      <c r="JQ100" s="11"/>
      <c r="JR100" s="11"/>
      <c r="JS100" s="11"/>
      <c r="JT100" t="s">
        <v>29</v>
      </c>
    </row>
    <row r="101" spans="2:280" ht="27">
      <c r="B101" s="30">
        <v>2</v>
      </c>
      <c r="C101" s="30">
        <v>1</v>
      </c>
      <c r="D101" s="43" t="s">
        <v>132</v>
      </c>
      <c r="E101" s="4" t="s">
        <v>131</v>
      </c>
      <c r="F101" s="4" t="s">
        <v>127</v>
      </c>
      <c r="G101" s="4"/>
      <c r="H101" s="30" t="s">
        <v>175</v>
      </c>
      <c r="I101" s="30" t="s">
        <v>178</v>
      </c>
      <c r="J101" s="30"/>
      <c r="K101" s="37" t="s">
        <v>185</v>
      </c>
      <c r="L101" s="4" t="s">
        <v>145</v>
      </c>
      <c r="M101" s="47">
        <f t="shared" si="135"/>
        <v>3.5</v>
      </c>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v>1</v>
      </c>
      <c r="AY101" s="11"/>
      <c r="AZ101" s="11"/>
      <c r="BA101" s="11"/>
      <c r="BB101" s="11"/>
      <c r="BC101" s="11"/>
      <c r="BD101" s="11"/>
      <c r="BE101" s="11"/>
      <c r="BF101" s="11"/>
      <c r="BG101" s="11">
        <v>2.5</v>
      </c>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c r="HM101" s="11"/>
      <c r="HN101" s="11"/>
      <c r="HO101" s="11"/>
      <c r="HP101" s="11"/>
      <c r="HQ101" s="11"/>
      <c r="HR101" s="11"/>
      <c r="HS101" s="11"/>
      <c r="HT101" s="11"/>
      <c r="HU101" s="11"/>
      <c r="HV101" s="11"/>
      <c r="HW101" s="11"/>
      <c r="HX101" s="11"/>
      <c r="HY101" s="11"/>
      <c r="HZ101" s="11"/>
      <c r="IA101" s="11"/>
      <c r="IB101" s="11"/>
      <c r="IC101" s="11"/>
      <c r="ID101" s="11"/>
      <c r="IE101" s="11"/>
      <c r="IF101" s="11"/>
      <c r="IG101" s="11"/>
      <c r="IH101" s="11"/>
      <c r="II101" s="11"/>
      <c r="IJ101" s="11"/>
      <c r="IK101" s="11"/>
      <c r="IL101" s="11"/>
      <c r="IM101" s="11"/>
      <c r="IN101" s="11"/>
      <c r="IO101" s="11"/>
      <c r="IP101" s="11"/>
      <c r="IQ101" s="11"/>
      <c r="IR101" s="11"/>
      <c r="IS101" s="11"/>
      <c r="IT101" s="11"/>
      <c r="IU101" s="11"/>
      <c r="IV101" s="11"/>
      <c r="IW101" s="11"/>
      <c r="IX101" s="11"/>
      <c r="IY101" s="11"/>
      <c r="IZ101" s="11"/>
      <c r="JA101" s="11"/>
      <c r="JB101" s="11"/>
      <c r="JC101" s="11"/>
      <c r="JD101" s="11"/>
      <c r="JE101" s="11"/>
      <c r="JF101" s="11"/>
      <c r="JG101" s="11"/>
      <c r="JH101" s="11"/>
      <c r="JI101" s="11"/>
      <c r="JJ101" s="11"/>
      <c r="JK101" s="11"/>
      <c r="JL101" s="11"/>
      <c r="JM101" s="11"/>
      <c r="JN101" s="11"/>
      <c r="JO101" s="11"/>
      <c r="JP101" s="11"/>
      <c r="JQ101" s="11"/>
      <c r="JR101" s="11"/>
      <c r="JS101" s="11"/>
      <c r="JT101" t="s">
        <v>29</v>
      </c>
    </row>
    <row r="102" spans="2:280">
      <c r="B102" s="30"/>
      <c r="C102" s="30"/>
      <c r="D102" s="43"/>
      <c r="E102" s="4"/>
      <c r="F102" s="4"/>
      <c r="G102" s="4"/>
      <c r="H102" s="30"/>
      <c r="I102" s="30"/>
      <c r="J102" s="30"/>
      <c r="K102" s="4"/>
      <c r="L102" s="4"/>
      <c r="M102" s="47">
        <f t="shared" si="135"/>
        <v>0</v>
      </c>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B102" s="11"/>
      <c r="DC102" s="11"/>
      <c r="DD102" s="11"/>
      <c r="DE102" s="11"/>
      <c r="DF102" s="11"/>
      <c r="DG102" s="11"/>
      <c r="DH102" s="11"/>
      <c r="DI102" s="11"/>
      <c r="DJ102" s="11"/>
      <c r="DK102" s="11"/>
      <c r="DL102" s="11"/>
      <c r="DM102" s="11"/>
      <c r="DN102" s="11"/>
      <c r="DO102" s="11"/>
      <c r="DP102" s="11"/>
      <c r="DQ102" s="11"/>
      <c r="DR102" s="11"/>
      <c r="DS102" s="11"/>
      <c r="DT102" s="11"/>
      <c r="DU102" s="11"/>
      <c r="DV102" s="11"/>
      <c r="DW102" s="11"/>
      <c r="DX102" s="11"/>
      <c r="DY102" s="11"/>
      <c r="DZ102" s="11"/>
      <c r="EA102" s="11"/>
      <c r="EB102" s="11"/>
      <c r="EC102" s="11"/>
      <c r="ED102" s="11"/>
      <c r="EE102" s="11"/>
      <c r="EF102" s="11"/>
      <c r="EG102" s="11"/>
      <c r="EH102" s="11"/>
      <c r="EI102" s="11"/>
      <c r="EJ102" s="11"/>
      <c r="EK102" s="11"/>
      <c r="EL102" s="11"/>
      <c r="EM102" s="11"/>
      <c r="EN102" s="11"/>
      <c r="EO102" s="11"/>
      <c r="EP102" s="11"/>
      <c r="EQ102" s="11"/>
      <c r="ER102" s="11"/>
      <c r="ES102" s="11"/>
      <c r="ET102" s="11"/>
      <c r="EU102" s="11"/>
      <c r="EV102" s="11"/>
      <c r="EW102" s="11"/>
      <c r="EX102" s="11"/>
      <c r="EY102" s="11"/>
      <c r="EZ102" s="11"/>
      <c r="FA102" s="11"/>
      <c r="FB102" s="11"/>
      <c r="FC102" s="11"/>
      <c r="FD102" s="11"/>
      <c r="FE102" s="11"/>
      <c r="FF102" s="11"/>
      <c r="FG102" s="11"/>
      <c r="FH102" s="11"/>
      <c r="FI102" s="11"/>
      <c r="FJ102" s="11"/>
      <c r="FK102" s="11"/>
      <c r="FL102" s="11"/>
      <c r="FM102" s="11"/>
      <c r="FN102" s="11"/>
      <c r="FO102" s="11"/>
      <c r="FP102" s="11"/>
      <c r="FQ102" s="11"/>
      <c r="FR102" s="11"/>
      <c r="FS102" s="11"/>
      <c r="FT102" s="11"/>
      <c r="FU102" s="11"/>
      <c r="FV102" s="11"/>
      <c r="FW102" s="11"/>
      <c r="FX102" s="11"/>
      <c r="FY102" s="11"/>
      <c r="FZ102" s="11"/>
      <c r="GA102" s="11"/>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c r="HM102" s="11"/>
      <c r="HN102" s="11"/>
      <c r="HO102" s="11"/>
      <c r="HP102" s="11"/>
      <c r="HQ102" s="11"/>
      <c r="HR102" s="11"/>
      <c r="HS102" s="11"/>
      <c r="HT102" s="11"/>
      <c r="HU102" s="11"/>
      <c r="HV102" s="11"/>
      <c r="HW102" s="11"/>
      <c r="HX102" s="11"/>
      <c r="HY102" s="11"/>
      <c r="HZ102" s="11"/>
      <c r="IA102" s="11"/>
      <c r="IB102" s="11"/>
      <c r="IC102" s="11"/>
      <c r="ID102" s="11"/>
      <c r="IE102" s="11"/>
      <c r="IF102" s="11"/>
      <c r="IG102" s="11"/>
      <c r="IH102" s="11"/>
      <c r="II102" s="11"/>
      <c r="IJ102" s="11"/>
      <c r="IK102" s="11"/>
      <c r="IL102" s="11"/>
      <c r="IM102" s="11"/>
      <c r="IN102" s="11"/>
      <c r="IO102" s="11"/>
      <c r="IP102" s="11"/>
      <c r="IQ102" s="11"/>
      <c r="IR102" s="11"/>
      <c r="IS102" s="11"/>
      <c r="IT102" s="11"/>
      <c r="IU102" s="11"/>
      <c r="IV102" s="11"/>
      <c r="IW102" s="11"/>
      <c r="IX102" s="11"/>
      <c r="IY102" s="11"/>
      <c r="IZ102" s="11"/>
      <c r="JA102" s="11"/>
      <c r="JB102" s="11"/>
      <c r="JC102" s="11"/>
      <c r="JD102" s="11"/>
      <c r="JE102" s="11"/>
      <c r="JF102" s="11"/>
      <c r="JG102" s="11"/>
      <c r="JH102" s="11"/>
      <c r="JI102" s="11"/>
      <c r="JJ102" s="11"/>
      <c r="JK102" s="11"/>
      <c r="JL102" s="11"/>
      <c r="JM102" s="11"/>
      <c r="JN102" s="11"/>
      <c r="JO102" s="11"/>
      <c r="JP102" s="11"/>
      <c r="JQ102" s="11"/>
      <c r="JR102" s="11"/>
      <c r="JS102" s="11"/>
      <c r="JT102" t="s">
        <v>29</v>
      </c>
    </row>
    <row r="103" spans="2:280">
      <c r="B103" s="30"/>
      <c r="C103" s="30"/>
      <c r="D103" s="43"/>
      <c r="E103" s="4" t="s">
        <v>133</v>
      </c>
      <c r="F103" s="4"/>
      <c r="G103" s="4"/>
      <c r="H103" s="30" t="s">
        <v>177</v>
      </c>
      <c r="I103" s="30" t="s">
        <v>173</v>
      </c>
      <c r="J103" s="30"/>
      <c r="K103" s="30" t="s">
        <v>173</v>
      </c>
      <c r="L103" s="4"/>
      <c r="M103" s="47">
        <f t="shared" si="135"/>
        <v>0</v>
      </c>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B103" s="11"/>
      <c r="DC103" s="11"/>
      <c r="DD103" s="11"/>
      <c r="DE103" s="11"/>
      <c r="DF103" s="11"/>
      <c r="DG103" s="11"/>
      <c r="DH103" s="11"/>
      <c r="DI103" s="11"/>
      <c r="DJ103" s="11"/>
      <c r="DK103" s="11"/>
      <c r="DL103" s="11"/>
      <c r="DM103" s="11"/>
      <c r="DN103" s="11"/>
      <c r="DO103" s="11"/>
      <c r="DP103" s="11"/>
      <c r="DQ103" s="11"/>
      <c r="DR103" s="11"/>
      <c r="DS103" s="11"/>
      <c r="DT103" s="11"/>
      <c r="DU103" s="11"/>
      <c r="DV103" s="11"/>
      <c r="DW103" s="11"/>
      <c r="DX103" s="11"/>
      <c r="DY103" s="11"/>
      <c r="DZ103" s="11"/>
      <c r="EA103" s="11"/>
      <c r="EB103" s="11"/>
      <c r="EC103" s="11"/>
      <c r="ED103" s="11"/>
      <c r="EE103" s="11"/>
      <c r="EF103" s="11"/>
      <c r="EG103" s="11"/>
      <c r="EH103" s="11"/>
      <c r="EI103" s="11"/>
      <c r="EJ103" s="11"/>
      <c r="EK103" s="11"/>
      <c r="EL103" s="11"/>
      <c r="EM103" s="11"/>
      <c r="EN103" s="11"/>
      <c r="EO103" s="11"/>
      <c r="EP103" s="11"/>
      <c r="EQ103" s="11"/>
      <c r="ER103" s="11"/>
      <c r="ES103" s="11"/>
      <c r="ET103" s="11"/>
      <c r="EU103" s="11"/>
      <c r="EV103" s="11"/>
      <c r="EW103" s="11"/>
      <c r="EX103" s="11"/>
      <c r="EY103" s="11"/>
      <c r="EZ103" s="11"/>
      <c r="FA103" s="11"/>
      <c r="FB103" s="11"/>
      <c r="FC103" s="11"/>
      <c r="FD103" s="11"/>
      <c r="FE103" s="11"/>
      <c r="FF103" s="11"/>
      <c r="FG103" s="11"/>
      <c r="FH103" s="11"/>
      <c r="FI103" s="11"/>
      <c r="FJ103" s="11"/>
      <c r="FK103" s="11"/>
      <c r="FL103" s="11"/>
      <c r="FM103" s="11"/>
      <c r="FN103" s="11"/>
      <c r="FO103" s="11"/>
      <c r="FP103" s="11"/>
      <c r="FQ103" s="11"/>
      <c r="FR103" s="11"/>
      <c r="FS103" s="11"/>
      <c r="FT103" s="11"/>
      <c r="FU103" s="11"/>
      <c r="FV103" s="11"/>
      <c r="FW103" s="11"/>
      <c r="FX103" s="11"/>
      <c r="FY103" s="11"/>
      <c r="FZ103" s="11"/>
      <c r="GA103" s="11"/>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c r="HM103" s="11"/>
      <c r="HN103" s="11"/>
      <c r="HO103" s="11"/>
      <c r="HP103" s="11"/>
      <c r="HQ103" s="11"/>
      <c r="HR103" s="11"/>
      <c r="HS103" s="11"/>
      <c r="HT103" s="11"/>
      <c r="HU103" s="11"/>
      <c r="HV103" s="11"/>
      <c r="HW103" s="11"/>
      <c r="HX103" s="11"/>
      <c r="HY103" s="11"/>
      <c r="HZ103" s="11"/>
      <c r="IA103" s="11"/>
      <c r="IB103" s="11"/>
      <c r="IC103" s="11"/>
      <c r="ID103" s="11"/>
      <c r="IE103" s="11"/>
      <c r="IF103" s="11"/>
      <c r="IG103" s="11"/>
      <c r="IH103" s="11"/>
      <c r="II103" s="11"/>
      <c r="IJ103" s="11"/>
      <c r="IK103" s="11"/>
      <c r="IL103" s="11"/>
      <c r="IM103" s="11"/>
      <c r="IN103" s="11"/>
      <c r="IO103" s="11"/>
      <c r="IP103" s="11"/>
      <c r="IQ103" s="11"/>
      <c r="IR103" s="11"/>
      <c r="IS103" s="11"/>
      <c r="IT103" s="11"/>
      <c r="IU103" s="11"/>
      <c r="IV103" s="11"/>
      <c r="IW103" s="11"/>
      <c r="IX103" s="11"/>
      <c r="IY103" s="11"/>
      <c r="IZ103" s="11"/>
      <c r="JA103" s="11"/>
      <c r="JB103" s="11"/>
      <c r="JC103" s="11"/>
      <c r="JD103" s="11"/>
      <c r="JE103" s="11"/>
      <c r="JF103" s="11"/>
      <c r="JG103" s="11"/>
      <c r="JH103" s="11"/>
      <c r="JI103" s="11"/>
      <c r="JJ103" s="11"/>
      <c r="JK103" s="11"/>
      <c r="JL103" s="11"/>
      <c r="JM103" s="11"/>
      <c r="JN103" s="11"/>
      <c r="JO103" s="11"/>
      <c r="JP103" s="11"/>
      <c r="JQ103" s="11"/>
      <c r="JR103" s="11"/>
      <c r="JS103" s="11"/>
      <c r="JT103" t="s">
        <v>29</v>
      </c>
    </row>
    <row r="104" spans="2:280">
      <c r="B104" s="30"/>
      <c r="C104" s="30"/>
      <c r="D104" s="43"/>
      <c r="E104" s="4"/>
      <c r="F104" s="4"/>
      <c r="G104" s="4"/>
      <c r="H104" s="30"/>
      <c r="I104" s="30"/>
      <c r="J104" s="30"/>
      <c r="K104" s="4"/>
      <c r="L104" s="4"/>
      <c r="M104" s="47">
        <f t="shared" si="135"/>
        <v>0</v>
      </c>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B104" s="11"/>
      <c r="DC104" s="11"/>
      <c r="DD104" s="11"/>
      <c r="DE104" s="11"/>
      <c r="DF104" s="11"/>
      <c r="DG104" s="11"/>
      <c r="DH104" s="11"/>
      <c r="DI104" s="11"/>
      <c r="DJ104" s="11"/>
      <c r="DK104" s="11"/>
      <c r="DL104" s="11"/>
      <c r="DM104" s="11"/>
      <c r="DN104" s="11"/>
      <c r="DO104" s="11"/>
      <c r="DP104" s="11"/>
      <c r="DQ104" s="11"/>
      <c r="DR104" s="11"/>
      <c r="DS104" s="11"/>
      <c r="DT104" s="11"/>
      <c r="DU104" s="11"/>
      <c r="DV104" s="11"/>
      <c r="DW104" s="11"/>
      <c r="DX104" s="11"/>
      <c r="DY104" s="11"/>
      <c r="DZ104" s="11"/>
      <c r="EA104" s="11"/>
      <c r="EB104" s="11"/>
      <c r="EC104" s="11"/>
      <c r="ED104" s="11"/>
      <c r="EE104" s="11"/>
      <c r="EF104" s="11"/>
      <c r="EG104" s="11"/>
      <c r="EH104" s="11"/>
      <c r="EI104" s="11"/>
      <c r="EJ104" s="11"/>
      <c r="EK104" s="11"/>
      <c r="EL104" s="11"/>
      <c r="EM104" s="11"/>
      <c r="EN104" s="11"/>
      <c r="EO104" s="11"/>
      <c r="EP104" s="11"/>
      <c r="EQ104" s="11"/>
      <c r="ER104" s="11"/>
      <c r="ES104" s="11"/>
      <c r="ET104" s="11"/>
      <c r="EU104" s="11"/>
      <c r="EV104" s="11"/>
      <c r="EW104" s="11"/>
      <c r="EX104" s="11"/>
      <c r="EY104" s="11"/>
      <c r="EZ104" s="11"/>
      <c r="FA104" s="11"/>
      <c r="FB104" s="11"/>
      <c r="FC104" s="11"/>
      <c r="FD104" s="11"/>
      <c r="FE104" s="11"/>
      <c r="FF104" s="11"/>
      <c r="FG104" s="11"/>
      <c r="FH104" s="11"/>
      <c r="FI104" s="11"/>
      <c r="FJ104" s="11"/>
      <c r="FK104" s="11"/>
      <c r="FL104" s="11"/>
      <c r="FM104" s="11"/>
      <c r="FN104" s="11"/>
      <c r="FO104" s="11"/>
      <c r="FP104" s="11"/>
      <c r="FQ104" s="11"/>
      <c r="FR104" s="11"/>
      <c r="FS104" s="11"/>
      <c r="FT104" s="11"/>
      <c r="FU104" s="11"/>
      <c r="FV104" s="11"/>
      <c r="FW104" s="11"/>
      <c r="FX104" s="11"/>
      <c r="FY104" s="11"/>
      <c r="FZ104" s="11"/>
      <c r="GA104" s="11"/>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c r="HM104" s="11"/>
      <c r="HN104" s="11"/>
      <c r="HO104" s="11"/>
      <c r="HP104" s="11"/>
      <c r="HQ104" s="11"/>
      <c r="HR104" s="11"/>
      <c r="HS104" s="11"/>
      <c r="HT104" s="11"/>
      <c r="HU104" s="11"/>
      <c r="HV104" s="11"/>
      <c r="HW104" s="11"/>
      <c r="HX104" s="11"/>
      <c r="HY104" s="11"/>
      <c r="HZ104" s="11"/>
      <c r="IA104" s="11"/>
      <c r="IB104" s="11"/>
      <c r="IC104" s="11"/>
      <c r="ID104" s="11"/>
      <c r="IE104" s="11"/>
      <c r="IF104" s="11"/>
      <c r="IG104" s="11"/>
      <c r="IH104" s="11"/>
      <c r="II104" s="11"/>
      <c r="IJ104" s="11"/>
      <c r="IK104" s="11"/>
      <c r="IL104" s="11"/>
      <c r="IM104" s="11"/>
      <c r="IN104" s="11"/>
      <c r="IO104" s="11"/>
      <c r="IP104" s="11"/>
      <c r="IQ104" s="11"/>
      <c r="IR104" s="11"/>
      <c r="IS104" s="11"/>
      <c r="IT104" s="11"/>
      <c r="IU104" s="11"/>
      <c r="IV104" s="11"/>
      <c r="IW104" s="11"/>
      <c r="IX104" s="11"/>
      <c r="IY104" s="11"/>
      <c r="IZ104" s="11"/>
      <c r="JA104" s="11"/>
      <c r="JB104" s="11"/>
      <c r="JC104" s="11"/>
      <c r="JD104" s="11"/>
      <c r="JE104" s="11"/>
      <c r="JF104" s="11"/>
      <c r="JG104" s="11"/>
      <c r="JH104" s="11"/>
      <c r="JI104" s="11"/>
      <c r="JJ104" s="11"/>
      <c r="JK104" s="11"/>
      <c r="JL104" s="11"/>
      <c r="JM104" s="11"/>
      <c r="JN104" s="11"/>
      <c r="JO104" s="11"/>
      <c r="JP104" s="11"/>
      <c r="JQ104" s="11"/>
      <c r="JR104" s="11"/>
      <c r="JS104" s="11"/>
      <c r="JT104" t="s">
        <v>29</v>
      </c>
    </row>
    <row r="105" spans="2:280">
      <c r="B105" s="30"/>
      <c r="C105" s="30"/>
      <c r="D105" s="43"/>
      <c r="E105" s="40" t="s">
        <v>154</v>
      </c>
      <c r="F105" s="40"/>
      <c r="G105" s="40"/>
      <c r="H105" s="41" t="s">
        <v>177</v>
      </c>
      <c r="I105" s="30" t="s">
        <v>192</v>
      </c>
      <c r="J105" s="41" t="s">
        <v>189</v>
      </c>
      <c r="K105" s="30" t="s">
        <v>193</v>
      </c>
      <c r="L105" s="40"/>
      <c r="M105" s="47">
        <f t="shared" si="135"/>
        <v>1.5</v>
      </c>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v>1.5</v>
      </c>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B105" s="11"/>
      <c r="DC105" s="11"/>
      <c r="DD105" s="11"/>
      <c r="DE105" s="11"/>
      <c r="DF105" s="11"/>
      <c r="DG105" s="11"/>
      <c r="DH105" s="11"/>
      <c r="DI105" s="11"/>
      <c r="DJ105" s="11"/>
      <c r="DK105" s="11"/>
      <c r="DL105" s="11"/>
      <c r="DM105" s="11"/>
      <c r="DN105" s="11"/>
      <c r="DO105" s="11"/>
      <c r="DP105" s="11"/>
      <c r="DQ105" s="11"/>
      <c r="DR105" s="11"/>
      <c r="DS105" s="11"/>
      <c r="DT105" s="11"/>
      <c r="DU105" s="11"/>
      <c r="DV105" s="11"/>
      <c r="DW105" s="11"/>
      <c r="DX105" s="11"/>
      <c r="DY105" s="11"/>
      <c r="DZ105" s="11"/>
      <c r="EA105" s="11"/>
      <c r="EB105" s="11"/>
      <c r="EC105" s="11"/>
      <c r="ED105" s="11"/>
      <c r="EE105" s="11"/>
      <c r="EF105" s="11"/>
      <c r="EG105" s="11"/>
      <c r="EH105" s="11"/>
      <c r="EI105" s="11"/>
      <c r="EJ105" s="11"/>
      <c r="EK105" s="11"/>
      <c r="EL105" s="11"/>
      <c r="EM105" s="11"/>
      <c r="EN105" s="11"/>
      <c r="EO105" s="11"/>
      <c r="EP105" s="11"/>
      <c r="EQ105" s="11"/>
      <c r="ER105" s="11"/>
      <c r="ES105" s="11"/>
      <c r="ET105" s="11"/>
      <c r="EU105" s="11"/>
      <c r="EV105" s="11"/>
      <c r="EW105" s="11"/>
      <c r="EX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c r="HM105" s="11"/>
      <c r="HN105" s="11"/>
      <c r="HO105" s="11"/>
      <c r="HP105" s="11"/>
      <c r="HQ105" s="11"/>
      <c r="HR105" s="11"/>
      <c r="HS105" s="11"/>
      <c r="HT105" s="11"/>
      <c r="HU105" s="11"/>
      <c r="HV105" s="11"/>
      <c r="HW105" s="11"/>
      <c r="HX105" s="11"/>
      <c r="HY105" s="11"/>
      <c r="HZ105" s="11"/>
      <c r="IA105" s="11"/>
      <c r="IB105" s="11"/>
      <c r="IC105" s="11"/>
      <c r="ID105" s="11"/>
      <c r="IE105" s="11"/>
      <c r="IF105" s="11"/>
      <c r="IG105" s="11"/>
      <c r="IH105" s="11"/>
      <c r="II105" s="11"/>
      <c r="IJ105" s="11"/>
      <c r="IK105" s="11"/>
      <c r="IL105" s="11"/>
      <c r="IM105" s="11"/>
      <c r="IN105" s="11"/>
      <c r="IO105" s="11"/>
      <c r="IP105" s="11"/>
      <c r="IQ105" s="11"/>
      <c r="IR105" s="11"/>
      <c r="IS105" s="11"/>
      <c r="IT105" s="11"/>
      <c r="IU105" s="11"/>
      <c r="IV105" s="11"/>
      <c r="IW105" s="11"/>
      <c r="IX105" s="11"/>
      <c r="IY105" s="11"/>
      <c r="IZ105" s="11"/>
      <c r="JA105" s="11"/>
      <c r="JB105" s="11"/>
      <c r="JC105" s="11"/>
      <c r="JD105" s="11"/>
      <c r="JE105" s="11"/>
      <c r="JF105" s="11"/>
      <c r="JG105" s="11"/>
      <c r="JH105" s="11"/>
      <c r="JI105" s="11"/>
      <c r="JJ105" s="11"/>
      <c r="JK105" s="11"/>
      <c r="JL105" s="11"/>
      <c r="JM105" s="11"/>
      <c r="JN105" s="11"/>
      <c r="JO105" s="11"/>
      <c r="JP105" s="11"/>
      <c r="JQ105" s="11"/>
      <c r="JR105" s="11"/>
      <c r="JS105" s="11"/>
      <c r="JT105" t="s">
        <v>29</v>
      </c>
    </row>
    <row r="106" spans="2:280">
      <c r="B106" s="30"/>
      <c r="C106" s="30"/>
      <c r="D106" s="43"/>
      <c r="E106" s="4"/>
      <c r="F106" s="4"/>
      <c r="G106" s="4"/>
      <c r="H106" s="30"/>
      <c r="I106" s="30"/>
      <c r="J106" s="30"/>
      <c r="K106" s="4"/>
      <c r="L106" s="4"/>
      <c r="M106" s="47">
        <f t="shared" si="135"/>
        <v>0</v>
      </c>
      <c r="O106" s="11"/>
      <c r="P106" s="11"/>
      <c r="Q106" s="11"/>
      <c r="R106" s="11"/>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c r="IZ106" s="11"/>
      <c r="JA106" s="11"/>
      <c r="JB106" s="11"/>
      <c r="JC106" s="11"/>
      <c r="JD106" s="11"/>
      <c r="JE106" s="11"/>
      <c r="JF106" s="11"/>
      <c r="JG106" s="11"/>
      <c r="JH106" s="11"/>
      <c r="JI106" s="11"/>
      <c r="JJ106" s="11"/>
      <c r="JK106" s="11"/>
      <c r="JL106" s="11"/>
      <c r="JM106" s="11"/>
      <c r="JN106" s="11"/>
      <c r="JO106" s="11"/>
      <c r="JP106" s="11"/>
      <c r="JQ106" s="11"/>
      <c r="JR106" s="11"/>
      <c r="JS106" s="11"/>
      <c r="JT106" t="s">
        <v>29</v>
      </c>
    </row>
    <row r="107" spans="2:280" ht="27">
      <c r="B107" s="30"/>
      <c r="C107" s="30"/>
      <c r="D107" s="43"/>
      <c r="E107" s="4" t="s">
        <v>138</v>
      </c>
      <c r="F107" s="4"/>
      <c r="G107" s="4"/>
      <c r="H107" s="30" t="s">
        <v>175</v>
      </c>
      <c r="I107" s="30" t="s">
        <v>179</v>
      </c>
      <c r="J107" s="30"/>
      <c r="K107" s="37" t="s">
        <v>186</v>
      </c>
      <c r="L107" s="4"/>
      <c r="M107" s="47">
        <f t="shared" si="135"/>
        <v>0</v>
      </c>
      <c r="O107" s="11"/>
      <c r="P107" s="11"/>
      <c r="Q107" s="11"/>
      <c r="R107" s="11"/>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c r="IZ107" s="11"/>
      <c r="JA107" s="11"/>
      <c r="JB107" s="11"/>
      <c r="JC107" s="11"/>
      <c r="JD107" s="11"/>
      <c r="JE107" s="11"/>
      <c r="JF107" s="11"/>
      <c r="JG107" s="11"/>
      <c r="JH107" s="11"/>
      <c r="JI107" s="11"/>
      <c r="JJ107" s="11"/>
      <c r="JK107" s="11"/>
      <c r="JL107" s="11"/>
      <c r="JM107" s="11"/>
      <c r="JN107" s="11"/>
      <c r="JO107" s="11"/>
      <c r="JP107" s="11"/>
      <c r="JQ107" s="11"/>
      <c r="JR107" s="11"/>
      <c r="JS107" s="11"/>
      <c r="JT107" t="s">
        <v>29</v>
      </c>
    </row>
    <row r="108" spans="2:280">
      <c r="B108" s="30"/>
      <c r="C108" s="30"/>
      <c r="D108" s="43"/>
      <c r="E108" s="4"/>
      <c r="F108" s="4"/>
      <c r="G108" s="4"/>
      <c r="H108" s="30"/>
      <c r="I108" s="30"/>
      <c r="J108" s="30"/>
      <c r="K108" s="4"/>
      <c r="L108" s="4"/>
      <c r="M108" s="47">
        <f t="shared" si="135"/>
        <v>0</v>
      </c>
      <c r="O108" s="11"/>
      <c r="P108" s="11"/>
      <c r="Q108" s="11"/>
      <c r="R108" s="11"/>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c r="IZ108" s="11"/>
      <c r="JA108" s="11"/>
      <c r="JB108" s="11"/>
      <c r="JC108" s="11"/>
      <c r="JD108" s="11"/>
      <c r="JE108" s="11"/>
      <c r="JF108" s="11"/>
      <c r="JG108" s="11"/>
      <c r="JH108" s="11"/>
      <c r="JI108" s="11"/>
      <c r="JJ108" s="11"/>
      <c r="JK108" s="11"/>
      <c r="JL108" s="11"/>
      <c r="JM108" s="11"/>
      <c r="JN108" s="11"/>
      <c r="JO108" s="11"/>
      <c r="JP108" s="11"/>
      <c r="JQ108" s="11"/>
      <c r="JR108" s="11"/>
      <c r="JS108" s="11"/>
      <c r="JT108" t="s">
        <v>29</v>
      </c>
    </row>
    <row r="109" spans="2:280" ht="27">
      <c r="B109" s="30"/>
      <c r="C109" s="30"/>
      <c r="D109" s="43"/>
      <c r="E109" s="4" t="s">
        <v>140</v>
      </c>
      <c r="F109" s="4" t="s">
        <v>139</v>
      </c>
      <c r="G109" s="4"/>
      <c r="H109" s="30" t="s">
        <v>175</v>
      </c>
      <c r="I109" s="30" t="s">
        <v>180</v>
      </c>
      <c r="J109" s="30"/>
      <c r="K109" s="37" t="s">
        <v>172</v>
      </c>
      <c r="L109" s="4" t="s">
        <v>144</v>
      </c>
      <c r="M109" s="47">
        <f t="shared" si="135"/>
        <v>3</v>
      </c>
      <c r="O109" s="11"/>
      <c r="P109" s="11"/>
      <c r="Q109" s="11"/>
      <c r="R109" s="11"/>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v>1.5</v>
      </c>
      <c r="BH109" s="11"/>
      <c r="BI109" s="11">
        <v>0.5</v>
      </c>
      <c r="BJ109" s="11">
        <v>1</v>
      </c>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c r="IZ109" s="11"/>
      <c r="JA109" s="11"/>
      <c r="JB109" s="11"/>
      <c r="JC109" s="11"/>
      <c r="JD109" s="11"/>
      <c r="JE109" s="11"/>
      <c r="JF109" s="11"/>
      <c r="JG109" s="11"/>
      <c r="JH109" s="11"/>
      <c r="JI109" s="11"/>
      <c r="JJ109" s="11"/>
      <c r="JK109" s="11"/>
      <c r="JL109" s="11"/>
      <c r="JM109" s="11"/>
      <c r="JN109" s="11"/>
      <c r="JO109" s="11"/>
      <c r="JP109" s="11"/>
      <c r="JQ109" s="11"/>
      <c r="JR109" s="11"/>
      <c r="JS109" s="11"/>
      <c r="JT109" t="s">
        <v>29</v>
      </c>
    </row>
    <row r="110" spans="2:280">
      <c r="B110" s="30"/>
      <c r="C110" s="30"/>
      <c r="D110" s="43"/>
      <c r="E110" s="4"/>
      <c r="F110" s="4"/>
      <c r="G110" s="4"/>
      <c r="H110" s="30"/>
      <c r="I110" s="30"/>
      <c r="J110" s="30"/>
      <c r="K110" s="4"/>
      <c r="L110" s="4"/>
      <c r="M110" s="47">
        <f t="shared" si="135"/>
        <v>0</v>
      </c>
      <c r="O110" s="11"/>
      <c r="P110" s="11"/>
      <c r="Q110" s="11"/>
      <c r="R110" s="11"/>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c r="IZ110" s="11"/>
      <c r="JA110" s="11"/>
      <c r="JB110" s="11"/>
      <c r="JC110" s="11"/>
      <c r="JD110" s="11"/>
      <c r="JE110" s="11"/>
      <c r="JF110" s="11"/>
      <c r="JG110" s="11"/>
      <c r="JH110" s="11"/>
      <c r="JI110" s="11"/>
      <c r="JJ110" s="11"/>
      <c r="JK110" s="11"/>
      <c r="JL110" s="11"/>
      <c r="JM110" s="11"/>
      <c r="JN110" s="11"/>
      <c r="JO110" s="11"/>
      <c r="JP110" s="11"/>
      <c r="JQ110" s="11"/>
      <c r="JR110" s="11"/>
      <c r="JS110" s="11"/>
      <c r="JT110" t="s">
        <v>29</v>
      </c>
    </row>
    <row r="111" spans="2:280">
      <c r="B111" s="30"/>
      <c r="C111" s="30"/>
      <c r="D111" s="43"/>
      <c r="E111" s="4" t="s">
        <v>141</v>
      </c>
      <c r="F111" s="4" t="s">
        <v>153</v>
      </c>
      <c r="G111" s="4"/>
      <c r="H111" s="30" t="s">
        <v>176</v>
      </c>
      <c r="I111" s="30"/>
      <c r="J111" s="30"/>
      <c r="K111" s="4"/>
      <c r="L111" s="4"/>
      <c r="M111" s="47">
        <f t="shared" si="135"/>
        <v>0</v>
      </c>
      <c r="O111" s="11"/>
      <c r="P111" s="11"/>
      <c r="Q111" s="11"/>
      <c r="R111" s="11"/>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c r="IZ111" s="11"/>
      <c r="JA111" s="11"/>
      <c r="JB111" s="11"/>
      <c r="JC111" s="11"/>
      <c r="JD111" s="11"/>
      <c r="JE111" s="11"/>
      <c r="JF111" s="11"/>
      <c r="JG111" s="11"/>
      <c r="JH111" s="11"/>
      <c r="JI111" s="11"/>
      <c r="JJ111" s="11"/>
      <c r="JK111" s="11"/>
      <c r="JL111" s="11"/>
      <c r="JM111" s="11"/>
      <c r="JN111" s="11"/>
      <c r="JO111" s="11"/>
      <c r="JP111" s="11"/>
      <c r="JQ111" s="11"/>
      <c r="JR111" s="11"/>
      <c r="JS111" s="11"/>
      <c r="JT111" t="s">
        <v>29</v>
      </c>
    </row>
    <row r="112" spans="2:280">
      <c r="B112" s="30"/>
      <c r="C112" s="30"/>
      <c r="D112" s="43"/>
      <c r="E112" s="4"/>
      <c r="F112" s="4"/>
      <c r="G112" s="4"/>
      <c r="H112" s="30"/>
      <c r="I112" s="30"/>
      <c r="J112" s="30"/>
      <c r="K112" s="4"/>
      <c r="L112" s="4"/>
      <c r="M112" s="47">
        <f t="shared" si="135"/>
        <v>0</v>
      </c>
      <c r="O112" s="11"/>
      <c r="P112" s="11"/>
      <c r="Q112" s="11"/>
      <c r="R112" s="11"/>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c r="IZ112" s="11"/>
      <c r="JA112" s="11"/>
      <c r="JB112" s="11"/>
      <c r="JC112" s="11"/>
      <c r="JD112" s="11"/>
      <c r="JE112" s="11"/>
      <c r="JF112" s="11"/>
      <c r="JG112" s="11"/>
      <c r="JH112" s="11"/>
      <c r="JI112" s="11"/>
      <c r="JJ112" s="11"/>
      <c r="JK112" s="11"/>
      <c r="JL112" s="11"/>
      <c r="JM112" s="11"/>
      <c r="JN112" s="11"/>
      <c r="JO112" s="11"/>
      <c r="JP112" s="11"/>
      <c r="JQ112" s="11"/>
      <c r="JR112" s="11"/>
      <c r="JS112" s="11"/>
      <c r="JT112" t="s">
        <v>29</v>
      </c>
    </row>
    <row r="113" spans="2:280">
      <c r="B113" s="30"/>
      <c r="C113" s="30"/>
      <c r="D113" s="4"/>
      <c r="E113" s="4"/>
      <c r="F113" s="4"/>
      <c r="G113" s="4"/>
      <c r="H113" s="30"/>
      <c r="I113" s="30"/>
      <c r="J113" s="30"/>
      <c r="K113" s="4"/>
      <c r="L113" s="4"/>
      <c r="M113" s="47">
        <f t="shared" si="135"/>
        <v>0</v>
      </c>
      <c r="O113" s="11"/>
      <c r="P113" s="11"/>
      <c r="Q113" s="11"/>
      <c r="R113" s="11"/>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c r="IZ113" s="11"/>
      <c r="JA113" s="11"/>
      <c r="JB113" s="11"/>
      <c r="JC113" s="11"/>
      <c r="JD113" s="11"/>
      <c r="JE113" s="11"/>
      <c r="JF113" s="11"/>
      <c r="JG113" s="11"/>
      <c r="JH113" s="11"/>
      <c r="JI113" s="11"/>
      <c r="JJ113" s="11"/>
      <c r="JK113" s="11"/>
      <c r="JL113" s="11"/>
      <c r="JM113" s="11"/>
      <c r="JN113" s="11"/>
      <c r="JO113" s="11"/>
      <c r="JP113" s="11"/>
      <c r="JQ113" s="11"/>
      <c r="JR113" s="11"/>
      <c r="JS113" s="11"/>
      <c r="JT113" t="s">
        <v>29</v>
      </c>
    </row>
    <row r="114" spans="2:280">
      <c r="B114" s="30"/>
      <c r="C114" s="30"/>
      <c r="D114" s="4"/>
      <c r="E114" s="4"/>
      <c r="F114" s="4"/>
      <c r="G114" s="4"/>
      <c r="H114" s="30"/>
      <c r="I114" s="30"/>
      <c r="J114" s="30"/>
      <c r="K114" s="4"/>
      <c r="L114" s="4"/>
      <c r="M114" s="47">
        <f t="shared" si="135"/>
        <v>0</v>
      </c>
      <c r="O114" s="11"/>
      <c r="P114" s="11"/>
      <c r="Q114" s="11"/>
      <c r="R114" s="11"/>
      <c r="S114" s="11"/>
      <c r="T114" s="11"/>
      <c r="U114" s="11"/>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B114" s="11"/>
      <c r="DC114" s="11"/>
      <c r="DD114" s="11"/>
      <c r="DE114" s="11"/>
      <c r="DF114" s="11"/>
      <c r="DG114" s="11"/>
      <c r="DH114" s="11"/>
      <c r="DI114" s="11"/>
      <c r="DJ114" s="11"/>
      <c r="DK114" s="11"/>
      <c r="DL114" s="11"/>
      <c r="DM114" s="11"/>
      <c r="DN114" s="11"/>
      <c r="DO114" s="11"/>
      <c r="DP114" s="11"/>
      <c r="DQ114" s="11"/>
      <c r="DR114" s="11"/>
      <c r="DS114" s="11"/>
      <c r="DT114" s="11"/>
      <c r="DU114" s="11"/>
      <c r="DV114" s="11"/>
      <c r="DW114" s="11"/>
      <c r="DX114" s="11"/>
      <c r="DY114" s="11"/>
      <c r="DZ114" s="11"/>
      <c r="EA114" s="11"/>
      <c r="EB114" s="11"/>
      <c r="EC114" s="11"/>
      <c r="ED114" s="11"/>
      <c r="EE114" s="11"/>
      <c r="EF114" s="11"/>
      <c r="EG114" s="11"/>
      <c r="EH114" s="11"/>
      <c r="EI114" s="11"/>
      <c r="EJ114" s="11"/>
      <c r="EK114" s="11"/>
      <c r="EL114" s="11"/>
      <c r="EM114" s="11"/>
      <c r="EN114" s="11"/>
      <c r="EO114" s="11"/>
      <c r="EP114" s="11"/>
      <c r="EQ114" s="11"/>
      <c r="ER114" s="11"/>
      <c r="ES114" s="11"/>
      <c r="ET114" s="11"/>
      <c r="EU114" s="11"/>
      <c r="EV114" s="11"/>
      <c r="EW114" s="11"/>
      <c r="EX114" s="11"/>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c r="HM114" s="11"/>
      <c r="HN114" s="11"/>
      <c r="HO114" s="11"/>
      <c r="HP114" s="11"/>
      <c r="HQ114" s="11"/>
      <c r="HR114" s="11"/>
      <c r="HS114" s="11"/>
      <c r="HT114" s="11"/>
      <c r="HU114" s="11"/>
      <c r="HV114" s="11"/>
      <c r="HW114" s="11"/>
      <c r="HX114" s="11"/>
      <c r="HY114" s="11"/>
      <c r="HZ114" s="11"/>
      <c r="IA114" s="11"/>
      <c r="IB114" s="11"/>
      <c r="IC114" s="11"/>
      <c r="ID114" s="11"/>
      <c r="IE114" s="11"/>
      <c r="IF114" s="11"/>
      <c r="IG114" s="11"/>
      <c r="IH114" s="11"/>
      <c r="II114" s="11"/>
      <c r="IJ114" s="11"/>
      <c r="IK114" s="11"/>
      <c r="IL114" s="11"/>
      <c r="IM114" s="11"/>
      <c r="IN114" s="11"/>
      <c r="IO114" s="11"/>
      <c r="IP114" s="11"/>
      <c r="IQ114" s="11"/>
      <c r="IR114" s="11"/>
      <c r="IS114" s="11"/>
      <c r="IT114" s="11"/>
      <c r="IU114" s="11"/>
      <c r="IV114" s="11"/>
      <c r="IW114" s="11"/>
      <c r="IX114" s="11"/>
      <c r="IY114" s="11"/>
      <c r="IZ114" s="11"/>
      <c r="JA114" s="11"/>
      <c r="JB114" s="11"/>
      <c r="JC114" s="11"/>
      <c r="JD114" s="11"/>
      <c r="JE114" s="11"/>
      <c r="JF114" s="11"/>
      <c r="JG114" s="11"/>
      <c r="JH114" s="11"/>
      <c r="JI114" s="11"/>
      <c r="JJ114" s="11"/>
      <c r="JK114" s="11"/>
      <c r="JL114" s="11"/>
      <c r="JM114" s="11"/>
      <c r="JN114" s="11"/>
      <c r="JO114" s="11"/>
      <c r="JP114" s="11"/>
      <c r="JQ114" s="11"/>
      <c r="JR114" s="11"/>
      <c r="JS114" s="11"/>
      <c r="JT114" t="s">
        <v>29</v>
      </c>
    </row>
    <row r="115" spans="2:280">
      <c r="B115" s="30"/>
      <c r="C115" s="30"/>
      <c r="D115" s="4"/>
      <c r="E115" s="4"/>
      <c r="F115" s="4"/>
      <c r="G115" s="4"/>
      <c r="H115" s="30"/>
      <c r="I115" s="30"/>
      <c r="J115" s="30"/>
      <c r="K115" s="4"/>
      <c r="L115" s="4"/>
      <c r="M115" s="47">
        <f t="shared" si="135"/>
        <v>0</v>
      </c>
      <c r="O115" s="11"/>
      <c r="P115" s="11"/>
      <c r="Q115" s="11"/>
      <c r="R115" s="11"/>
      <c r="S115" s="11"/>
      <c r="T115" s="11"/>
      <c r="U115" s="11"/>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B115" s="11"/>
      <c r="DC115" s="11"/>
      <c r="DD115" s="11"/>
      <c r="DE115" s="11"/>
      <c r="DF115" s="11"/>
      <c r="DG115" s="11"/>
      <c r="DH115" s="11"/>
      <c r="DI115" s="11"/>
      <c r="DJ115" s="11"/>
      <c r="DK115" s="11"/>
      <c r="DL115" s="11"/>
      <c r="DM115" s="11"/>
      <c r="DN115" s="11"/>
      <c r="DO115" s="11"/>
      <c r="DP115" s="11"/>
      <c r="DQ115" s="11"/>
      <c r="DR115" s="11"/>
      <c r="DS115" s="11"/>
      <c r="DT115" s="11"/>
      <c r="DU115" s="11"/>
      <c r="DV115" s="11"/>
      <c r="DW115" s="11"/>
      <c r="DX115" s="11"/>
      <c r="DY115" s="11"/>
      <c r="DZ115" s="11"/>
      <c r="EA115" s="11"/>
      <c r="EB115" s="11"/>
      <c r="EC115" s="11"/>
      <c r="ED115" s="11"/>
      <c r="EE115" s="11"/>
      <c r="EF115" s="11"/>
      <c r="EG115" s="11"/>
      <c r="EH115" s="11"/>
      <c r="EI115" s="11"/>
      <c r="EJ115" s="11"/>
      <c r="EK115" s="11"/>
      <c r="EL115" s="11"/>
      <c r="EM115" s="11"/>
      <c r="EN115" s="11"/>
      <c r="EO115" s="11"/>
      <c r="EP115" s="11"/>
      <c r="EQ115" s="11"/>
      <c r="ER115" s="11"/>
      <c r="ES115" s="11"/>
      <c r="ET115" s="11"/>
      <c r="EU115" s="11"/>
      <c r="EV115" s="11"/>
      <c r="EW115" s="11"/>
      <c r="EX115" s="11"/>
      <c r="EY115" s="11"/>
      <c r="EZ115" s="11"/>
      <c r="FA115" s="11"/>
      <c r="FB115" s="11"/>
      <c r="FC115" s="11"/>
      <c r="FD115" s="11"/>
      <c r="FE115" s="11"/>
      <c r="FF115" s="11"/>
      <c r="FG115" s="11"/>
      <c r="FH115" s="11"/>
      <c r="FI115" s="11"/>
      <c r="FJ115" s="11"/>
      <c r="FK115" s="11"/>
      <c r="FL115" s="11"/>
      <c r="FM115" s="11"/>
      <c r="FN115" s="11"/>
      <c r="FO115" s="11"/>
      <c r="FP115" s="11"/>
      <c r="FQ115" s="11"/>
      <c r="FR115" s="11"/>
      <c r="FS115" s="11"/>
      <c r="FT115" s="11"/>
      <c r="FU115" s="11"/>
      <c r="FV115" s="11"/>
      <c r="FW115" s="11"/>
      <c r="FX115" s="11"/>
      <c r="FY115" s="11"/>
      <c r="FZ115" s="11"/>
      <c r="GA115" s="11"/>
      <c r="GB115" s="11"/>
      <c r="GC115" s="11"/>
      <c r="GD115" s="11"/>
      <c r="GE115" s="11"/>
      <c r="GF115" s="11"/>
      <c r="GG115" s="11"/>
      <c r="GH115" s="11"/>
      <c r="GI115" s="11"/>
      <c r="GJ115" s="11"/>
      <c r="GK115" s="11"/>
      <c r="GL115" s="11"/>
      <c r="GM115" s="11"/>
      <c r="GN115" s="11"/>
      <c r="GO115" s="11"/>
      <c r="GP115" s="11"/>
      <c r="GQ115" s="11"/>
      <c r="GR115" s="11"/>
      <c r="GS115" s="11"/>
      <c r="GT115" s="11"/>
      <c r="GU115" s="11"/>
      <c r="GV115" s="11"/>
      <c r="GW115" s="11"/>
      <c r="GX115" s="11"/>
      <c r="GY115" s="11"/>
      <c r="GZ115" s="11"/>
      <c r="HA115" s="11"/>
      <c r="HB115" s="11"/>
      <c r="HC115" s="11"/>
      <c r="HD115" s="11"/>
      <c r="HE115" s="11"/>
      <c r="HF115" s="11"/>
      <c r="HG115" s="11"/>
      <c r="HH115" s="11"/>
      <c r="HI115" s="11"/>
      <c r="HJ115" s="11"/>
      <c r="HK115" s="11"/>
      <c r="HL115" s="11"/>
      <c r="HM115" s="11"/>
      <c r="HN115" s="11"/>
      <c r="HO115" s="11"/>
      <c r="HP115" s="11"/>
      <c r="HQ115" s="11"/>
      <c r="HR115" s="11"/>
      <c r="HS115" s="11"/>
      <c r="HT115" s="11"/>
      <c r="HU115" s="11"/>
      <c r="HV115" s="11"/>
      <c r="HW115" s="11"/>
      <c r="HX115" s="11"/>
      <c r="HY115" s="11"/>
      <c r="HZ115" s="11"/>
      <c r="IA115" s="11"/>
      <c r="IB115" s="11"/>
      <c r="IC115" s="11"/>
      <c r="ID115" s="11"/>
      <c r="IE115" s="11"/>
      <c r="IF115" s="11"/>
      <c r="IG115" s="11"/>
      <c r="IH115" s="11"/>
      <c r="II115" s="11"/>
      <c r="IJ115" s="11"/>
      <c r="IK115" s="11"/>
      <c r="IL115" s="11"/>
      <c r="IM115" s="11"/>
      <c r="IN115" s="11"/>
      <c r="IO115" s="11"/>
      <c r="IP115" s="11"/>
      <c r="IQ115" s="11"/>
      <c r="IR115" s="11"/>
      <c r="IS115" s="11"/>
      <c r="IT115" s="11"/>
      <c r="IU115" s="11"/>
      <c r="IV115" s="11"/>
      <c r="IW115" s="11"/>
      <c r="IX115" s="11"/>
      <c r="IY115" s="11"/>
      <c r="IZ115" s="11"/>
      <c r="JA115" s="11"/>
      <c r="JB115" s="11"/>
      <c r="JC115" s="11"/>
      <c r="JD115" s="11"/>
      <c r="JE115" s="11"/>
      <c r="JF115" s="11"/>
      <c r="JG115" s="11"/>
      <c r="JH115" s="11"/>
      <c r="JI115" s="11"/>
      <c r="JJ115" s="11"/>
      <c r="JK115" s="11"/>
      <c r="JL115" s="11"/>
      <c r="JM115" s="11"/>
      <c r="JN115" s="11"/>
      <c r="JO115" s="11"/>
      <c r="JP115" s="11"/>
      <c r="JQ115" s="11"/>
      <c r="JR115" s="11"/>
      <c r="JS115" s="11"/>
      <c r="JT115" t="s">
        <v>29</v>
      </c>
    </row>
    <row r="116" spans="2:280">
      <c r="B116" s="30"/>
      <c r="C116" s="30"/>
      <c r="D116" s="4"/>
      <c r="E116" s="4"/>
      <c r="F116" s="4"/>
      <c r="G116" s="4"/>
      <c r="H116" s="30"/>
      <c r="I116" s="30"/>
      <c r="J116" s="30"/>
      <c r="K116" s="4"/>
      <c r="L116" s="4"/>
      <c r="M116" s="47">
        <f t="shared" si="135"/>
        <v>0</v>
      </c>
      <c r="O116" s="11"/>
      <c r="P116" s="11"/>
      <c r="Q116" s="11"/>
      <c r="R116" s="11"/>
      <c r="S116" s="11"/>
      <c r="T116" s="11"/>
      <c r="U116" s="11"/>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B116" s="11"/>
      <c r="DC116" s="11"/>
      <c r="DD116" s="11"/>
      <c r="DE116" s="11"/>
      <c r="DF116" s="11"/>
      <c r="DG116" s="11"/>
      <c r="DH116" s="11"/>
      <c r="DI116" s="11"/>
      <c r="DJ116" s="11"/>
      <c r="DK116" s="11"/>
      <c r="DL116" s="11"/>
      <c r="DM116" s="11"/>
      <c r="DN116" s="11"/>
      <c r="DO116" s="11"/>
      <c r="DP116" s="11"/>
      <c r="DQ116" s="11"/>
      <c r="DR116" s="11"/>
      <c r="DS116" s="11"/>
      <c r="DT116" s="11"/>
      <c r="DU116" s="11"/>
      <c r="DV116" s="11"/>
      <c r="DW116" s="11"/>
      <c r="DX116" s="11"/>
      <c r="DY116" s="11"/>
      <c r="DZ116" s="11"/>
      <c r="EA116" s="11"/>
      <c r="EB116" s="11"/>
      <c r="EC116" s="11"/>
      <c r="ED116" s="11"/>
      <c r="EE116" s="11"/>
      <c r="EF116" s="11"/>
      <c r="EG116" s="11"/>
      <c r="EH116" s="11"/>
      <c r="EI116" s="11"/>
      <c r="EJ116" s="11"/>
      <c r="EK116" s="11"/>
      <c r="EL116" s="11"/>
      <c r="EM116" s="11"/>
      <c r="EN116" s="11"/>
      <c r="EO116" s="11"/>
      <c r="EP116" s="11"/>
      <c r="EQ116" s="11"/>
      <c r="ER116" s="11"/>
      <c r="ES116" s="11"/>
      <c r="ET116" s="11"/>
      <c r="EU116" s="11"/>
      <c r="EV116" s="11"/>
      <c r="EW116" s="11"/>
      <c r="EX116" s="11"/>
      <c r="EY116" s="11"/>
      <c r="EZ116" s="11"/>
      <c r="FA116" s="11"/>
      <c r="FB116" s="11"/>
      <c r="FC116" s="11"/>
      <c r="FD116" s="11"/>
      <c r="FE116" s="11"/>
      <c r="FF116" s="11"/>
      <c r="FG116" s="11"/>
      <c r="FH116" s="11"/>
      <c r="FI116" s="11"/>
      <c r="FJ116" s="11"/>
      <c r="FK116" s="11"/>
      <c r="FL116" s="11"/>
      <c r="FM116" s="11"/>
      <c r="FN116" s="11"/>
      <c r="FO116" s="11"/>
      <c r="FP116" s="11"/>
      <c r="FQ116" s="11"/>
      <c r="FR116" s="11"/>
      <c r="FS116" s="11"/>
      <c r="FT116" s="11"/>
      <c r="FU116" s="11"/>
      <c r="FV116" s="11"/>
      <c r="FW116" s="11"/>
      <c r="FX116" s="11"/>
      <c r="FY116" s="11"/>
      <c r="FZ116" s="11"/>
      <c r="GA116" s="11"/>
      <c r="GB116" s="11"/>
      <c r="GC116" s="11"/>
      <c r="GD116" s="11"/>
      <c r="GE116" s="11"/>
      <c r="GF116" s="11"/>
      <c r="GG116" s="11"/>
      <c r="GH116" s="11"/>
      <c r="GI116" s="11"/>
      <c r="GJ116" s="11"/>
      <c r="GK116" s="11"/>
      <c r="GL116" s="11"/>
      <c r="GM116" s="11"/>
      <c r="GN116" s="11"/>
      <c r="GO116" s="11"/>
      <c r="GP116" s="11"/>
      <c r="GQ116" s="11"/>
      <c r="GR116" s="11"/>
      <c r="GS116" s="11"/>
      <c r="GT116" s="11"/>
      <c r="GU116" s="11"/>
      <c r="GV116" s="11"/>
      <c r="GW116" s="11"/>
      <c r="GX116" s="11"/>
      <c r="GY116" s="11"/>
      <c r="GZ116" s="11"/>
      <c r="HA116" s="11"/>
      <c r="HB116" s="11"/>
      <c r="HC116" s="11"/>
      <c r="HD116" s="11"/>
      <c r="HE116" s="11"/>
      <c r="HF116" s="11"/>
      <c r="HG116" s="11"/>
      <c r="HH116" s="11"/>
      <c r="HI116" s="11"/>
      <c r="HJ116" s="11"/>
      <c r="HK116" s="11"/>
      <c r="HL116" s="11"/>
      <c r="HM116" s="11"/>
      <c r="HN116" s="11"/>
      <c r="HO116" s="11"/>
      <c r="HP116" s="11"/>
      <c r="HQ116" s="11"/>
      <c r="HR116" s="11"/>
      <c r="HS116" s="11"/>
      <c r="HT116" s="11"/>
      <c r="HU116" s="11"/>
      <c r="HV116" s="11"/>
      <c r="HW116" s="11"/>
      <c r="HX116" s="11"/>
      <c r="HY116" s="11"/>
      <c r="HZ116" s="11"/>
      <c r="IA116" s="11"/>
      <c r="IB116" s="11"/>
      <c r="IC116" s="11"/>
      <c r="ID116" s="11"/>
      <c r="IE116" s="11"/>
      <c r="IF116" s="11"/>
      <c r="IG116" s="11"/>
      <c r="IH116" s="11"/>
      <c r="II116" s="11"/>
      <c r="IJ116" s="11"/>
      <c r="IK116" s="11"/>
      <c r="IL116" s="11"/>
      <c r="IM116" s="11"/>
      <c r="IN116" s="11"/>
      <c r="IO116" s="11"/>
      <c r="IP116" s="11"/>
      <c r="IQ116" s="11"/>
      <c r="IR116" s="11"/>
      <c r="IS116" s="11"/>
      <c r="IT116" s="11"/>
      <c r="IU116" s="11"/>
      <c r="IV116" s="11"/>
      <c r="IW116" s="11"/>
      <c r="IX116" s="11"/>
      <c r="IY116" s="11"/>
      <c r="IZ116" s="11"/>
      <c r="JA116" s="11"/>
      <c r="JB116" s="11"/>
      <c r="JC116" s="11"/>
      <c r="JD116" s="11"/>
      <c r="JE116" s="11"/>
      <c r="JF116" s="11"/>
      <c r="JG116" s="11"/>
      <c r="JH116" s="11"/>
      <c r="JI116" s="11"/>
      <c r="JJ116" s="11"/>
      <c r="JK116" s="11"/>
      <c r="JL116" s="11"/>
      <c r="JM116" s="11"/>
      <c r="JN116" s="11"/>
      <c r="JO116" s="11"/>
      <c r="JP116" s="11"/>
      <c r="JQ116" s="11"/>
      <c r="JR116" s="11"/>
      <c r="JS116" s="11"/>
      <c r="JT116" t="s">
        <v>29</v>
      </c>
    </row>
    <row r="117" spans="2:280">
      <c r="B117" s="30"/>
      <c r="C117" s="30"/>
      <c r="D117" s="4"/>
      <c r="E117" s="4"/>
      <c r="F117" s="4"/>
      <c r="G117" s="4"/>
      <c r="H117" s="30"/>
      <c r="I117" s="30"/>
      <c r="J117" s="30"/>
      <c r="K117" s="4"/>
      <c r="L117" s="4"/>
      <c r="M117" s="47">
        <f t="shared" si="135"/>
        <v>0</v>
      </c>
      <c r="O117" s="11"/>
      <c r="P117" s="11"/>
      <c r="Q117" s="11"/>
      <c r="R117" s="11"/>
      <c r="S117" s="11"/>
      <c r="T117" s="11"/>
      <c r="U117" s="11"/>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B117" s="11"/>
      <c r="DC117" s="11"/>
      <c r="DD117" s="11"/>
      <c r="DE117" s="11"/>
      <c r="DF117" s="11"/>
      <c r="DG117" s="11"/>
      <c r="DH117" s="11"/>
      <c r="DI117" s="11"/>
      <c r="DJ117" s="11"/>
      <c r="DK117" s="11"/>
      <c r="DL117" s="11"/>
      <c r="DM117" s="11"/>
      <c r="DN117" s="11"/>
      <c r="DO117" s="11"/>
      <c r="DP117" s="11"/>
      <c r="DQ117" s="11"/>
      <c r="DR117" s="11"/>
      <c r="DS117" s="11"/>
      <c r="DT117" s="11"/>
      <c r="DU117" s="11"/>
      <c r="DV117" s="11"/>
      <c r="DW117" s="11"/>
      <c r="DX117" s="11"/>
      <c r="DY117" s="11"/>
      <c r="DZ117" s="11"/>
      <c r="EA117" s="11"/>
      <c r="EB117" s="11"/>
      <c r="EC117" s="11"/>
      <c r="ED117" s="11"/>
      <c r="EE117" s="11"/>
      <c r="EF117" s="11"/>
      <c r="EG117" s="11"/>
      <c r="EH117" s="11"/>
      <c r="EI117" s="11"/>
      <c r="EJ117" s="11"/>
      <c r="EK117" s="11"/>
      <c r="EL117" s="11"/>
      <c r="EM117" s="11"/>
      <c r="EN117" s="11"/>
      <c r="EO117" s="11"/>
      <c r="EP117" s="11"/>
      <c r="EQ117" s="11"/>
      <c r="ER117" s="11"/>
      <c r="ES117" s="11"/>
      <c r="ET117" s="11"/>
      <c r="EU117" s="11"/>
      <c r="EV117" s="11"/>
      <c r="EW117" s="11"/>
      <c r="EX117" s="11"/>
      <c r="EY117" s="11"/>
      <c r="EZ117" s="11"/>
      <c r="FA117" s="11"/>
      <c r="FB117" s="11"/>
      <c r="FC117" s="11"/>
      <c r="FD117" s="11"/>
      <c r="FE117" s="11"/>
      <c r="FF117" s="11"/>
      <c r="FG117" s="11"/>
      <c r="FH117" s="11"/>
      <c r="FI117" s="11"/>
      <c r="FJ117" s="11"/>
      <c r="FK117" s="11"/>
      <c r="FL117" s="11"/>
      <c r="FM117" s="11"/>
      <c r="FN117" s="11"/>
      <c r="FO117" s="11"/>
      <c r="FP117" s="11"/>
      <c r="FQ117" s="11"/>
      <c r="FR117" s="11"/>
      <c r="FS117" s="11"/>
      <c r="FT117" s="11"/>
      <c r="FU117" s="11"/>
      <c r="FV117" s="11"/>
      <c r="FW117" s="11"/>
      <c r="FX117" s="11"/>
      <c r="FY117" s="11"/>
      <c r="FZ117" s="11"/>
      <c r="GA117" s="11"/>
      <c r="GB117" s="11"/>
      <c r="GC117" s="11"/>
      <c r="GD117" s="11"/>
      <c r="GE117" s="11"/>
      <c r="GF117" s="11"/>
      <c r="GG117" s="11"/>
      <c r="GH117" s="11"/>
      <c r="GI117" s="11"/>
      <c r="GJ117" s="11"/>
      <c r="GK117" s="11"/>
      <c r="GL117" s="11"/>
      <c r="GM117" s="11"/>
      <c r="GN117" s="11"/>
      <c r="GO117" s="11"/>
      <c r="GP117" s="11"/>
      <c r="GQ117" s="11"/>
      <c r="GR117" s="11"/>
      <c r="GS117" s="11"/>
      <c r="GT117" s="11"/>
      <c r="GU117" s="11"/>
      <c r="GV117" s="11"/>
      <c r="GW117" s="11"/>
      <c r="GX117" s="11"/>
      <c r="GY117" s="11"/>
      <c r="GZ117" s="11"/>
      <c r="HA117" s="11"/>
      <c r="HB117" s="11"/>
      <c r="HC117" s="11"/>
      <c r="HD117" s="11"/>
      <c r="HE117" s="11"/>
      <c r="HF117" s="11"/>
      <c r="HG117" s="11"/>
      <c r="HH117" s="11"/>
      <c r="HI117" s="11"/>
      <c r="HJ117" s="11"/>
      <c r="HK117" s="11"/>
      <c r="HL117" s="11"/>
      <c r="HM117" s="11"/>
      <c r="HN117" s="11"/>
      <c r="HO117" s="11"/>
      <c r="HP117" s="11"/>
      <c r="HQ117" s="11"/>
      <c r="HR117" s="11"/>
      <c r="HS117" s="11"/>
      <c r="HT117" s="11"/>
      <c r="HU117" s="11"/>
      <c r="HV117" s="11"/>
      <c r="HW117" s="11"/>
      <c r="HX117" s="11"/>
      <c r="HY117" s="11"/>
      <c r="HZ117" s="11"/>
      <c r="IA117" s="11"/>
      <c r="IB117" s="11"/>
      <c r="IC117" s="11"/>
      <c r="ID117" s="11"/>
      <c r="IE117" s="11"/>
      <c r="IF117" s="11"/>
      <c r="IG117" s="11"/>
      <c r="IH117" s="11"/>
      <c r="II117" s="11"/>
      <c r="IJ117" s="11"/>
      <c r="IK117" s="11"/>
      <c r="IL117" s="11"/>
      <c r="IM117" s="11"/>
      <c r="IN117" s="11"/>
      <c r="IO117" s="11"/>
      <c r="IP117" s="11"/>
      <c r="IQ117" s="11"/>
      <c r="IR117" s="11"/>
      <c r="IS117" s="11"/>
      <c r="IT117" s="11"/>
      <c r="IU117" s="11"/>
      <c r="IV117" s="11"/>
      <c r="IW117" s="11"/>
      <c r="IX117" s="11"/>
      <c r="IY117" s="11"/>
      <c r="IZ117" s="11"/>
      <c r="JA117" s="11"/>
      <c r="JB117" s="11"/>
      <c r="JC117" s="11"/>
      <c r="JD117" s="11"/>
      <c r="JE117" s="11"/>
      <c r="JF117" s="11"/>
      <c r="JG117" s="11"/>
      <c r="JH117" s="11"/>
      <c r="JI117" s="11"/>
      <c r="JJ117" s="11"/>
      <c r="JK117" s="11"/>
      <c r="JL117" s="11"/>
      <c r="JM117" s="11"/>
      <c r="JN117" s="11"/>
      <c r="JO117" s="11"/>
      <c r="JP117" s="11"/>
      <c r="JQ117" s="11"/>
      <c r="JR117" s="11"/>
      <c r="JS117" s="11"/>
      <c r="JT117" t="s">
        <v>29</v>
      </c>
    </row>
    <row r="118" spans="2:280">
      <c r="B118" s="31"/>
      <c r="C118" s="31"/>
      <c r="D118" s="5"/>
      <c r="E118" s="5"/>
      <c r="F118" s="5"/>
      <c r="G118" s="5"/>
      <c r="H118" s="31"/>
      <c r="I118" s="31"/>
      <c r="J118" s="31"/>
      <c r="K118" s="5"/>
      <c r="L118" s="5"/>
      <c r="M118" s="47">
        <f t="shared" si="135"/>
        <v>0</v>
      </c>
      <c r="O118" s="12"/>
      <c r="P118" s="12"/>
      <c r="Q118" s="12"/>
      <c r="R118" s="12"/>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2"/>
      <c r="DI118" s="12"/>
      <c r="DJ118" s="12"/>
      <c r="DK118" s="12"/>
      <c r="DL118" s="12"/>
      <c r="DM118" s="12"/>
      <c r="DN118" s="12"/>
      <c r="DO118" s="12"/>
      <c r="DP118" s="12"/>
      <c r="DQ118" s="12"/>
      <c r="DR118" s="12"/>
      <c r="DS118" s="12"/>
      <c r="DT118" s="12"/>
      <c r="DU118" s="12"/>
      <c r="DV118" s="12"/>
      <c r="DW118" s="12"/>
      <c r="DX118" s="12"/>
      <c r="DY118" s="12"/>
      <c r="DZ118" s="12"/>
      <c r="EA118" s="12"/>
      <c r="EB118" s="12"/>
      <c r="EC118" s="12"/>
      <c r="ED118" s="12"/>
      <c r="EE118" s="12"/>
      <c r="EF118" s="12"/>
      <c r="EG118" s="12"/>
      <c r="EH118" s="12"/>
      <c r="EI118" s="12"/>
      <c r="EJ118" s="12"/>
      <c r="EK118" s="12"/>
      <c r="EL118" s="12"/>
      <c r="EM118" s="12"/>
      <c r="EN118" s="12"/>
      <c r="EO118" s="12"/>
      <c r="EP118" s="12"/>
      <c r="EQ118" s="12"/>
      <c r="ER118" s="12"/>
      <c r="ES118" s="12"/>
      <c r="ET118" s="12"/>
      <c r="EU118" s="12"/>
      <c r="EV118" s="12"/>
      <c r="EW118" s="12"/>
      <c r="EX118" s="12"/>
      <c r="EY118" s="12"/>
      <c r="EZ118" s="12"/>
      <c r="FA118" s="12"/>
      <c r="FB118" s="12"/>
      <c r="FC118" s="12"/>
      <c r="FD118" s="12"/>
      <c r="FE118" s="12"/>
      <c r="FF118" s="12"/>
      <c r="FG118" s="12"/>
      <c r="FH118" s="12"/>
      <c r="FI118" s="12"/>
      <c r="FJ118" s="12"/>
      <c r="FK118" s="12"/>
      <c r="FL118" s="12"/>
      <c r="FM118" s="12"/>
      <c r="FN118" s="12"/>
      <c r="FO118" s="12"/>
      <c r="FP118" s="12"/>
      <c r="FQ118" s="12"/>
      <c r="FR118" s="12"/>
      <c r="FS118" s="12"/>
      <c r="FT118" s="12"/>
      <c r="FU118" s="12"/>
      <c r="FV118" s="12"/>
      <c r="FW118" s="12"/>
      <c r="FX118" s="12"/>
      <c r="FY118" s="12"/>
      <c r="FZ118" s="12"/>
      <c r="GA118" s="12"/>
      <c r="GB118" s="12"/>
      <c r="GC118" s="12"/>
      <c r="GD118" s="12"/>
      <c r="GE118" s="12"/>
      <c r="GF118" s="12"/>
      <c r="GG118" s="12"/>
      <c r="GH118" s="12"/>
      <c r="GI118" s="12"/>
      <c r="GJ118" s="12"/>
      <c r="GK118" s="12"/>
      <c r="GL118" s="12"/>
      <c r="GM118" s="12"/>
      <c r="GN118" s="12"/>
      <c r="GO118" s="12"/>
      <c r="GP118" s="12"/>
      <c r="GQ118" s="12"/>
      <c r="GR118" s="12"/>
      <c r="GS118" s="12"/>
      <c r="GT118" s="12"/>
      <c r="GU118" s="12"/>
      <c r="GV118" s="12"/>
      <c r="GW118" s="12"/>
      <c r="GX118" s="12"/>
      <c r="GY118" s="12"/>
      <c r="GZ118" s="12"/>
      <c r="HA118" s="12"/>
      <c r="HB118" s="12"/>
      <c r="HC118" s="12"/>
      <c r="HD118" s="12"/>
      <c r="HE118" s="12"/>
      <c r="HF118" s="12"/>
      <c r="HG118" s="12"/>
      <c r="HH118" s="12"/>
      <c r="HI118" s="12"/>
      <c r="HJ118" s="12"/>
      <c r="HK118" s="12"/>
      <c r="HL118" s="12"/>
      <c r="HM118" s="12"/>
      <c r="HN118" s="12"/>
      <c r="HO118" s="12"/>
      <c r="HP118" s="12"/>
      <c r="HQ118" s="12"/>
      <c r="HR118" s="12"/>
      <c r="HS118" s="12"/>
      <c r="HT118" s="12"/>
      <c r="HU118" s="12"/>
      <c r="HV118" s="12"/>
      <c r="HW118" s="12"/>
      <c r="HX118" s="12"/>
      <c r="HY118" s="12"/>
      <c r="HZ118" s="12"/>
      <c r="IA118" s="12"/>
      <c r="IB118" s="12"/>
      <c r="IC118" s="12"/>
      <c r="ID118" s="12"/>
      <c r="IE118" s="12"/>
      <c r="IF118" s="12"/>
      <c r="IG118" s="12"/>
      <c r="IH118" s="12"/>
      <c r="II118" s="12"/>
      <c r="IJ118" s="12"/>
      <c r="IK118" s="12"/>
      <c r="IL118" s="12"/>
      <c r="IM118" s="12"/>
      <c r="IN118" s="12"/>
      <c r="IO118" s="12"/>
      <c r="IP118" s="12"/>
      <c r="IQ118" s="12"/>
      <c r="IR118" s="12"/>
      <c r="IS118" s="12"/>
      <c r="IT118" s="12"/>
      <c r="IU118" s="12"/>
      <c r="IV118" s="12"/>
      <c r="IW118" s="12"/>
      <c r="IX118" s="12"/>
      <c r="IY118" s="12"/>
      <c r="IZ118" s="12"/>
      <c r="JA118" s="12"/>
      <c r="JB118" s="12"/>
      <c r="JC118" s="12"/>
      <c r="JD118" s="12"/>
      <c r="JE118" s="12"/>
      <c r="JF118" s="12"/>
      <c r="JG118" s="12"/>
      <c r="JH118" s="12"/>
      <c r="JI118" s="12"/>
      <c r="JJ118" s="12"/>
      <c r="JK118" s="12"/>
      <c r="JL118" s="12"/>
      <c r="JM118" s="12"/>
      <c r="JN118" s="12"/>
      <c r="JO118" s="12"/>
      <c r="JP118" s="12"/>
      <c r="JQ118" s="12"/>
      <c r="JR118" s="12"/>
      <c r="JS118" s="12"/>
      <c r="JT118" t="s">
        <v>29</v>
      </c>
    </row>
    <row r="119" spans="2:280">
      <c r="M119" s="45">
        <f t="shared" ref="M119" si="136">SUM(O119:EF119)</f>
        <v>193.5</v>
      </c>
      <c r="O119" s="14">
        <f t="shared" ref="O119:AT119" si="137">SUM(O13:O118)</f>
        <v>0</v>
      </c>
      <c r="P119" s="14">
        <f t="shared" si="137"/>
        <v>0</v>
      </c>
      <c r="Q119" s="14">
        <f t="shared" si="137"/>
        <v>0</v>
      </c>
      <c r="R119" s="14">
        <f t="shared" si="137"/>
        <v>0</v>
      </c>
      <c r="S119" s="14">
        <f t="shared" si="137"/>
        <v>0</v>
      </c>
      <c r="T119" s="14">
        <f t="shared" si="137"/>
        <v>0</v>
      </c>
      <c r="U119" s="14">
        <f t="shared" si="137"/>
        <v>0</v>
      </c>
      <c r="V119" s="14">
        <f t="shared" si="137"/>
        <v>0</v>
      </c>
      <c r="W119" s="14">
        <f t="shared" si="137"/>
        <v>0</v>
      </c>
      <c r="X119" s="14">
        <f t="shared" si="137"/>
        <v>0</v>
      </c>
      <c r="Y119" s="14">
        <f t="shared" si="137"/>
        <v>0</v>
      </c>
      <c r="Z119" s="14">
        <f t="shared" si="137"/>
        <v>0</v>
      </c>
      <c r="AA119" s="14">
        <f t="shared" si="137"/>
        <v>0</v>
      </c>
      <c r="AB119" s="14">
        <f t="shared" si="137"/>
        <v>0</v>
      </c>
      <c r="AC119" s="14">
        <f t="shared" si="137"/>
        <v>0</v>
      </c>
      <c r="AD119" s="14">
        <f t="shared" si="137"/>
        <v>0</v>
      </c>
      <c r="AE119" s="14">
        <f t="shared" si="137"/>
        <v>0</v>
      </c>
      <c r="AF119" s="14">
        <f t="shared" si="137"/>
        <v>0</v>
      </c>
      <c r="AG119" s="14">
        <f t="shared" si="137"/>
        <v>0</v>
      </c>
      <c r="AH119" s="14">
        <f t="shared" si="137"/>
        <v>0</v>
      </c>
      <c r="AI119" s="14">
        <f t="shared" si="137"/>
        <v>0</v>
      </c>
      <c r="AJ119" s="14">
        <f t="shared" si="137"/>
        <v>0</v>
      </c>
      <c r="AK119" s="14">
        <f t="shared" si="137"/>
        <v>0</v>
      </c>
      <c r="AL119" s="14">
        <f t="shared" si="137"/>
        <v>0</v>
      </c>
      <c r="AM119" s="14">
        <f t="shared" si="137"/>
        <v>0</v>
      </c>
      <c r="AN119" s="14">
        <f t="shared" si="137"/>
        <v>16.5</v>
      </c>
      <c r="AO119" s="14">
        <f t="shared" si="137"/>
        <v>1.5</v>
      </c>
      <c r="AP119" s="14">
        <f t="shared" si="137"/>
        <v>0</v>
      </c>
      <c r="AQ119" s="14">
        <f t="shared" si="137"/>
        <v>1.5</v>
      </c>
      <c r="AR119" s="14">
        <f t="shared" si="137"/>
        <v>0</v>
      </c>
      <c r="AS119" s="14">
        <f t="shared" si="137"/>
        <v>1</v>
      </c>
      <c r="AT119" s="14">
        <f t="shared" si="137"/>
        <v>0</v>
      </c>
      <c r="AU119" s="14">
        <f t="shared" ref="AU119:BZ119" si="138">SUM(AU13:AU118)</f>
        <v>0</v>
      </c>
      <c r="AV119" s="14">
        <f t="shared" si="138"/>
        <v>0</v>
      </c>
      <c r="AW119" s="14">
        <f t="shared" si="138"/>
        <v>0</v>
      </c>
      <c r="AX119" s="14">
        <f t="shared" si="138"/>
        <v>1</v>
      </c>
      <c r="AY119" s="14">
        <f t="shared" si="138"/>
        <v>2</v>
      </c>
      <c r="AZ119" s="14">
        <f t="shared" si="138"/>
        <v>13</v>
      </c>
      <c r="BA119" s="14">
        <f t="shared" si="138"/>
        <v>3.5</v>
      </c>
      <c r="BB119" s="14">
        <f t="shared" si="138"/>
        <v>0</v>
      </c>
      <c r="BC119" s="14">
        <f t="shared" si="138"/>
        <v>0</v>
      </c>
      <c r="BD119" s="14">
        <f t="shared" si="138"/>
        <v>0</v>
      </c>
      <c r="BE119" s="14">
        <f t="shared" si="138"/>
        <v>0</v>
      </c>
      <c r="BF119" s="14">
        <f t="shared" si="138"/>
        <v>10.5</v>
      </c>
      <c r="BG119" s="14">
        <f t="shared" si="138"/>
        <v>6</v>
      </c>
      <c r="BH119" s="14">
        <f t="shared" si="138"/>
        <v>7</v>
      </c>
      <c r="BI119" s="14">
        <f t="shared" si="138"/>
        <v>0.5</v>
      </c>
      <c r="BJ119" s="14">
        <f t="shared" si="138"/>
        <v>1</v>
      </c>
      <c r="BK119" s="14">
        <f t="shared" si="138"/>
        <v>0</v>
      </c>
      <c r="BL119" s="14">
        <f t="shared" si="138"/>
        <v>0</v>
      </c>
      <c r="BM119" s="14">
        <f t="shared" si="138"/>
        <v>6</v>
      </c>
      <c r="BN119" s="14">
        <f t="shared" si="138"/>
        <v>0</v>
      </c>
      <c r="BO119" s="14">
        <f t="shared" si="138"/>
        <v>0</v>
      </c>
      <c r="BP119" s="14">
        <f t="shared" si="138"/>
        <v>2</v>
      </c>
      <c r="BQ119" s="14">
        <f t="shared" si="138"/>
        <v>1</v>
      </c>
      <c r="BR119" s="14">
        <f t="shared" si="138"/>
        <v>1</v>
      </c>
      <c r="BS119" s="14">
        <f t="shared" si="138"/>
        <v>1</v>
      </c>
      <c r="BT119" s="14">
        <f t="shared" si="138"/>
        <v>0</v>
      </c>
      <c r="BU119" s="14">
        <f t="shared" si="138"/>
        <v>2</v>
      </c>
      <c r="BV119" s="14">
        <f t="shared" si="138"/>
        <v>12</v>
      </c>
      <c r="BW119" s="14">
        <f t="shared" si="138"/>
        <v>0</v>
      </c>
      <c r="BX119" s="14">
        <f t="shared" si="138"/>
        <v>0</v>
      </c>
      <c r="BY119" s="14">
        <f t="shared" si="138"/>
        <v>1.5</v>
      </c>
      <c r="BZ119" s="14">
        <f t="shared" si="138"/>
        <v>0</v>
      </c>
      <c r="CA119" s="14">
        <f t="shared" ref="CA119:DC119" si="139">SUM(CA13:CA118)</f>
        <v>8.5</v>
      </c>
      <c r="CB119" s="14">
        <f t="shared" si="139"/>
        <v>0</v>
      </c>
      <c r="CC119" s="14">
        <f t="shared" si="139"/>
        <v>0.5</v>
      </c>
      <c r="CD119" s="14">
        <f t="shared" si="139"/>
        <v>0</v>
      </c>
      <c r="CE119" s="14">
        <f t="shared" si="139"/>
        <v>0</v>
      </c>
      <c r="CF119" s="14">
        <f t="shared" si="139"/>
        <v>0</v>
      </c>
      <c r="CG119" s="14">
        <f t="shared" si="139"/>
        <v>0</v>
      </c>
      <c r="CH119" s="14">
        <f t="shared" si="139"/>
        <v>0</v>
      </c>
      <c r="CI119" s="14">
        <f t="shared" si="139"/>
        <v>0</v>
      </c>
      <c r="CJ119" s="14">
        <f t="shared" si="139"/>
        <v>0</v>
      </c>
      <c r="CK119" s="14">
        <f t="shared" si="139"/>
        <v>0</v>
      </c>
      <c r="CL119" s="14">
        <f t="shared" si="139"/>
        <v>0</v>
      </c>
      <c r="CM119" s="14">
        <f t="shared" si="139"/>
        <v>2</v>
      </c>
      <c r="CN119" s="14">
        <f t="shared" si="139"/>
        <v>2.5</v>
      </c>
      <c r="CO119" s="14">
        <f t="shared" si="139"/>
        <v>8</v>
      </c>
      <c r="CP119" s="14">
        <f t="shared" si="139"/>
        <v>7</v>
      </c>
      <c r="CQ119" s="14">
        <f t="shared" si="139"/>
        <v>0</v>
      </c>
      <c r="CR119" s="14">
        <f t="shared" si="139"/>
        <v>0</v>
      </c>
      <c r="CS119" s="14">
        <f t="shared" si="139"/>
        <v>0</v>
      </c>
      <c r="CT119" s="14">
        <f t="shared" si="139"/>
        <v>0</v>
      </c>
      <c r="CU119" s="14">
        <f t="shared" si="139"/>
        <v>0</v>
      </c>
      <c r="CV119" s="14">
        <f t="shared" si="139"/>
        <v>3.5</v>
      </c>
      <c r="CW119" s="14">
        <f t="shared" si="139"/>
        <v>0</v>
      </c>
      <c r="CX119" s="14">
        <f t="shared" si="139"/>
        <v>0</v>
      </c>
      <c r="CY119" s="14">
        <f t="shared" si="139"/>
        <v>1.5</v>
      </c>
      <c r="CZ119" s="14">
        <f t="shared" si="139"/>
        <v>1</v>
      </c>
      <c r="DA119" s="14">
        <f t="shared" si="139"/>
        <v>1.5</v>
      </c>
      <c r="DB119" s="14">
        <f t="shared" si="139"/>
        <v>6</v>
      </c>
      <c r="DC119" s="14">
        <f t="shared" si="139"/>
        <v>3</v>
      </c>
      <c r="DD119" s="14">
        <f t="shared" ref="DD119:DF119" si="140">SUM(DD13:DD118)</f>
        <v>7.5</v>
      </c>
      <c r="DE119" s="14">
        <f t="shared" si="140"/>
        <v>0</v>
      </c>
      <c r="DF119" s="14">
        <f t="shared" si="140"/>
        <v>0</v>
      </c>
      <c r="DG119" s="14">
        <f t="shared" ref="DG119:EB119" si="141">SUM(DG13:DG118)</f>
        <v>0</v>
      </c>
      <c r="DH119" s="14">
        <f t="shared" si="141"/>
        <v>0</v>
      </c>
      <c r="DI119" s="14">
        <f t="shared" si="141"/>
        <v>0</v>
      </c>
      <c r="DJ119" s="14">
        <f t="shared" si="141"/>
        <v>1</v>
      </c>
      <c r="DK119" s="14">
        <f t="shared" si="141"/>
        <v>1</v>
      </c>
      <c r="DL119" s="14">
        <f t="shared" si="141"/>
        <v>1.5</v>
      </c>
      <c r="DM119" s="14">
        <f t="shared" si="141"/>
        <v>8</v>
      </c>
      <c r="DN119" s="14">
        <f t="shared" si="141"/>
        <v>0</v>
      </c>
      <c r="DO119" s="14">
        <f t="shared" si="141"/>
        <v>0</v>
      </c>
      <c r="DP119" s="14">
        <f t="shared" si="141"/>
        <v>2</v>
      </c>
      <c r="DQ119" s="14">
        <f t="shared" si="141"/>
        <v>5.5</v>
      </c>
      <c r="DR119" s="14">
        <f t="shared" si="141"/>
        <v>0</v>
      </c>
      <c r="DS119" s="14">
        <f t="shared" si="141"/>
        <v>0</v>
      </c>
      <c r="DT119" s="14">
        <f t="shared" si="141"/>
        <v>0</v>
      </c>
      <c r="DU119" s="14">
        <f t="shared" si="141"/>
        <v>0</v>
      </c>
      <c r="DV119" s="14">
        <f t="shared" si="141"/>
        <v>0</v>
      </c>
      <c r="DW119" s="14">
        <f t="shared" si="141"/>
        <v>1</v>
      </c>
      <c r="DX119" s="14">
        <f t="shared" si="141"/>
        <v>5.5</v>
      </c>
      <c r="DY119" s="14">
        <f t="shared" si="141"/>
        <v>1.5</v>
      </c>
      <c r="DZ119" s="14">
        <f t="shared" si="141"/>
        <v>7.5</v>
      </c>
      <c r="EA119" s="14">
        <f t="shared" si="141"/>
        <v>0</v>
      </c>
      <c r="EB119" s="14">
        <f t="shared" si="141"/>
        <v>0</v>
      </c>
      <c r="EC119" s="14">
        <f t="shared" ref="EC119:EF119" si="142">SUM(EC13:EC118)</f>
        <v>0</v>
      </c>
      <c r="ED119" s="14">
        <f t="shared" si="142"/>
        <v>1</v>
      </c>
      <c r="EE119" s="14">
        <f t="shared" si="142"/>
        <v>10</v>
      </c>
      <c r="EF119" s="14">
        <f t="shared" si="142"/>
        <v>4</v>
      </c>
      <c r="EG119" s="14">
        <f t="shared" ref="EG119:FI119" si="143">SUM(EG13:EG118)</f>
        <v>2</v>
      </c>
      <c r="EH119" s="14">
        <f t="shared" si="143"/>
        <v>0.5</v>
      </c>
      <c r="EI119" s="14">
        <f t="shared" si="143"/>
        <v>0</v>
      </c>
      <c r="EJ119" s="14">
        <f t="shared" si="143"/>
        <v>0</v>
      </c>
      <c r="EK119" s="14">
        <f t="shared" si="143"/>
        <v>0</v>
      </c>
      <c r="EL119" s="14">
        <f t="shared" si="143"/>
        <v>3</v>
      </c>
      <c r="EM119" s="14">
        <f t="shared" si="143"/>
        <v>0</v>
      </c>
      <c r="EN119" s="14">
        <f t="shared" si="143"/>
        <v>0</v>
      </c>
      <c r="EO119" s="14">
        <f t="shared" si="143"/>
        <v>1</v>
      </c>
      <c r="EP119" s="14">
        <f t="shared" si="143"/>
        <v>1</v>
      </c>
      <c r="EQ119" s="14">
        <f t="shared" si="143"/>
        <v>1</v>
      </c>
      <c r="ER119" s="14">
        <f t="shared" si="143"/>
        <v>0</v>
      </c>
      <c r="ES119" s="14">
        <f t="shared" si="143"/>
        <v>0</v>
      </c>
      <c r="ET119" s="14">
        <f t="shared" si="143"/>
        <v>1</v>
      </c>
      <c r="EU119" s="14">
        <f t="shared" si="143"/>
        <v>1.5</v>
      </c>
      <c r="EV119" s="14">
        <f t="shared" si="143"/>
        <v>1</v>
      </c>
      <c r="EW119" s="14">
        <f t="shared" si="143"/>
        <v>2</v>
      </c>
      <c r="EX119" s="14">
        <f t="shared" si="143"/>
        <v>3.5</v>
      </c>
      <c r="EY119" s="14">
        <f t="shared" si="143"/>
        <v>5.5</v>
      </c>
      <c r="EZ119" s="14">
        <f t="shared" si="143"/>
        <v>2.5</v>
      </c>
      <c r="FA119" s="14">
        <f t="shared" si="143"/>
        <v>7</v>
      </c>
      <c r="FB119" s="14">
        <f t="shared" si="143"/>
        <v>1.5</v>
      </c>
      <c r="FC119" s="14">
        <f t="shared" si="143"/>
        <v>1</v>
      </c>
      <c r="FD119" s="14">
        <f t="shared" si="143"/>
        <v>0</v>
      </c>
      <c r="FE119" s="14">
        <f t="shared" si="143"/>
        <v>0</v>
      </c>
      <c r="FF119" s="14">
        <f t="shared" si="143"/>
        <v>0</v>
      </c>
      <c r="FG119" s="14">
        <f t="shared" si="143"/>
        <v>7.5</v>
      </c>
      <c r="FH119" s="14">
        <f t="shared" si="143"/>
        <v>0</v>
      </c>
      <c r="FI119" s="14">
        <f t="shared" si="143"/>
        <v>0</v>
      </c>
      <c r="FJ119" s="14">
        <f t="shared" ref="FJ119:JS119" si="144">SUM(FJ13:FJ118)</f>
        <v>0</v>
      </c>
      <c r="FK119" s="14">
        <f t="shared" si="144"/>
        <v>0</v>
      </c>
      <c r="FL119" s="14">
        <f t="shared" ref="FL119:IV119" si="145">SUM(FL13:FL118)</f>
        <v>0</v>
      </c>
      <c r="FM119" s="14">
        <f t="shared" si="145"/>
        <v>0</v>
      </c>
      <c r="FN119" s="14">
        <f t="shared" si="145"/>
        <v>0</v>
      </c>
      <c r="FO119" s="14">
        <f t="shared" si="145"/>
        <v>0</v>
      </c>
      <c r="FP119" s="14">
        <f t="shared" si="145"/>
        <v>0</v>
      </c>
      <c r="FQ119" s="14">
        <f t="shared" si="145"/>
        <v>0</v>
      </c>
      <c r="FR119" s="14">
        <f t="shared" si="145"/>
        <v>0</v>
      </c>
      <c r="FS119" s="14">
        <f t="shared" si="145"/>
        <v>0</v>
      </c>
      <c r="FT119" s="14">
        <f t="shared" si="145"/>
        <v>0</v>
      </c>
      <c r="FU119" s="14">
        <f t="shared" si="145"/>
        <v>4.5</v>
      </c>
      <c r="FV119" s="14">
        <f t="shared" si="145"/>
        <v>1.5</v>
      </c>
      <c r="FW119" s="14">
        <f t="shared" si="145"/>
        <v>1.5</v>
      </c>
      <c r="FX119" s="14">
        <f t="shared" si="145"/>
        <v>0</v>
      </c>
      <c r="FY119" s="14">
        <f t="shared" si="145"/>
        <v>0</v>
      </c>
      <c r="FZ119" s="14">
        <f t="shared" si="145"/>
        <v>0</v>
      </c>
      <c r="GA119" s="14">
        <f t="shared" si="145"/>
        <v>0</v>
      </c>
      <c r="GB119" s="14">
        <f t="shared" si="145"/>
        <v>1</v>
      </c>
      <c r="GC119" s="14">
        <f t="shared" si="145"/>
        <v>5</v>
      </c>
      <c r="GD119" s="14">
        <f t="shared" si="145"/>
        <v>0</v>
      </c>
      <c r="GE119" s="14">
        <f t="shared" si="145"/>
        <v>0</v>
      </c>
      <c r="GF119" s="14">
        <f t="shared" si="145"/>
        <v>0</v>
      </c>
      <c r="GG119" s="14">
        <f t="shared" si="145"/>
        <v>0</v>
      </c>
      <c r="GH119" s="14">
        <f t="shared" si="145"/>
        <v>3.5</v>
      </c>
      <c r="GI119" s="14">
        <f t="shared" si="145"/>
        <v>0</v>
      </c>
      <c r="GJ119" s="14">
        <f t="shared" si="145"/>
        <v>0</v>
      </c>
      <c r="GK119" s="14">
        <f t="shared" si="145"/>
        <v>0</v>
      </c>
      <c r="GL119" s="14">
        <f t="shared" si="145"/>
        <v>0</v>
      </c>
      <c r="GM119" s="14">
        <f t="shared" si="145"/>
        <v>0</v>
      </c>
      <c r="GN119" s="14">
        <f t="shared" si="145"/>
        <v>0</v>
      </c>
      <c r="GO119" s="14">
        <f t="shared" si="145"/>
        <v>0</v>
      </c>
      <c r="GP119" s="14">
        <f t="shared" si="145"/>
        <v>4</v>
      </c>
      <c r="GQ119" s="14">
        <f t="shared" si="145"/>
        <v>5</v>
      </c>
      <c r="GR119" s="14">
        <f t="shared" si="145"/>
        <v>0</v>
      </c>
      <c r="GS119" s="14">
        <f t="shared" si="145"/>
        <v>0</v>
      </c>
      <c r="GT119" s="14">
        <f t="shared" si="145"/>
        <v>0</v>
      </c>
      <c r="GU119" s="14">
        <f t="shared" si="145"/>
        <v>1.5</v>
      </c>
      <c r="GV119" s="14">
        <f t="shared" si="145"/>
        <v>2.5</v>
      </c>
      <c r="GW119" s="14">
        <f t="shared" si="145"/>
        <v>0</v>
      </c>
      <c r="GX119" s="14">
        <f t="shared" si="145"/>
        <v>0</v>
      </c>
      <c r="GY119" s="14">
        <f t="shared" si="145"/>
        <v>2.5</v>
      </c>
      <c r="GZ119" s="14">
        <f t="shared" si="145"/>
        <v>2</v>
      </c>
      <c r="HA119" s="14">
        <f t="shared" si="145"/>
        <v>0</v>
      </c>
      <c r="HB119" s="14">
        <f t="shared" ref="HB119:IS119" si="146">SUM(HB13:HB118)</f>
        <v>0</v>
      </c>
      <c r="HC119" s="14">
        <f t="shared" si="146"/>
        <v>0</v>
      </c>
      <c r="HD119" s="14">
        <f t="shared" si="146"/>
        <v>0</v>
      </c>
      <c r="HE119" s="14">
        <f t="shared" si="146"/>
        <v>1.5</v>
      </c>
      <c r="HF119" s="14">
        <f t="shared" si="146"/>
        <v>7</v>
      </c>
      <c r="HG119" s="14">
        <f t="shared" si="146"/>
        <v>1.5</v>
      </c>
      <c r="HH119" s="14">
        <f t="shared" si="146"/>
        <v>1</v>
      </c>
      <c r="HI119" s="14">
        <f t="shared" si="146"/>
        <v>0</v>
      </c>
      <c r="HJ119" s="14">
        <f t="shared" si="146"/>
        <v>0</v>
      </c>
      <c r="HK119" s="14">
        <f t="shared" si="146"/>
        <v>0</v>
      </c>
      <c r="HL119" s="14">
        <f t="shared" si="146"/>
        <v>1</v>
      </c>
      <c r="HM119" s="14">
        <f t="shared" si="146"/>
        <v>0</v>
      </c>
      <c r="HN119" s="14">
        <f t="shared" si="146"/>
        <v>0</v>
      </c>
      <c r="HO119" s="14">
        <f t="shared" si="146"/>
        <v>0</v>
      </c>
      <c r="HP119" s="14">
        <f t="shared" si="146"/>
        <v>0</v>
      </c>
      <c r="HQ119" s="14">
        <f t="shared" si="146"/>
        <v>0</v>
      </c>
      <c r="HR119" s="14">
        <f t="shared" si="146"/>
        <v>5.5</v>
      </c>
      <c r="HS119" s="14">
        <f t="shared" si="146"/>
        <v>0</v>
      </c>
      <c r="HT119" s="14">
        <f t="shared" si="146"/>
        <v>0</v>
      </c>
      <c r="HU119" s="14">
        <f t="shared" si="146"/>
        <v>0</v>
      </c>
      <c r="HV119" s="14">
        <f t="shared" si="146"/>
        <v>0</v>
      </c>
      <c r="HW119" s="14">
        <f t="shared" si="146"/>
        <v>0</v>
      </c>
      <c r="HX119" s="14">
        <f t="shared" si="146"/>
        <v>0</v>
      </c>
      <c r="HY119" s="14">
        <f t="shared" si="146"/>
        <v>0</v>
      </c>
      <c r="HZ119" s="14">
        <f t="shared" si="146"/>
        <v>0</v>
      </c>
      <c r="IA119" s="14">
        <f t="shared" si="146"/>
        <v>0</v>
      </c>
      <c r="IB119" s="14">
        <f t="shared" si="146"/>
        <v>0</v>
      </c>
      <c r="IC119" s="14">
        <f t="shared" si="146"/>
        <v>0</v>
      </c>
      <c r="ID119" s="14">
        <f t="shared" si="146"/>
        <v>0</v>
      </c>
      <c r="IE119" s="14">
        <f t="shared" si="146"/>
        <v>0</v>
      </c>
      <c r="IF119" s="14">
        <f t="shared" si="146"/>
        <v>0</v>
      </c>
      <c r="IG119" s="14">
        <f t="shared" si="146"/>
        <v>0</v>
      </c>
      <c r="IH119" s="14">
        <f t="shared" si="146"/>
        <v>0</v>
      </c>
      <c r="II119" s="14">
        <f t="shared" si="146"/>
        <v>0</v>
      </c>
      <c r="IJ119" s="14">
        <f t="shared" si="146"/>
        <v>0</v>
      </c>
      <c r="IK119" s="14">
        <f t="shared" si="146"/>
        <v>0</v>
      </c>
      <c r="IL119" s="14">
        <f t="shared" si="146"/>
        <v>0</v>
      </c>
      <c r="IM119" s="14">
        <f t="shared" si="146"/>
        <v>0</v>
      </c>
      <c r="IN119" s="14">
        <f t="shared" si="146"/>
        <v>0</v>
      </c>
      <c r="IO119" s="14">
        <f t="shared" si="146"/>
        <v>0</v>
      </c>
      <c r="IP119" s="14">
        <f t="shared" si="146"/>
        <v>0</v>
      </c>
      <c r="IQ119" s="14">
        <f t="shared" si="146"/>
        <v>0</v>
      </c>
      <c r="IR119" s="14">
        <f t="shared" si="146"/>
        <v>0</v>
      </c>
      <c r="IS119" s="14">
        <f t="shared" si="146"/>
        <v>0</v>
      </c>
      <c r="IT119" s="14">
        <f t="shared" si="145"/>
        <v>0</v>
      </c>
      <c r="IU119" s="14">
        <f t="shared" si="145"/>
        <v>0</v>
      </c>
      <c r="IV119" s="14">
        <f t="shared" si="145"/>
        <v>0</v>
      </c>
      <c r="IW119" s="14">
        <f t="shared" ref="IW119:JR119" si="147">SUM(IW13:IW118)</f>
        <v>0</v>
      </c>
      <c r="IX119" s="14">
        <f t="shared" ref="IX119:JQ119" si="148">SUM(IX13:IX118)</f>
        <v>0</v>
      </c>
      <c r="IY119" s="14">
        <f t="shared" si="148"/>
        <v>0</v>
      </c>
      <c r="IZ119" s="14">
        <f t="shared" si="148"/>
        <v>0</v>
      </c>
      <c r="JA119" s="14">
        <f t="shared" si="148"/>
        <v>0</v>
      </c>
      <c r="JB119" s="14">
        <f t="shared" si="148"/>
        <v>0</v>
      </c>
      <c r="JC119" s="14">
        <f t="shared" si="148"/>
        <v>0</v>
      </c>
      <c r="JD119" s="14">
        <f t="shared" si="148"/>
        <v>0</v>
      </c>
      <c r="JE119" s="14">
        <f t="shared" si="148"/>
        <v>0</v>
      </c>
      <c r="JF119" s="14">
        <f t="shared" si="148"/>
        <v>0</v>
      </c>
      <c r="JG119" s="14">
        <f t="shared" si="148"/>
        <v>0</v>
      </c>
      <c r="JH119" s="14">
        <f t="shared" si="148"/>
        <v>0</v>
      </c>
      <c r="JI119" s="14">
        <f t="shared" si="148"/>
        <v>0</v>
      </c>
      <c r="JJ119" s="14">
        <f t="shared" si="148"/>
        <v>0</v>
      </c>
      <c r="JK119" s="14">
        <f t="shared" si="148"/>
        <v>0</v>
      </c>
      <c r="JL119" s="14">
        <f t="shared" si="148"/>
        <v>0</v>
      </c>
      <c r="JM119" s="14">
        <f t="shared" si="148"/>
        <v>0</v>
      </c>
      <c r="JN119" s="14">
        <f t="shared" si="148"/>
        <v>0</v>
      </c>
      <c r="JO119" s="14">
        <f t="shared" si="148"/>
        <v>0</v>
      </c>
      <c r="JP119" s="14">
        <f t="shared" si="148"/>
        <v>0</v>
      </c>
      <c r="JQ119" s="14">
        <f t="shared" si="148"/>
        <v>0</v>
      </c>
      <c r="JR119" s="14">
        <f t="shared" si="147"/>
        <v>0</v>
      </c>
      <c r="JS119" s="14">
        <f t="shared" si="144"/>
        <v>0</v>
      </c>
      <c r="JT119" t="s">
        <v>29</v>
      </c>
    </row>
    <row r="120" spans="2:280">
      <c r="O120" s="8">
        <v>6</v>
      </c>
      <c r="JT120" t="s">
        <v>29</v>
      </c>
    </row>
    <row r="121" spans="2:280">
      <c r="E121" s="15"/>
      <c r="I121" s="8">
        <v>1.5</v>
      </c>
      <c r="JT121" t="s">
        <v>29</v>
      </c>
    </row>
    <row r="122" spans="2:280">
      <c r="I122" s="8">
        <v>1</v>
      </c>
      <c r="JT122" t="s">
        <v>29</v>
      </c>
    </row>
    <row r="123" spans="2:280">
      <c r="I123" s="8">
        <v>1</v>
      </c>
    </row>
    <row r="126" spans="2:280">
      <c r="O126" s="8">
        <v>6</v>
      </c>
      <c r="P126" s="8">
        <v>6</v>
      </c>
      <c r="Q126" s="8">
        <v>7</v>
      </c>
    </row>
    <row r="127" spans="2:280">
      <c r="O127" s="8">
        <v>10</v>
      </c>
      <c r="P127" s="8">
        <v>12</v>
      </c>
      <c r="Q127" s="8">
        <v>10</v>
      </c>
    </row>
    <row r="134" spans="15:279">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row>
    <row r="137" spans="15:279">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c r="IZ137"/>
      <c r="JA137"/>
      <c r="JB137"/>
      <c r="JC137"/>
      <c r="JD137"/>
      <c r="JE137"/>
      <c r="JF137"/>
      <c r="JG137"/>
      <c r="JH137"/>
      <c r="JI137"/>
      <c r="JJ137"/>
      <c r="JK137"/>
      <c r="JL137"/>
      <c r="JM137"/>
      <c r="JN137"/>
      <c r="JO137"/>
      <c r="JP137"/>
      <c r="JQ137"/>
      <c r="JR137"/>
      <c r="JS137"/>
    </row>
    <row r="138" spans="15:279">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row>
    <row r="139" spans="15:27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row>
    <row r="140" spans="15:279">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c r="IZ140"/>
      <c r="JA140"/>
      <c r="JB140"/>
      <c r="JC140"/>
      <c r="JD140"/>
      <c r="JE140"/>
      <c r="JF140"/>
      <c r="JG140"/>
      <c r="JH140"/>
      <c r="JI140"/>
      <c r="JJ140"/>
      <c r="JK140"/>
      <c r="JL140"/>
      <c r="JM140"/>
      <c r="JN140"/>
      <c r="JO140"/>
      <c r="JP140"/>
      <c r="JQ140"/>
      <c r="JR140"/>
      <c r="JS140"/>
    </row>
    <row r="141" spans="15:279">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row>
    <row r="142" spans="15:279">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row>
    <row r="143" spans="15:279">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row>
    <row r="144" spans="15:279">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c r="IZ144"/>
      <c r="JA144"/>
      <c r="JB144"/>
      <c r="JC144"/>
      <c r="JD144"/>
      <c r="JE144"/>
      <c r="JF144"/>
      <c r="JG144"/>
      <c r="JH144"/>
      <c r="JI144"/>
      <c r="JJ144"/>
      <c r="JK144"/>
      <c r="JL144"/>
      <c r="JM144"/>
      <c r="JN144"/>
      <c r="JO144"/>
      <c r="JP144"/>
      <c r="JQ144"/>
      <c r="JR144"/>
      <c r="JS144"/>
    </row>
    <row r="146" spans="15:279">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row>
    <row r="147" spans="15:279">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row>
  </sheetData>
  <autoFilter ref="B12:JW14">
    <filterColumn colId="0" showButton="0"/>
  </autoFilter>
  <mergeCells count="1">
    <mergeCell ref="B12:C12"/>
  </mergeCells>
  <phoneticPr fontId="1"/>
  <conditionalFormatting sqref="O117:BN118 O11:BF12 O100:DC102 O26:DC27 O13:DC19 O94:DC97 O21:DC22 EC11:EF39 EC93:EF118">
    <cfRule type="expression" dxfId="462" priority="343">
      <formula>O$9="祝"</formula>
    </cfRule>
    <cfRule type="expression" dxfId="461" priority="344">
      <formula>O$12="日"</formula>
    </cfRule>
    <cfRule type="expression" dxfId="460" priority="345">
      <formula>O$12="土"</formula>
    </cfRule>
  </conditionalFormatting>
  <conditionalFormatting sqref="O11:BF11 EC11:EF11">
    <cfRule type="expression" dxfId="459" priority="342">
      <formula>O$11=TODAY()</formula>
    </cfRule>
  </conditionalFormatting>
  <conditionalFormatting sqref="O103:BN116">
    <cfRule type="expression" dxfId="458" priority="339">
      <formula>O$9="祝"</formula>
    </cfRule>
    <cfRule type="expression" dxfId="457" priority="340">
      <formula>O$12="日"</formula>
    </cfRule>
    <cfRule type="expression" dxfId="456" priority="341">
      <formula>O$12="土"</formula>
    </cfRule>
  </conditionalFormatting>
  <conditionalFormatting sqref="BO117:DC118">
    <cfRule type="expression" dxfId="455" priority="336">
      <formula>BO$9="祝"</formula>
    </cfRule>
    <cfRule type="expression" dxfId="454" priority="337">
      <formula>BO$12="日"</formula>
    </cfRule>
    <cfRule type="expression" dxfId="453" priority="338">
      <formula>BO$12="土"</formula>
    </cfRule>
  </conditionalFormatting>
  <conditionalFormatting sqref="BO103:DC116">
    <cfRule type="expression" dxfId="452" priority="332">
      <formula>BO$9="祝"</formula>
    </cfRule>
    <cfRule type="expression" dxfId="451" priority="333">
      <formula>BO$12="日"</formula>
    </cfRule>
    <cfRule type="expression" dxfId="450" priority="334">
      <formula>BO$12="土"</formula>
    </cfRule>
  </conditionalFormatting>
  <conditionalFormatting sqref="BG11:DB12">
    <cfRule type="expression" dxfId="449" priority="329">
      <formula>BG$9="祝"</formula>
    </cfRule>
    <cfRule type="expression" dxfId="448" priority="330">
      <formula>BG$12="日"</formula>
    </cfRule>
    <cfRule type="expression" dxfId="447" priority="331">
      <formula>BG$12="土"</formula>
    </cfRule>
  </conditionalFormatting>
  <conditionalFormatting sqref="BG11:DB11">
    <cfRule type="expression" dxfId="446" priority="328">
      <formula>BG$11=TODAY()</formula>
    </cfRule>
  </conditionalFormatting>
  <conditionalFormatting sqref="O98:DC98">
    <cfRule type="expression" dxfId="445" priority="324">
      <formula>O$9="祝"</formula>
    </cfRule>
    <cfRule type="expression" dxfId="444" priority="325">
      <formula>O$12="日"</formula>
    </cfRule>
    <cfRule type="expression" dxfId="443" priority="326">
      <formula>O$12="土"</formula>
    </cfRule>
  </conditionalFormatting>
  <conditionalFormatting sqref="O99:AM99 AP99:DC99">
    <cfRule type="expression" dxfId="442" priority="317">
      <formula>O$9="祝"</formula>
    </cfRule>
    <cfRule type="expression" dxfId="441" priority="318">
      <formula>O$12="日"</formula>
    </cfRule>
    <cfRule type="expression" dxfId="440" priority="319">
      <formula>O$12="土"</formula>
    </cfRule>
  </conditionalFormatting>
  <conditionalFormatting sqref="O25:DC25">
    <cfRule type="expression" dxfId="439" priority="306">
      <formula>O$9="祝"</formula>
    </cfRule>
    <cfRule type="expression" dxfId="438" priority="307">
      <formula>O$12="日"</formula>
    </cfRule>
    <cfRule type="expression" dxfId="437" priority="308">
      <formula>O$12="土"</formula>
    </cfRule>
  </conditionalFormatting>
  <conditionalFormatting sqref="O93:DC93">
    <cfRule type="expression" dxfId="436" priority="302">
      <formula>O$9="祝"</formula>
    </cfRule>
    <cfRule type="expression" dxfId="435" priority="303">
      <formula>O$12="日"</formula>
    </cfRule>
    <cfRule type="expression" dxfId="434" priority="304">
      <formula>O$12="土"</formula>
    </cfRule>
  </conditionalFormatting>
  <conditionalFormatting sqref="O28:DC38">
    <cfRule type="expression" dxfId="433" priority="298">
      <formula>O$9="祝"</formula>
    </cfRule>
    <cfRule type="expression" dxfId="432" priority="299">
      <formula>O$12="日"</formula>
    </cfRule>
    <cfRule type="expression" dxfId="431" priority="300">
      <formula>O$12="土"</formula>
    </cfRule>
  </conditionalFormatting>
  <conditionalFormatting sqref="AO99">
    <cfRule type="expression" dxfId="430" priority="285">
      <formula>AO$9="祝"</formula>
    </cfRule>
    <cfRule type="expression" dxfId="429" priority="286">
      <formula>AO$12="日"</formula>
    </cfRule>
    <cfRule type="expression" dxfId="428" priority="287">
      <formula>AO$12="土"</formula>
    </cfRule>
  </conditionalFormatting>
  <conditionalFormatting sqref="O23:DC23">
    <cfRule type="expression" dxfId="427" priority="282">
      <formula>O$9="祝"</formula>
    </cfRule>
    <cfRule type="expression" dxfId="426" priority="283">
      <formula>O$12="日"</formula>
    </cfRule>
    <cfRule type="expression" dxfId="425" priority="284">
      <formula>O$12="土"</formula>
    </cfRule>
  </conditionalFormatting>
  <conditionalFormatting sqref="AN99">
    <cfRule type="expression" dxfId="424" priority="278">
      <formula>AN$9="祝"</formula>
    </cfRule>
    <cfRule type="expression" dxfId="423" priority="279">
      <formula>AN$12="日"</formula>
    </cfRule>
    <cfRule type="expression" dxfId="422" priority="280">
      <formula>AN$12="土"</formula>
    </cfRule>
  </conditionalFormatting>
  <conditionalFormatting sqref="O20:DC20">
    <cfRule type="expression" dxfId="421" priority="275">
      <formula>O$9="祝"</formula>
    </cfRule>
    <cfRule type="expression" dxfId="420" priority="276">
      <formula>O$12="日"</formula>
    </cfRule>
    <cfRule type="expression" dxfId="419" priority="277">
      <formula>O$12="土"</formula>
    </cfRule>
  </conditionalFormatting>
  <conditionalFormatting sqref="O24:DC24">
    <cfRule type="expression" dxfId="418" priority="271">
      <formula>O$9="祝"</formula>
    </cfRule>
    <cfRule type="expression" dxfId="417" priority="272">
      <formula>O$12="日"</formula>
    </cfRule>
    <cfRule type="expression" dxfId="416" priority="273">
      <formula>O$12="土"</formula>
    </cfRule>
  </conditionalFormatting>
  <conditionalFormatting sqref="O39:DC39">
    <cfRule type="expression" dxfId="415" priority="266">
      <formula>O$9="祝"</formula>
    </cfRule>
    <cfRule type="expression" dxfId="414" priority="267">
      <formula>O$12="日"</formula>
    </cfRule>
    <cfRule type="expression" dxfId="413" priority="268">
      <formula>O$12="土"</formula>
    </cfRule>
  </conditionalFormatting>
  <conditionalFormatting sqref="I98:M118 I13:M39 I93:I97 K93:M97 M13:M118">
    <cfRule type="expression" dxfId="412" priority="257">
      <formula>$J13="対応中"</formula>
    </cfRule>
    <cfRule type="expression" dxfId="411" priority="327">
      <formula>$J13="完了"</formula>
    </cfRule>
  </conditionalFormatting>
  <conditionalFormatting sqref="DD117:DF118 DD21:DF22 DD94:DF97 DD13:DF19 DD26:DF27 DD100:DF102">
    <cfRule type="expression" dxfId="410" priority="254">
      <formula>DD$9="祝"</formula>
    </cfRule>
    <cfRule type="expression" dxfId="409" priority="255">
      <formula>DD$12="日"</formula>
    </cfRule>
    <cfRule type="expression" dxfId="408" priority="256">
      <formula>DD$12="土"</formula>
    </cfRule>
  </conditionalFormatting>
  <conditionalFormatting sqref="DD103:DF116">
    <cfRule type="expression" dxfId="407" priority="251">
      <formula>DD$9="祝"</formula>
    </cfRule>
    <cfRule type="expression" dxfId="406" priority="252">
      <formula>DD$12="日"</formula>
    </cfRule>
    <cfRule type="expression" dxfId="405" priority="253">
      <formula>DD$12="土"</formula>
    </cfRule>
  </conditionalFormatting>
  <conditionalFormatting sqref="DD98:DF98">
    <cfRule type="expression" dxfId="404" priority="244">
      <formula>DD$9="祝"</formula>
    </cfRule>
    <cfRule type="expression" dxfId="403" priority="245">
      <formula>DD$12="日"</formula>
    </cfRule>
    <cfRule type="expression" dxfId="402" priority="246">
      <formula>DD$12="土"</formula>
    </cfRule>
  </conditionalFormatting>
  <conditionalFormatting sqref="DD99:DF99">
    <cfRule type="expression" dxfId="401" priority="241">
      <formula>DD$9="祝"</formula>
    </cfRule>
    <cfRule type="expression" dxfId="400" priority="242">
      <formula>DD$12="日"</formula>
    </cfRule>
    <cfRule type="expression" dxfId="399" priority="243">
      <formula>DD$12="土"</formula>
    </cfRule>
  </conditionalFormatting>
  <conditionalFormatting sqref="DD25:DF25">
    <cfRule type="expression" dxfId="398" priority="238">
      <formula>DD$9="祝"</formula>
    </cfRule>
    <cfRule type="expression" dxfId="397" priority="239">
      <formula>DD$12="日"</formula>
    </cfRule>
    <cfRule type="expression" dxfId="396" priority="240">
      <formula>DD$12="土"</formula>
    </cfRule>
  </conditionalFormatting>
  <conditionalFormatting sqref="DD93:DF93">
    <cfRule type="expression" dxfId="395" priority="235">
      <formula>DD$9="祝"</formula>
    </cfRule>
    <cfRule type="expression" dxfId="394" priority="236">
      <formula>DD$12="日"</formula>
    </cfRule>
    <cfRule type="expression" dxfId="393" priority="237">
      <formula>DD$12="土"</formula>
    </cfRule>
  </conditionalFormatting>
  <conditionalFormatting sqref="DD28:DF38">
    <cfRule type="expression" dxfId="392" priority="232">
      <formula>DD$9="祝"</formula>
    </cfRule>
    <cfRule type="expression" dxfId="391" priority="233">
      <formula>DD$12="日"</formula>
    </cfRule>
    <cfRule type="expression" dxfId="390" priority="234">
      <formula>DD$12="土"</formula>
    </cfRule>
  </conditionalFormatting>
  <conditionalFormatting sqref="DD23:DF23">
    <cfRule type="expression" dxfId="389" priority="229">
      <formula>DD$9="祝"</formula>
    </cfRule>
    <cfRule type="expression" dxfId="388" priority="230">
      <formula>DD$12="日"</formula>
    </cfRule>
    <cfRule type="expression" dxfId="387" priority="231">
      <formula>DD$12="土"</formula>
    </cfRule>
  </conditionalFormatting>
  <conditionalFormatting sqref="DD20:DF20">
    <cfRule type="expression" dxfId="386" priority="226">
      <formula>DD$9="祝"</formula>
    </cfRule>
    <cfRule type="expression" dxfId="385" priority="227">
      <formula>DD$12="日"</formula>
    </cfRule>
    <cfRule type="expression" dxfId="384" priority="228">
      <formula>DD$12="土"</formula>
    </cfRule>
  </conditionalFormatting>
  <conditionalFormatting sqref="DD24:DF24">
    <cfRule type="expression" dxfId="383" priority="223">
      <formula>DD$9="祝"</formula>
    </cfRule>
    <cfRule type="expression" dxfId="382" priority="224">
      <formula>DD$12="日"</formula>
    </cfRule>
    <cfRule type="expression" dxfId="381" priority="225">
      <formula>DD$12="土"</formula>
    </cfRule>
  </conditionalFormatting>
  <conditionalFormatting sqref="DD39:DF39">
    <cfRule type="expression" dxfId="380" priority="220">
      <formula>DD$9="祝"</formula>
    </cfRule>
    <cfRule type="expression" dxfId="379" priority="221">
      <formula>DD$12="日"</formula>
    </cfRule>
    <cfRule type="expression" dxfId="378" priority="222">
      <formula>DD$12="土"</formula>
    </cfRule>
  </conditionalFormatting>
  <conditionalFormatting sqref="DC11:DF12">
    <cfRule type="expression" dxfId="377" priority="217">
      <formula>DC$9="祝"</formula>
    </cfRule>
    <cfRule type="expression" dxfId="376" priority="218">
      <formula>DC$12="日"</formula>
    </cfRule>
    <cfRule type="expression" dxfId="375" priority="219">
      <formula>DC$12="土"</formula>
    </cfRule>
  </conditionalFormatting>
  <conditionalFormatting sqref="DC11:DF11">
    <cfRule type="expression" dxfId="374" priority="216">
      <formula>DC$11=TODAY()</formula>
    </cfRule>
  </conditionalFormatting>
  <conditionalFormatting sqref="DG117:EB118 DG21:EB22 DG94:EB97 DG13:EB19 DG26:EB27 DG100:EB102">
    <cfRule type="expression" dxfId="373" priority="213">
      <formula>DG$9="祝"</formula>
    </cfRule>
    <cfRule type="expression" dxfId="372" priority="214">
      <formula>DG$12="日"</formula>
    </cfRule>
    <cfRule type="expression" dxfId="371" priority="215">
      <formula>DG$12="土"</formula>
    </cfRule>
  </conditionalFormatting>
  <conditionalFormatting sqref="DG103:EB116">
    <cfRule type="expression" dxfId="370" priority="210">
      <formula>DG$9="祝"</formula>
    </cfRule>
    <cfRule type="expression" dxfId="369" priority="211">
      <formula>DG$12="日"</formula>
    </cfRule>
    <cfRule type="expression" dxfId="368" priority="212">
      <formula>DG$12="土"</formula>
    </cfRule>
  </conditionalFormatting>
  <conditionalFormatting sqref="DG98:EB98">
    <cfRule type="expression" dxfId="367" priority="207">
      <formula>DG$9="祝"</formula>
    </cfRule>
    <cfRule type="expression" dxfId="366" priority="208">
      <formula>DG$12="日"</formula>
    </cfRule>
    <cfRule type="expression" dxfId="365" priority="209">
      <formula>DG$12="土"</formula>
    </cfRule>
  </conditionalFormatting>
  <conditionalFormatting sqref="DG99:EB99">
    <cfRule type="expression" dxfId="364" priority="204">
      <formula>DG$9="祝"</formula>
    </cfRule>
    <cfRule type="expression" dxfId="363" priority="205">
      <formula>DG$12="日"</formula>
    </cfRule>
    <cfRule type="expression" dxfId="362" priority="206">
      <formula>DG$12="土"</formula>
    </cfRule>
  </conditionalFormatting>
  <conditionalFormatting sqref="DG25:EB25">
    <cfRule type="expression" dxfId="361" priority="201">
      <formula>DG$9="祝"</formula>
    </cfRule>
    <cfRule type="expression" dxfId="360" priority="202">
      <formula>DG$12="日"</formula>
    </cfRule>
    <cfRule type="expression" dxfId="359" priority="203">
      <formula>DG$12="土"</formula>
    </cfRule>
  </conditionalFormatting>
  <conditionalFormatting sqref="DG93:EB93">
    <cfRule type="expression" dxfId="358" priority="198">
      <formula>DG$9="祝"</formula>
    </cfRule>
    <cfRule type="expression" dxfId="357" priority="199">
      <formula>DG$12="日"</formula>
    </cfRule>
    <cfRule type="expression" dxfId="356" priority="200">
      <formula>DG$12="土"</formula>
    </cfRule>
  </conditionalFormatting>
  <conditionalFormatting sqref="DG28:EB38">
    <cfRule type="expression" dxfId="355" priority="195">
      <formula>DG$9="祝"</formula>
    </cfRule>
    <cfRule type="expression" dxfId="354" priority="196">
      <formula>DG$12="日"</formula>
    </cfRule>
    <cfRule type="expression" dxfId="353" priority="197">
      <formula>DG$12="土"</formula>
    </cfRule>
  </conditionalFormatting>
  <conditionalFormatting sqref="DG23:EB23">
    <cfRule type="expression" dxfId="352" priority="192">
      <formula>DG$9="祝"</formula>
    </cfRule>
    <cfRule type="expression" dxfId="351" priority="193">
      <formula>DG$12="日"</formula>
    </cfRule>
    <cfRule type="expression" dxfId="350" priority="194">
      <formula>DG$12="土"</formula>
    </cfRule>
  </conditionalFormatting>
  <conditionalFormatting sqref="DG20:EB20">
    <cfRule type="expression" dxfId="349" priority="189">
      <formula>DG$9="祝"</formula>
    </cfRule>
    <cfRule type="expression" dxfId="348" priority="190">
      <formula>DG$12="日"</formula>
    </cfRule>
    <cfRule type="expression" dxfId="347" priority="191">
      <formula>DG$12="土"</formula>
    </cfRule>
  </conditionalFormatting>
  <conditionalFormatting sqref="DG24:EB24">
    <cfRule type="expression" dxfId="346" priority="186">
      <formula>DG$9="祝"</formula>
    </cfRule>
    <cfRule type="expression" dxfId="345" priority="187">
      <formula>DG$12="日"</formula>
    </cfRule>
    <cfRule type="expression" dxfId="344" priority="188">
      <formula>DG$12="土"</formula>
    </cfRule>
  </conditionalFormatting>
  <conditionalFormatting sqref="DG39:EB39">
    <cfRule type="expression" dxfId="343" priority="183">
      <formula>DG$9="祝"</formula>
    </cfRule>
    <cfRule type="expression" dxfId="342" priority="184">
      <formula>DG$12="日"</formula>
    </cfRule>
    <cfRule type="expression" dxfId="341" priority="185">
      <formula>DG$12="土"</formula>
    </cfRule>
  </conditionalFormatting>
  <conditionalFormatting sqref="DG11:EB12">
    <cfRule type="expression" dxfId="340" priority="180">
      <formula>DG$9="祝"</formula>
    </cfRule>
    <cfRule type="expression" dxfId="339" priority="181">
      <formula>DG$12="日"</formula>
    </cfRule>
    <cfRule type="expression" dxfId="338" priority="182">
      <formula>DG$12="土"</formula>
    </cfRule>
  </conditionalFormatting>
  <conditionalFormatting sqref="DG11:EB11">
    <cfRule type="expression" dxfId="337" priority="179">
      <formula>DG$11=TODAY()</formula>
    </cfRule>
  </conditionalFormatting>
  <conditionalFormatting sqref="EG11:EG39 EG93:EG118">
    <cfRule type="expression" dxfId="336" priority="139">
      <formula>EG$9="祝"</formula>
    </cfRule>
    <cfRule type="expression" dxfId="335" priority="140">
      <formula>EG$12="日"</formula>
    </cfRule>
    <cfRule type="expression" dxfId="334" priority="141">
      <formula>EG$12="土"</formula>
    </cfRule>
  </conditionalFormatting>
  <conditionalFormatting sqref="EG11">
    <cfRule type="expression" dxfId="333" priority="138">
      <formula>EG$11=TODAY()</formula>
    </cfRule>
  </conditionalFormatting>
  <conditionalFormatting sqref="EH11:FI39 EH93:FI118">
    <cfRule type="expression" dxfId="332" priority="135">
      <formula>EH$9="祝"</formula>
    </cfRule>
    <cfRule type="expression" dxfId="331" priority="136">
      <formula>EH$12="日"</formula>
    </cfRule>
    <cfRule type="expression" dxfId="330" priority="137">
      <formula>EH$12="土"</formula>
    </cfRule>
  </conditionalFormatting>
  <conditionalFormatting sqref="EH11:FI11">
    <cfRule type="expression" dxfId="329" priority="134">
      <formula>EH$11=TODAY()</formula>
    </cfRule>
  </conditionalFormatting>
  <conditionalFormatting sqref="FJ11:FK39 FJ93:FK118 JS93:JS118 JS12:JS39">
    <cfRule type="expression" dxfId="328" priority="131">
      <formula>FJ$9="祝"</formula>
    </cfRule>
    <cfRule type="expression" dxfId="327" priority="132">
      <formula>FJ$12="日"</formula>
    </cfRule>
    <cfRule type="expression" dxfId="326" priority="133">
      <formula>FJ$12="土"</formula>
    </cfRule>
  </conditionalFormatting>
  <conditionalFormatting sqref="FJ11:FK11">
    <cfRule type="expression" dxfId="325" priority="130">
      <formula>FJ$11=TODAY()</formula>
    </cfRule>
  </conditionalFormatting>
  <conditionalFormatting sqref="EC40:EF42 EC92:EF92">
    <cfRule type="expression" dxfId="324" priority="127">
      <formula>EC$9="祝"</formula>
    </cfRule>
    <cfRule type="expression" dxfId="323" priority="128">
      <formula>EC$12="日"</formula>
    </cfRule>
    <cfRule type="expression" dxfId="322" priority="129">
      <formula>EC$12="土"</formula>
    </cfRule>
  </conditionalFormatting>
  <conditionalFormatting sqref="O40:DC42 O92:DC92">
    <cfRule type="expression" dxfId="321" priority="123">
      <formula>O$9="祝"</formula>
    </cfRule>
    <cfRule type="expression" dxfId="320" priority="124">
      <formula>O$12="日"</formula>
    </cfRule>
    <cfRule type="expression" dxfId="319" priority="125">
      <formula>O$12="土"</formula>
    </cfRule>
  </conditionalFormatting>
  <conditionalFormatting sqref="I40:I42 I92 K92:M92 K40:M42">
    <cfRule type="expression" dxfId="318" priority="122">
      <formula>$J40="対応中"</formula>
    </cfRule>
    <cfRule type="expression" dxfId="317" priority="126">
      <formula>$J40="完了"</formula>
    </cfRule>
  </conditionalFormatting>
  <conditionalFormatting sqref="DD40:DF42 DD92:DF92">
    <cfRule type="expression" dxfId="316" priority="119">
      <formula>DD$9="祝"</formula>
    </cfRule>
    <cfRule type="expression" dxfId="315" priority="120">
      <formula>DD$12="日"</formula>
    </cfRule>
    <cfRule type="expression" dxfId="314" priority="121">
      <formula>DD$12="土"</formula>
    </cfRule>
  </conditionalFormatting>
  <conditionalFormatting sqref="DG40:EB42 DG92:EB92">
    <cfRule type="expression" dxfId="313" priority="116">
      <formula>DG$9="祝"</formula>
    </cfRule>
    <cfRule type="expression" dxfId="312" priority="117">
      <formula>DG$12="日"</formula>
    </cfRule>
    <cfRule type="expression" dxfId="311" priority="118">
      <formula>DG$12="土"</formula>
    </cfRule>
  </conditionalFormatting>
  <conditionalFormatting sqref="EG40:EG42 EG92">
    <cfRule type="expression" dxfId="310" priority="113">
      <formula>EG$9="祝"</formula>
    </cfRule>
    <cfRule type="expression" dxfId="309" priority="114">
      <formula>EG$12="日"</formula>
    </cfRule>
    <cfRule type="expression" dxfId="308" priority="115">
      <formula>EG$12="土"</formula>
    </cfRule>
  </conditionalFormatting>
  <conditionalFormatting sqref="EH40:FI42 EH92:FI92">
    <cfRule type="expression" dxfId="307" priority="110">
      <formula>EH$9="祝"</formula>
    </cfRule>
    <cfRule type="expression" dxfId="306" priority="111">
      <formula>EH$12="日"</formula>
    </cfRule>
    <cfRule type="expression" dxfId="305" priority="112">
      <formula>EH$12="土"</formula>
    </cfRule>
  </conditionalFormatting>
  <conditionalFormatting sqref="FJ40:FK42 FJ92:FK92 JS92 JS40:JS42">
    <cfRule type="expression" dxfId="304" priority="107">
      <formula>FJ$9="祝"</formula>
    </cfRule>
    <cfRule type="expression" dxfId="303" priority="108">
      <formula>FJ$12="日"</formula>
    </cfRule>
    <cfRule type="expression" dxfId="302" priority="109">
      <formula>FJ$12="土"</formula>
    </cfRule>
  </conditionalFormatting>
  <conditionalFormatting sqref="EC43:EF44 EC89:EF91">
    <cfRule type="expression" dxfId="301" priority="104">
      <formula>EC$9="祝"</formula>
    </cfRule>
    <cfRule type="expression" dxfId="300" priority="105">
      <formula>EC$12="日"</formula>
    </cfRule>
    <cfRule type="expression" dxfId="299" priority="106">
      <formula>EC$12="土"</formula>
    </cfRule>
  </conditionalFormatting>
  <conditionalFormatting sqref="O43:DC44 O89:DC91">
    <cfRule type="expression" dxfId="298" priority="100">
      <formula>O$9="祝"</formula>
    </cfRule>
    <cfRule type="expression" dxfId="297" priority="101">
      <formula>O$12="日"</formula>
    </cfRule>
    <cfRule type="expression" dxfId="296" priority="102">
      <formula>O$12="土"</formula>
    </cfRule>
  </conditionalFormatting>
  <conditionalFormatting sqref="I43:I44 I89:I91 K89:M91 K44:M44 K43 M43">
    <cfRule type="expression" dxfId="295" priority="99">
      <formula>$J43="対応中"</formula>
    </cfRule>
    <cfRule type="expression" dxfId="294" priority="103">
      <formula>$J43="完了"</formula>
    </cfRule>
  </conditionalFormatting>
  <conditionalFormatting sqref="DD43:DF44 DD89:DF91">
    <cfRule type="expression" dxfId="293" priority="96">
      <formula>DD$9="祝"</formula>
    </cfRule>
    <cfRule type="expression" dxfId="292" priority="97">
      <formula>DD$12="日"</formula>
    </cfRule>
    <cfRule type="expression" dxfId="291" priority="98">
      <formula>DD$12="土"</formula>
    </cfRule>
  </conditionalFormatting>
  <conditionalFormatting sqref="DG43:EB44 DG89:EB91">
    <cfRule type="expression" dxfId="290" priority="93">
      <formula>DG$9="祝"</formula>
    </cfRule>
    <cfRule type="expression" dxfId="289" priority="94">
      <formula>DG$12="日"</formula>
    </cfRule>
    <cfRule type="expression" dxfId="288" priority="95">
      <formula>DG$12="土"</formula>
    </cfRule>
  </conditionalFormatting>
  <conditionalFormatting sqref="EG43:EG44 EG89:EG91">
    <cfRule type="expression" dxfId="287" priority="90">
      <formula>EG$9="祝"</formula>
    </cfRule>
    <cfRule type="expression" dxfId="286" priority="91">
      <formula>EG$12="日"</formula>
    </cfRule>
    <cfRule type="expression" dxfId="285" priority="92">
      <formula>EG$12="土"</formula>
    </cfRule>
  </conditionalFormatting>
  <conditionalFormatting sqref="EH89:FI91 EH43:FI44">
    <cfRule type="expression" dxfId="284" priority="87">
      <formula>EH$9="祝"</formula>
    </cfRule>
    <cfRule type="expression" dxfId="283" priority="88">
      <formula>EH$12="日"</formula>
    </cfRule>
    <cfRule type="expression" dxfId="282" priority="89">
      <formula>EH$12="土"</formula>
    </cfRule>
  </conditionalFormatting>
  <conditionalFormatting sqref="FJ43:FK44 FJ89:FK91 JS89:JS91 JS43:JS44">
    <cfRule type="expression" dxfId="281" priority="84">
      <formula>FJ$9="祝"</formula>
    </cfRule>
    <cfRule type="expression" dxfId="280" priority="85">
      <formula>FJ$12="日"</formula>
    </cfRule>
    <cfRule type="expression" dxfId="279" priority="86">
      <formula>FJ$12="土"</formula>
    </cfRule>
  </conditionalFormatting>
  <conditionalFormatting sqref="EC45:EF88">
    <cfRule type="expression" dxfId="278" priority="81">
      <formula>EC$9="祝"</formula>
    </cfRule>
    <cfRule type="expression" dxfId="277" priority="82">
      <formula>EC$12="日"</formula>
    </cfRule>
    <cfRule type="expression" dxfId="276" priority="83">
      <formula>EC$12="土"</formula>
    </cfRule>
  </conditionalFormatting>
  <conditionalFormatting sqref="O45:DC88">
    <cfRule type="expression" dxfId="275" priority="77">
      <formula>O$9="祝"</formula>
    </cfRule>
    <cfRule type="expression" dxfId="274" priority="78">
      <formula>O$12="日"</formula>
    </cfRule>
    <cfRule type="expression" dxfId="273" priority="79">
      <formula>O$12="土"</formula>
    </cfRule>
  </conditionalFormatting>
  <conditionalFormatting sqref="I45:I88 K45:M88">
    <cfRule type="expression" dxfId="272" priority="76">
      <formula>$J45="対応中"</formula>
    </cfRule>
    <cfRule type="expression" dxfId="271" priority="80">
      <formula>$J45="完了"</formula>
    </cfRule>
  </conditionalFormatting>
  <conditionalFormatting sqref="DD45:DF88">
    <cfRule type="expression" dxfId="270" priority="73">
      <formula>DD$9="祝"</formula>
    </cfRule>
    <cfRule type="expression" dxfId="269" priority="74">
      <formula>DD$12="日"</formula>
    </cfRule>
    <cfRule type="expression" dxfId="268" priority="75">
      <formula>DD$12="土"</formula>
    </cfRule>
  </conditionalFormatting>
  <conditionalFormatting sqref="DG45:EB88">
    <cfRule type="expression" dxfId="267" priority="70">
      <formula>DG$9="祝"</formula>
    </cfRule>
    <cfRule type="expression" dxfId="266" priority="71">
      <formula>DG$12="日"</formula>
    </cfRule>
    <cfRule type="expression" dxfId="265" priority="72">
      <formula>DG$12="土"</formula>
    </cfRule>
  </conditionalFormatting>
  <conditionalFormatting sqref="EG45:EG88">
    <cfRule type="expression" dxfId="264" priority="67">
      <formula>EG$9="祝"</formula>
    </cfRule>
    <cfRule type="expression" dxfId="263" priority="68">
      <formula>EG$12="日"</formula>
    </cfRule>
    <cfRule type="expression" dxfId="262" priority="69">
      <formula>EG$12="土"</formula>
    </cfRule>
  </conditionalFormatting>
  <conditionalFormatting sqref="EH45:FI88">
    <cfRule type="expression" dxfId="261" priority="64">
      <formula>EH$9="祝"</formula>
    </cfRule>
    <cfRule type="expression" dxfId="260" priority="65">
      <formula>EH$12="日"</formula>
    </cfRule>
    <cfRule type="expression" dxfId="259" priority="66">
      <formula>EH$12="土"</formula>
    </cfRule>
  </conditionalFormatting>
  <conditionalFormatting sqref="FJ45:FK88 JS45:JS88">
    <cfRule type="expression" dxfId="258" priority="61">
      <formula>FJ$9="祝"</formula>
    </cfRule>
    <cfRule type="expression" dxfId="257" priority="62">
      <formula>FJ$12="日"</formula>
    </cfRule>
    <cfRule type="expression" dxfId="256" priority="63">
      <formula>FJ$12="土"</formula>
    </cfRule>
  </conditionalFormatting>
  <conditionalFormatting sqref="J40:J97">
    <cfRule type="expression" dxfId="255" priority="59">
      <formula>$J40="対応中"</formula>
    </cfRule>
    <cfRule type="expression" dxfId="254" priority="60">
      <formula>$J40="完了"</formula>
    </cfRule>
  </conditionalFormatting>
  <conditionalFormatting sqref="FL12:HA39 FL93:HA118 IT93:IV118 IT12:IV39 FL11:GY11">
    <cfRule type="expression" dxfId="253" priority="56">
      <formula>FL$9="祝"</formula>
    </cfRule>
    <cfRule type="expression" dxfId="252" priority="57">
      <formula>FL$12="日"</formula>
    </cfRule>
    <cfRule type="expression" dxfId="251" priority="58">
      <formula>FL$12="土"</formula>
    </cfRule>
  </conditionalFormatting>
  <conditionalFormatting sqref="FL11:GY11">
    <cfRule type="expression" dxfId="250" priority="55">
      <formula>FL$11=TODAY()</formula>
    </cfRule>
  </conditionalFormatting>
  <conditionalFormatting sqref="FL40:HA42 FL92:HA92 IT92:IV92 IT40:IV42">
    <cfRule type="expression" dxfId="249" priority="52">
      <formula>FL$9="祝"</formula>
    </cfRule>
    <cfRule type="expression" dxfId="248" priority="53">
      <formula>FL$12="日"</formula>
    </cfRule>
    <cfRule type="expression" dxfId="247" priority="54">
      <formula>FL$12="土"</formula>
    </cfRule>
  </conditionalFormatting>
  <conditionalFormatting sqref="FL43:HA44 FL89:HA91 IT89:IV91 IT43:IV44">
    <cfRule type="expression" dxfId="246" priority="49">
      <formula>FL$9="祝"</formula>
    </cfRule>
    <cfRule type="expression" dxfId="245" priority="50">
      <formula>FL$12="日"</formula>
    </cfRule>
    <cfRule type="expression" dxfId="244" priority="51">
      <formula>FL$12="土"</formula>
    </cfRule>
  </conditionalFormatting>
  <conditionalFormatting sqref="IT45:IV88 FL45:HA88">
    <cfRule type="expression" dxfId="243" priority="46">
      <formula>FL$9="祝"</formula>
    </cfRule>
    <cfRule type="expression" dxfId="242" priority="47">
      <formula>FL$12="日"</formula>
    </cfRule>
    <cfRule type="expression" dxfId="241" priority="48">
      <formula>FL$12="土"</formula>
    </cfRule>
  </conditionalFormatting>
  <conditionalFormatting sqref="HB93:IS118 HB12:IS39">
    <cfRule type="expression" dxfId="240" priority="43">
      <formula>HB$9="祝"</formula>
    </cfRule>
    <cfRule type="expression" dxfId="239" priority="44">
      <formula>HB$12="日"</formula>
    </cfRule>
    <cfRule type="expression" dxfId="238" priority="45">
      <formula>HB$12="土"</formula>
    </cfRule>
  </conditionalFormatting>
  <conditionalFormatting sqref="HB92:IS92 HB40:IS42">
    <cfRule type="expression" dxfId="237" priority="39">
      <formula>HB$9="祝"</formula>
    </cfRule>
    <cfRule type="expression" dxfId="236" priority="40">
      <formula>HB$12="日"</formula>
    </cfRule>
    <cfRule type="expression" dxfId="235" priority="41">
      <formula>HB$12="土"</formula>
    </cfRule>
  </conditionalFormatting>
  <conditionalFormatting sqref="HB89:IS91 HB43:IS44">
    <cfRule type="expression" dxfId="234" priority="36">
      <formula>HB$9="祝"</formula>
    </cfRule>
    <cfRule type="expression" dxfId="233" priority="37">
      <formula>HB$12="日"</formula>
    </cfRule>
    <cfRule type="expression" dxfId="232" priority="38">
      <formula>HB$12="土"</formula>
    </cfRule>
  </conditionalFormatting>
  <conditionalFormatting sqref="HB45:IS88">
    <cfRule type="expression" dxfId="231" priority="33">
      <formula>HB$9="祝"</formula>
    </cfRule>
    <cfRule type="expression" dxfId="230" priority="34">
      <formula>HB$12="日"</formula>
    </cfRule>
    <cfRule type="expression" dxfId="229" priority="35">
      <formula>HB$12="土"</formula>
    </cfRule>
  </conditionalFormatting>
  <conditionalFormatting sqref="L43">
    <cfRule type="expression" dxfId="228" priority="31">
      <formula>$J43="対応中"</formula>
    </cfRule>
    <cfRule type="expression" dxfId="227" priority="32">
      <formula>$J43="完了"</formula>
    </cfRule>
  </conditionalFormatting>
  <conditionalFormatting sqref="IW93:IW118 IW12:IW39 JR12:JR39 JR93:JR118">
    <cfRule type="expression" dxfId="226" priority="28">
      <formula>IW$9="祝"</formula>
    </cfRule>
    <cfRule type="expression" dxfId="225" priority="29">
      <formula>IW$12="日"</formula>
    </cfRule>
    <cfRule type="expression" dxfId="224" priority="30">
      <formula>IW$12="土"</formula>
    </cfRule>
  </conditionalFormatting>
  <conditionalFormatting sqref="IW92 IW40:IW42 JR40:JR42 JR92">
    <cfRule type="expression" dxfId="223" priority="24">
      <formula>IW$9="祝"</formula>
    </cfRule>
    <cfRule type="expression" dxfId="222" priority="25">
      <formula>IW$12="日"</formula>
    </cfRule>
    <cfRule type="expression" dxfId="221" priority="26">
      <formula>IW$12="土"</formula>
    </cfRule>
  </conditionalFormatting>
  <conditionalFormatting sqref="IW89:IW91 IW43:IW44 JR43:JR44 JR89:JR91">
    <cfRule type="expression" dxfId="220" priority="21">
      <formula>IW$9="祝"</formula>
    </cfRule>
    <cfRule type="expression" dxfId="219" priority="22">
      <formula>IW$12="日"</formula>
    </cfRule>
    <cfRule type="expression" dxfId="218" priority="23">
      <formula>IW$12="土"</formula>
    </cfRule>
  </conditionalFormatting>
  <conditionalFormatting sqref="IW45:IW88 JR45:JR88">
    <cfRule type="expression" dxfId="217" priority="18">
      <formula>IW$9="祝"</formula>
    </cfRule>
    <cfRule type="expression" dxfId="216" priority="19">
      <formula>IW$12="日"</formula>
    </cfRule>
    <cfRule type="expression" dxfId="215" priority="20">
      <formula>IW$12="土"</formula>
    </cfRule>
  </conditionalFormatting>
  <conditionalFormatting sqref="IX12:JQ39 IX93:JQ118">
    <cfRule type="expression" dxfId="214" priority="15">
      <formula>IX$9="祝"</formula>
    </cfRule>
    <cfRule type="expression" dxfId="213" priority="16">
      <formula>IX$12="日"</formula>
    </cfRule>
    <cfRule type="expression" dxfId="212" priority="17">
      <formula>IX$12="土"</formula>
    </cfRule>
  </conditionalFormatting>
  <conditionalFormatting sqref="IX40:JQ42 IX92:JQ92">
    <cfRule type="expression" dxfId="211" priority="11">
      <formula>IX$9="祝"</formula>
    </cfRule>
    <cfRule type="expression" dxfId="210" priority="12">
      <formula>IX$12="日"</formula>
    </cfRule>
    <cfRule type="expression" dxfId="209" priority="13">
      <formula>IX$12="土"</formula>
    </cfRule>
  </conditionalFormatting>
  <conditionalFormatting sqref="IX43:JQ44 IX89:JQ91">
    <cfRule type="expression" dxfId="208" priority="8">
      <formula>IX$9="祝"</formula>
    </cfRule>
    <cfRule type="expression" dxfId="207" priority="9">
      <formula>IX$12="日"</formula>
    </cfRule>
    <cfRule type="expression" dxfId="206" priority="10">
      <formula>IX$12="土"</formula>
    </cfRule>
  </conditionalFormatting>
  <conditionalFormatting sqref="IX45:JQ88">
    <cfRule type="expression" dxfId="205" priority="5">
      <formula>IX$9="祝"</formula>
    </cfRule>
    <cfRule type="expression" dxfId="204" priority="6">
      <formula>IX$12="日"</formula>
    </cfRule>
    <cfRule type="expression" dxfId="203" priority="7">
      <formula>IX$12="土"</formula>
    </cfRule>
  </conditionalFormatting>
  <conditionalFormatting sqref="GZ11:JS11">
    <cfRule type="expression" dxfId="202" priority="2">
      <formula>GZ$9="祝"</formula>
    </cfRule>
    <cfRule type="expression" dxfId="201" priority="3">
      <formula>GZ$12="日"</formula>
    </cfRule>
    <cfRule type="expression" dxfId="200" priority="4">
      <formula>GZ$12="土"</formula>
    </cfRule>
  </conditionalFormatting>
  <conditionalFormatting sqref="GZ11:JS11">
    <cfRule type="expression" dxfId="199" priority="1">
      <formula>GZ$11=TODAY()</formula>
    </cfRule>
  </conditionalFormatting>
  <dataValidations count="1">
    <dataValidation type="list" allowBlank="1" showInputMessage="1" showErrorMessage="1" sqref="J98:J118">
      <formula1>$B$4:$B$11</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WBS_value!$B$4:$B$11</xm:f>
          </x14:formula1>
          <xm:sqref>J13:J16 J25:J27 J40:J97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M85"/>
  <sheetViews>
    <sheetView zoomScale="85" zoomScaleNormal="85" workbookViewId="0">
      <pane xSplit="2" ySplit="7" topLeftCell="C58" activePane="bottomRight" state="frozen"/>
      <selection activeCell="D37" sqref="D37"/>
      <selection pane="topRight" activeCell="D37" sqref="D37"/>
      <selection pane="bottomLeft" activeCell="D37" sqref="D37"/>
      <selection pane="bottomRight" activeCell="E65" sqref="E65"/>
    </sheetView>
  </sheetViews>
  <sheetFormatPr defaultRowHeight="13.5"/>
  <cols>
    <col min="1" max="1" width="16.5" customWidth="1"/>
    <col min="2" max="2" width="6.875" customWidth="1"/>
    <col min="3" max="3" width="44.5" customWidth="1"/>
    <col min="4" max="4" width="11.625" bestFit="1" customWidth="1"/>
    <col min="5" max="5" width="9.125" bestFit="1" customWidth="1"/>
    <col min="6" max="6" width="14.5" customWidth="1"/>
    <col min="7" max="7" width="11.625" bestFit="1" customWidth="1"/>
    <col min="8" max="8" width="14.25" bestFit="1" customWidth="1"/>
    <col min="9" max="9" width="11" bestFit="1" customWidth="1"/>
    <col min="10" max="10" width="17.625" style="16" bestFit="1" customWidth="1"/>
    <col min="11" max="11" width="59.625" customWidth="1"/>
    <col min="12" max="12" width="62.125" customWidth="1"/>
    <col min="13" max="13" width="61.75" customWidth="1"/>
  </cols>
  <sheetData>
    <row r="2" spans="1:13">
      <c r="B2" s="6" t="s">
        <v>195</v>
      </c>
      <c r="C2" t="s">
        <v>196</v>
      </c>
    </row>
    <row r="3" spans="1:13">
      <c r="B3" s="6"/>
      <c r="C3" t="s">
        <v>197</v>
      </c>
    </row>
    <row r="4" spans="1:13">
      <c r="C4" t="s">
        <v>198</v>
      </c>
    </row>
    <row r="5" spans="1:13">
      <c r="B5" s="6"/>
    </row>
    <row r="6" spans="1:13">
      <c r="A6">
        <f>MAX(B7:B67)</f>
        <v>50</v>
      </c>
      <c r="B6">
        <v>1</v>
      </c>
      <c r="C6">
        <f>B6+1</f>
        <v>2</v>
      </c>
      <c r="D6">
        <f t="shared" ref="D6:M6" si="0">C6+1</f>
        <v>3</v>
      </c>
      <c r="E6">
        <f t="shared" si="0"/>
        <v>4</v>
      </c>
      <c r="F6">
        <f t="shared" si="0"/>
        <v>5</v>
      </c>
      <c r="G6">
        <f t="shared" si="0"/>
        <v>6</v>
      </c>
      <c r="H6">
        <f t="shared" si="0"/>
        <v>7</v>
      </c>
      <c r="I6">
        <f t="shared" si="0"/>
        <v>8</v>
      </c>
      <c r="J6">
        <f t="shared" si="0"/>
        <v>9</v>
      </c>
      <c r="K6">
        <f t="shared" si="0"/>
        <v>10</v>
      </c>
      <c r="L6">
        <f t="shared" si="0"/>
        <v>11</v>
      </c>
      <c r="M6">
        <f t="shared" si="0"/>
        <v>12</v>
      </c>
    </row>
    <row r="7" spans="1:13" s="60" customFormat="1" ht="37.5" customHeight="1">
      <c r="B7" s="57" t="s">
        <v>199</v>
      </c>
      <c r="C7" s="58" t="s">
        <v>43</v>
      </c>
      <c r="D7" s="58" t="s">
        <v>200</v>
      </c>
      <c r="E7" s="58" t="s">
        <v>174</v>
      </c>
      <c r="F7" s="58" t="s">
        <v>201</v>
      </c>
      <c r="G7" s="58" t="s">
        <v>202</v>
      </c>
      <c r="H7" s="58" t="s">
        <v>163</v>
      </c>
      <c r="I7" s="58" t="s">
        <v>203</v>
      </c>
      <c r="J7" s="59" t="s">
        <v>204</v>
      </c>
      <c r="K7" s="58" t="s">
        <v>205</v>
      </c>
      <c r="L7" s="58" t="s">
        <v>206</v>
      </c>
      <c r="M7" s="58" t="s">
        <v>207</v>
      </c>
    </row>
    <row r="8" spans="1:13" hidden="1">
      <c r="B8" s="61">
        <v>1</v>
      </c>
      <c r="C8" s="18" t="s">
        <v>208</v>
      </c>
      <c r="D8" s="62">
        <v>43276</v>
      </c>
      <c r="E8" s="18" t="s">
        <v>209</v>
      </c>
      <c r="F8" s="61" t="s">
        <v>210</v>
      </c>
      <c r="G8" s="61" t="s">
        <v>210</v>
      </c>
      <c r="H8" s="61" t="s">
        <v>210</v>
      </c>
      <c r="I8" s="18"/>
      <c r="J8" s="18" t="s">
        <v>209</v>
      </c>
      <c r="K8" s="61" t="s">
        <v>211</v>
      </c>
      <c r="L8" s="61"/>
      <c r="M8" s="61"/>
    </row>
    <row r="9" spans="1:13" ht="40.5">
      <c r="B9" s="61">
        <v>2</v>
      </c>
      <c r="C9" s="18" t="s">
        <v>53</v>
      </c>
      <c r="D9" s="62">
        <v>43276</v>
      </c>
      <c r="E9" s="18" t="s">
        <v>246</v>
      </c>
      <c r="F9" s="61" t="s">
        <v>376</v>
      </c>
      <c r="G9" s="61"/>
      <c r="H9" s="61" t="s">
        <v>366</v>
      </c>
      <c r="I9" s="18" t="s">
        <v>129</v>
      </c>
      <c r="J9" s="18" t="s">
        <v>213</v>
      </c>
      <c r="K9" s="61" t="s">
        <v>214</v>
      </c>
      <c r="L9" s="73" t="s">
        <v>373</v>
      </c>
      <c r="M9" s="18"/>
    </row>
    <row r="10" spans="1:13" hidden="1">
      <c r="B10" s="61">
        <v>3</v>
      </c>
      <c r="C10" s="18" t="s">
        <v>56</v>
      </c>
      <c r="D10" s="62">
        <v>43276</v>
      </c>
      <c r="E10" s="18" t="s">
        <v>209</v>
      </c>
      <c r="F10" s="61" t="s">
        <v>210</v>
      </c>
      <c r="G10" s="61" t="s">
        <v>210</v>
      </c>
      <c r="H10" s="61" t="s">
        <v>210</v>
      </c>
      <c r="I10" s="18"/>
      <c r="J10" s="18" t="s">
        <v>209</v>
      </c>
      <c r="K10" s="61" t="s">
        <v>211</v>
      </c>
      <c r="L10" s="18"/>
      <c r="M10" s="18"/>
    </row>
    <row r="11" spans="1:13" hidden="1">
      <c r="B11" s="61">
        <v>4</v>
      </c>
      <c r="C11" s="18" t="s">
        <v>58</v>
      </c>
      <c r="D11" s="62">
        <v>43276</v>
      </c>
      <c r="E11" s="18" t="s">
        <v>209</v>
      </c>
      <c r="F11" s="61" t="s">
        <v>210</v>
      </c>
      <c r="G11" s="61" t="s">
        <v>210</v>
      </c>
      <c r="H11" s="61" t="s">
        <v>210</v>
      </c>
      <c r="I11" s="18"/>
      <c r="J11" s="18" t="s">
        <v>209</v>
      </c>
      <c r="K11" s="61" t="s">
        <v>211</v>
      </c>
      <c r="L11" s="18"/>
      <c r="M11" s="18"/>
    </row>
    <row r="12" spans="1:13" ht="27" hidden="1">
      <c r="B12" s="61">
        <v>5</v>
      </c>
      <c r="C12" s="18" t="s">
        <v>59</v>
      </c>
      <c r="D12" s="62">
        <v>43276</v>
      </c>
      <c r="E12" s="18" t="s">
        <v>212</v>
      </c>
      <c r="F12" s="61" t="s">
        <v>190</v>
      </c>
      <c r="G12" s="63">
        <v>43278</v>
      </c>
      <c r="H12" s="63" t="s">
        <v>215</v>
      </c>
      <c r="I12" s="18" t="s">
        <v>128</v>
      </c>
      <c r="J12" s="18" t="s">
        <v>216</v>
      </c>
      <c r="K12" s="61" t="s">
        <v>217</v>
      </c>
      <c r="L12" s="18" t="s">
        <v>218</v>
      </c>
      <c r="M12" s="18"/>
    </row>
    <row r="13" spans="1:13" ht="148.5" hidden="1">
      <c r="B13" s="61">
        <v>6</v>
      </c>
      <c r="C13" s="64" t="s">
        <v>59</v>
      </c>
      <c r="D13" s="62">
        <v>43276</v>
      </c>
      <c r="E13" s="18" t="s">
        <v>219</v>
      </c>
      <c r="F13" s="61" t="s">
        <v>190</v>
      </c>
      <c r="G13" s="63">
        <v>43278</v>
      </c>
      <c r="H13" s="63" t="s">
        <v>215</v>
      </c>
      <c r="I13" s="18" t="s">
        <v>128</v>
      </c>
      <c r="J13" s="18" t="s">
        <v>216</v>
      </c>
      <c r="K13" s="61" t="s">
        <v>220</v>
      </c>
      <c r="L13" s="65" t="s">
        <v>221</v>
      </c>
      <c r="M13" s="18"/>
    </row>
    <row r="14" spans="1:13" ht="94.5" hidden="1">
      <c r="B14" s="61">
        <v>7</v>
      </c>
      <c r="C14" s="18" t="s">
        <v>62</v>
      </c>
      <c r="D14" s="62">
        <v>43276</v>
      </c>
      <c r="E14" s="18" t="s">
        <v>222</v>
      </c>
      <c r="F14" s="61" t="s">
        <v>190</v>
      </c>
      <c r="G14" s="63">
        <v>43379</v>
      </c>
      <c r="H14" s="61" t="s">
        <v>366</v>
      </c>
      <c r="I14" s="18" t="s">
        <v>129</v>
      </c>
      <c r="J14" s="18" t="s">
        <v>213</v>
      </c>
      <c r="K14" s="66" t="s">
        <v>223</v>
      </c>
      <c r="L14" s="61" t="s">
        <v>374</v>
      </c>
      <c r="M14" s="18"/>
    </row>
    <row r="15" spans="1:13" ht="108" hidden="1">
      <c r="B15" s="61">
        <v>8</v>
      </c>
      <c r="C15" s="18" t="s">
        <v>65</v>
      </c>
      <c r="D15" s="62">
        <v>43276</v>
      </c>
      <c r="E15" s="18" t="s">
        <v>224</v>
      </c>
      <c r="F15" s="61" t="s">
        <v>190</v>
      </c>
      <c r="G15" s="67">
        <v>43296</v>
      </c>
      <c r="H15" s="61" t="s">
        <v>225</v>
      </c>
      <c r="I15" s="18" t="s">
        <v>129</v>
      </c>
      <c r="J15" s="18" t="s">
        <v>213</v>
      </c>
      <c r="K15" s="61" t="s">
        <v>226</v>
      </c>
      <c r="L15" s="68" t="s">
        <v>227</v>
      </c>
      <c r="M15" s="18"/>
    </row>
    <row r="16" spans="1:13" hidden="1">
      <c r="B16" s="61">
        <v>9</v>
      </c>
      <c r="C16" s="18" t="s">
        <v>68</v>
      </c>
      <c r="D16" s="62">
        <v>43276</v>
      </c>
      <c r="E16" s="18" t="s">
        <v>209</v>
      </c>
      <c r="F16" s="61" t="s">
        <v>210</v>
      </c>
      <c r="G16" s="61" t="s">
        <v>210</v>
      </c>
      <c r="H16" s="61" t="s">
        <v>210</v>
      </c>
      <c r="I16" s="18"/>
      <c r="J16" s="18" t="s">
        <v>209</v>
      </c>
      <c r="K16" s="61" t="s">
        <v>211</v>
      </c>
      <c r="L16" s="18"/>
      <c r="M16" s="18"/>
    </row>
    <row r="17" spans="2:13" hidden="1">
      <c r="B17" s="61">
        <v>10</v>
      </c>
      <c r="C17" s="18" t="s">
        <v>70</v>
      </c>
      <c r="D17" s="62">
        <v>43276</v>
      </c>
      <c r="E17" s="18" t="s">
        <v>209</v>
      </c>
      <c r="F17" s="61" t="s">
        <v>210</v>
      </c>
      <c r="G17" s="61" t="s">
        <v>210</v>
      </c>
      <c r="H17" s="61" t="s">
        <v>210</v>
      </c>
      <c r="I17" s="18"/>
      <c r="J17" s="18" t="s">
        <v>209</v>
      </c>
      <c r="K17" s="18" t="s">
        <v>228</v>
      </c>
      <c r="L17" s="18"/>
      <c r="M17" s="18"/>
    </row>
    <row r="18" spans="2:13" hidden="1">
      <c r="B18" s="61">
        <v>11</v>
      </c>
      <c r="C18" s="18" t="s">
        <v>71</v>
      </c>
      <c r="D18" s="62">
        <v>43276</v>
      </c>
      <c r="E18" s="18" t="s">
        <v>219</v>
      </c>
      <c r="F18" s="61" t="s">
        <v>190</v>
      </c>
      <c r="G18" s="63">
        <v>43278</v>
      </c>
      <c r="H18" s="63" t="s">
        <v>215</v>
      </c>
      <c r="I18" s="18" t="s">
        <v>128</v>
      </c>
      <c r="J18" s="18" t="s">
        <v>216</v>
      </c>
      <c r="K18" s="69" t="s">
        <v>229</v>
      </c>
      <c r="L18" s="18" t="s">
        <v>218</v>
      </c>
      <c r="M18" s="18"/>
    </row>
    <row r="19" spans="2:13" ht="94.5" hidden="1">
      <c r="B19" s="61">
        <v>12</v>
      </c>
      <c r="C19" s="21" t="s">
        <v>73</v>
      </c>
      <c r="D19" s="62">
        <v>43276</v>
      </c>
      <c r="E19" s="21" t="s">
        <v>230</v>
      </c>
      <c r="F19" s="61" t="s">
        <v>190</v>
      </c>
      <c r="G19" s="63">
        <v>43375</v>
      </c>
      <c r="H19" s="61" t="s">
        <v>365</v>
      </c>
      <c r="I19" s="18" t="s">
        <v>129</v>
      </c>
      <c r="J19" s="21" t="s">
        <v>213</v>
      </c>
      <c r="K19" s="70" t="s">
        <v>231</v>
      </c>
      <c r="L19" s="18" t="s">
        <v>371</v>
      </c>
      <c r="M19" s="18"/>
    </row>
    <row r="20" spans="2:13" ht="67.5" hidden="1">
      <c r="B20" s="61">
        <v>13</v>
      </c>
      <c r="C20" s="21" t="s">
        <v>74</v>
      </c>
      <c r="D20" s="62">
        <v>43276</v>
      </c>
      <c r="E20" s="21" t="s">
        <v>230</v>
      </c>
      <c r="F20" s="61" t="s">
        <v>190</v>
      </c>
      <c r="G20" s="63">
        <v>43330</v>
      </c>
      <c r="H20" s="61" t="s">
        <v>225</v>
      </c>
      <c r="I20" s="18" t="s">
        <v>129</v>
      </c>
      <c r="J20" s="21" t="s">
        <v>213</v>
      </c>
      <c r="K20" s="61" t="s">
        <v>232</v>
      </c>
      <c r="L20" s="61" t="s">
        <v>276</v>
      </c>
      <c r="M20" s="18" t="s">
        <v>233</v>
      </c>
    </row>
    <row r="21" spans="2:13" ht="135" hidden="1">
      <c r="B21" s="61">
        <v>14</v>
      </c>
      <c r="C21" s="21" t="s">
        <v>234</v>
      </c>
      <c r="D21" s="62">
        <v>43276</v>
      </c>
      <c r="E21" s="21" t="s">
        <v>222</v>
      </c>
      <c r="F21" s="61" t="s">
        <v>190</v>
      </c>
      <c r="G21" s="61"/>
      <c r="H21" s="61" t="s">
        <v>235</v>
      </c>
      <c r="I21" s="18" t="s">
        <v>129</v>
      </c>
      <c r="J21" s="21" t="s">
        <v>213</v>
      </c>
      <c r="K21" s="66" t="s">
        <v>236</v>
      </c>
      <c r="L21" s="61" t="s">
        <v>326</v>
      </c>
      <c r="M21" s="18"/>
    </row>
    <row r="22" spans="2:13" ht="81" hidden="1">
      <c r="B22" s="61">
        <v>15</v>
      </c>
      <c r="C22" s="21" t="s">
        <v>234</v>
      </c>
      <c r="D22" s="62">
        <v>43276</v>
      </c>
      <c r="E22" s="21" t="s">
        <v>222</v>
      </c>
      <c r="F22" s="61" t="s">
        <v>190</v>
      </c>
      <c r="G22" s="63">
        <v>43290</v>
      </c>
      <c r="H22" s="61" t="s">
        <v>237</v>
      </c>
      <c r="I22" s="18" t="s">
        <v>129</v>
      </c>
      <c r="J22" s="71" t="s">
        <v>213</v>
      </c>
      <c r="K22" s="65" t="s">
        <v>238</v>
      </c>
      <c r="L22" s="61" t="s">
        <v>239</v>
      </c>
      <c r="M22" s="18"/>
    </row>
    <row r="23" spans="2:13" ht="162" hidden="1">
      <c r="B23" s="61">
        <v>16</v>
      </c>
      <c r="C23" s="21" t="s">
        <v>234</v>
      </c>
      <c r="D23" s="62">
        <v>43276</v>
      </c>
      <c r="E23" s="21" t="s">
        <v>222</v>
      </c>
      <c r="F23" s="61" t="s">
        <v>190</v>
      </c>
      <c r="G23" s="61"/>
      <c r="H23" s="61" t="s">
        <v>235</v>
      </c>
      <c r="I23" s="18" t="s">
        <v>129</v>
      </c>
      <c r="J23" s="21" t="s">
        <v>213</v>
      </c>
      <c r="K23" s="66" t="s">
        <v>240</v>
      </c>
      <c r="L23" s="61" t="s">
        <v>363</v>
      </c>
      <c r="M23" s="18"/>
    </row>
    <row r="24" spans="2:13" ht="228" hidden="1">
      <c r="B24" s="61">
        <v>17</v>
      </c>
      <c r="C24" s="21" t="s">
        <v>234</v>
      </c>
      <c r="D24" s="62">
        <v>43276</v>
      </c>
      <c r="E24" s="21" t="s">
        <v>230</v>
      </c>
      <c r="F24" s="61" t="s">
        <v>190</v>
      </c>
      <c r="G24" s="63">
        <v>43289</v>
      </c>
      <c r="H24" s="61" t="s">
        <v>241</v>
      </c>
      <c r="I24" s="18" t="s">
        <v>129</v>
      </c>
      <c r="J24" s="71" t="s">
        <v>213</v>
      </c>
      <c r="K24" s="61" t="s">
        <v>242</v>
      </c>
      <c r="L24" s="72" t="s">
        <v>243</v>
      </c>
      <c r="M24" s="18"/>
    </row>
    <row r="25" spans="2:13" ht="162" hidden="1">
      <c r="B25" s="61">
        <v>18</v>
      </c>
      <c r="C25" s="21" t="s">
        <v>234</v>
      </c>
      <c r="D25" s="62">
        <v>43276</v>
      </c>
      <c r="E25" s="21" t="s">
        <v>219</v>
      </c>
      <c r="F25" s="61" t="s">
        <v>190</v>
      </c>
      <c r="G25" s="63">
        <v>43282</v>
      </c>
      <c r="H25" s="63" t="s">
        <v>215</v>
      </c>
      <c r="I25" s="18" t="s">
        <v>128</v>
      </c>
      <c r="J25" s="71" t="s">
        <v>216</v>
      </c>
      <c r="K25" s="61" t="s">
        <v>244</v>
      </c>
      <c r="L25" s="73" t="s">
        <v>245</v>
      </c>
      <c r="M25" s="18"/>
    </row>
    <row r="26" spans="2:13" ht="108">
      <c r="B26" s="61">
        <v>19</v>
      </c>
      <c r="C26" s="21" t="s">
        <v>234</v>
      </c>
      <c r="D26" s="62">
        <v>43276</v>
      </c>
      <c r="E26" s="21" t="s">
        <v>246</v>
      </c>
      <c r="F26" s="61" t="s">
        <v>376</v>
      </c>
      <c r="G26" s="61"/>
      <c r="H26" s="61" t="s">
        <v>435</v>
      </c>
      <c r="I26" s="18" t="s">
        <v>129</v>
      </c>
      <c r="J26" s="21" t="s">
        <v>247</v>
      </c>
      <c r="K26" s="61" t="s">
        <v>248</v>
      </c>
      <c r="L26" s="73" t="s">
        <v>373</v>
      </c>
      <c r="M26" s="18"/>
    </row>
    <row r="27" spans="2:13" ht="67.5" hidden="1">
      <c r="B27" s="61">
        <v>20</v>
      </c>
      <c r="C27" s="21" t="s">
        <v>234</v>
      </c>
      <c r="D27" s="62">
        <v>43276</v>
      </c>
      <c r="E27" s="21" t="s">
        <v>184</v>
      </c>
      <c r="F27" s="61" t="s">
        <v>190</v>
      </c>
      <c r="G27" s="63">
        <v>43278</v>
      </c>
      <c r="H27" s="63" t="s">
        <v>215</v>
      </c>
      <c r="I27" s="18" t="s">
        <v>128</v>
      </c>
      <c r="J27" s="21" t="s">
        <v>216</v>
      </c>
      <c r="K27" s="61" t="s">
        <v>249</v>
      </c>
      <c r="L27" s="73" t="s">
        <v>250</v>
      </c>
      <c r="M27" s="18"/>
    </row>
    <row r="28" spans="2:13" ht="256.5">
      <c r="B28" s="61">
        <v>21</v>
      </c>
      <c r="C28" s="21" t="s">
        <v>234</v>
      </c>
      <c r="D28" s="62">
        <v>43276</v>
      </c>
      <c r="E28" s="21" t="s">
        <v>246</v>
      </c>
      <c r="F28" s="61" t="s">
        <v>169</v>
      </c>
      <c r="G28" s="61"/>
      <c r="H28" s="61" t="s">
        <v>435</v>
      </c>
      <c r="I28" s="21"/>
      <c r="J28" s="21" t="s">
        <v>251</v>
      </c>
      <c r="K28" s="61" t="s">
        <v>277</v>
      </c>
      <c r="L28" s="73" t="s">
        <v>373</v>
      </c>
      <c r="M28" s="18"/>
    </row>
    <row r="29" spans="2:13" ht="67.5" hidden="1">
      <c r="B29" s="61">
        <v>22</v>
      </c>
      <c r="C29" s="21" t="s">
        <v>73</v>
      </c>
      <c r="D29" s="62">
        <v>43276</v>
      </c>
      <c r="E29" s="21" t="s">
        <v>230</v>
      </c>
      <c r="F29" s="61" t="s">
        <v>190</v>
      </c>
      <c r="G29" s="63">
        <v>43375</v>
      </c>
      <c r="H29" s="61" t="s">
        <v>365</v>
      </c>
      <c r="I29" s="18" t="s">
        <v>129</v>
      </c>
      <c r="J29" s="21" t="s">
        <v>213</v>
      </c>
      <c r="K29" s="70" t="s">
        <v>252</v>
      </c>
      <c r="L29" s="61" t="s">
        <v>370</v>
      </c>
      <c r="M29" s="18"/>
    </row>
    <row r="30" spans="2:13" ht="67.5" hidden="1">
      <c r="B30" s="61">
        <v>23</v>
      </c>
      <c r="C30" s="21" t="s">
        <v>234</v>
      </c>
      <c r="D30" s="74">
        <v>43278</v>
      </c>
      <c r="E30" s="21" t="s">
        <v>230</v>
      </c>
      <c r="F30" s="61" t="s">
        <v>190</v>
      </c>
      <c r="G30" s="63">
        <v>43281</v>
      </c>
      <c r="H30" s="61" t="s">
        <v>215</v>
      </c>
      <c r="I30" s="18" t="s">
        <v>128</v>
      </c>
      <c r="J30" s="21" t="s">
        <v>253</v>
      </c>
      <c r="K30" s="75" t="s">
        <v>254</v>
      </c>
      <c r="L30" s="73" t="s">
        <v>255</v>
      </c>
      <c r="M30" s="18"/>
    </row>
    <row r="31" spans="2:13" ht="40.5">
      <c r="B31" s="61">
        <v>24</v>
      </c>
      <c r="C31" s="21" t="s">
        <v>234</v>
      </c>
      <c r="D31" s="74">
        <v>43288</v>
      </c>
      <c r="E31" s="21" t="s">
        <v>246</v>
      </c>
      <c r="F31" s="61" t="s">
        <v>376</v>
      </c>
      <c r="G31" s="63"/>
      <c r="H31" s="61" t="s">
        <v>367</v>
      </c>
      <c r="I31" s="18" t="s">
        <v>128</v>
      </c>
      <c r="J31" s="71" t="s">
        <v>256</v>
      </c>
      <c r="K31" s="75" t="s">
        <v>257</v>
      </c>
      <c r="L31" s="73" t="s">
        <v>278</v>
      </c>
      <c r="M31" s="18"/>
    </row>
    <row r="32" spans="2:13" ht="40.5" hidden="1">
      <c r="B32" s="61">
        <v>25</v>
      </c>
      <c r="C32" s="21" t="s">
        <v>234</v>
      </c>
      <c r="D32" s="74">
        <v>43310</v>
      </c>
      <c r="E32" s="21" t="s">
        <v>260</v>
      </c>
      <c r="F32" s="61" t="s">
        <v>190</v>
      </c>
      <c r="G32" s="63">
        <v>43393</v>
      </c>
      <c r="H32" s="61" t="s">
        <v>367</v>
      </c>
      <c r="I32" s="18" t="s">
        <v>128</v>
      </c>
      <c r="J32" s="71" t="s">
        <v>258</v>
      </c>
      <c r="K32" s="75" t="s">
        <v>259</v>
      </c>
      <c r="L32" s="73" t="s">
        <v>375</v>
      </c>
      <c r="M32" s="18"/>
    </row>
    <row r="33" spans="2:13" ht="67.5" hidden="1">
      <c r="B33" s="61">
        <v>26</v>
      </c>
      <c r="C33" s="21" t="s">
        <v>234</v>
      </c>
      <c r="D33" s="74">
        <v>43329</v>
      </c>
      <c r="E33" s="21" t="s">
        <v>260</v>
      </c>
      <c r="F33" s="61" t="s">
        <v>190</v>
      </c>
      <c r="G33" s="63">
        <v>43400</v>
      </c>
      <c r="H33" s="61" t="s">
        <v>413</v>
      </c>
      <c r="I33" s="18" t="s">
        <v>129</v>
      </c>
      <c r="J33" s="71" t="s">
        <v>261</v>
      </c>
      <c r="K33" s="75" t="s">
        <v>262</v>
      </c>
      <c r="L33" s="82" t="s">
        <v>431</v>
      </c>
      <c r="M33" s="18"/>
    </row>
    <row r="34" spans="2:13" ht="54">
      <c r="B34" s="61">
        <v>27</v>
      </c>
      <c r="C34" s="21" t="s">
        <v>234</v>
      </c>
      <c r="D34" s="74">
        <v>43379</v>
      </c>
      <c r="E34" s="21" t="s">
        <v>246</v>
      </c>
      <c r="F34" s="61" t="s">
        <v>156</v>
      </c>
      <c r="G34" s="63"/>
      <c r="H34" s="61" t="s">
        <v>435</v>
      </c>
      <c r="I34" s="18" t="s">
        <v>414</v>
      </c>
      <c r="J34" s="71" t="s">
        <v>377</v>
      </c>
      <c r="K34" s="75" t="s">
        <v>378</v>
      </c>
      <c r="L34" s="73"/>
      <c r="M34" s="18"/>
    </row>
    <row r="35" spans="2:13" ht="135">
      <c r="B35" s="61">
        <v>28</v>
      </c>
      <c r="C35" s="21" t="s">
        <v>234</v>
      </c>
      <c r="D35" s="74">
        <v>43383</v>
      </c>
      <c r="E35" s="21" t="s">
        <v>246</v>
      </c>
      <c r="F35" s="61" t="s">
        <v>156</v>
      </c>
      <c r="G35" s="63"/>
      <c r="H35" s="61" t="s">
        <v>435</v>
      </c>
      <c r="I35" s="18" t="s">
        <v>414</v>
      </c>
      <c r="J35" s="71" t="s">
        <v>415</v>
      </c>
      <c r="K35" s="75" t="s">
        <v>412</v>
      </c>
      <c r="L35" s="73"/>
      <c r="M35" s="18"/>
    </row>
    <row r="36" spans="2:13" ht="72.95" customHeight="1">
      <c r="B36" s="87">
        <v>29</v>
      </c>
      <c r="C36" s="21" t="s">
        <v>417</v>
      </c>
      <c r="D36" s="74">
        <v>43393</v>
      </c>
      <c r="E36" s="21" t="s">
        <v>246</v>
      </c>
      <c r="F36" s="61" t="s">
        <v>169</v>
      </c>
      <c r="G36" s="63"/>
      <c r="H36" s="61" t="s">
        <v>435</v>
      </c>
      <c r="I36" s="18" t="s">
        <v>414</v>
      </c>
      <c r="J36" s="71" t="s">
        <v>415</v>
      </c>
      <c r="K36" s="75" t="s">
        <v>416</v>
      </c>
      <c r="L36" s="73" t="s">
        <v>437</v>
      </c>
      <c r="M36" s="18"/>
    </row>
    <row r="37" spans="2:13" ht="150.6" customHeight="1">
      <c r="B37" s="61">
        <v>30</v>
      </c>
      <c r="C37" s="21" t="s">
        <v>417</v>
      </c>
      <c r="D37" s="74">
        <v>43393</v>
      </c>
      <c r="E37" s="21" t="s">
        <v>246</v>
      </c>
      <c r="F37" s="61" t="s">
        <v>169</v>
      </c>
      <c r="G37" s="63"/>
      <c r="H37" s="61" t="s">
        <v>435</v>
      </c>
      <c r="I37" s="18" t="s">
        <v>414</v>
      </c>
      <c r="J37" s="71" t="s">
        <v>415</v>
      </c>
      <c r="K37" s="75" t="s">
        <v>418</v>
      </c>
      <c r="L37" s="73" t="s">
        <v>436</v>
      </c>
      <c r="M37" s="18"/>
    </row>
    <row r="38" spans="2:13" ht="218.25" hidden="1" customHeight="1">
      <c r="B38" s="61">
        <v>31</v>
      </c>
      <c r="C38" s="21" t="s">
        <v>417</v>
      </c>
      <c r="D38" s="74">
        <v>43393</v>
      </c>
      <c r="E38" s="21" t="s">
        <v>246</v>
      </c>
      <c r="F38" s="61" t="s">
        <v>190</v>
      </c>
      <c r="G38" s="63">
        <v>43393</v>
      </c>
      <c r="H38" s="61" t="s">
        <v>413</v>
      </c>
      <c r="I38" s="18" t="s">
        <v>414</v>
      </c>
      <c r="J38" s="71" t="s">
        <v>415</v>
      </c>
      <c r="K38" s="75" t="s">
        <v>419</v>
      </c>
      <c r="L38" s="73" t="s">
        <v>420</v>
      </c>
      <c r="M38" s="18"/>
    </row>
    <row r="39" spans="2:13">
      <c r="B39" s="61">
        <v>31</v>
      </c>
      <c r="C39" s="21" t="s">
        <v>427</v>
      </c>
      <c r="D39" s="74">
        <v>43395</v>
      </c>
      <c r="E39" s="21" t="s">
        <v>246</v>
      </c>
      <c r="F39" s="61" t="s">
        <v>156</v>
      </c>
      <c r="G39" s="63"/>
      <c r="H39" s="61" t="s">
        <v>435</v>
      </c>
      <c r="I39" s="18" t="s">
        <v>414</v>
      </c>
      <c r="J39" s="71" t="s">
        <v>415</v>
      </c>
      <c r="K39" s="75" t="s">
        <v>422</v>
      </c>
      <c r="L39" s="73"/>
      <c r="M39" s="18"/>
    </row>
    <row r="40" spans="2:13" ht="40.5">
      <c r="B40" s="61">
        <f>B39+1</f>
        <v>32</v>
      </c>
      <c r="C40" s="21" t="s">
        <v>428</v>
      </c>
      <c r="D40" s="74">
        <v>43395</v>
      </c>
      <c r="E40" s="21" t="s">
        <v>246</v>
      </c>
      <c r="F40" s="61" t="s">
        <v>156</v>
      </c>
      <c r="G40" s="63"/>
      <c r="H40" s="61" t="s">
        <v>435</v>
      </c>
      <c r="I40" s="18" t="s">
        <v>414</v>
      </c>
      <c r="J40" s="71" t="s">
        <v>415</v>
      </c>
      <c r="K40" s="75" t="s">
        <v>457</v>
      </c>
      <c r="L40" s="73" t="s">
        <v>458</v>
      </c>
      <c r="M40" s="18"/>
    </row>
    <row r="41" spans="2:13" ht="121.5">
      <c r="B41" s="61">
        <f t="shared" ref="B41:B44" si="1">B40+1</f>
        <v>33</v>
      </c>
      <c r="C41" s="21" t="s">
        <v>429</v>
      </c>
      <c r="D41" s="74">
        <v>43395</v>
      </c>
      <c r="E41" s="21" t="s">
        <v>246</v>
      </c>
      <c r="F41" s="61" t="s">
        <v>156</v>
      </c>
      <c r="G41" s="63"/>
      <c r="H41" s="61" t="s">
        <v>435</v>
      </c>
      <c r="I41" s="18" t="s">
        <v>414</v>
      </c>
      <c r="J41" s="71" t="s">
        <v>415</v>
      </c>
      <c r="K41" s="75" t="s">
        <v>423</v>
      </c>
      <c r="L41" s="73"/>
      <c r="M41" s="18"/>
    </row>
    <row r="42" spans="2:13" ht="27">
      <c r="B42" s="61">
        <f t="shared" si="1"/>
        <v>34</v>
      </c>
      <c r="C42" s="21" t="s">
        <v>429</v>
      </c>
      <c r="D42" s="74">
        <v>43395</v>
      </c>
      <c r="E42" s="21" t="s">
        <v>246</v>
      </c>
      <c r="F42" s="61" t="s">
        <v>156</v>
      </c>
      <c r="G42" s="63"/>
      <c r="H42" s="61" t="s">
        <v>435</v>
      </c>
      <c r="I42" s="18" t="s">
        <v>414</v>
      </c>
      <c r="J42" s="71" t="s">
        <v>415</v>
      </c>
      <c r="K42" s="75" t="s">
        <v>424</v>
      </c>
      <c r="L42" s="73"/>
      <c r="M42" s="18"/>
    </row>
    <row r="43" spans="2:13">
      <c r="B43" s="61">
        <f t="shared" si="1"/>
        <v>35</v>
      </c>
      <c r="C43" s="21" t="s">
        <v>123</v>
      </c>
      <c r="D43" s="74">
        <v>43395</v>
      </c>
      <c r="E43" s="21" t="s">
        <v>246</v>
      </c>
      <c r="F43" s="61" t="s">
        <v>156</v>
      </c>
      <c r="G43" s="63"/>
      <c r="H43" s="61" t="s">
        <v>435</v>
      </c>
      <c r="I43" s="18" t="s">
        <v>414</v>
      </c>
      <c r="J43" s="71" t="s">
        <v>415</v>
      </c>
      <c r="K43" s="75" t="s">
        <v>425</v>
      </c>
      <c r="L43" s="73"/>
      <c r="M43" s="18"/>
    </row>
    <row r="44" spans="2:13" ht="27">
      <c r="B44" s="61">
        <f t="shared" si="1"/>
        <v>36</v>
      </c>
      <c r="C44" s="21" t="s">
        <v>430</v>
      </c>
      <c r="D44" s="74">
        <v>43395</v>
      </c>
      <c r="E44" s="21" t="s">
        <v>246</v>
      </c>
      <c r="F44" s="61" t="s">
        <v>156</v>
      </c>
      <c r="G44" s="63"/>
      <c r="H44" s="61" t="s">
        <v>435</v>
      </c>
      <c r="I44" s="18" t="s">
        <v>414</v>
      </c>
      <c r="J44" s="71" t="s">
        <v>415</v>
      </c>
      <c r="K44" s="75" t="s">
        <v>426</v>
      </c>
      <c r="L44" s="73"/>
      <c r="M44" s="18"/>
    </row>
    <row r="45" spans="2:13" ht="67.5">
      <c r="B45" s="61">
        <v>31</v>
      </c>
      <c r="C45" s="21" t="s">
        <v>123</v>
      </c>
      <c r="D45" s="74">
        <v>43400</v>
      </c>
      <c r="E45" s="21" t="s">
        <v>246</v>
      </c>
      <c r="F45" s="61" t="s">
        <v>156</v>
      </c>
      <c r="G45" s="63"/>
      <c r="H45" s="61" t="s">
        <v>435</v>
      </c>
      <c r="I45" s="18" t="s">
        <v>414</v>
      </c>
      <c r="J45" s="71" t="s">
        <v>415</v>
      </c>
      <c r="K45" s="75" t="s">
        <v>432</v>
      </c>
      <c r="L45" s="73"/>
      <c r="M45" s="18"/>
    </row>
    <row r="46" spans="2:13" ht="189" hidden="1">
      <c r="B46" s="61">
        <f>B45+1</f>
        <v>32</v>
      </c>
      <c r="C46" s="21" t="s">
        <v>234</v>
      </c>
      <c r="D46" s="74">
        <v>43400</v>
      </c>
      <c r="E46" s="21" t="s">
        <v>246</v>
      </c>
      <c r="F46" s="61" t="s">
        <v>190</v>
      </c>
      <c r="G46" s="63">
        <v>43400</v>
      </c>
      <c r="H46" s="61" t="s">
        <v>413</v>
      </c>
      <c r="I46" s="18" t="s">
        <v>129</v>
      </c>
      <c r="J46" s="71" t="s">
        <v>434</v>
      </c>
      <c r="K46" s="75" t="s">
        <v>433</v>
      </c>
      <c r="L46" s="73"/>
      <c r="M46" s="18"/>
    </row>
    <row r="47" spans="2:13" ht="108">
      <c r="B47" s="61">
        <f t="shared" ref="B47:B51" si="2">B46+1</f>
        <v>33</v>
      </c>
      <c r="C47" s="21" t="s">
        <v>123</v>
      </c>
      <c r="D47" s="74">
        <v>43400</v>
      </c>
      <c r="E47" s="21" t="s">
        <v>246</v>
      </c>
      <c r="F47" s="61" t="s">
        <v>169</v>
      </c>
      <c r="G47" s="63"/>
      <c r="H47" s="61" t="s">
        <v>435</v>
      </c>
      <c r="I47" s="18" t="s">
        <v>414</v>
      </c>
      <c r="J47" s="71" t="s">
        <v>415</v>
      </c>
      <c r="K47" s="75" t="s">
        <v>438</v>
      </c>
      <c r="L47" s="73" t="s">
        <v>439</v>
      </c>
      <c r="M47" s="18"/>
    </row>
    <row r="48" spans="2:13" ht="36.75" customHeight="1">
      <c r="B48" s="61">
        <f t="shared" si="2"/>
        <v>34</v>
      </c>
      <c r="C48" s="21" t="s">
        <v>440</v>
      </c>
      <c r="D48" s="74">
        <v>43401</v>
      </c>
      <c r="E48" s="21" t="s">
        <v>260</v>
      </c>
      <c r="F48" s="61" t="s">
        <v>169</v>
      </c>
      <c r="G48" s="63"/>
      <c r="H48" s="61" t="s">
        <v>435</v>
      </c>
      <c r="I48" s="18" t="s">
        <v>128</v>
      </c>
      <c r="J48" s="71" t="s">
        <v>441</v>
      </c>
      <c r="K48" s="75" t="s">
        <v>442</v>
      </c>
      <c r="L48" s="73"/>
      <c r="M48" s="18"/>
    </row>
    <row r="49" spans="2:13" ht="108">
      <c r="B49" s="61">
        <f t="shared" si="2"/>
        <v>35</v>
      </c>
      <c r="C49" s="21" t="s">
        <v>440</v>
      </c>
      <c r="D49" s="74">
        <v>43401</v>
      </c>
      <c r="E49" s="21" t="s">
        <v>260</v>
      </c>
      <c r="F49" s="61" t="s">
        <v>169</v>
      </c>
      <c r="G49" s="63"/>
      <c r="H49" s="61" t="s">
        <v>435</v>
      </c>
      <c r="I49" s="18" t="s">
        <v>128</v>
      </c>
      <c r="J49" s="71" t="s">
        <v>441</v>
      </c>
      <c r="K49" s="75" t="s">
        <v>443</v>
      </c>
      <c r="L49" s="73"/>
      <c r="M49" s="18"/>
    </row>
    <row r="50" spans="2:13">
      <c r="B50" s="61">
        <f t="shared" si="2"/>
        <v>36</v>
      </c>
      <c r="C50" s="21" t="s">
        <v>440</v>
      </c>
      <c r="D50" s="74">
        <v>43401</v>
      </c>
      <c r="E50" s="21" t="s">
        <v>260</v>
      </c>
      <c r="F50" s="61" t="s">
        <v>169</v>
      </c>
      <c r="G50" s="63"/>
      <c r="H50" s="61" t="s">
        <v>435</v>
      </c>
      <c r="I50" s="18" t="s">
        <v>128</v>
      </c>
      <c r="J50" s="71" t="s">
        <v>441</v>
      </c>
      <c r="K50" s="75" t="s">
        <v>444</v>
      </c>
      <c r="L50" s="73"/>
      <c r="M50" s="18"/>
    </row>
    <row r="51" spans="2:13" ht="159" customHeight="1">
      <c r="B51" s="61">
        <f t="shared" si="2"/>
        <v>37</v>
      </c>
      <c r="C51" s="21" t="s">
        <v>445</v>
      </c>
      <c r="D51" s="74">
        <v>43407</v>
      </c>
      <c r="E51" s="21" t="s">
        <v>260</v>
      </c>
      <c r="F51" s="61" t="s">
        <v>156</v>
      </c>
      <c r="G51" s="63"/>
      <c r="H51" s="61" t="s">
        <v>435</v>
      </c>
      <c r="I51" s="18" t="s">
        <v>129</v>
      </c>
      <c r="J51" s="71" t="s">
        <v>446</v>
      </c>
      <c r="K51" s="75" t="s">
        <v>447</v>
      </c>
      <c r="L51" s="73" t="s">
        <v>448</v>
      </c>
      <c r="M51" s="18"/>
    </row>
    <row r="52" spans="2:13" ht="148.5">
      <c r="B52" s="61">
        <v>38</v>
      </c>
      <c r="C52" s="21" t="s">
        <v>234</v>
      </c>
      <c r="D52" s="74">
        <v>43407</v>
      </c>
      <c r="E52" s="21" t="s">
        <v>260</v>
      </c>
      <c r="F52" s="61" t="s">
        <v>156</v>
      </c>
      <c r="G52" s="63"/>
      <c r="H52" s="61" t="s">
        <v>435</v>
      </c>
      <c r="I52" s="18" t="s">
        <v>129</v>
      </c>
      <c r="J52" s="71" t="s">
        <v>449</v>
      </c>
      <c r="K52" s="75" t="s">
        <v>450</v>
      </c>
      <c r="L52" s="73"/>
      <c r="M52" s="18"/>
    </row>
    <row r="53" spans="2:13" ht="40.5">
      <c r="B53" s="61">
        <v>39</v>
      </c>
      <c r="C53" s="21" t="s">
        <v>234</v>
      </c>
      <c r="D53" s="74">
        <v>43407</v>
      </c>
      <c r="E53" s="21" t="s">
        <v>260</v>
      </c>
      <c r="F53" s="61" t="s">
        <v>156</v>
      </c>
      <c r="G53" s="63"/>
      <c r="H53" s="61" t="s">
        <v>435</v>
      </c>
      <c r="I53" s="18" t="s">
        <v>129</v>
      </c>
      <c r="J53" s="71" t="s">
        <v>452</v>
      </c>
      <c r="K53" s="75" t="s">
        <v>451</v>
      </c>
      <c r="L53" s="73"/>
      <c r="M53" s="18"/>
    </row>
    <row r="54" spans="2:13" ht="81">
      <c r="B54" s="61">
        <v>40</v>
      </c>
      <c r="C54" s="21" t="s">
        <v>234</v>
      </c>
      <c r="D54" s="74">
        <v>43414</v>
      </c>
      <c r="E54" s="21" t="s">
        <v>260</v>
      </c>
      <c r="F54" s="61" t="s">
        <v>156</v>
      </c>
      <c r="G54" s="63"/>
      <c r="H54" s="61" t="s">
        <v>435</v>
      </c>
      <c r="I54" s="18" t="s">
        <v>129</v>
      </c>
      <c r="J54" s="71" t="s">
        <v>452</v>
      </c>
      <c r="K54" s="75" t="s">
        <v>454</v>
      </c>
      <c r="L54" s="73"/>
      <c r="M54" s="18"/>
    </row>
    <row r="55" spans="2:13" ht="121.5">
      <c r="B55" s="61">
        <v>41</v>
      </c>
      <c r="C55" s="21" t="s">
        <v>234</v>
      </c>
      <c r="D55" s="74">
        <v>43414</v>
      </c>
      <c r="E55" s="21" t="s">
        <v>184</v>
      </c>
      <c r="F55" s="61" t="s">
        <v>156</v>
      </c>
      <c r="G55" s="63"/>
      <c r="H55" s="61" t="s">
        <v>435</v>
      </c>
      <c r="I55" s="18" t="s">
        <v>456</v>
      </c>
      <c r="J55" s="18" t="s">
        <v>456</v>
      </c>
      <c r="K55" s="75" t="s">
        <v>455</v>
      </c>
      <c r="L55" s="73"/>
      <c r="M55" s="18"/>
    </row>
    <row r="56" spans="2:13" ht="54">
      <c r="B56" s="61">
        <v>42</v>
      </c>
      <c r="C56" s="21" t="s">
        <v>234</v>
      </c>
      <c r="D56" s="74">
        <v>43427</v>
      </c>
      <c r="E56" s="21" t="s">
        <v>260</v>
      </c>
      <c r="F56" s="61" t="s">
        <v>156</v>
      </c>
      <c r="G56" s="63"/>
      <c r="H56" s="61" t="s">
        <v>435</v>
      </c>
      <c r="I56" s="18" t="s">
        <v>459</v>
      </c>
      <c r="J56" s="71" t="s">
        <v>463</v>
      </c>
      <c r="K56" s="75" t="s">
        <v>460</v>
      </c>
      <c r="L56" s="73"/>
      <c r="M56" s="18"/>
    </row>
    <row r="57" spans="2:13" ht="27">
      <c r="B57" s="61">
        <v>43</v>
      </c>
      <c r="C57" s="21" t="s">
        <v>234</v>
      </c>
      <c r="D57" s="74">
        <v>43427</v>
      </c>
      <c r="E57" s="21" t="s">
        <v>260</v>
      </c>
      <c r="F57" s="61" t="s">
        <v>156</v>
      </c>
      <c r="G57" s="63"/>
      <c r="H57" s="61" t="s">
        <v>435</v>
      </c>
      <c r="I57" s="18" t="s">
        <v>459</v>
      </c>
      <c r="J57" s="71" t="s">
        <v>462</v>
      </c>
      <c r="K57" s="75" t="s">
        <v>461</v>
      </c>
      <c r="L57" s="73"/>
      <c r="M57" s="18"/>
    </row>
    <row r="58" spans="2:13" ht="27">
      <c r="B58" s="61">
        <v>44</v>
      </c>
      <c r="C58" s="21" t="s">
        <v>234</v>
      </c>
      <c r="D58" s="74">
        <v>43427</v>
      </c>
      <c r="E58" s="21" t="s">
        <v>260</v>
      </c>
      <c r="F58" s="61" t="s">
        <v>156</v>
      </c>
      <c r="G58" s="63"/>
      <c r="H58" s="61" t="s">
        <v>435</v>
      </c>
      <c r="I58" s="18" t="s">
        <v>459</v>
      </c>
      <c r="J58" s="71" t="s">
        <v>465</v>
      </c>
      <c r="K58" s="75" t="s">
        <v>464</v>
      </c>
      <c r="L58" s="73"/>
      <c r="M58" s="18"/>
    </row>
    <row r="59" spans="2:13">
      <c r="B59" s="61">
        <v>45</v>
      </c>
      <c r="C59" s="21" t="s">
        <v>234</v>
      </c>
      <c r="D59" s="74">
        <v>43427</v>
      </c>
      <c r="E59" s="21" t="s">
        <v>260</v>
      </c>
      <c r="F59" s="61" t="s">
        <v>156</v>
      </c>
      <c r="G59" s="63"/>
      <c r="H59" s="61" t="s">
        <v>435</v>
      </c>
      <c r="I59" s="18" t="s">
        <v>459</v>
      </c>
      <c r="J59" s="71" t="s">
        <v>465</v>
      </c>
      <c r="K59" s="75" t="s">
        <v>466</v>
      </c>
      <c r="L59" s="73"/>
      <c r="M59" s="18"/>
    </row>
    <row r="60" spans="2:13">
      <c r="B60" s="61">
        <v>46</v>
      </c>
      <c r="C60" s="21" t="s">
        <v>234</v>
      </c>
      <c r="D60" s="74">
        <v>43427</v>
      </c>
      <c r="E60" s="21" t="s">
        <v>260</v>
      </c>
      <c r="F60" s="61" t="s">
        <v>156</v>
      </c>
      <c r="G60" s="63"/>
      <c r="H60" s="61" t="s">
        <v>435</v>
      </c>
      <c r="I60" s="18" t="s">
        <v>128</v>
      </c>
      <c r="J60" s="71" t="s">
        <v>468</v>
      </c>
      <c r="K60" s="75" t="s">
        <v>467</v>
      </c>
      <c r="L60" s="73"/>
      <c r="M60" s="18"/>
    </row>
    <row r="61" spans="2:13" ht="189">
      <c r="B61" s="61">
        <v>47</v>
      </c>
      <c r="C61" s="21" t="s">
        <v>234</v>
      </c>
      <c r="D61" s="74">
        <v>43435</v>
      </c>
      <c r="E61" s="21" t="s">
        <v>260</v>
      </c>
      <c r="F61" s="61" t="s">
        <v>156</v>
      </c>
      <c r="G61" s="63"/>
      <c r="H61" s="61" t="s">
        <v>435</v>
      </c>
      <c r="I61" s="18" t="s">
        <v>129</v>
      </c>
      <c r="J61" s="71" t="s">
        <v>469</v>
      </c>
      <c r="K61" s="75" t="s">
        <v>470</v>
      </c>
      <c r="L61" s="73"/>
      <c r="M61" s="18"/>
    </row>
    <row r="62" spans="2:13" ht="40.5">
      <c r="B62" s="61">
        <v>48</v>
      </c>
      <c r="C62" s="21" t="s">
        <v>234</v>
      </c>
      <c r="D62" s="74">
        <v>43450</v>
      </c>
      <c r="E62" s="21" t="s">
        <v>260</v>
      </c>
      <c r="F62" s="61" t="s">
        <v>156</v>
      </c>
      <c r="G62" s="63"/>
      <c r="H62" s="61" t="s">
        <v>435</v>
      </c>
      <c r="I62" s="18" t="s">
        <v>129</v>
      </c>
      <c r="J62" s="71" t="s">
        <v>471</v>
      </c>
      <c r="K62" s="75" t="s">
        <v>472</v>
      </c>
      <c r="L62" s="73"/>
      <c r="M62" s="18"/>
    </row>
    <row r="63" spans="2:13" ht="40.5">
      <c r="B63" s="61">
        <v>49</v>
      </c>
      <c r="C63" s="21" t="s">
        <v>234</v>
      </c>
      <c r="D63" s="74">
        <v>43457</v>
      </c>
      <c r="E63" s="21" t="s">
        <v>260</v>
      </c>
      <c r="F63" s="61" t="s">
        <v>156</v>
      </c>
      <c r="G63" s="63"/>
      <c r="H63" s="61" t="s">
        <v>435</v>
      </c>
      <c r="I63" s="18" t="s">
        <v>129</v>
      </c>
      <c r="J63" s="71" t="s">
        <v>471</v>
      </c>
      <c r="K63" s="75" t="s">
        <v>473</v>
      </c>
      <c r="L63" s="73"/>
      <c r="M63" s="18"/>
    </row>
    <row r="64" spans="2:13" ht="81">
      <c r="B64" s="61">
        <v>50</v>
      </c>
      <c r="C64" s="21" t="s">
        <v>234</v>
      </c>
      <c r="D64" s="74">
        <v>43464</v>
      </c>
      <c r="E64" s="21" t="s">
        <v>260</v>
      </c>
      <c r="F64" s="61" t="s">
        <v>156</v>
      </c>
      <c r="G64" s="63"/>
      <c r="H64" s="61" t="s">
        <v>435</v>
      </c>
      <c r="I64" s="18" t="s">
        <v>129</v>
      </c>
      <c r="J64" s="71" t="s">
        <v>475</v>
      </c>
      <c r="K64" s="75" t="s">
        <v>474</v>
      </c>
      <c r="L64" s="73"/>
      <c r="M64" s="18"/>
    </row>
    <row r="65" spans="1:13">
      <c r="B65" s="61"/>
      <c r="C65" s="21"/>
      <c r="D65" s="74"/>
      <c r="E65" s="21"/>
      <c r="F65" s="61"/>
      <c r="G65" s="63"/>
      <c r="H65" s="61"/>
      <c r="I65" s="18"/>
      <c r="J65" s="71"/>
      <c r="K65" s="75"/>
      <c r="L65" s="73"/>
      <c r="M65" s="18"/>
    </row>
    <row r="66" spans="1:13">
      <c r="B66" s="61"/>
      <c r="C66" s="21"/>
      <c r="D66" s="74"/>
      <c r="E66" s="21"/>
      <c r="F66" s="61"/>
      <c r="G66" s="63"/>
      <c r="H66" s="61"/>
      <c r="I66" s="18"/>
      <c r="J66" s="71"/>
      <c r="K66" s="75"/>
      <c r="L66" s="73"/>
      <c r="M66" s="18"/>
    </row>
    <row r="67" spans="1:13">
      <c r="B67" s="61"/>
      <c r="C67" s="21"/>
      <c r="D67" s="18"/>
      <c r="E67" s="21"/>
      <c r="F67" s="21"/>
      <c r="G67" s="21"/>
      <c r="H67" s="21"/>
      <c r="I67" s="21"/>
      <c r="J67" s="71"/>
      <c r="K67" s="61"/>
      <c r="L67" s="18"/>
      <c r="M67" s="18"/>
    </row>
    <row r="68" spans="1:13">
      <c r="A68" t="s">
        <v>421</v>
      </c>
      <c r="B68" t="s">
        <v>421</v>
      </c>
      <c r="C68" t="s">
        <v>421</v>
      </c>
      <c r="D68" t="s">
        <v>421</v>
      </c>
      <c r="E68" t="s">
        <v>421</v>
      </c>
      <c r="F68" t="s">
        <v>421</v>
      </c>
      <c r="G68" t="s">
        <v>421</v>
      </c>
      <c r="H68" t="s">
        <v>421</v>
      </c>
      <c r="I68" t="s">
        <v>421</v>
      </c>
      <c r="J68" t="s">
        <v>421</v>
      </c>
      <c r="K68" t="s">
        <v>421</v>
      </c>
      <c r="L68" t="s">
        <v>421</v>
      </c>
      <c r="M68" t="s">
        <v>421</v>
      </c>
    </row>
    <row r="73" spans="1:13">
      <c r="C73" t="s">
        <v>263</v>
      </c>
    </row>
    <row r="74" spans="1:13">
      <c r="D74" t="s">
        <v>30</v>
      </c>
    </row>
    <row r="75" spans="1:13">
      <c r="C75" t="s">
        <v>264</v>
      </c>
      <c r="D75" s="15">
        <v>8</v>
      </c>
    </row>
    <row r="76" spans="1:13">
      <c r="C76" t="s">
        <v>265</v>
      </c>
      <c r="D76" s="15">
        <v>4</v>
      </c>
    </row>
    <row r="77" spans="1:13">
      <c r="C77" t="s">
        <v>264</v>
      </c>
      <c r="D77" s="15">
        <v>8</v>
      </c>
    </row>
    <row r="78" spans="1:13">
      <c r="C78" t="s">
        <v>266</v>
      </c>
      <c r="D78" s="15">
        <v>3</v>
      </c>
    </row>
    <row r="79" spans="1:13">
      <c r="C79" t="s">
        <v>125</v>
      </c>
      <c r="D79" s="15">
        <f>SUM(D75:D78)</f>
        <v>23</v>
      </c>
    </row>
    <row r="80" spans="1:13">
      <c r="D80" s="15"/>
    </row>
    <row r="81" spans="3:4">
      <c r="C81" t="s">
        <v>267</v>
      </c>
      <c r="D81" s="15">
        <v>1.3</v>
      </c>
    </row>
    <row r="82" spans="3:4">
      <c r="D82" s="15"/>
    </row>
    <row r="83" spans="3:4">
      <c r="C83" t="s">
        <v>268</v>
      </c>
      <c r="D83" s="15">
        <f>D79*D81</f>
        <v>29.900000000000002</v>
      </c>
    </row>
    <row r="84" spans="3:4">
      <c r="C84" t="s">
        <v>269</v>
      </c>
      <c r="D84" s="15">
        <f>ROUND(D83/6,1)</f>
        <v>5</v>
      </c>
    </row>
    <row r="85" spans="3:4">
      <c r="D85" s="15"/>
    </row>
  </sheetData>
  <autoFilter ref="A7:M63">
    <filterColumn colId="5">
      <filters>
        <filter val="リリース後対応"/>
        <filter val="保留"/>
        <filter val="未着手"/>
      </filters>
    </filterColumn>
  </autoFilter>
  <phoneticPr fontId="1"/>
  <conditionalFormatting sqref="B8:C28 E29:F30 E67:G67 E28 J67:M67 J8:M30 E8:F27 B38 D38:G38 K39:M44 B39:C42 B44:C44 B43 B46:M46 B45 D45:E45 L45:M45 H8:I28 D39:E39 G39 B65:C67 L47:M47 M48 L49:M49 K50:M51 C51 J52:M52 D54 K53:M54 L55:M55 I56:M56 D65:M66 J57:M58 K59:M59 I60:M60 B52:B60 K62:M62 K64:M64 B64">
    <cfRule type="expression" dxfId="198" priority="220">
      <formula>$F8="完了"</formula>
    </cfRule>
  </conditionalFormatting>
  <conditionalFormatting sqref="G8:G28">
    <cfRule type="expression" dxfId="197" priority="219">
      <formula>$F8="完了"</formula>
    </cfRule>
  </conditionalFormatting>
  <conditionalFormatting sqref="H67">
    <cfRule type="expression" dxfId="196" priority="218">
      <formula>$F67="完了"</formula>
    </cfRule>
  </conditionalFormatting>
  <conditionalFormatting sqref="B29">
    <cfRule type="expression" dxfId="195" priority="217">
      <formula>$F29="完了"</formula>
    </cfRule>
  </conditionalFormatting>
  <conditionalFormatting sqref="G29">
    <cfRule type="expression" dxfId="194" priority="216">
      <formula>$F29="完了"</formula>
    </cfRule>
  </conditionalFormatting>
  <conditionalFormatting sqref="G30">
    <cfRule type="expression" dxfId="193" priority="209">
      <formula>$F30="完了"</formula>
    </cfRule>
  </conditionalFormatting>
  <conditionalFormatting sqref="C29">
    <cfRule type="expression" dxfId="192" priority="215">
      <formula>$F29="完了"</formula>
    </cfRule>
  </conditionalFormatting>
  <conditionalFormatting sqref="F28">
    <cfRule type="expression" dxfId="191" priority="213">
      <formula>$F28="完了"</formula>
    </cfRule>
  </conditionalFormatting>
  <conditionalFormatting sqref="I67">
    <cfRule type="expression" dxfId="190" priority="212">
      <formula>$F67="完了"</formula>
    </cfRule>
  </conditionalFormatting>
  <conditionalFormatting sqref="I29">
    <cfRule type="expression" dxfId="189" priority="211">
      <formula>$F29="完了"</formula>
    </cfRule>
  </conditionalFormatting>
  <conditionalFormatting sqref="B30">
    <cfRule type="expression" dxfId="188" priority="210">
      <formula>$F30="完了"</formula>
    </cfRule>
  </conditionalFormatting>
  <conditionalFormatting sqref="H30">
    <cfRule type="expression" dxfId="187" priority="208">
      <formula>$F30="完了"</formula>
    </cfRule>
  </conditionalFormatting>
  <conditionalFormatting sqref="I30">
    <cfRule type="expression" dxfId="186" priority="207">
      <formula>$F30="完了"</formula>
    </cfRule>
  </conditionalFormatting>
  <conditionalFormatting sqref="C30">
    <cfRule type="expression" dxfId="185" priority="206">
      <formula>$F30="完了"</formula>
    </cfRule>
  </conditionalFormatting>
  <conditionalFormatting sqref="D8:D30 D67">
    <cfRule type="expression" dxfId="184" priority="205">
      <formula>$F8="完了"</formula>
    </cfRule>
  </conditionalFormatting>
  <conditionalFormatting sqref="E31 J31:M31">
    <cfRule type="expression" dxfId="183" priority="204">
      <formula>$F31="完了"</formula>
    </cfRule>
  </conditionalFormatting>
  <conditionalFormatting sqref="B31">
    <cfRule type="expression" dxfId="182" priority="203">
      <formula>$F31="完了"</formula>
    </cfRule>
  </conditionalFormatting>
  <conditionalFormatting sqref="G31">
    <cfRule type="expression" dxfId="181" priority="202">
      <formula>$F31="完了"</formula>
    </cfRule>
  </conditionalFormatting>
  <conditionalFormatting sqref="B33:B37">
    <cfRule type="expression" dxfId="180" priority="197">
      <formula>$F33="完了"</formula>
    </cfRule>
  </conditionalFormatting>
  <conditionalFormatting sqref="I31">
    <cfRule type="expression" dxfId="179" priority="200">
      <formula>$F31="完了"</formula>
    </cfRule>
  </conditionalFormatting>
  <conditionalFormatting sqref="D31">
    <cfRule type="expression" dxfId="178" priority="199">
      <formula>$F31="完了"</formula>
    </cfRule>
  </conditionalFormatting>
  <conditionalFormatting sqref="J34:M35 L33:M33 K36:M37 E34:F35">
    <cfRule type="expression" dxfId="177" priority="198">
      <formula>$F33="完了"</formula>
    </cfRule>
  </conditionalFormatting>
  <conditionalFormatting sqref="G34:G36">
    <cfRule type="expression" dxfId="176" priority="196">
      <formula>$F34="完了"</formula>
    </cfRule>
  </conditionalFormatting>
  <conditionalFormatting sqref="G33">
    <cfRule type="expression" dxfId="175" priority="182">
      <formula>$F33="完了"</formula>
    </cfRule>
  </conditionalFormatting>
  <conditionalFormatting sqref="I34:I35">
    <cfRule type="expression" dxfId="174" priority="194">
      <formula>$F34="完了"</formula>
    </cfRule>
  </conditionalFormatting>
  <conditionalFormatting sqref="C34:C37">
    <cfRule type="expression" dxfId="173" priority="193">
      <formula>$F34="完了"</formula>
    </cfRule>
  </conditionalFormatting>
  <conditionalFormatting sqref="D34:D35">
    <cfRule type="expression" dxfId="172" priority="192">
      <formula>$F34="完了"</formula>
    </cfRule>
  </conditionalFormatting>
  <conditionalFormatting sqref="C31">
    <cfRule type="expression" dxfId="171" priority="191">
      <formula>$F31="完了"</formula>
    </cfRule>
  </conditionalFormatting>
  <conditionalFormatting sqref="E32:F32 J32:K32 M32">
    <cfRule type="expression" dxfId="170" priority="190">
      <formula>$F32="完了"</formula>
    </cfRule>
  </conditionalFormatting>
  <conditionalFormatting sqref="B32">
    <cfRule type="expression" dxfId="169" priority="189">
      <formula>$F32="完了"</formula>
    </cfRule>
  </conditionalFormatting>
  <conditionalFormatting sqref="G32">
    <cfRule type="expression" dxfId="168" priority="188">
      <formula>$F32="完了"</formula>
    </cfRule>
  </conditionalFormatting>
  <conditionalFormatting sqref="C32">
    <cfRule type="expression" dxfId="167" priority="184">
      <formula>$F32="完了"</formula>
    </cfRule>
  </conditionalFormatting>
  <conditionalFormatting sqref="I32">
    <cfRule type="expression" dxfId="166" priority="186">
      <formula>$F32="完了"</formula>
    </cfRule>
  </conditionalFormatting>
  <conditionalFormatting sqref="D32">
    <cfRule type="expression" dxfId="165" priority="185">
      <formula>$F32="完了"</formula>
    </cfRule>
  </conditionalFormatting>
  <conditionalFormatting sqref="E33:F33 J33:K33">
    <cfRule type="expression" dxfId="164" priority="183">
      <formula>$F33="完了"</formula>
    </cfRule>
  </conditionalFormatting>
  <conditionalFormatting sqref="D33">
    <cfRule type="expression" dxfId="163" priority="179">
      <formula>$F33="完了"</formula>
    </cfRule>
  </conditionalFormatting>
  <conditionalFormatting sqref="I33">
    <cfRule type="expression" dxfId="162" priority="180">
      <formula>$F33="完了"</formula>
    </cfRule>
  </conditionalFormatting>
  <conditionalFormatting sqref="C33">
    <cfRule type="expression" dxfId="161" priority="178">
      <formula>$F33="完了"</formula>
    </cfRule>
  </conditionalFormatting>
  <conditionalFormatting sqref="L32">
    <cfRule type="expression" dxfId="160" priority="177">
      <formula>$F32="完了"</formula>
    </cfRule>
  </conditionalFormatting>
  <conditionalFormatting sqref="H29">
    <cfRule type="expression" dxfId="159" priority="176">
      <formula>$F29="完了"</formula>
    </cfRule>
  </conditionalFormatting>
  <conditionalFormatting sqref="H32">
    <cfRule type="expression" dxfId="158" priority="174">
      <formula>$F32="完了"</formula>
    </cfRule>
  </conditionalFormatting>
  <conditionalFormatting sqref="H31">
    <cfRule type="expression" dxfId="157" priority="172">
      <formula>$F31="完了"</formula>
    </cfRule>
  </conditionalFormatting>
  <conditionalFormatting sqref="J36">
    <cfRule type="expression" dxfId="156" priority="169">
      <formula>$F36="完了"</formula>
    </cfRule>
  </conditionalFormatting>
  <conditionalFormatting sqref="I36">
    <cfRule type="expression" dxfId="155" priority="168">
      <formula>$F36="完了"</formula>
    </cfRule>
  </conditionalFormatting>
  <conditionalFormatting sqref="F36">
    <cfRule type="expression" dxfId="154" priority="166">
      <formula>$F36="完了"</formula>
    </cfRule>
  </conditionalFormatting>
  <conditionalFormatting sqref="D36">
    <cfRule type="expression" dxfId="153" priority="165">
      <formula>$F36="完了"</formula>
    </cfRule>
  </conditionalFormatting>
  <conditionalFormatting sqref="K38:M38">
    <cfRule type="expression" dxfId="152" priority="164">
      <formula>$F38="完了"</formula>
    </cfRule>
  </conditionalFormatting>
  <conditionalFormatting sqref="G37">
    <cfRule type="expression" dxfId="151" priority="157">
      <formula>$F37="完了"</formula>
    </cfRule>
  </conditionalFormatting>
  <conditionalFormatting sqref="J37">
    <cfRule type="expression" dxfId="150" priority="156">
      <formula>$F37="完了"</formula>
    </cfRule>
  </conditionalFormatting>
  <conditionalFormatting sqref="I37">
    <cfRule type="expression" dxfId="149" priority="155">
      <formula>$F37="完了"</formula>
    </cfRule>
  </conditionalFormatting>
  <conditionalFormatting sqref="H38">
    <cfRule type="expression" dxfId="148" priority="147">
      <formula>$F38="完了"</formula>
    </cfRule>
  </conditionalFormatting>
  <conditionalFormatting sqref="D37">
    <cfRule type="expression" dxfId="147" priority="152">
      <formula>$F37="完了"</formula>
    </cfRule>
  </conditionalFormatting>
  <conditionalFormatting sqref="C38">
    <cfRule type="expression" dxfId="146" priority="145">
      <formula>$F38="完了"</formula>
    </cfRule>
  </conditionalFormatting>
  <conditionalFormatting sqref="E36:E37">
    <cfRule type="expression" dxfId="145" priority="149">
      <formula>$F36="完了"</formula>
    </cfRule>
  </conditionalFormatting>
  <conditionalFormatting sqref="J38">
    <cfRule type="expression" dxfId="144" priority="148">
      <formula>$F38="完了"</formula>
    </cfRule>
  </conditionalFormatting>
  <conditionalFormatting sqref="I38">
    <cfRule type="expression" dxfId="143" priority="146">
      <formula>$F38="完了"</formula>
    </cfRule>
  </conditionalFormatting>
  <conditionalFormatting sqref="H33">
    <cfRule type="expression" dxfId="142" priority="144">
      <formula>$F33="完了"</formula>
    </cfRule>
  </conditionalFormatting>
  <conditionalFormatting sqref="F31">
    <cfRule type="expression" dxfId="141" priority="143">
      <formula>$F31="完了"</formula>
    </cfRule>
  </conditionalFormatting>
  <conditionalFormatting sqref="J39">
    <cfRule type="expression" dxfId="140" priority="141">
      <formula>$F39="完了"</formula>
    </cfRule>
  </conditionalFormatting>
  <conditionalFormatting sqref="I39">
    <cfRule type="expression" dxfId="139" priority="140">
      <formula>$F39="完了"</formula>
    </cfRule>
  </conditionalFormatting>
  <conditionalFormatting sqref="D40:E44 G40:G44">
    <cfRule type="expression" dxfId="138" priority="139">
      <formula>$F40="完了"</formula>
    </cfRule>
  </conditionalFormatting>
  <conditionalFormatting sqref="J40:J44">
    <cfRule type="expression" dxfId="137" priority="137">
      <formula>$F40="完了"</formula>
    </cfRule>
  </conditionalFormatting>
  <conditionalFormatting sqref="I40:I44">
    <cfRule type="expression" dxfId="136" priority="136">
      <formula>$F40="完了"</formula>
    </cfRule>
  </conditionalFormatting>
  <conditionalFormatting sqref="C43">
    <cfRule type="expression" dxfId="135" priority="135">
      <formula>$F43="完了"</formula>
    </cfRule>
  </conditionalFormatting>
  <conditionalFormatting sqref="C45">
    <cfRule type="expression" dxfId="134" priority="134">
      <formula>$F45="完了"</formula>
    </cfRule>
  </conditionalFormatting>
  <conditionalFormatting sqref="K45">
    <cfRule type="expression" dxfId="133" priority="133">
      <formula>$F45="完了"</formula>
    </cfRule>
  </conditionalFormatting>
  <conditionalFormatting sqref="F45:G45">
    <cfRule type="expression" dxfId="132" priority="132">
      <formula>$F45="完了"</formula>
    </cfRule>
  </conditionalFormatting>
  <conditionalFormatting sqref="J45">
    <cfRule type="expression" dxfId="131" priority="130">
      <formula>$F45="完了"</formula>
    </cfRule>
  </conditionalFormatting>
  <conditionalFormatting sqref="I45">
    <cfRule type="expression" dxfId="130" priority="129">
      <formula>$F45="完了"</formula>
    </cfRule>
  </conditionalFormatting>
  <conditionalFormatting sqref="H34:H37">
    <cfRule type="expression" dxfId="129" priority="128">
      <formula>$F34="完了"</formula>
    </cfRule>
  </conditionalFormatting>
  <conditionalFormatting sqref="H39:H45">
    <cfRule type="expression" dxfId="128" priority="127">
      <formula>$F39="完了"</formula>
    </cfRule>
  </conditionalFormatting>
  <conditionalFormatting sqref="F44">
    <cfRule type="expression" dxfId="127" priority="124">
      <formula>$F44="完了"</formula>
    </cfRule>
  </conditionalFormatting>
  <conditionalFormatting sqref="F39:F43">
    <cfRule type="expression" dxfId="126" priority="123">
      <formula>$F39="完了"</formula>
    </cfRule>
  </conditionalFormatting>
  <conditionalFormatting sqref="F37">
    <cfRule type="expression" dxfId="125" priority="122">
      <formula>$F37="完了"</formula>
    </cfRule>
  </conditionalFormatting>
  <conditionalFormatting sqref="D47:E47">
    <cfRule type="expression" dxfId="124" priority="121">
      <formula>$F47="完了"</formula>
    </cfRule>
  </conditionalFormatting>
  <conditionalFormatting sqref="C47">
    <cfRule type="expression" dxfId="123" priority="120">
      <formula>$F47="完了"</formula>
    </cfRule>
  </conditionalFormatting>
  <conditionalFormatting sqref="K47">
    <cfRule type="expression" dxfId="122" priority="119">
      <formula>$F47="完了"</formula>
    </cfRule>
  </conditionalFormatting>
  <conditionalFormatting sqref="F47:G47">
    <cfRule type="expression" dxfId="121" priority="118">
      <formula>$F47="完了"</formula>
    </cfRule>
  </conditionalFormatting>
  <conditionalFormatting sqref="J47">
    <cfRule type="expression" dxfId="120" priority="117">
      <formula>$F47="完了"</formula>
    </cfRule>
  </conditionalFormatting>
  <conditionalFormatting sqref="I47">
    <cfRule type="expression" dxfId="119" priority="116">
      <formula>$F47="完了"</formula>
    </cfRule>
  </conditionalFormatting>
  <conditionalFormatting sqref="H47">
    <cfRule type="expression" dxfId="118" priority="115">
      <formula>$F47="完了"</formula>
    </cfRule>
  </conditionalFormatting>
  <conditionalFormatting sqref="L48">
    <cfRule type="expression" dxfId="117" priority="114">
      <formula>$F48="完了"</formula>
    </cfRule>
  </conditionalFormatting>
  <conditionalFormatting sqref="D48:E48">
    <cfRule type="expression" dxfId="116" priority="113">
      <formula>$F48="完了"</formula>
    </cfRule>
  </conditionalFormatting>
  <conditionalFormatting sqref="C48">
    <cfRule type="expression" dxfId="115" priority="112">
      <formula>$F48="完了"</formula>
    </cfRule>
  </conditionalFormatting>
  <conditionalFormatting sqref="K48">
    <cfRule type="expression" dxfId="114" priority="111">
      <formula>$F48="完了"</formula>
    </cfRule>
  </conditionalFormatting>
  <conditionalFormatting sqref="F48:G48">
    <cfRule type="expression" dxfId="113" priority="110">
      <formula>$F48="完了"</formula>
    </cfRule>
  </conditionalFormatting>
  <conditionalFormatting sqref="J48">
    <cfRule type="expression" dxfId="112" priority="109">
      <formula>$F48="完了"</formula>
    </cfRule>
  </conditionalFormatting>
  <conditionalFormatting sqref="I48">
    <cfRule type="expression" dxfId="111" priority="108">
      <formula>$F48="完了"</formula>
    </cfRule>
  </conditionalFormatting>
  <conditionalFormatting sqref="H48">
    <cfRule type="expression" dxfId="110" priority="107">
      <formula>$F48="完了"</formula>
    </cfRule>
  </conditionalFormatting>
  <conditionalFormatting sqref="D49:E49">
    <cfRule type="expression" dxfId="109" priority="106">
      <formula>$F49="完了"</formula>
    </cfRule>
  </conditionalFormatting>
  <conditionalFormatting sqref="C49">
    <cfRule type="expression" dxfId="108" priority="105">
      <formula>$F49="完了"</formula>
    </cfRule>
  </conditionalFormatting>
  <conditionalFormatting sqref="K49">
    <cfRule type="expression" dxfId="107" priority="104">
      <formula>$F49="完了"</formula>
    </cfRule>
  </conditionalFormatting>
  <conditionalFormatting sqref="F49:G49">
    <cfRule type="expression" dxfId="106" priority="103">
      <formula>$F49="完了"</formula>
    </cfRule>
  </conditionalFormatting>
  <conditionalFormatting sqref="J49">
    <cfRule type="expression" dxfId="105" priority="102">
      <formula>$F49="完了"</formula>
    </cfRule>
  </conditionalFormatting>
  <conditionalFormatting sqref="I49">
    <cfRule type="expression" dxfId="104" priority="101">
      <formula>$F49="完了"</formula>
    </cfRule>
  </conditionalFormatting>
  <conditionalFormatting sqref="H49">
    <cfRule type="expression" dxfId="103" priority="100">
      <formula>$F49="完了"</formula>
    </cfRule>
  </conditionalFormatting>
  <conditionalFormatting sqref="D50:E50">
    <cfRule type="expression" dxfId="102" priority="99">
      <formula>$F50="完了"</formula>
    </cfRule>
  </conditionalFormatting>
  <conditionalFormatting sqref="C50">
    <cfRule type="expression" dxfId="101" priority="98">
      <formula>$F50="完了"</formula>
    </cfRule>
  </conditionalFormatting>
  <conditionalFormatting sqref="F50:G50">
    <cfRule type="expression" dxfId="100" priority="97">
      <formula>$F50="完了"</formula>
    </cfRule>
  </conditionalFormatting>
  <conditionalFormatting sqref="J50">
    <cfRule type="expression" dxfId="99" priority="96">
      <formula>$F50="完了"</formula>
    </cfRule>
  </conditionalFormatting>
  <conditionalFormatting sqref="I50">
    <cfRule type="expression" dxfId="98" priority="95">
      <formula>$F50="完了"</formula>
    </cfRule>
  </conditionalFormatting>
  <conditionalFormatting sqref="H50">
    <cfRule type="expression" dxfId="97" priority="94">
      <formula>$F50="完了"</formula>
    </cfRule>
  </conditionalFormatting>
  <conditionalFormatting sqref="D51:E51">
    <cfRule type="expression" dxfId="96" priority="93">
      <formula>$F51="完了"</formula>
    </cfRule>
  </conditionalFormatting>
  <conditionalFormatting sqref="F51:G51">
    <cfRule type="expression" dxfId="95" priority="92">
      <formula>$F51="完了"</formula>
    </cfRule>
  </conditionalFormatting>
  <conditionalFormatting sqref="J51">
    <cfRule type="expression" dxfId="94" priority="91">
      <formula>$F51="完了"</formula>
    </cfRule>
  </conditionalFormatting>
  <conditionalFormatting sqref="H52">
    <cfRule type="expression" dxfId="93" priority="86">
      <formula>$F52="完了"</formula>
    </cfRule>
  </conditionalFormatting>
  <conditionalFormatting sqref="H51">
    <cfRule type="expression" dxfId="92" priority="89">
      <formula>$F51="完了"</formula>
    </cfRule>
  </conditionalFormatting>
  <conditionalFormatting sqref="B47:B51">
    <cfRule type="expression" dxfId="91" priority="88">
      <formula>$F47="完了"</formula>
    </cfRule>
  </conditionalFormatting>
  <conditionalFormatting sqref="I52">
    <cfRule type="expression" dxfId="90" priority="87">
      <formula>$F52="完了"</formula>
    </cfRule>
  </conditionalFormatting>
  <conditionalFormatting sqref="I51">
    <cfRule type="expression" dxfId="89" priority="85">
      <formula>$F51="完了"</formula>
    </cfRule>
  </conditionalFormatting>
  <conditionalFormatting sqref="C52">
    <cfRule type="expression" dxfId="88" priority="84">
      <formula>$F52="完了"</formula>
    </cfRule>
  </conditionalFormatting>
  <conditionalFormatting sqref="D52:E52">
    <cfRule type="expression" dxfId="87" priority="83">
      <formula>$F52="完了"</formula>
    </cfRule>
  </conditionalFormatting>
  <conditionalFormatting sqref="F52:G52">
    <cfRule type="expression" dxfId="86" priority="82">
      <formula>$F52="完了"</formula>
    </cfRule>
  </conditionalFormatting>
  <conditionalFormatting sqref="J53">
    <cfRule type="expression" dxfId="85" priority="81">
      <formula>$F53="完了"</formula>
    </cfRule>
  </conditionalFormatting>
  <conditionalFormatting sqref="H53">
    <cfRule type="expression" dxfId="84" priority="79">
      <formula>$F53="完了"</formula>
    </cfRule>
  </conditionalFormatting>
  <conditionalFormatting sqref="I53">
    <cfRule type="expression" dxfId="83" priority="80">
      <formula>$F53="完了"</formula>
    </cfRule>
  </conditionalFormatting>
  <conditionalFormatting sqref="C53">
    <cfRule type="expression" dxfId="82" priority="78">
      <formula>$F53="完了"</formula>
    </cfRule>
  </conditionalFormatting>
  <conditionalFormatting sqref="D53:E53">
    <cfRule type="expression" dxfId="81" priority="77">
      <formula>$F53="完了"</formula>
    </cfRule>
  </conditionalFormatting>
  <conditionalFormatting sqref="F53:G53">
    <cfRule type="expression" dxfId="80" priority="76">
      <formula>$F53="完了"</formula>
    </cfRule>
  </conditionalFormatting>
  <conditionalFormatting sqref="C54">
    <cfRule type="expression" dxfId="79" priority="75">
      <formula>$F54="完了"</formula>
    </cfRule>
  </conditionalFormatting>
  <conditionalFormatting sqref="H54">
    <cfRule type="expression" dxfId="78" priority="72">
      <formula>$F54="完了"</formula>
    </cfRule>
  </conditionalFormatting>
  <conditionalFormatting sqref="I54">
    <cfRule type="expression" dxfId="77" priority="73">
      <formula>$F54="完了"</formula>
    </cfRule>
  </conditionalFormatting>
  <conditionalFormatting sqref="E54">
    <cfRule type="expression" dxfId="76" priority="71">
      <formula>$F54="完了"</formula>
    </cfRule>
  </conditionalFormatting>
  <conditionalFormatting sqref="F54:G54">
    <cfRule type="expression" dxfId="75" priority="70">
      <formula>$F54="完了"</formula>
    </cfRule>
  </conditionalFormatting>
  <conditionalFormatting sqref="J54">
    <cfRule type="expression" dxfId="74" priority="69">
      <formula>$F54="完了"</formula>
    </cfRule>
  </conditionalFormatting>
  <conditionalFormatting sqref="D55 K55">
    <cfRule type="expression" dxfId="73" priority="68">
      <formula>$F55="完了"</formula>
    </cfRule>
  </conditionalFormatting>
  <conditionalFormatting sqref="C55">
    <cfRule type="expression" dxfId="72" priority="67">
      <formula>$F55="完了"</formula>
    </cfRule>
  </conditionalFormatting>
  <conditionalFormatting sqref="H55">
    <cfRule type="expression" dxfId="71" priority="65">
      <formula>$F55="完了"</formula>
    </cfRule>
  </conditionalFormatting>
  <conditionalFormatting sqref="I55">
    <cfRule type="expression" dxfId="70" priority="66">
      <formula>$F55="完了"</formula>
    </cfRule>
  </conditionalFormatting>
  <conditionalFormatting sqref="E55">
    <cfRule type="expression" dxfId="69" priority="64">
      <formula>$F55="完了"</formula>
    </cfRule>
  </conditionalFormatting>
  <conditionalFormatting sqref="F55:G55">
    <cfRule type="expression" dxfId="68" priority="63">
      <formula>$F55="完了"</formula>
    </cfRule>
  </conditionalFormatting>
  <conditionalFormatting sqref="J55">
    <cfRule type="expression" dxfId="67" priority="61">
      <formula>$F55="完了"</formula>
    </cfRule>
  </conditionalFormatting>
  <conditionalFormatting sqref="D56">
    <cfRule type="expression" dxfId="66" priority="60">
      <formula>$F56="完了"</formula>
    </cfRule>
  </conditionalFormatting>
  <conditionalFormatting sqref="C56">
    <cfRule type="expression" dxfId="65" priority="59">
      <formula>$F56="完了"</formula>
    </cfRule>
  </conditionalFormatting>
  <conditionalFormatting sqref="H56">
    <cfRule type="expression" dxfId="64" priority="58">
      <formula>$F56="完了"</formula>
    </cfRule>
  </conditionalFormatting>
  <conditionalFormatting sqref="E56">
    <cfRule type="expression" dxfId="63" priority="57">
      <formula>$F56="完了"</formula>
    </cfRule>
  </conditionalFormatting>
  <conditionalFormatting sqref="F56:G56">
    <cfRule type="expression" dxfId="62" priority="56">
      <formula>$F56="完了"</formula>
    </cfRule>
  </conditionalFormatting>
  <conditionalFormatting sqref="I57">
    <cfRule type="expression" dxfId="61" priority="55">
      <formula>$F57="完了"</formula>
    </cfRule>
  </conditionalFormatting>
  <conditionalFormatting sqref="D57">
    <cfRule type="expression" dxfId="60" priority="54">
      <formula>$F57="完了"</formula>
    </cfRule>
  </conditionalFormatting>
  <conditionalFormatting sqref="C57">
    <cfRule type="expression" dxfId="59" priority="53">
      <formula>$F57="完了"</formula>
    </cfRule>
  </conditionalFormatting>
  <conditionalFormatting sqref="H57">
    <cfRule type="expression" dxfId="58" priority="52">
      <formula>$F57="完了"</formula>
    </cfRule>
  </conditionalFormatting>
  <conditionalFormatting sqref="E57">
    <cfRule type="expression" dxfId="57" priority="51">
      <formula>$F57="完了"</formula>
    </cfRule>
  </conditionalFormatting>
  <conditionalFormatting sqref="F57:G57">
    <cfRule type="expression" dxfId="56" priority="50">
      <formula>$F57="完了"</formula>
    </cfRule>
  </conditionalFormatting>
  <conditionalFormatting sqref="I58">
    <cfRule type="expression" dxfId="55" priority="49">
      <formula>$F58="完了"</formula>
    </cfRule>
  </conditionalFormatting>
  <conditionalFormatting sqref="D58">
    <cfRule type="expression" dxfId="54" priority="48">
      <formula>$F58="完了"</formula>
    </cfRule>
  </conditionalFormatting>
  <conditionalFormatting sqref="C58">
    <cfRule type="expression" dxfId="53" priority="47">
      <formula>$F58="完了"</formula>
    </cfRule>
  </conditionalFormatting>
  <conditionalFormatting sqref="H58">
    <cfRule type="expression" dxfId="52" priority="46">
      <formula>$F58="完了"</formula>
    </cfRule>
  </conditionalFormatting>
  <conditionalFormatting sqref="E58">
    <cfRule type="expression" dxfId="51" priority="45">
      <formula>$F58="完了"</formula>
    </cfRule>
  </conditionalFormatting>
  <conditionalFormatting sqref="F58:G58">
    <cfRule type="expression" dxfId="50" priority="44">
      <formula>$F58="完了"</formula>
    </cfRule>
  </conditionalFormatting>
  <conditionalFormatting sqref="J59">
    <cfRule type="expression" dxfId="49" priority="43">
      <formula>$F59="完了"</formula>
    </cfRule>
  </conditionalFormatting>
  <conditionalFormatting sqref="I59">
    <cfRule type="expression" dxfId="48" priority="42">
      <formula>$F59="完了"</formula>
    </cfRule>
  </conditionalFormatting>
  <conditionalFormatting sqref="D59">
    <cfRule type="expression" dxfId="47" priority="41">
      <formula>$F59="完了"</formula>
    </cfRule>
  </conditionalFormatting>
  <conditionalFormatting sqref="C59">
    <cfRule type="expression" dxfId="46" priority="40">
      <formula>$F59="完了"</formula>
    </cfRule>
  </conditionalFormatting>
  <conditionalFormatting sqref="H59">
    <cfRule type="expression" dxfId="45" priority="39">
      <formula>$F59="完了"</formula>
    </cfRule>
  </conditionalFormatting>
  <conditionalFormatting sqref="E59">
    <cfRule type="expression" dxfId="44" priority="38">
      <formula>$F59="完了"</formula>
    </cfRule>
  </conditionalFormatting>
  <conditionalFormatting sqref="F59:G59">
    <cfRule type="expression" dxfId="43" priority="37">
      <formula>$F59="完了"</formula>
    </cfRule>
  </conditionalFormatting>
  <conditionalFormatting sqref="D60">
    <cfRule type="expression" dxfId="42" priority="36">
      <formula>$F60="完了"</formula>
    </cfRule>
  </conditionalFormatting>
  <conditionalFormatting sqref="C60">
    <cfRule type="expression" dxfId="41" priority="35">
      <formula>$F60="完了"</formula>
    </cfRule>
  </conditionalFormatting>
  <conditionalFormatting sqref="H60">
    <cfRule type="expression" dxfId="40" priority="34">
      <formula>$F60="完了"</formula>
    </cfRule>
  </conditionalFormatting>
  <conditionalFormatting sqref="E60">
    <cfRule type="expression" dxfId="39" priority="33">
      <formula>$F60="完了"</formula>
    </cfRule>
  </conditionalFormatting>
  <conditionalFormatting sqref="F60:G60">
    <cfRule type="expression" dxfId="38" priority="32">
      <formula>$F60="完了"</formula>
    </cfRule>
  </conditionalFormatting>
  <conditionalFormatting sqref="J61:M61 B61">
    <cfRule type="expression" dxfId="37" priority="31">
      <formula>$F61="完了"</formula>
    </cfRule>
  </conditionalFormatting>
  <conditionalFormatting sqref="D61">
    <cfRule type="expression" dxfId="36" priority="30">
      <formula>$F61="完了"</formula>
    </cfRule>
  </conditionalFormatting>
  <conditionalFormatting sqref="C61">
    <cfRule type="expression" dxfId="35" priority="29">
      <formula>$F61="完了"</formula>
    </cfRule>
  </conditionalFormatting>
  <conditionalFormatting sqref="H61">
    <cfRule type="expression" dxfId="34" priority="28">
      <formula>$F61="完了"</formula>
    </cfRule>
  </conditionalFormatting>
  <conditionalFormatting sqref="E61">
    <cfRule type="expression" dxfId="33" priority="27">
      <formula>$F61="完了"</formula>
    </cfRule>
  </conditionalFormatting>
  <conditionalFormatting sqref="F61:G61">
    <cfRule type="expression" dxfId="32" priority="26">
      <formula>$F61="完了"</formula>
    </cfRule>
  </conditionalFormatting>
  <conditionalFormatting sqref="I61">
    <cfRule type="expression" dxfId="31" priority="25">
      <formula>$F61="完了"</formula>
    </cfRule>
  </conditionalFormatting>
  <conditionalFormatting sqref="J62">
    <cfRule type="expression" dxfId="30" priority="24">
      <formula>$F62="完了"</formula>
    </cfRule>
  </conditionalFormatting>
  <conditionalFormatting sqref="D62">
    <cfRule type="expression" dxfId="29" priority="23">
      <formula>$F62="完了"</formula>
    </cfRule>
  </conditionalFormatting>
  <conditionalFormatting sqref="C62">
    <cfRule type="expression" dxfId="28" priority="22">
      <formula>$F62="完了"</formula>
    </cfRule>
  </conditionalFormatting>
  <conditionalFormatting sqref="H62">
    <cfRule type="expression" dxfId="27" priority="21">
      <formula>$F62="完了"</formula>
    </cfRule>
  </conditionalFormatting>
  <conditionalFormatting sqref="E62">
    <cfRule type="expression" dxfId="26" priority="20">
      <formula>$F62="完了"</formula>
    </cfRule>
  </conditionalFormatting>
  <conditionalFormatting sqref="F62:G62">
    <cfRule type="expression" dxfId="25" priority="19">
      <formula>$F62="完了"</formula>
    </cfRule>
  </conditionalFormatting>
  <conditionalFormatting sqref="I62">
    <cfRule type="expression" dxfId="24" priority="18">
      <formula>$F62="完了"</formula>
    </cfRule>
  </conditionalFormatting>
  <conditionalFormatting sqref="B62">
    <cfRule type="expression" dxfId="23" priority="17">
      <formula>$F62="完了"</formula>
    </cfRule>
  </conditionalFormatting>
  <conditionalFormatting sqref="K63:M63">
    <cfRule type="expression" dxfId="22" priority="16">
      <formula>$F63="完了"</formula>
    </cfRule>
  </conditionalFormatting>
  <conditionalFormatting sqref="J63">
    <cfRule type="expression" dxfId="21" priority="15">
      <formula>$F63="完了"</formula>
    </cfRule>
  </conditionalFormatting>
  <conditionalFormatting sqref="D63">
    <cfRule type="expression" dxfId="20" priority="14">
      <formula>$F63="完了"</formula>
    </cfRule>
  </conditionalFormatting>
  <conditionalFormatting sqref="C63">
    <cfRule type="expression" dxfId="19" priority="13">
      <formula>$F63="完了"</formula>
    </cfRule>
  </conditionalFormatting>
  <conditionalFormatting sqref="H63">
    <cfRule type="expression" dxfId="18" priority="12">
      <formula>$F63="完了"</formula>
    </cfRule>
  </conditionalFormatting>
  <conditionalFormatting sqref="E63">
    <cfRule type="expression" dxfId="17" priority="11">
      <formula>$F63="完了"</formula>
    </cfRule>
  </conditionalFormatting>
  <conditionalFormatting sqref="F63:G63">
    <cfRule type="expression" dxfId="16" priority="10">
      <formula>$F63="完了"</formula>
    </cfRule>
  </conditionalFormatting>
  <conditionalFormatting sqref="I63">
    <cfRule type="expression" dxfId="15" priority="9">
      <formula>$F63="完了"</formula>
    </cfRule>
  </conditionalFormatting>
  <conditionalFormatting sqref="B63">
    <cfRule type="expression" dxfId="14" priority="8">
      <formula>$F63="完了"</formula>
    </cfRule>
  </conditionalFormatting>
  <conditionalFormatting sqref="J64">
    <cfRule type="expression" dxfId="13" priority="7">
      <formula>$F64="完了"</formula>
    </cfRule>
  </conditionalFormatting>
  <conditionalFormatting sqref="D64">
    <cfRule type="expression" dxfId="11" priority="6">
      <formula>$F64="完了"</formula>
    </cfRule>
  </conditionalFormatting>
  <conditionalFormatting sqref="C64">
    <cfRule type="expression" dxfId="9" priority="5">
      <formula>$F64="完了"</formula>
    </cfRule>
  </conditionalFormatting>
  <conditionalFormatting sqref="H64">
    <cfRule type="expression" dxfId="7" priority="4">
      <formula>$F64="完了"</formula>
    </cfRule>
  </conditionalFormatting>
  <conditionalFormatting sqref="E64">
    <cfRule type="expression" dxfId="5" priority="3">
      <formula>$F64="完了"</formula>
    </cfRule>
  </conditionalFormatting>
  <conditionalFormatting sqref="F64:G64">
    <cfRule type="expression" dxfId="3" priority="2">
      <formula>$F64="完了"</formula>
    </cfRule>
  </conditionalFormatting>
  <conditionalFormatting sqref="I64">
    <cfRule type="expression" dxfId="1" priority="1">
      <formula>$F64="完了"</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else!$A$1:$A$7</xm:f>
          </x14:formula1>
          <xm:sqref>G67:H67 E8:E67</xm:sqref>
        </x14:dataValidation>
        <x14:dataValidation type="list" allowBlank="1" showInputMessage="1" showErrorMessage="1">
          <x14:formula1>
            <xm:f>WBS_value!$B$4:$B$11</xm:f>
          </x14:formula1>
          <xm:sqref>F8:F67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zoomScale="130" zoomScaleNormal="130" workbookViewId="0"/>
  </sheetViews>
  <sheetFormatPr defaultRowHeight="13.5"/>
  <sheetData>
    <row r="1" spans="1:5">
      <c r="A1" t="s">
        <v>299</v>
      </c>
    </row>
    <row r="2" spans="1:5">
      <c r="B2" t="s">
        <v>300</v>
      </c>
    </row>
    <row r="3" spans="1:5">
      <c r="B3" t="s">
        <v>301</v>
      </c>
    </row>
    <row r="5" spans="1:5">
      <c r="B5" t="s">
        <v>302</v>
      </c>
    </row>
    <row r="6" spans="1:5">
      <c r="B6" t="s">
        <v>303</v>
      </c>
    </row>
    <row r="7" spans="1:5">
      <c r="B7" t="s">
        <v>304</v>
      </c>
    </row>
    <row r="8" spans="1:5">
      <c r="B8" t="s">
        <v>305</v>
      </c>
    </row>
    <row r="9" spans="1:5">
      <c r="B9" t="s">
        <v>306</v>
      </c>
    </row>
    <row r="11" spans="1:5">
      <c r="A11" t="s">
        <v>280</v>
      </c>
      <c r="B11" t="s">
        <v>281</v>
      </c>
      <c r="C11" t="s">
        <v>282</v>
      </c>
    </row>
    <row r="12" spans="1:5">
      <c r="B12" t="s">
        <v>283</v>
      </c>
    </row>
    <row r="13" spans="1:5">
      <c r="B13" t="s">
        <v>284</v>
      </c>
    </row>
    <row r="14" spans="1:5">
      <c r="B14" t="s">
        <v>285</v>
      </c>
    </row>
    <row r="16" spans="1:5">
      <c r="A16" t="s">
        <v>286</v>
      </c>
      <c r="B16" t="s">
        <v>287</v>
      </c>
      <c r="E16" t="s">
        <v>292</v>
      </c>
    </row>
    <row r="17" spans="1:6">
      <c r="B17" t="s">
        <v>288</v>
      </c>
      <c r="F17" t="s">
        <v>295</v>
      </c>
    </row>
    <row r="18" spans="1:6">
      <c r="B18" t="s">
        <v>289</v>
      </c>
      <c r="F18" t="s">
        <v>296</v>
      </c>
    </row>
    <row r="19" spans="1:6">
      <c r="F19" t="s">
        <v>297</v>
      </c>
    </row>
    <row r="20" spans="1:6">
      <c r="F20" t="s">
        <v>298</v>
      </c>
    </row>
    <row r="22" spans="1:6">
      <c r="B22" t="s">
        <v>290</v>
      </c>
      <c r="E22" t="s">
        <v>293</v>
      </c>
    </row>
    <row r="23" spans="1:6">
      <c r="B23" t="s">
        <v>288</v>
      </c>
      <c r="E23" t="s">
        <v>288</v>
      </c>
      <c r="F23" t="s">
        <v>295</v>
      </c>
    </row>
    <row r="24" spans="1:6">
      <c r="B24" t="s">
        <v>289</v>
      </c>
      <c r="E24" t="s">
        <v>289</v>
      </c>
      <c r="F24" t="s">
        <v>296</v>
      </c>
    </row>
    <row r="25" spans="1:6">
      <c r="B25" t="s">
        <v>291</v>
      </c>
      <c r="E25" t="s">
        <v>294</v>
      </c>
    </row>
    <row r="26" spans="1:6">
      <c r="B26" t="s">
        <v>288</v>
      </c>
      <c r="E26" t="s">
        <v>288</v>
      </c>
    </row>
    <row r="27" spans="1:6">
      <c r="B27" t="s">
        <v>289</v>
      </c>
      <c r="E27" t="s">
        <v>289</v>
      </c>
    </row>
    <row r="29" spans="1:6" s="1" customFormat="1">
      <c r="A29" s="78">
        <v>43331</v>
      </c>
    </row>
    <row r="30" spans="1:6">
      <c r="B30" t="s">
        <v>307</v>
      </c>
    </row>
    <row r="31" spans="1:6">
      <c r="B31" t="s">
        <v>308</v>
      </c>
    </row>
    <row r="32" spans="1:6">
      <c r="B32" t="s">
        <v>309</v>
      </c>
    </row>
    <row r="33" spans="2:2">
      <c r="B33" t="s">
        <v>310</v>
      </c>
    </row>
    <row r="34" spans="2:2">
      <c r="B34" t="s">
        <v>311</v>
      </c>
    </row>
    <row r="35" spans="2:2">
      <c r="B35" t="s">
        <v>312</v>
      </c>
    </row>
    <row r="36" spans="2:2">
      <c r="B36" t="s">
        <v>309</v>
      </c>
    </row>
    <row r="37" spans="2:2">
      <c r="B37" t="s">
        <v>313</v>
      </c>
    </row>
    <row r="39" spans="2:2">
      <c r="B39" t="s">
        <v>314</v>
      </c>
    </row>
    <row r="40" spans="2:2">
      <c r="B40" t="s">
        <v>315</v>
      </c>
    </row>
    <row r="41" spans="2:2">
      <c r="B41" t="s">
        <v>316</v>
      </c>
    </row>
    <row r="42" spans="2:2">
      <c r="B42" t="s">
        <v>317</v>
      </c>
    </row>
    <row r="43" spans="2:2">
      <c r="B43" t="s">
        <v>318</v>
      </c>
    </row>
    <row r="44" spans="2:2">
      <c r="B44" t="s">
        <v>316</v>
      </c>
    </row>
    <row r="45" spans="2:2">
      <c r="B45" t="s">
        <v>317</v>
      </c>
    </row>
    <row r="46" spans="2:2">
      <c r="B46" t="s">
        <v>319</v>
      </c>
    </row>
    <row r="47" spans="2:2">
      <c r="B47" t="s">
        <v>316</v>
      </c>
    </row>
    <row r="48" spans="2:2">
      <c r="B48" t="s">
        <v>317</v>
      </c>
    </row>
    <row r="51" spans="2:2">
      <c r="B51" t="s">
        <v>320</v>
      </c>
    </row>
    <row r="53" spans="2:2">
      <c r="B53" t="s">
        <v>321</v>
      </c>
    </row>
    <row r="54" spans="2:2">
      <c r="B54" t="s">
        <v>322</v>
      </c>
    </row>
    <row r="55" spans="2:2">
      <c r="B55" t="s">
        <v>323</v>
      </c>
    </row>
    <row r="56" spans="2:2">
      <c r="B56" t="s">
        <v>324</v>
      </c>
    </row>
    <row r="58" spans="2:2">
      <c r="B58" t="s">
        <v>325</v>
      </c>
    </row>
  </sheetData>
  <phoneticPr fontId="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1"/>
  <sheetViews>
    <sheetView zoomScale="130" zoomScaleNormal="130" workbookViewId="0">
      <selection activeCell="G7" sqref="G7"/>
    </sheetView>
  </sheetViews>
  <sheetFormatPr defaultRowHeight="13.5"/>
  <sheetData>
    <row r="2" spans="1:1">
      <c r="A2" t="s">
        <v>327</v>
      </c>
    </row>
    <row r="3" spans="1:1">
      <c r="A3" t="s">
        <v>328</v>
      </c>
    </row>
    <row r="4" spans="1:1">
      <c r="A4" t="s">
        <v>329</v>
      </c>
    </row>
    <row r="5" spans="1:1">
      <c r="A5" t="s">
        <v>364</v>
      </c>
    </row>
    <row r="6" spans="1:1">
      <c r="A6" t="s">
        <v>330</v>
      </c>
    </row>
    <row r="7" spans="1:1">
      <c r="A7" t="s">
        <v>331</v>
      </c>
    </row>
    <row r="8" spans="1:1">
      <c r="A8" t="s">
        <v>332</v>
      </c>
    </row>
    <row r="9" spans="1:1">
      <c r="A9" t="s">
        <v>333</v>
      </c>
    </row>
    <row r="10" spans="1:1">
      <c r="A10" t="s">
        <v>334</v>
      </c>
    </row>
    <row r="11" spans="1:1">
      <c r="A11" t="s">
        <v>335</v>
      </c>
    </row>
    <row r="12" spans="1:1">
      <c r="A12" t="s">
        <v>336</v>
      </c>
    </row>
    <row r="13" spans="1:1">
      <c r="A13" t="s">
        <v>337</v>
      </c>
    </row>
    <row r="14" spans="1:1">
      <c r="A14" t="s">
        <v>338</v>
      </c>
    </row>
    <row r="15" spans="1:1">
      <c r="A15" t="s">
        <v>339</v>
      </c>
    </row>
    <row r="16" spans="1:1">
      <c r="A16" t="s">
        <v>340</v>
      </c>
    </row>
    <row r="17" spans="1:1">
      <c r="A17" t="s">
        <v>341</v>
      </c>
    </row>
    <row r="18" spans="1:1">
      <c r="A18" t="s">
        <v>342</v>
      </c>
    </row>
    <row r="19" spans="1:1">
      <c r="A19" t="s">
        <v>343</v>
      </c>
    </row>
    <row r="21" spans="1:1">
      <c r="A21" t="s">
        <v>344</v>
      </c>
    </row>
    <row r="22" spans="1:1">
      <c r="A22" t="s">
        <v>345</v>
      </c>
    </row>
    <row r="23" spans="1:1">
      <c r="A23" t="s">
        <v>346</v>
      </c>
    </row>
    <row r="24" spans="1:1">
      <c r="A24" t="s">
        <v>347</v>
      </c>
    </row>
    <row r="25" spans="1:1">
      <c r="A25" t="s">
        <v>348</v>
      </c>
    </row>
    <row r="26" spans="1:1">
      <c r="A26" t="s">
        <v>330</v>
      </c>
    </row>
    <row r="27" spans="1:1">
      <c r="A27" t="s">
        <v>349</v>
      </c>
    </row>
    <row r="28" spans="1:1">
      <c r="A28" t="s">
        <v>350</v>
      </c>
    </row>
    <row r="29" spans="1:1">
      <c r="A29" t="s">
        <v>351</v>
      </c>
    </row>
    <row r="30" spans="1:1">
      <c r="A30" t="s">
        <v>352</v>
      </c>
    </row>
    <row r="31" spans="1:1">
      <c r="A31" t="s">
        <v>353</v>
      </c>
    </row>
    <row r="32" spans="1:1">
      <c r="A32" t="s">
        <v>354</v>
      </c>
    </row>
    <row r="33" spans="1:1">
      <c r="A33" t="s">
        <v>355</v>
      </c>
    </row>
    <row r="34" spans="1:1">
      <c r="A34" t="s">
        <v>356</v>
      </c>
    </row>
    <row r="35" spans="1:1">
      <c r="A35" t="s">
        <v>357</v>
      </c>
    </row>
    <row r="36" spans="1:1">
      <c r="A36" t="s">
        <v>358</v>
      </c>
    </row>
    <row r="37" spans="1:1">
      <c r="A37" t="s">
        <v>331</v>
      </c>
    </row>
    <row r="38" spans="1:1">
      <c r="A38" t="s">
        <v>359</v>
      </c>
    </row>
    <row r="39" spans="1:1">
      <c r="A39" t="s">
        <v>360</v>
      </c>
    </row>
    <row r="40" spans="1:1">
      <c r="A40" t="s">
        <v>361</v>
      </c>
    </row>
    <row r="41" spans="1:1">
      <c r="A41" t="s">
        <v>362</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honeticPr fontId="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zoomScale="130" zoomScaleNormal="130" workbookViewId="0"/>
  </sheetViews>
  <sheetFormatPr defaultRowHeight="13.5"/>
  <sheetData>
    <row r="1" spans="1:1">
      <c r="A1" t="s">
        <v>174</v>
      </c>
    </row>
    <row r="2" spans="1:1">
      <c r="A2" t="s">
        <v>270</v>
      </c>
    </row>
    <row r="3" spans="1:1">
      <c r="A3" t="s">
        <v>271</v>
      </c>
    </row>
    <row r="4" spans="1:1">
      <c r="A4" t="s">
        <v>272</v>
      </c>
    </row>
    <row r="5" spans="1:1">
      <c r="A5" t="s">
        <v>273</v>
      </c>
    </row>
    <row r="6" spans="1:1">
      <c r="A6" t="s">
        <v>274</v>
      </c>
    </row>
    <row r="7" spans="1:1">
      <c r="A7" t="s">
        <v>275</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11"/>
  <sheetViews>
    <sheetView workbookViewId="0">
      <selection activeCell="B10" sqref="B10"/>
    </sheetView>
  </sheetViews>
  <sheetFormatPr defaultRowHeight="13.5"/>
  <sheetData>
    <row r="4" spans="2:2">
      <c r="B4" s="51" t="s">
        <v>156</v>
      </c>
    </row>
    <row r="5" spans="2:2">
      <c r="B5" s="52" t="s">
        <v>189</v>
      </c>
    </row>
    <row r="6" spans="2:2">
      <c r="B6" s="52" t="s">
        <v>190</v>
      </c>
    </row>
    <row r="7" spans="2:2">
      <c r="B7" s="52" t="s">
        <v>169</v>
      </c>
    </row>
    <row r="8" spans="2:2">
      <c r="B8" s="52" t="s">
        <v>279</v>
      </c>
    </row>
    <row r="9" spans="2:2">
      <c r="B9" s="52" t="s">
        <v>376</v>
      </c>
    </row>
    <row r="10" spans="2:2">
      <c r="B10" s="52" t="s">
        <v>191</v>
      </c>
    </row>
    <row r="11" spans="2:2">
      <c r="B11" s="53"/>
    </row>
  </sheetData>
  <phoneticPr fontId="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zoomScale="85" zoomScaleNormal="85" workbookViewId="0"/>
  </sheetViews>
  <sheetFormatPr defaultRowHeight="13.5"/>
  <cols>
    <col min="1" max="1" width="24.75" customWidth="1"/>
    <col min="2" max="2" width="45.5" customWidth="1"/>
    <col min="3" max="3" width="52.375" style="16" customWidth="1"/>
    <col min="4" max="4" width="77.25" customWidth="1"/>
    <col min="5" max="5" width="36" customWidth="1"/>
    <col min="6" max="6" width="51.5" customWidth="1"/>
  </cols>
  <sheetData>
    <row r="1" spans="1:6">
      <c r="D1" t="s">
        <v>31</v>
      </c>
      <c r="F1" t="s">
        <v>31</v>
      </c>
    </row>
    <row r="2" spans="1:6">
      <c r="A2" t="s">
        <v>32</v>
      </c>
    </row>
    <row r="3" spans="1:6">
      <c r="B3" t="s">
        <v>33</v>
      </c>
    </row>
    <row r="5" spans="1:6">
      <c r="B5" t="s">
        <v>34</v>
      </c>
    </row>
    <row r="6" spans="1:6">
      <c r="B6" s="6" t="s">
        <v>35</v>
      </c>
    </row>
    <row r="7" spans="1:6">
      <c r="B7" s="6" t="s">
        <v>36</v>
      </c>
    </row>
    <row r="8" spans="1:6">
      <c r="B8" t="s">
        <v>37</v>
      </c>
    </row>
    <row r="10" spans="1:6">
      <c r="B10" t="s">
        <v>38</v>
      </c>
    </row>
    <row r="13" spans="1:6">
      <c r="D13" t="s">
        <v>39</v>
      </c>
    </row>
    <row r="14" spans="1:6">
      <c r="D14" t="s">
        <v>40</v>
      </c>
    </row>
    <row r="15" spans="1:6">
      <c r="D15" t="s">
        <v>41</v>
      </c>
    </row>
    <row r="16" spans="1:6">
      <c r="D16" t="s">
        <v>42</v>
      </c>
    </row>
    <row r="17" spans="1:6">
      <c r="B17" s="6" t="s">
        <v>43</v>
      </c>
      <c r="C17" s="17" t="s">
        <v>44</v>
      </c>
    </row>
    <row r="18" spans="1:6">
      <c r="A18" t="s">
        <v>45</v>
      </c>
      <c r="B18" s="18" t="s">
        <v>46</v>
      </c>
      <c r="C18" s="19" t="s">
        <v>47</v>
      </c>
      <c r="D18" t="s">
        <v>48</v>
      </c>
    </row>
    <row r="19" spans="1:6" ht="165" customHeight="1">
      <c r="A19" t="s">
        <v>49</v>
      </c>
      <c r="B19" s="18" t="s">
        <v>50</v>
      </c>
      <c r="C19" s="19" t="s">
        <v>51</v>
      </c>
      <c r="D19" s="16" t="s">
        <v>121</v>
      </c>
      <c r="E19" t="s">
        <v>52</v>
      </c>
      <c r="F19" s="16"/>
    </row>
    <row r="20" spans="1:6" ht="40.5" customHeight="1">
      <c r="B20" s="18" t="s">
        <v>53</v>
      </c>
      <c r="C20" s="19" t="s">
        <v>54</v>
      </c>
      <c r="D20" s="16" t="s">
        <v>55</v>
      </c>
      <c r="E20" t="s">
        <v>52</v>
      </c>
      <c r="F20" s="16"/>
    </row>
    <row r="21" spans="1:6">
      <c r="B21" s="18" t="s">
        <v>56</v>
      </c>
      <c r="C21" s="19"/>
      <c r="D21" t="s">
        <v>57</v>
      </c>
      <c r="E21" t="s">
        <v>52</v>
      </c>
    </row>
    <row r="22" spans="1:6">
      <c r="B22" s="18" t="s">
        <v>58</v>
      </c>
      <c r="C22" s="19"/>
      <c r="D22" t="s">
        <v>57</v>
      </c>
      <c r="E22" t="s">
        <v>52</v>
      </c>
    </row>
    <row r="23" spans="1:6">
      <c r="B23" s="18" t="s">
        <v>59</v>
      </c>
      <c r="C23" s="19" t="s">
        <v>60</v>
      </c>
      <c r="D23" t="s">
        <v>61</v>
      </c>
      <c r="E23" t="s">
        <v>52</v>
      </c>
    </row>
    <row r="24" spans="1:6" ht="54">
      <c r="B24" s="18" t="s">
        <v>62</v>
      </c>
      <c r="C24" s="19" t="s">
        <v>63</v>
      </c>
      <c r="D24" s="16" t="s">
        <v>122</v>
      </c>
      <c r="E24" t="s">
        <v>52</v>
      </c>
      <c r="F24" s="16"/>
    </row>
    <row r="25" spans="1:6">
      <c r="B25" s="18" t="s">
        <v>65</v>
      </c>
      <c r="C25" s="19"/>
      <c r="D25" t="s">
        <v>66</v>
      </c>
      <c r="E25" t="s">
        <v>67</v>
      </c>
    </row>
    <row r="26" spans="1:6" ht="40.5">
      <c r="B26" s="18" t="s">
        <v>68</v>
      </c>
      <c r="C26" s="19" t="s">
        <v>69</v>
      </c>
      <c r="D26" s="16" t="s">
        <v>64</v>
      </c>
      <c r="E26" t="s">
        <v>52</v>
      </c>
      <c r="F26" s="16"/>
    </row>
    <row r="27" spans="1:6">
      <c r="B27" s="18" t="s">
        <v>70</v>
      </c>
      <c r="C27" s="19"/>
      <c r="D27" t="s">
        <v>57</v>
      </c>
      <c r="E27" t="s">
        <v>52</v>
      </c>
    </row>
    <row r="28" spans="1:6">
      <c r="B28" s="18" t="s">
        <v>71</v>
      </c>
      <c r="C28" s="19"/>
      <c r="E28" s="20" t="s">
        <v>72</v>
      </c>
    </row>
    <row r="29" spans="1:6">
      <c r="B29" s="21" t="s">
        <v>73</v>
      </c>
      <c r="C29" s="19"/>
      <c r="D29" t="s">
        <v>57</v>
      </c>
      <c r="E29" t="s">
        <v>52</v>
      </c>
    </row>
    <row r="30" spans="1:6">
      <c r="B30" s="21" t="s">
        <v>74</v>
      </c>
      <c r="C30" s="19" t="s">
        <v>75</v>
      </c>
      <c r="D30" s="16" t="s">
        <v>57</v>
      </c>
      <c r="E30" t="s">
        <v>52</v>
      </c>
      <c r="F30" s="16"/>
    </row>
    <row r="31" spans="1:6">
      <c r="B31" s="21" t="s">
        <v>76</v>
      </c>
      <c r="C31" s="19"/>
      <c r="D31" t="s">
        <v>48</v>
      </c>
      <c r="E31" t="s">
        <v>77</v>
      </c>
    </row>
    <row r="32" spans="1:6">
      <c r="B32" s="22"/>
    </row>
    <row r="33" spans="1:2">
      <c r="B33" s="6"/>
    </row>
    <row r="34" spans="1:2">
      <c r="B34" s="6"/>
    </row>
    <row r="35" spans="1:2">
      <c r="A35" s="6" t="s">
        <v>44</v>
      </c>
    </row>
    <row r="36" spans="1:2">
      <c r="A36" s="6" t="s">
        <v>75</v>
      </c>
      <c r="B36" t="s">
        <v>78</v>
      </c>
    </row>
    <row r="37" spans="1:2" s="16" customFormat="1">
      <c r="A37" s="6" t="s">
        <v>79</v>
      </c>
      <c r="B37" t="s">
        <v>80</v>
      </c>
    </row>
    <row r="38" spans="1:2" s="16" customFormat="1">
      <c r="A38" s="6" t="s">
        <v>81</v>
      </c>
      <c r="B38" t="s">
        <v>82</v>
      </c>
    </row>
    <row r="39" spans="1:2" s="16" customFormat="1">
      <c r="A39" s="6" t="s">
        <v>83</v>
      </c>
      <c r="B39" t="s">
        <v>84</v>
      </c>
    </row>
    <row r="40" spans="1:2" s="16" customFormat="1">
      <c r="A40" s="6"/>
      <c r="B40"/>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memo</vt:lpstr>
      <vt:lpstr>WBS</vt:lpstr>
      <vt:lpstr>課題整理_0609</vt:lpstr>
      <vt:lpstr>No14</vt:lpstr>
      <vt:lpstr>No16</vt:lpstr>
      <vt:lpstr>wk⇒</vt:lpstr>
      <vt:lpstr>else</vt:lpstr>
      <vt:lpstr>WBS_value</vt:lpstr>
      <vt:lpstr>do0415補足</vt:lpstr>
      <vt:lpstr>do0609</vt:lpstr>
      <vt:lpstr>計画</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2018-06-24T16:14:10Z</dcterms:created>
  <dcterms:modified xsi:type="dcterms:W3CDTF">2018-12-31T01:37:44Z</dcterms:modified>
</cp:coreProperties>
</file>