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0" windowWidth="28035" windowHeight="11670" activeTab="2"/>
  </bookViews>
  <sheets>
    <sheet name="データ作成" sheetId="1" r:id="rId1"/>
    <sheet name="ｘｍｌ設定" sheetId="2" r:id="rId2"/>
    <sheet name="dbimpprt" sheetId="4" r:id="rId3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8" i="4" l="1"/>
  <c r="D17" i="4"/>
  <c r="D16" i="4"/>
  <c r="D15" i="4"/>
  <c r="D14" i="4"/>
  <c r="D13" i="4"/>
  <c r="D12" i="4"/>
  <c r="D11" i="4"/>
  <c r="D10" i="4"/>
  <c r="D9" i="4"/>
  <c r="B18" i="4"/>
  <c r="B17" i="4"/>
  <c r="B16" i="4"/>
  <c r="B15" i="4"/>
  <c r="B14" i="4"/>
  <c r="B13" i="4"/>
  <c r="B12" i="4"/>
  <c r="B11" i="4"/>
  <c r="B10" i="4"/>
  <c r="B9" i="4"/>
  <c r="F26" i="2" l="1"/>
  <c r="G26" i="2" s="1"/>
  <c r="E26" i="2" l="1"/>
  <c r="F25" i="2"/>
  <c r="G25" i="2" s="1"/>
  <c r="E25" i="2" l="1"/>
  <c r="F24" i="2"/>
  <c r="G24" i="2" s="1"/>
  <c r="E24" i="2" l="1"/>
  <c r="F23" i="2"/>
  <c r="G23" i="2" s="1"/>
  <c r="E23" i="2" l="1"/>
  <c r="D19" i="2"/>
  <c r="D18" i="2"/>
  <c r="D17" i="2"/>
  <c r="F17" i="2" s="1"/>
  <c r="G17" i="2" s="1"/>
  <c r="D16" i="2"/>
  <c r="F16" i="2" s="1"/>
  <c r="G16" i="2" s="1"/>
  <c r="D15" i="2"/>
  <c r="D14" i="2"/>
  <c r="D13" i="2"/>
  <c r="F13" i="2" s="1"/>
  <c r="G13" i="2" s="1"/>
  <c r="D11" i="2"/>
  <c r="D10" i="2"/>
  <c r="D12" i="2"/>
  <c r="C10" i="2"/>
  <c r="C19" i="2"/>
  <c r="C18" i="2"/>
  <c r="C17" i="2"/>
  <c r="C16" i="2"/>
  <c r="C15" i="2"/>
  <c r="C14" i="2"/>
  <c r="C13" i="2"/>
  <c r="C12" i="2"/>
  <c r="C11" i="2"/>
  <c r="E19" i="2" l="1"/>
  <c r="F19" i="2"/>
  <c r="G19" i="2"/>
  <c r="E12" i="2"/>
  <c r="F12" i="2"/>
  <c r="G12" i="2" s="1"/>
  <c r="E18" i="2"/>
  <c r="F18" i="2"/>
  <c r="G18" i="2" s="1"/>
  <c r="E10" i="2"/>
  <c r="F10" i="2"/>
  <c r="G10" i="2" s="1"/>
  <c r="E13" i="2"/>
  <c r="E16" i="2"/>
  <c r="E15" i="2"/>
  <c r="F15" i="2"/>
  <c r="G15" i="2" s="1"/>
  <c r="E11" i="2"/>
  <c r="F11" i="2"/>
  <c r="G11" i="2" s="1"/>
  <c r="E14" i="2"/>
  <c r="F14" i="2"/>
  <c r="G14" i="2" s="1"/>
  <c r="E17" i="2"/>
</calcChain>
</file>

<file path=xl/sharedStrings.xml><?xml version="1.0" encoding="utf-8"?>
<sst xmlns="http://schemas.openxmlformats.org/spreadsheetml/2006/main" count="196" uniqueCount="146">
  <si>
    <t xml:space="preserve">iwatakhr  </t>
  </si>
  <si>
    <t>product_id</t>
  </si>
  <si>
    <t>dealer_id</t>
  </si>
  <si>
    <t>usr_id</t>
  </si>
  <si>
    <t>usr_detail_fav_products</t>
  </si>
  <si>
    <t>manager-gui</t>
  </si>
  <si>
    <t>admin-gui</t>
  </si>
  <si>
    <t>role</t>
  </si>
  <si>
    <t>岩田　彰宏</t>
    <rPh sb="0" eb="2">
      <t>イワタ</t>
    </rPh>
    <rPh sb="3" eb="5">
      <t>アキヒロ</t>
    </rPh>
    <phoneticPr fontId="1"/>
  </si>
  <si>
    <t>5f4dcc3b5aa765d61d8327deb882cf99</t>
  </si>
  <si>
    <t>user_name</t>
  </si>
  <si>
    <t>passwd</t>
  </si>
  <si>
    <t>usr</t>
  </si>
  <si>
    <t>2</t>
  </si>
  <si>
    <t>2018夏</t>
  </si>
  <si>
    <t>4</t>
  </si>
  <si>
    <t>2018冬</t>
  </si>
  <si>
    <t>2017夏</t>
  </si>
  <si>
    <t>2017冬</t>
  </si>
  <si>
    <t>event_season</t>
  </si>
  <si>
    <t>event_date</t>
  </si>
  <si>
    <t>event_aboutdate</t>
  </si>
  <si>
    <t>event_date_id</t>
  </si>
  <si>
    <t>event_dates</t>
  </si>
  <si>
    <t>東方</t>
  </si>
  <si>
    <t>東方Project</t>
  </si>
  <si>
    <t>アズレン</t>
  </si>
  <si>
    <t>アズールレーン</t>
  </si>
  <si>
    <t>りゅうおうのおしごと！</t>
  </si>
  <si>
    <t>オリジナル作品</t>
  </si>
  <si>
    <t>天野めぐみはスキだらけ!</t>
  </si>
  <si>
    <t>リゼロ</t>
  </si>
  <si>
    <t>Re:ゼロから始める異世界生活</t>
  </si>
  <si>
    <t>FGO</t>
  </si>
  <si>
    <t>FateGrandOrder</t>
  </si>
  <si>
    <t>艦これ</t>
  </si>
  <si>
    <t>艦隊これくしょん</t>
  </si>
  <si>
    <t>category_name_reading</t>
  </si>
  <si>
    <t>category_name</t>
  </si>
  <si>
    <t>category_id</t>
  </si>
  <si>
    <t>categories</t>
  </si>
  <si>
    <t>2018冬だけの販売</t>
    <rPh sb="4" eb="5">
      <t>フユ</t>
    </rPh>
    <rPh sb="8" eb="10">
      <t>ハンバイ</t>
    </rPh>
    <phoneticPr fontId="1"/>
  </si>
  <si>
    <t>3</t>
    <phoneticPr fontId="1"/>
  </si>
  <si>
    <t>4</t>
    <phoneticPr fontId="1"/>
  </si>
  <si>
    <t>2017夏、2018夏（最新）の販売</t>
    <rPh sb="10" eb="11">
      <t>ナツ</t>
    </rPh>
    <rPh sb="16" eb="18">
      <t>ハンバイ</t>
    </rPh>
    <phoneticPr fontId="1"/>
  </si>
  <si>
    <t>2</t>
    <phoneticPr fontId="1"/>
  </si>
  <si>
    <t>2018夏（最新）新発売</t>
    <rPh sb="9" eb="12">
      <t>シンハツバイ</t>
    </rPh>
    <phoneticPr fontId="1"/>
  </si>
  <si>
    <t>4</t>
    <phoneticPr fontId="1"/>
  </si>
  <si>
    <t>3</t>
    <phoneticPr fontId="1"/>
  </si>
  <si>
    <t>2</t>
    <phoneticPr fontId="1"/>
  </si>
  <si>
    <t>2017冬から2018夏（最新）までずっと販売している</t>
    <rPh sb="4" eb="5">
      <t>フユ</t>
    </rPh>
    <rPh sb="11" eb="12">
      <t>ナツ</t>
    </rPh>
    <rPh sb="13" eb="15">
      <t>サイシン</t>
    </rPh>
    <rPh sb="21" eb="23">
      <t>ハンバイ</t>
    </rPh>
    <phoneticPr fontId="1"/>
  </si>
  <si>
    <t>1</t>
    <phoneticPr fontId="1"/>
  </si>
  <si>
    <t xml:space="preserve"> </t>
    <phoneticPr fontId="1"/>
  </si>
  <si>
    <t>dealers_detail_products_saledate</t>
  </si>
  <si>
    <t>p_3_1_3.jpg</t>
  </si>
  <si>
    <t>p_3_1_2.jpg</t>
  </si>
  <si>
    <t>p_3_1_1.jpg</t>
  </si>
  <si>
    <t>p_1_2_1.jpg</t>
    <phoneticPr fontId="1"/>
  </si>
  <si>
    <t>p_1_1_5.jpg</t>
  </si>
  <si>
    <t>p_1_1_4.jpg</t>
  </si>
  <si>
    <t>p_1_1_3.jpg</t>
  </si>
  <si>
    <t>p_1_1_2.jpg</t>
  </si>
  <si>
    <t>p_1_1_1.jpg</t>
    <phoneticPr fontId="1"/>
  </si>
  <si>
    <t>img_product_file</t>
  </si>
  <si>
    <t>dealers_detail_products_imgs</t>
  </si>
  <si>
    <t>5</t>
    <phoneticPr fontId="1"/>
  </si>
  <si>
    <t>dealers_detail_products_categories</t>
  </si>
  <si>
    <t>明後日24日大阪難波御堂筋ホールで開催されるGWCに参加します。</t>
    <phoneticPr fontId="1"/>
  </si>
  <si>
    <t>つぐみ先輩</t>
  </si>
  <si>
    <t>私立星泉高校2年10組（スポーツ科）。剣道部所属のややぽちゃ「スキ多い」系女子。身長160cm、体重??kg、得意科目・体育。同校には剣道で推薦入学、最近の体重と肉付きが悩みの種。顧問の片桐先生と勉強が苦手。幼なじみの学に何かと頼りがちな今日この頃。</t>
    <phoneticPr fontId="1"/>
  </si>
  <si>
    <t>天野めぐみ</t>
  </si>
  <si>
    <t xml:space="preserve">人気テレビアニメ「Re:ゼロから始める異世界生活」より、ハーフエルフのヒロイン「エミリア」が待望の1/7スケールフィギュア化。原作「短編集1」の表紙イラストを参考にアニメ版エミリアを立体化している </t>
    <phoneticPr fontId="1"/>
  </si>
  <si>
    <t>Re:ゼロから始める異世界生活「エミリア」</t>
  </si>
  <si>
    <t>人気ブラウザゲーム「艦隊これくしょん -艦これ-」より、陽炎型13番艦の浜風が1/7スケールフィギュアで登場。海上戦闘の一瞬を切り取ったような躍動感のあるポージングで立体化している。可動式の機銃や連装砲をはじめ、各種艤装の造形やディティールにも拘っている。普段は冷静な浜風が見せる凛々しい雰囲気にも注目だ。</t>
    <phoneticPr fontId="1"/>
  </si>
  <si>
    <t xml:space="preserve">艦隊これくしょん -艦これ-「浜風」 </t>
  </si>
  <si>
    <t>season_id</t>
  </si>
  <si>
    <t>introduce</t>
  </si>
  <si>
    <t>price</t>
  </si>
  <si>
    <t>product_name</t>
  </si>
  <si>
    <t>dealers_detail_products</t>
  </si>
  <si>
    <t>i_3.jpg</t>
    <phoneticPr fontId="1"/>
  </si>
  <si>
    <t>https://twitter.com/piyopiyodo</t>
  </si>
  <si>
    <t>https://piyopiyodo.web.fc2.com/</t>
  </si>
  <si>
    <t>060202</t>
    <phoneticPr fontId="1"/>
  </si>
  <si>
    <t>1</t>
  </si>
  <si>
    <t>ぴよぴよ堂＠ぴよにき</t>
    <phoneticPr fontId="1"/>
  </si>
  <si>
    <t>i_2.jpg</t>
    <phoneticPr fontId="1"/>
  </si>
  <si>
    <t>https://www.goodsmile.info/</t>
  </si>
  <si>
    <t>070104</t>
    <phoneticPr fontId="1"/>
  </si>
  <si>
    <t>Good smile Company</t>
    <phoneticPr fontId="1"/>
  </si>
  <si>
    <t>i_1.jpg</t>
  </si>
  <si>
    <t>https://twitter.com/15milktea8</t>
  </si>
  <si>
    <t>040101</t>
    <phoneticPr fontId="1"/>
  </si>
  <si>
    <t>苺MilkTea</t>
    <phoneticPr fontId="1"/>
  </si>
  <si>
    <t>img_icon_file</t>
  </si>
  <si>
    <t>sort_key</t>
  </si>
  <si>
    <t>tw_link</t>
  </si>
  <si>
    <t>hp_link</t>
  </si>
  <si>
    <t>takuban</t>
  </si>
  <si>
    <t>bussines_type</t>
  </si>
  <si>
    <t>dealer_name</t>
  </si>
  <si>
    <t>dealer</t>
    <phoneticPr fontId="1"/>
  </si>
  <si>
    <t>generatorConfig.xml</t>
    <phoneticPr fontId="1"/>
  </si>
  <si>
    <t>dealers</t>
  </si>
  <si>
    <t>usr_role</t>
  </si>
  <si>
    <t>table</t>
    <phoneticPr fontId="1"/>
  </si>
  <si>
    <t>schema</t>
    <phoneticPr fontId="1"/>
  </si>
  <si>
    <t>wfs</t>
    <phoneticPr fontId="1"/>
  </si>
  <si>
    <t>計算用</t>
    <rPh sb="0" eb="3">
      <t>ケイサンヨウ</t>
    </rPh>
    <phoneticPr fontId="1"/>
  </si>
  <si>
    <t>&lt;table schema="SCHEMA" tableName="TABLE" /&gt;</t>
    <phoneticPr fontId="1"/>
  </si>
  <si>
    <t>&lt;bean class="org.mybatis.spring.mapper.MapperFactoryBean"&gt;&lt;property name="mapperInterface" value="com.jp.wonfes.cmmn.dao.mapper.XXXMAPPER"&gt;&lt;/property&gt;&lt;property name="sqlSessionFactory" ref="sqlSessionFactory"&gt;&lt;/property&gt;&lt;/bean&gt;</t>
    <phoneticPr fontId="1"/>
  </si>
  <si>
    <t>mvc-config.xml</t>
    <phoneticPr fontId="1"/>
  </si>
  <si>
    <t>autowired</t>
    <phoneticPr fontId="1"/>
  </si>
  <si>
    <t>@Autowired private CLASS HENSU;</t>
    <phoneticPr fontId="1"/>
  </si>
  <si>
    <t>DealerSearchMapper</t>
  </si>
  <si>
    <t>mapper</t>
    <phoneticPr fontId="1"/>
  </si>
  <si>
    <t>package</t>
    <phoneticPr fontId="1"/>
  </si>
  <si>
    <t>com.jp.wonfes.dealer.dao.mapper</t>
    <phoneticPr fontId="1"/>
  </si>
  <si>
    <t>&lt;bean id="BEANID" class="org.mybatis.spring.mapper.MapperFactoryBean"&gt;&lt;property name="mapperInterface" value="MAPPERINTERFACE"&gt;&lt;/property&gt;&lt;property name="sqlSessionFactory" ref="sqlSessionFactory"&gt;&lt;/property&gt;&lt;/bean&gt;</t>
    <phoneticPr fontId="1"/>
  </si>
  <si>
    <t>独自DAO</t>
    <rPh sb="0" eb="2">
      <t>ドクジ</t>
    </rPh>
    <phoneticPr fontId="1"/>
  </si>
  <si>
    <t>自動生成DAO</t>
    <rPh sb="0" eb="2">
      <t>ジドウ</t>
    </rPh>
    <rPh sb="2" eb="4">
      <t>セイセイ</t>
    </rPh>
    <phoneticPr fontId="1"/>
  </si>
  <si>
    <t>com.jp.wonfes.account.dao.mapper</t>
    <phoneticPr fontId="1"/>
  </si>
  <si>
    <t>UserSearchMapper</t>
    <phoneticPr fontId="1"/>
  </si>
  <si>
    <t>AccountInfoSearchMapper</t>
  </si>
  <si>
    <t>WorkSearchMapper</t>
    <phoneticPr fontId="1"/>
  </si>
  <si>
    <t>com.jp.wonfes.work.dao.mapper</t>
    <phoneticPr fontId="1"/>
  </si>
  <si>
    <t>wfs.usr.csv</t>
  </si>
  <si>
    <t>wfs.usr_detail_fav_products.csv</t>
  </si>
  <si>
    <t>wfs.usr_role.csv</t>
  </si>
  <si>
    <t>wfs.categories.csv</t>
  </si>
  <si>
    <t>wfs.event_dates.csv</t>
  </si>
  <si>
    <t>wfs.dealers.csv</t>
  </si>
  <si>
    <t>wfs.dealers_detail_products.csv</t>
  </si>
  <si>
    <t>wfs.dealers_detail_products_categories.csv</t>
  </si>
  <si>
    <t>wfs.dealers_detail_products_imgs.csv</t>
  </si>
  <si>
    <t>wfs.dealers_detail_products_saledate.csv</t>
  </si>
  <si>
    <t>table</t>
    <phoneticPr fontId="1"/>
  </si>
  <si>
    <t>csv</t>
    <phoneticPr fontId="1"/>
  </si>
  <si>
    <t>cmd</t>
    <phoneticPr fontId="1"/>
  </si>
  <si>
    <t>ヘッダーつき、カンマ区切り</t>
    <rPh sb="10" eb="12">
      <t>クギ</t>
    </rPh>
    <phoneticPr fontId="1"/>
  </si>
  <si>
    <t>csvファイルの前提</t>
    <rPh sb="8" eb="10">
      <t>ゼンテイ</t>
    </rPh>
    <phoneticPr fontId="1"/>
  </si>
  <si>
    <t>\copy TABLE from 'D:/MyEdocument/MyPG/webapl/WonFesSys/WFS_Design/01.設計/data/初回データ/CSV' delimiter ',' csv header;</t>
    <phoneticPr fontId="1"/>
  </si>
  <si>
    <t>注意</t>
    <rPh sb="0" eb="2">
      <t>チュウイ</t>
    </rPh>
    <phoneticPr fontId="1"/>
  </si>
  <si>
    <t>・psqlで実行すること</t>
    <rPh sb="6" eb="8">
      <t>ジッコウ</t>
    </rPh>
    <phoneticPr fontId="1"/>
  </si>
  <si>
    <t>・全クエリをまとめて実行する</t>
    <rPh sb="10" eb="12">
      <t>ジッコウ</t>
    </rPh>
    <phoneticPr fontId="1"/>
  </si>
  <si>
    <t>※実行をくぎると、なぜかFKエラーになり挿入できない</t>
    <rPh sb="1" eb="3">
      <t>ジッコウ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</si>
</sst>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m/dd"/>
  </numFmts>
  <fonts count="7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b/>
      <sz val="11"/>
      <color rgb="FF000000"/>
      <name val="ＭＳ Ｐゴシック"/>
      <family val="3"/>
      <charset val="128"/>
      <scheme val="minor"/>
    </font>
    <font>
      <sz val="8"/>
      <color rgb="FF333333"/>
      <name val="Arial"/>
      <family val="2"/>
    </font>
    <font>
      <sz val="11"/>
      <color rgb="FF7F878F"/>
      <name val="ＭＳ Ｐゴシック"/>
      <family val="3"/>
      <charset val="128"/>
      <scheme val="minor"/>
    </font>
    <font>
      <u/>
      <sz val="11"/>
      <color theme="10"/>
      <name val="ＭＳ Ｐゴシック"/>
      <family val="2"/>
      <scheme val="minor"/>
    </font>
    <font>
      <sz val="11"/>
      <color theme="0"/>
      <name val="ＭＳ Ｐゴシック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87E7AD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99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rgb="FF000000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45">
    <xf numFmtId="0" fontId="0" fillId="0" borderId="0" xfId="0"/>
    <xf numFmtId="49" fontId="0" fillId="0" borderId="0" xfId="0" applyNumberFormat="1"/>
    <xf numFmtId="1" fontId="0" fillId="0" borderId="1" xfId="0" applyNumberFormat="1" applyBorder="1" applyAlignment="1">
      <alignment horizontal="right" vertical="center"/>
    </xf>
    <xf numFmtId="0" fontId="0" fillId="0" borderId="2" xfId="0" applyBorder="1"/>
    <xf numFmtId="49" fontId="2" fillId="2" borderId="1" xfId="0" applyNumberFormat="1" applyFont="1" applyFill="1" applyBorder="1" applyAlignment="1">
      <alignment horizontal="left" vertical="center" wrapText="1"/>
    </xf>
    <xf numFmtId="49" fontId="2" fillId="2" borderId="2" xfId="0" applyNumberFormat="1" applyFont="1" applyFill="1" applyBorder="1" applyAlignment="1">
      <alignment horizontal="left" vertical="center" wrapText="1"/>
    </xf>
    <xf numFmtId="49" fontId="0" fillId="3" borderId="0" xfId="0" applyNumberFormat="1" applyFill="1"/>
    <xf numFmtId="0" fontId="0" fillId="3" borderId="0" xfId="0" applyFill="1"/>
    <xf numFmtId="0" fontId="3" fillId="0" borderId="0" xfId="0" applyFont="1"/>
    <xf numFmtId="49" fontId="0" fillId="0" borderId="1" xfId="0" applyNumberFormat="1" applyBorder="1" applyAlignment="1">
      <alignment vertical="center"/>
    </xf>
    <xf numFmtId="176" fontId="0" fillId="0" borderId="1" xfId="0" applyNumberFormat="1" applyBorder="1" applyAlignment="1">
      <alignment horizontal="right" vertical="center"/>
    </xf>
    <xf numFmtId="49" fontId="0" fillId="4" borderId="0" xfId="0" applyNumberFormat="1" applyFill="1"/>
    <xf numFmtId="49" fontId="0" fillId="0" borderId="2" xfId="0" applyNumberFormat="1" applyBorder="1"/>
    <xf numFmtId="1" fontId="0" fillId="0" borderId="2" xfId="0" applyNumberFormat="1" applyBorder="1" applyAlignment="1">
      <alignment horizontal="right" vertical="center"/>
    </xf>
    <xf numFmtId="49" fontId="0" fillId="5" borderId="0" xfId="0" applyNumberFormat="1" applyFill="1"/>
    <xf numFmtId="49" fontId="0" fillId="6" borderId="0" xfId="0" applyNumberFormat="1" applyFill="1"/>
    <xf numFmtId="49" fontId="0" fillId="0" borderId="0" xfId="0" applyNumberFormat="1" applyBorder="1"/>
    <xf numFmtId="1" fontId="0" fillId="0" borderId="0" xfId="0" applyNumberFormat="1" applyBorder="1" applyAlignment="1">
      <alignment horizontal="right" vertical="center"/>
    </xf>
    <xf numFmtId="49" fontId="0" fillId="0" borderId="3" xfId="0" applyNumberFormat="1" applyBorder="1"/>
    <xf numFmtId="1" fontId="0" fillId="0" borderId="4" xfId="0" applyNumberFormat="1" applyBorder="1" applyAlignment="1">
      <alignment horizontal="right" vertical="center"/>
    </xf>
    <xf numFmtId="1" fontId="0" fillId="0" borderId="5" xfId="0" applyNumberFormat="1" applyBorder="1" applyAlignment="1">
      <alignment horizontal="right" vertical="center"/>
    </xf>
    <xf numFmtId="49" fontId="0" fillId="0" borderId="6" xfId="0" applyNumberFormat="1" applyBorder="1"/>
    <xf numFmtId="1" fontId="0" fillId="0" borderId="7" xfId="0" applyNumberFormat="1" applyBorder="1" applyAlignment="1">
      <alignment horizontal="right" vertical="center"/>
    </xf>
    <xf numFmtId="49" fontId="2" fillId="2" borderId="8" xfId="0" applyNumberFormat="1" applyFont="1" applyFill="1" applyBorder="1" applyAlignment="1">
      <alignment horizontal="left" vertical="center" wrapText="1"/>
    </xf>
    <xf numFmtId="49" fontId="2" fillId="2" borderId="9" xfId="0" applyNumberFormat="1" applyFont="1" applyFill="1" applyBorder="1" applyAlignment="1">
      <alignment horizontal="left" vertical="center" wrapText="1"/>
    </xf>
    <xf numFmtId="49" fontId="2" fillId="2" borderId="10" xfId="0" applyNumberFormat="1" applyFont="1" applyFill="1" applyBorder="1" applyAlignment="1">
      <alignment horizontal="left" vertical="center" wrapText="1"/>
    </xf>
    <xf numFmtId="0" fontId="4" fillId="0" borderId="1" xfId="0" applyFont="1" applyBorder="1" applyAlignment="1">
      <alignment vertical="center"/>
    </xf>
    <xf numFmtId="49" fontId="5" fillId="0" borderId="1" xfId="1" applyNumberFormat="1" applyBorder="1" applyAlignment="1">
      <alignment vertical="center"/>
    </xf>
    <xf numFmtId="0" fontId="0" fillId="7" borderId="2" xfId="0" applyFill="1" applyBorder="1"/>
    <xf numFmtId="0" fontId="6" fillId="8" borderId="0" xfId="0" applyFont="1" applyFill="1"/>
    <xf numFmtId="0" fontId="6" fillId="9" borderId="0" xfId="0" applyFont="1" applyFill="1"/>
    <xf numFmtId="0" fontId="0" fillId="10" borderId="0" xfId="0" applyFill="1"/>
    <xf numFmtId="0" fontId="0" fillId="10" borderId="0" xfId="0" quotePrefix="1" applyFill="1"/>
    <xf numFmtId="0" fontId="6" fillId="11" borderId="0" xfId="0" applyFont="1" applyFill="1"/>
    <xf numFmtId="0" fontId="0" fillId="12" borderId="0" xfId="0" applyFill="1"/>
    <xf numFmtId="0" fontId="0" fillId="0" borderId="0" xfId="0" applyFill="1"/>
    <xf numFmtId="0" fontId="0" fillId="13" borderId="0" xfId="0" applyFill="1"/>
    <xf numFmtId="0" fontId="0" fillId="14" borderId="0" xfId="0" applyFill="1"/>
    <xf numFmtId="0" fontId="0" fillId="14" borderId="2" xfId="0" applyFill="1" applyBorder="1"/>
    <xf numFmtId="0" fontId="6" fillId="9" borderId="2" xfId="0" applyFont="1" applyFill="1" applyBorder="1"/>
    <xf numFmtId="0" fontId="6" fillId="11" borderId="2" xfId="0" applyFont="1" applyFill="1" applyBorder="1"/>
    <xf numFmtId="0" fontId="0" fillId="12" borderId="2" xfId="0" applyFill="1" applyBorder="1"/>
    <xf numFmtId="0" fontId="0" fillId="0" borderId="2" xfId="0" applyFill="1" applyBorder="1"/>
    <xf numFmtId="0" fontId="0" fillId="15" borderId="2" xfId="0" applyFill="1" applyBorder="1"/>
    <xf numFmtId="0" fontId="0" fillId="7" borderId="0" xfId="0" applyFont="1" applyFill="1"/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90"/>
  <sheetViews>
    <sheetView zoomScaleNormal="100" workbookViewId="0"/>
  </sheetViews>
  <sheetFormatPr defaultColWidth="9" defaultRowHeight="13.5" x14ac:dyDescent="0.15"/>
  <cols>
    <col min="1" max="1" width="9" style="1"/>
    <col min="2" max="2" width="14.125" style="1" bestFit="1" customWidth="1"/>
    <col min="3" max="3" width="34.125" style="1" bestFit="1" customWidth="1"/>
    <col min="4" max="4" width="35.75" style="1" bestFit="1" customWidth="1"/>
    <col min="5" max="5" width="19.5" style="1" customWidth="1"/>
    <col min="6" max="6" width="27.625" style="1" bestFit="1" customWidth="1"/>
    <col min="7" max="7" width="25.5" style="1" customWidth="1"/>
    <col min="8" max="16384" width="9" style="1"/>
  </cols>
  <sheetData>
    <row r="3" spans="1:9" x14ac:dyDescent="0.15">
      <c r="A3" s="1" t="s">
        <v>101</v>
      </c>
    </row>
    <row r="4" spans="1:9" ht="27" x14ac:dyDescent="0.15">
      <c r="B4" s="4" t="s">
        <v>2</v>
      </c>
      <c r="C4" s="4" t="s">
        <v>100</v>
      </c>
      <c r="D4" s="4" t="s">
        <v>99</v>
      </c>
      <c r="E4" s="4" t="s">
        <v>98</v>
      </c>
      <c r="F4" s="4" t="s">
        <v>97</v>
      </c>
      <c r="G4" s="4" t="s">
        <v>96</v>
      </c>
      <c r="H4" s="4" t="s">
        <v>95</v>
      </c>
      <c r="I4" s="4" t="s">
        <v>94</v>
      </c>
    </row>
    <row r="5" spans="1:9" x14ac:dyDescent="0.15">
      <c r="B5" s="2">
        <v>1</v>
      </c>
      <c r="C5" s="9" t="s">
        <v>93</v>
      </c>
      <c r="D5" s="9" t="s">
        <v>84</v>
      </c>
      <c r="E5" s="9" t="s">
        <v>92</v>
      </c>
      <c r="F5" s="9"/>
      <c r="G5" s="9" t="s">
        <v>91</v>
      </c>
      <c r="H5" s="9" t="s">
        <v>51</v>
      </c>
      <c r="I5" s="9" t="s">
        <v>90</v>
      </c>
    </row>
    <row r="6" spans="1:9" x14ac:dyDescent="0.15">
      <c r="A6" s="1" t="s">
        <v>52</v>
      </c>
      <c r="B6" s="2">
        <v>2</v>
      </c>
      <c r="C6" s="9" t="s">
        <v>89</v>
      </c>
      <c r="D6" s="9" t="s">
        <v>49</v>
      </c>
      <c r="E6" s="9" t="s">
        <v>88</v>
      </c>
      <c r="F6" s="27" t="s">
        <v>87</v>
      </c>
      <c r="G6" s="9"/>
      <c r="H6" s="9" t="s">
        <v>49</v>
      </c>
      <c r="I6" s="9" t="s">
        <v>86</v>
      </c>
    </row>
    <row r="7" spans="1:9" x14ac:dyDescent="0.15">
      <c r="A7" s="1" t="s">
        <v>52</v>
      </c>
      <c r="B7" s="2">
        <v>3</v>
      </c>
      <c r="C7" s="9" t="s">
        <v>85</v>
      </c>
      <c r="D7" s="9" t="s">
        <v>84</v>
      </c>
      <c r="E7" s="9" t="s">
        <v>83</v>
      </c>
      <c r="F7" s="9" t="s">
        <v>82</v>
      </c>
      <c r="G7" s="9" t="s">
        <v>81</v>
      </c>
      <c r="H7" s="9" t="s">
        <v>48</v>
      </c>
      <c r="I7" s="9" t="s">
        <v>80</v>
      </c>
    </row>
    <row r="9" spans="1:9" x14ac:dyDescent="0.15">
      <c r="A9" s="1" t="s">
        <v>79</v>
      </c>
    </row>
    <row r="10" spans="1:9" x14ac:dyDescent="0.15">
      <c r="B10" s="4" t="s">
        <v>2</v>
      </c>
      <c r="C10" s="4" t="s">
        <v>1</v>
      </c>
      <c r="D10" s="4" t="s">
        <v>78</v>
      </c>
      <c r="E10" s="4" t="s">
        <v>77</v>
      </c>
      <c r="F10" s="4" t="s">
        <v>76</v>
      </c>
      <c r="G10" s="4" t="s">
        <v>75</v>
      </c>
    </row>
    <row r="11" spans="1:9" x14ac:dyDescent="0.15">
      <c r="B11" s="2">
        <v>1</v>
      </c>
      <c r="C11" s="2">
        <v>1</v>
      </c>
      <c r="D11" s="9" t="s">
        <v>74</v>
      </c>
      <c r="E11" s="2">
        <v>14800</v>
      </c>
      <c r="F11" s="9" t="s">
        <v>73</v>
      </c>
      <c r="G11" s="26">
        <v>1</v>
      </c>
    </row>
    <row r="12" spans="1:9" x14ac:dyDescent="0.15">
      <c r="B12" s="2">
        <v>1</v>
      </c>
      <c r="C12" s="2">
        <v>2</v>
      </c>
      <c r="D12" s="9" t="s">
        <v>72</v>
      </c>
      <c r="E12" s="2">
        <v>10648</v>
      </c>
      <c r="F12" s="9" t="s">
        <v>71</v>
      </c>
      <c r="G12" s="26">
        <v>4</v>
      </c>
    </row>
    <row r="13" spans="1:9" x14ac:dyDescent="0.15">
      <c r="B13" s="2">
        <v>3</v>
      </c>
      <c r="C13" s="2">
        <v>1</v>
      </c>
      <c r="D13" s="9" t="s">
        <v>70</v>
      </c>
      <c r="E13" s="2">
        <v>10000</v>
      </c>
      <c r="F13" s="9" t="s">
        <v>69</v>
      </c>
      <c r="G13" s="26">
        <v>2</v>
      </c>
    </row>
    <row r="14" spans="1:9" x14ac:dyDescent="0.15">
      <c r="B14" s="2">
        <v>3</v>
      </c>
      <c r="C14" s="2">
        <v>2</v>
      </c>
      <c r="D14" s="9" t="s">
        <v>68</v>
      </c>
      <c r="E14" s="2">
        <v>10000</v>
      </c>
      <c r="F14" s="9" t="s">
        <v>67</v>
      </c>
      <c r="G14" s="26">
        <v>3</v>
      </c>
    </row>
    <row r="15" spans="1:9" x14ac:dyDescent="0.15">
      <c r="A15" s="1" t="s">
        <v>66</v>
      </c>
    </row>
    <row r="16" spans="1:9" x14ac:dyDescent="0.15">
      <c r="B16" s="25" t="s">
        <v>2</v>
      </c>
      <c r="C16" s="24" t="s">
        <v>1</v>
      </c>
      <c r="D16" s="23" t="s">
        <v>39</v>
      </c>
    </row>
    <row r="17" spans="1:4" x14ac:dyDescent="0.15">
      <c r="B17" s="22">
        <v>1</v>
      </c>
      <c r="C17" s="2">
        <v>1</v>
      </c>
      <c r="D17" s="21" t="s">
        <v>51</v>
      </c>
    </row>
    <row r="18" spans="1:4" x14ac:dyDescent="0.15">
      <c r="B18" s="22">
        <v>1</v>
      </c>
      <c r="C18" s="2">
        <v>2</v>
      </c>
      <c r="D18" s="21" t="s">
        <v>48</v>
      </c>
    </row>
    <row r="19" spans="1:4" x14ac:dyDescent="0.15">
      <c r="B19" s="22">
        <v>3</v>
      </c>
      <c r="C19" s="2">
        <v>1</v>
      </c>
      <c r="D19" s="21" t="s">
        <v>47</v>
      </c>
    </row>
    <row r="20" spans="1:4" x14ac:dyDescent="0.15">
      <c r="B20" s="20">
        <v>3</v>
      </c>
      <c r="C20" s="19">
        <v>2</v>
      </c>
      <c r="D20" s="18" t="s">
        <v>65</v>
      </c>
    </row>
    <row r="21" spans="1:4" x14ac:dyDescent="0.15">
      <c r="B21" s="17"/>
      <c r="C21" s="17"/>
      <c r="D21" s="16"/>
    </row>
    <row r="22" spans="1:4" x14ac:dyDescent="0.15">
      <c r="B22" s="17"/>
      <c r="C22" s="17"/>
      <c r="D22" s="16"/>
    </row>
    <row r="23" spans="1:4" ht="12" customHeight="1" x14ac:dyDescent="0.15">
      <c r="A23" s="1" t="s">
        <v>64</v>
      </c>
    </row>
    <row r="24" spans="1:4" x14ac:dyDescent="0.15">
      <c r="B24" s="5" t="s">
        <v>2</v>
      </c>
      <c r="C24" s="5" t="s">
        <v>1</v>
      </c>
      <c r="D24" s="5" t="s">
        <v>63</v>
      </c>
    </row>
    <row r="25" spans="1:4" x14ac:dyDescent="0.15">
      <c r="B25" s="13">
        <v>1</v>
      </c>
      <c r="C25" s="13">
        <v>1</v>
      </c>
      <c r="D25" s="12" t="s">
        <v>62</v>
      </c>
    </row>
    <row r="26" spans="1:4" x14ac:dyDescent="0.15">
      <c r="B26" s="13">
        <v>1</v>
      </c>
      <c r="C26" s="13">
        <v>1</v>
      </c>
      <c r="D26" s="12" t="s">
        <v>61</v>
      </c>
    </row>
    <row r="27" spans="1:4" x14ac:dyDescent="0.15">
      <c r="B27" s="13">
        <v>1</v>
      </c>
      <c r="C27" s="13">
        <v>1</v>
      </c>
      <c r="D27" s="12" t="s">
        <v>60</v>
      </c>
    </row>
    <row r="28" spans="1:4" x14ac:dyDescent="0.15">
      <c r="B28" s="13">
        <v>1</v>
      </c>
      <c r="C28" s="13">
        <v>1</v>
      </c>
      <c r="D28" s="12" t="s">
        <v>59</v>
      </c>
    </row>
    <row r="29" spans="1:4" x14ac:dyDescent="0.15">
      <c r="B29" s="13">
        <v>1</v>
      </c>
      <c r="C29" s="13">
        <v>1</v>
      </c>
      <c r="D29" s="12" t="s">
        <v>58</v>
      </c>
    </row>
    <row r="30" spans="1:4" x14ac:dyDescent="0.15">
      <c r="B30" s="13">
        <v>1</v>
      </c>
      <c r="C30" s="13">
        <v>2</v>
      </c>
      <c r="D30" s="12" t="s">
        <v>57</v>
      </c>
    </row>
    <row r="31" spans="1:4" x14ac:dyDescent="0.15">
      <c r="B31" s="13">
        <v>3</v>
      </c>
      <c r="C31" s="13">
        <v>1</v>
      </c>
      <c r="D31" s="12" t="s">
        <v>56</v>
      </c>
    </row>
    <row r="32" spans="1:4" x14ac:dyDescent="0.15">
      <c r="B32" s="13">
        <v>3</v>
      </c>
      <c r="C32" s="13">
        <v>1</v>
      </c>
      <c r="D32" s="12" t="s">
        <v>55</v>
      </c>
    </row>
    <row r="33" spans="1:5" x14ac:dyDescent="0.15">
      <c r="B33" s="13">
        <v>3</v>
      </c>
      <c r="C33" s="13">
        <v>1</v>
      </c>
      <c r="D33" s="12" t="s">
        <v>54</v>
      </c>
    </row>
    <row r="35" spans="1:5" x14ac:dyDescent="0.15">
      <c r="A35" s="1" t="s">
        <v>53</v>
      </c>
    </row>
    <row r="36" spans="1:5" x14ac:dyDescent="0.15">
      <c r="A36" s="1" t="s">
        <v>52</v>
      </c>
      <c r="B36" s="5" t="s">
        <v>2</v>
      </c>
      <c r="C36" s="5" t="s">
        <v>1</v>
      </c>
      <c r="D36" s="5" t="s">
        <v>22</v>
      </c>
    </row>
    <row r="37" spans="1:5" x14ac:dyDescent="0.15">
      <c r="B37" s="13">
        <v>1</v>
      </c>
      <c r="C37" s="13">
        <v>1</v>
      </c>
      <c r="D37" s="12" t="s">
        <v>51</v>
      </c>
      <c r="E37" s="15" t="s">
        <v>50</v>
      </c>
    </row>
    <row r="38" spans="1:5" x14ac:dyDescent="0.15">
      <c r="B38" s="13">
        <v>1</v>
      </c>
      <c r="C38" s="13">
        <v>1</v>
      </c>
      <c r="D38" s="12" t="s">
        <v>49</v>
      </c>
      <c r="E38" s="15"/>
    </row>
    <row r="39" spans="1:5" x14ac:dyDescent="0.15">
      <c r="B39" s="13">
        <v>1</v>
      </c>
      <c r="C39" s="13">
        <v>1</v>
      </c>
      <c r="D39" s="12" t="s">
        <v>48</v>
      </c>
      <c r="E39" s="15"/>
    </row>
    <row r="40" spans="1:5" x14ac:dyDescent="0.15">
      <c r="B40" s="13">
        <v>1</v>
      </c>
      <c r="C40" s="13">
        <v>1</v>
      </c>
      <c r="D40" s="12" t="s">
        <v>47</v>
      </c>
      <c r="E40" s="15"/>
    </row>
    <row r="41" spans="1:5" x14ac:dyDescent="0.15">
      <c r="B41" s="13">
        <v>1</v>
      </c>
      <c r="C41" s="13">
        <v>2</v>
      </c>
      <c r="D41" s="12" t="s">
        <v>47</v>
      </c>
      <c r="E41" s="14" t="s">
        <v>46</v>
      </c>
    </row>
    <row r="42" spans="1:5" x14ac:dyDescent="0.15">
      <c r="B42" s="13">
        <v>3</v>
      </c>
      <c r="C42" s="13">
        <v>1</v>
      </c>
      <c r="D42" s="12" t="s">
        <v>45</v>
      </c>
      <c r="E42" s="6" t="s">
        <v>44</v>
      </c>
    </row>
    <row r="43" spans="1:5" x14ac:dyDescent="0.15">
      <c r="B43" s="13">
        <v>3</v>
      </c>
      <c r="C43" s="13">
        <v>1</v>
      </c>
      <c r="D43" s="12" t="s">
        <v>43</v>
      </c>
      <c r="E43" s="6"/>
    </row>
    <row r="44" spans="1:5" x14ac:dyDescent="0.15">
      <c r="B44" s="13">
        <v>3</v>
      </c>
      <c r="C44" s="13">
        <v>2</v>
      </c>
      <c r="D44" s="12" t="s">
        <v>42</v>
      </c>
      <c r="E44" s="1" t="s">
        <v>41</v>
      </c>
    </row>
    <row r="49" spans="1:4" s="11" customFormat="1" x14ac:dyDescent="0.15"/>
    <row r="51" spans="1:4" x14ac:dyDescent="0.15">
      <c r="A51" s="1" t="s">
        <v>40</v>
      </c>
    </row>
    <row r="52" spans="1:4" x14ac:dyDescent="0.15">
      <c r="B52" s="4" t="s">
        <v>39</v>
      </c>
      <c r="C52" s="4" t="s">
        <v>38</v>
      </c>
      <c r="D52" s="4" t="s">
        <v>37</v>
      </c>
    </row>
    <row r="53" spans="1:4" x14ac:dyDescent="0.15">
      <c r="B53" s="2">
        <v>1</v>
      </c>
      <c r="C53" s="9" t="s">
        <v>36</v>
      </c>
      <c r="D53" s="9" t="s">
        <v>35</v>
      </c>
    </row>
    <row r="54" spans="1:4" x14ac:dyDescent="0.15">
      <c r="B54" s="2">
        <v>2</v>
      </c>
      <c r="C54" s="9" t="s">
        <v>34</v>
      </c>
      <c r="D54" s="9" t="s">
        <v>33</v>
      </c>
    </row>
    <row r="55" spans="1:4" x14ac:dyDescent="0.15">
      <c r="B55" s="2">
        <v>3</v>
      </c>
      <c r="C55" s="9" t="s">
        <v>32</v>
      </c>
      <c r="D55" s="9" t="s">
        <v>31</v>
      </c>
    </row>
    <row r="56" spans="1:4" x14ac:dyDescent="0.15">
      <c r="B56" s="2">
        <v>4</v>
      </c>
      <c r="C56" s="9" t="s">
        <v>30</v>
      </c>
      <c r="D56" s="9" t="s">
        <v>30</v>
      </c>
    </row>
    <row r="57" spans="1:4" x14ac:dyDescent="0.15">
      <c r="B57" s="2">
        <v>5</v>
      </c>
      <c r="C57" s="9" t="s">
        <v>29</v>
      </c>
      <c r="D57" s="9" t="s">
        <v>29</v>
      </c>
    </row>
    <row r="58" spans="1:4" x14ac:dyDescent="0.15">
      <c r="B58" s="2">
        <v>6</v>
      </c>
      <c r="C58" s="9" t="s">
        <v>28</v>
      </c>
      <c r="D58" s="9" t="s">
        <v>28</v>
      </c>
    </row>
    <row r="59" spans="1:4" x14ac:dyDescent="0.15">
      <c r="B59" s="2">
        <v>7</v>
      </c>
      <c r="C59" s="9" t="s">
        <v>27</v>
      </c>
      <c r="D59" s="9" t="s">
        <v>26</v>
      </c>
    </row>
    <row r="60" spans="1:4" x14ac:dyDescent="0.15">
      <c r="B60" s="2">
        <v>8</v>
      </c>
      <c r="C60" s="9" t="s">
        <v>25</v>
      </c>
      <c r="D60" s="9" t="s">
        <v>24</v>
      </c>
    </row>
    <row r="64" spans="1:4" x14ac:dyDescent="0.15">
      <c r="A64" s="1" t="s">
        <v>23</v>
      </c>
    </row>
    <row r="65" spans="1:5" x14ac:dyDescent="0.15">
      <c r="B65" s="4" t="s">
        <v>22</v>
      </c>
      <c r="C65" s="4" t="s">
        <v>21</v>
      </c>
      <c r="D65" s="4" t="s">
        <v>20</v>
      </c>
      <c r="E65" s="4" t="s">
        <v>19</v>
      </c>
    </row>
    <row r="66" spans="1:5" x14ac:dyDescent="0.15">
      <c r="B66" s="2">
        <v>1</v>
      </c>
      <c r="C66" s="9" t="s">
        <v>18</v>
      </c>
      <c r="D66" s="10">
        <v>42785</v>
      </c>
      <c r="E66" s="9" t="s">
        <v>15</v>
      </c>
    </row>
    <row r="67" spans="1:5" x14ac:dyDescent="0.15">
      <c r="B67" s="2">
        <v>2</v>
      </c>
      <c r="C67" s="9" t="s">
        <v>17</v>
      </c>
      <c r="D67" s="10">
        <v>42946</v>
      </c>
      <c r="E67" s="9" t="s">
        <v>13</v>
      </c>
    </row>
    <row r="68" spans="1:5" x14ac:dyDescent="0.15">
      <c r="B68" s="2">
        <v>3</v>
      </c>
      <c r="C68" s="9" t="s">
        <v>16</v>
      </c>
      <c r="D68" s="10">
        <v>42784</v>
      </c>
      <c r="E68" s="9" t="s">
        <v>15</v>
      </c>
    </row>
    <row r="69" spans="1:5" x14ac:dyDescent="0.15">
      <c r="B69" s="2">
        <v>4</v>
      </c>
      <c r="C69" s="9" t="s">
        <v>14</v>
      </c>
      <c r="D69" s="10">
        <v>43310</v>
      </c>
      <c r="E69" s="9" t="s">
        <v>13</v>
      </c>
    </row>
    <row r="70" spans="1:5" ht="14.25" x14ac:dyDescent="0.2">
      <c r="D70" s="8"/>
    </row>
    <row r="73" spans="1:5" x14ac:dyDescent="0.15">
      <c r="D73"/>
    </row>
    <row r="74" spans="1:5" x14ac:dyDescent="0.15">
      <c r="D74"/>
    </row>
    <row r="75" spans="1:5" x14ac:dyDescent="0.15">
      <c r="D75"/>
    </row>
    <row r="76" spans="1:5" x14ac:dyDescent="0.15">
      <c r="D76"/>
    </row>
    <row r="77" spans="1:5" s="6" customFormat="1" x14ac:dyDescent="0.15">
      <c r="B77" s="7"/>
      <c r="C77" s="7"/>
      <c r="D77" s="7"/>
    </row>
    <row r="78" spans="1:5" x14ac:dyDescent="0.15">
      <c r="A78" s="1" t="s">
        <v>12</v>
      </c>
      <c r="B78"/>
      <c r="C78"/>
      <c r="D78"/>
    </row>
    <row r="79" spans="1:5" x14ac:dyDescent="0.15">
      <c r="B79" s="5" t="s">
        <v>3</v>
      </c>
      <c r="C79" s="5" t="s">
        <v>11</v>
      </c>
      <c r="D79" s="5" t="s">
        <v>10</v>
      </c>
    </row>
    <row r="80" spans="1:5" x14ac:dyDescent="0.15">
      <c r="B80" s="3" t="s">
        <v>0</v>
      </c>
      <c r="C80" s="3" t="s">
        <v>9</v>
      </c>
      <c r="D80" s="3" t="s">
        <v>8</v>
      </c>
    </row>
    <row r="81" spans="1:4" x14ac:dyDescent="0.15">
      <c r="A81" s="1" t="s">
        <v>4</v>
      </c>
      <c r="B81"/>
      <c r="C81"/>
      <c r="D81"/>
    </row>
    <row r="82" spans="1:4" x14ac:dyDescent="0.15">
      <c r="B82" s="5" t="s">
        <v>3</v>
      </c>
      <c r="C82" s="5" t="s">
        <v>7</v>
      </c>
      <c r="D82"/>
    </row>
    <row r="83" spans="1:4" x14ac:dyDescent="0.15">
      <c r="B83" s="3" t="s">
        <v>0</v>
      </c>
      <c r="C83" s="3" t="s">
        <v>6</v>
      </c>
    </row>
    <row r="84" spans="1:4" x14ac:dyDescent="0.15">
      <c r="B84" s="3" t="s">
        <v>0</v>
      </c>
      <c r="C84" s="3" t="s">
        <v>5</v>
      </c>
    </row>
    <row r="86" spans="1:4" x14ac:dyDescent="0.15">
      <c r="A86" s="1" t="s">
        <v>4</v>
      </c>
    </row>
    <row r="87" spans="1:4" x14ac:dyDescent="0.15">
      <c r="B87" s="4" t="s">
        <v>3</v>
      </c>
      <c r="C87" s="4" t="s">
        <v>2</v>
      </c>
      <c r="D87" s="4" t="s">
        <v>1</v>
      </c>
    </row>
    <row r="88" spans="1:4" x14ac:dyDescent="0.15">
      <c r="B88" s="3" t="s">
        <v>0</v>
      </c>
      <c r="C88" s="2">
        <v>1</v>
      </c>
      <c r="D88" s="2">
        <v>1</v>
      </c>
    </row>
    <row r="89" spans="1:4" x14ac:dyDescent="0.15">
      <c r="B89" s="3" t="s">
        <v>0</v>
      </c>
      <c r="C89" s="2">
        <v>1</v>
      </c>
      <c r="D89" s="2">
        <v>2</v>
      </c>
    </row>
    <row r="90" spans="1:4" x14ac:dyDescent="0.15">
      <c r="B90" s="3" t="s">
        <v>0</v>
      </c>
      <c r="C90" s="2">
        <v>3</v>
      </c>
      <c r="D90" s="2">
        <v>1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zoomScale="85" zoomScaleNormal="85" workbookViewId="0"/>
  </sheetViews>
  <sheetFormatPr defaultRowHeight="13.5" x14ac:dyDescent="0.15"/>
  <cols>
    <col min="2" max="2" width="32" customWidth="1"/>
    <col min="3" max="3" width="11" customWidth="1"/>
    <col min="4" max="4" width="35.75" bestFit="1" customWidth="1"/>
    <col min="5" max="5" width="7.125" customWidth="1"/>
    <col min="6" max="6" width="13" customWidth="1"/>
  </cols>
  <sheetData>
    <row r="1" spans="1:7" ht="17.25" customHeight="1" x14ac:dyDescent="0.15"/>
    <row r="2" spans="1:7" s="36" customFormat="1" x14ac:dyDescent="0.15">
      <c r="A2" s="36" t="s">
        <v>108</v>
      </c>
      <c r="B2" s="31" t="s">
        <v>109</v>
      </c>
      <c r="C2" s="31" t="s">
        <v>110</v>
      </c>
      <c r="D2" s="32" t="s">
        <v>113</v>
      </c>
      <c r="E2" s="37" t="s">
        <v>118</v>
      </c>
    </row>
    <row r="4" spans="1:7" x14ac:dyDescent="0.15">
      <c r="A4" t="s">
        <v>120</v>
      </c>
    </row>
    <row r="5" spans="1:7" x14ac:dyDescent="0.15">
      <c r="A5" t="s">
        <v>102</v>
      </c>
    </row>
    <row r="6" spans="1:7" x14ac:dyDescent="0.15">
      <c r="B6" s="28" t="s">
        <v>106</v>
      </c>
    </row>
    <row r="7" spans="1:7" x14ac:dyDescent="0.15">
      <c r="B7" s="43" t="s">
        <v>107</v>
      </c>
    </row>
    <row r="8" spans="1:7" x14ac:dyDescent="0.15">
      <c r="B8" s="3"/>
    </row>
    <row r="9" spans="1:7" x14ac:dyDescent="0.15">
      <c r="B9" s="28" t="s">
        <v>105</v>
      </c>
      <c r="C9" s="29" t="s">
        <v>102</v>
      </c>
      <c r="D9" s="30" t="s">
        <v>111</v>
      </c>
      <c r="E9" s="30" t="s">
        <v>111</v>
      </c>
      <c r="F9" s="33" t="s">
        <v>112</v>
      </c>
      <c r="G9" s="33" t="s">
        <v>112</v>
      </c>
    </row>
    <row r="10" spans="1:7" x14ac:dyDescent="0.15">
      <c r="B10" s="43" t="s">
        <v>40</v>
      </c>
      <c r="C10" s="34" t="str">
        <f t="shared" ref="C10:C19" si="0">SUBSTITUTE(SUBSTITUTE($B$2,"SCHEMA",$B$7),"TABLE",$B10)</f>
        <v>&lt;table schema="wfs" tableName="categories" /&gt;</v>
      </c>
      <c r="D10" s="35" t="str">
        <f t="shared" ref="D10:D11" si="1">SUBSTITUTE(PROPER(B10),"_","")&amp;"Mapper"</f>
        <v>CategoriesMapper</v>
      </c>
      <c r="E10" s="34" t="str">
        <f>SUBSTITUTE($C$2,"XXXMAPPER",$D10)</f>
        <v>&lt;bean class="org.mybatis.spring.mapper.MapperFactoryBean"&gt;&lt;property name="mapperInterface" value="com.jp.wonfes.cmmn.dao.mapper.CategoriesMapper"&gt;&lt;/property&gt;&lt;property name="sqlSessionFactory" ref="sqlSessionFactory"&gt;&lt;/property&gt;&lt;/bean&gt;</v>
      </c>
      <c r="F10" s="35" t="str">
        <f>LOWER((LEFT(D10,1)))&amp;RIGHT(D10,LEN(D10)-1)</f>
        <v>categoriesMapper</v>
      </c>
      <c r="G10" s="34" t="str">
        <f>SUBSTITUTE(SUBSTITUTE($D$2,"CLASS",$D10),"HENSU",$F10)</f>
        <v>@Autowired private CategoriesMapper categoriesMapper;</v>
      </c>
    </row>
    <row r="11" spans="1:7" x14ac:dyDescent="0.15">
      <c r="B11" s="43" t="s">
        <v>103</v>
      </c>
      <c r="C11" s="34" t="str">
        <f t="shared" si="0"/>
        <v>&lt;table schema="wfs" tableName="dealers" /&gt;</v>
      </c>
      <c r="D11" s="35" t="str">
        <f t="shared" si="1"/>
        <v>DealersMapper</v>
      </c>
      <c r="E11" s="34" t="str">
        <f t="shared" ref="E11:E18" si="2">SUBSTITUTE($C$2,"XXXMAPPER",$D11)</f>
        <v>&lt;bean class="org.mybatis.spring.mapper.MapperFactoryBean"&gt;&lt;property name="mapperInterface" value="com.jp.wonfes.cmmn.dao.mapper.DealersMapper"&gt;&lt;/property&gt;&lt;property name="sqlSessionFactory" ref="sqlSessionFactory"&gt;&lt;/property&gt;&lt;/bean&gt;</v>
      </c>
      <c r="F11" s="35" t="str">
        <f t="shared" ref="F11:F18" si="3">LOWER((LEFT(D11,1)))&amp;RIGHT(D11,LEN(D11)-1)</f>
        <v>dealersMapper</v>
      </c>
      <c r="G11" s="34" t="str">
        <f t="shared" ref="G11:G18" si="4">SUBSTITUTE(SUBSTITUTE($D$2,"CLASS",$D11),"HENSU",$F11)</f>
        <v>@Autowired private DealersMapper dealersMapper;</v>
      </c>
    </row>
    <row r="12" spans="1:7" x14ac:dyDescent="0.15">
      <c r="B12" s="43" t="s">
        <v>79</v>
      </c>
      <c r="C12" s="34" t="str">
        <f t="shared" si="0"/>
        <v>&lt;table schema="wfs" tableName="dealers_detail_products" /&gt;</v>
      </c>
      <c r="D12" s="35" t="str">
        <f>SUBSTITUTE(PROPER(B12),"_","")&amp;"Mapper"</f>
        <v>DealersDetailProductsMapper</v>
      </c>
      <c r="E12" s="34" t="str">
        <f t="shared" si="2"/>
        <v>&lt;bean class="org.mybatis.spring.mapper.MapperFactoryBean"&gt;&lt;property name="mapperInterface" value="com.jp.wonfes.cmmn.dao.mapper.DealersDetailProductsMapper"&gt;&lt;/property&gt;&lt;property name="sqlSessionFactory" ref="sqlSessionFactory"&gt;&lt;/property&gt;&lt;/bean&gt;</v>
      </c>
      <c r="F12" s="35" t="str">
        <f t="shared" si="3"/>
        <v>dealersDetailProductsMapper</v>
      </c>
      <c r="G12" s="34" t="str">
        <f t="shared" si="4"/>
        <v>@Autowired private DealersDetailProductsMapper dealersDetailProductsMapper;</v>
      </c>
    </row>
    <row r="13" spans="1:7" x14ac:dyDescent="0.15">
      <c r="B13" s="43" t="s">
        <v>66</v>
      </c>
      <c r="C13" s="34" t="str">
        <f t="shared" si="0"/>
        <v>&lt;table schema="wfs" tableName="dealers_detail_products_categories" /&gt;</v>
      </c>
      <c r="D13" s="35" t="str">
        <f t="shared" ref="D13:D19" si="5">SUBSTITUTE(PROPER(B13),"_","")&amp;"Mapper"</f>
        <v>DealersDetailProductsCategoriesMapper</v>
      </c>
      <c r="E13" s="34" t="str">
        <f t="shared" si="2"/>
        <v>&lt;bean class="org.mybatis.spring.mapper.MapperFactoryBean"&gt;&lt;property name="mapperInterface" value="com.jp.wonfes.cmmn.dao.mapper.DealersDetailProductsCategoriesMapper"&gt;&lt;/property&gt;&lt;property name="sqlSessionFactory" ref="sqlSessionFactory"&gt;&lt;/property&gt;&lt;/bean&gt;</v>
      </c>
      <c r="F13" s="35" t="str">
        <f t="shared" si="3"/>
        <v>dealersDetailProductsCategoriesMapper</v>
      </c>
      <c r="G13" s="34" t="str">
        <f t="shared" si="4"/>
        <v>@Autowired private DealersDetailProductsCategoriesMapper dealersDetailProductsCategoriesMapper;</v>
      </c>
    </row>
    <row r="14" spans="1:7" x14ac:dyDescent="0.15">
      <c r="B14" s="43" t="s">
        <v>64</v>
      </c>
      <c r="C14" s="34" t="str">
        <f t="shared" si="0"/>
        <v>&lt;table schema="wfs" tableName="dealers_detail_products_imgs" /&gt;</v>
      </c>
      <c r="D14" s="35" t="str">
        <f t="shared" si="5"/>
        <v>DealersDetailProductsImgsMapper</v>
      </c>
      <c r="E14" s="34" t="str">
        <f t="shared" si="2"/>
        <v>&lt;bean class="org.mybatis.spring.mapper.MapperFactoryBean"&gt;&lt;property name="mapperInterface" value="com.jp.wonfes.cmmn.dao.mapper.DealersDetailProductsImgsMapper"&gt;&lt;/property&gt;&lt;property name="sqlSessionFactory" ref="sqlSessionFactory"&gt;&lt;/property&gt;&lt;/bean&gt;</v>
      </c>
      <c r="F14" s="35" t="str">
        <f t="shared" si="3"/>
        <v>dealersDetailProductsImgsMapper</v>
      </c>
      <c r="G14" s="34" t="str">
        <f t="shared" si="4"/>
        <v>@Autowired private DealersDetailProductsImgsMapper dealersDetailProductsImgsMapper;</v>
      </c>
    </row>
    <row r="15" spans="1:7" x14ac:dyDescent="0.15">
      <c r="B15" s="43" t="s">
        <v>53</v>
      </c>
      <c r="C15" s="34" t="str">
        <f t="shared" si="0"/>
        <v>&lt;table schema="wfs" tableName="dealers_detail_products_saledate" /&gt;</v>
      </c>
      <c r="D15" s="35" t="str">
        <f t="shared" si="5"/>
        <v>DealersDetailProductsSaledateMapper</v>
      </c>
      <c r="E15" s="34" t="str">
        <f t="shared" si="2"/>
        <v>&lt;bean class="org.mybatis.spring.mapper.MapperFactoryBean"&gt;&lt;property name="mapperInterface" value="com.jp.wonfes.cmmn.dao.mapper.DealersDetailProductsSaledateMapper"&gt;&lt;/property&gt;&lt;property name="sqlSessionFactory" ref="sqlSessionFactory"&gt;&lt;/property&gt;&lt;/bean&gt;</v>
      </c>
      <c r="F15" s="35" t="str">
        <f t="shared" si="3"/>
        <v>dealersDetailProductsSaledateMapper</v>
      </c>
      <c r="G15" s="34" t="str">
        <f t="shared" si="4"/>
        <v>@Autowired private DealersDetailProductsSaledateMapper dealersDetailProductsSaledateMapper;</v>
      </c>
    </row>
    <row r="16" spans="1:7" x14ac:dyDescent="0.15">
      <c r="B16" s="43" t="s">
        <v>23</v>
      </c>
      <c r="C16" s="34" t="str">
        <f t="shared" si="0"/>
        <v>&lt;table schema="wfs" tableName="event_dates" /&gt;</v>
      </c>
      <c r="D16" s="35" t="str">
        <f t="shared" si="5"/>
        <v>EventDatesMapper</v>
      </c>
      <c r="E16" s="34" t="str">
        <f t="shared" si="2"/>
        <v>&lt;bean class="org.mybatis.spring.mapper.MapperFactoryBean"&gt;&lt;property name="mapperInterface" value="com.jp.wonfes.cmmn.dao.mapper.EventDatesMapper"&gt;&lt;/property&gt;&lt;property name="sqlSessionFactory" ref="sqlSessionFactory"&gt;&lt;/property&gt;&lt;/bean&gt;</v>
      </c>
      <c r="F16" s="35" t="str">
        <f t="shared" si="3"/>
        <v>eventDatesMapper</v>
      </c>
      <c r="G16" s="34" t="str">
        <f t="shared" si="4"/>
        <v>@Autowired private EventDatesMapper eventDatesMapper;</v>
      </c>
    </row>
    <row r="17" spans="1:7" x14ac:dyDescent="0.15">
      <c r="B17" s="43" t="s">
        <v>12</v>
      </c>
      <c r="C17" s="34" t="str">
        <f t="shared" si="0"/>
        <v>&lt;table schema="wfs" tableName="usr" /&gt;</v>
      </c>
      <c r="D17" s="35" t="str">
        <f t="shared" si="5"/>
        <v>UsrMapper</v>
      </c>
      <c r="E17" s="34" t="str">
        <f t="shared" si="2"/>
        <v>&lt;bean class="org.mybatis.spring.mapper.MapperFactoryBean"&gt;&lt;property name="mapperInterface" value="com.jp.wonfes.cmmn.dao.mapper.UsrMapper"&gt;&lt;/property&gt;&lt;property name="sqlSessionFactory" ref="sqlSessionFactory"&gt;&lt;/property&gt;&lt;/bean&gt;</v>
      </c>
      <c r="F17" s="35" t="str">
        <f t="shared" si="3"/>
        <v>usrMapper</v>
      </c>
      <c r="G17" s="34" t="str">
        <f t="shared" si="4"/>
        <v>@Autowired private UsrMapper usrMapper;</v>
      </c>
    </row>
    <row r="18" spans="1:7" x14ac:dyDescent="0.15">
      <c r="B18" s="43" t="s">
        <v>4</v>
      </c>
      <c r="C18" s="34" t="str">
        <f t="shared" si="0"/>
        <v>&lt;table schema="wfs" tableName="usr_detail_fav_products" /&gt;</v>
      </c>
      <c r="D18" s="35" t="str">
        <f t="shared" si="5"/>
        <v>UsrDetailFavProductsMapper</v>
      </c>
      <c r="E18" s="34" t="str">
        <f t="shared" si="2"/>
        <v>&lt;bean class="org.mybatis.spring.mapper.MapperFactoryBean"&gt;&lt;property name="mapperInterface" value="com.jp.wonfes.cmmn.dao.mapper.UsrDetailFavProductsMapper"&gt;&lt;/property&gt;&lt;property name="sqlSessionFactory" ref="sqlSessionFactory"&gt;&lt;/property&gt;&lt;/bean&gt;</v>
      </c>
      <c r="F18" s="35" t="str">
        <f t="shared" si="3"/>
        <v>usrDetailFavProductsMapper</v>
      </c>
      <c r="G18" s="34" t="str">
        <f t="shared" si="4"/>
        <v>@Autowired private UsrDetailFavProductsMapper usrDetailFavProductsMapper;</v>
      </c>
    </row>
    <row r="19" spans="1:7" x14ac:dyDescent="0.15">
      <c r="B19" s="43" t="s">
        <v>104</v>
      </c>
      <c r="C19" s="34" t="str">
        <f t="shared" si="0"/>
        <v>&lt;table schema="wfs" tableName="usr_role" /&gt;</v>
      </c>
      <c r="D19" s="35" t="str">
        <f t="shared" si="5"/>
        <v>UsrRoleMapper</v>
      </c>
      <c r="E19" s="34" t="str">
        <f>SUBSTITUTE($C$2,"XXXMAPPER",$D19)</f>
        <v>&lt;bean class="org.mybatis.spring.mapper.MapperFactoryBean"&gt;&lt;property name="mapperInterface" value="com.jp.wonfes.cmmn.dao.mapper.UsrRoleMapper"&gt;&lt;/property&gt;&lt;property name="sqlSessionFactory" ref="sqlSessionFactory"&gt;&lt;/property&gt;&lt;/bean&gt;</v>
      </c>
      <c r="F19" s="35" t="str">
        <f>LOWER((LEFT(D19,1)))&amp;RIGHT(D19,LEN(D19)-1)</f>
        <v>usrRoleMapper</v>
      </c>
      <c r="G19" s="34" t="str">
        <f>SUBSTITUTE(SUBSTITUTE($D$2,"CLASS",$D19),"HENSU",$F19)</f>
        <v>@Autowired private UsrRoleMapper usrRoleMapper;</v>
      </c>
    </row>
    <row r="21" spans="1:7" x14ac:dyDescent="0.15">
      <c r="A21" t="s">
        <v>119</v>
      </c>
    </row>
    <row r="22" spans="1:7" x14ac:dyDescent="0.15">
      <c r="B22" s="28" t="s">
        <v>116</v>
      </c>
      <c r="C22" s="28" t="s">
        <v>115</v>
      </c>
      <c r="D22" s="38"/>
      <c r="E22" s="39" t="s">
        <v>111</v>
      </c>
      <c r="F22" s="40" t="s">
        <v>112</v>
      </c>
      <c r="G22" s="40" t="s">
        <v>112</v>
      </c>
    </row>
    <row r="23" spans="1:7" x14ac:dyDescent="0.15">
      <c r="B23" s="43" t="s">
        <v>117</v>
      </c>
      <c r="C23" s="43" t="s">
        <v>114</v>
      </c>
      <c r="D23" s="38"/>
      <c r="E23" s="41" t="str">
        <f>SUBSTITUTE(SUBSTITUTE($E$2,"BEANID",F23),"MAPPERINTERFACE",$B23&amp;"."&amp;$C23)</f>
        <v>&lt;bean id="dealerSearchMapper" class="org.mybatis.spring.mapper.MapperFactoryBean"&gt;&lt;property name="mapperInterface" value="com.jp.wonfes.dealer.dao.mapper.DealerSearchMapper"&gt;&lt;/property&gt;&lt;property name="sqlSessionFactory" ref="sqlSessionFactory"&gt;&lt;/property&gt;&lt;/bean&gt;</v>
      </c>
      <c r="F23" s="42" t="str">
        <f>LOWER((LEFT(C23,1)))&amp;RIGHT(C23,LEN(C23)-1)</f>
        <v>dealerSearchMapper</v>
      </c>
      <c r="G23" s="41" t="str">
        <f>SUBSTITUTE(SUBSTITUTE($D$2,"CLASS",$C23),"HENSU",$F23)</f>
        <v>@Autowired private DealerSearchMapper dealerSearchMapper;</v>
      </c>
    </row>
    <row r="24" spans="1:7" x14ac:dyDescent="0.15">
      <c r="B24" s="43" t="s">
        <v>121</v>
      </c>
      <c r="C24" s="43" t="s">
        <v>122</v>
      </c>
      <c r="D24" s="38"/>
      <c r="E24" s="41" t="str">
        <f>SUBSTITUTE(SUBSTITUTE($E$2,"BEANID",F24),"MAPPERINTERFACE",$B24&amp;"."&amp;$C24)</f>
        <v>&lt;bean id="userSearchMapper" class="org.mybatis.spring.mapper.MapperFactoryBean"&gt;&lt;property name="mapperInterface" value="com.jp.wonfes.account.dao.mapper.UserSearchMapper"&gt;&lt;/property&gt;&lt;property name="sqlSessionFactory" ref="sqlSessionFactory"&gt;&lt;/property&gt;&lt;/bean&gt;</v>
      </c>
      <c r="F24" s="42" t="str">
        <f>LOWER((LEFT(C24,1)))&amp;RIGHT(C24,LEN(C24)-1)</f>
        <v>userSearchMapper</v>
      </c>
      <c r="G24" s="41" t="str">
        <f>SUBSTITUTE(SUBSTITUTE($D$2,"CLASS",$C24),"HENSU",$F24)</f>
        <v>@Autowired private UserSearchMapper userSearchMapper;</v>
      </c>
    </row>
    <row r="25" spans="1:7" x14ac:dyDescent="0.15">
      <c r="B25" s="43" t="s">
        <v>121</v>
      </c>
      <c r="C25" s="43" t="s">
        <v>123</v>
      </c>
      <c r="D25" s="38"/>
      <c r="E25" s="41" t="str">
        <f>SUBSTITUTE(SUBSTITUTE($E$2,"BEANID",F25),"MAPPERINTERFACE",$B25&amp;"."&amp;$C25)</f>
        <v>&lt;bean id="accountInfoSearchMapper" class="org.mybatis.spring.mapper.MapperFactoryBean"&gt;&lt;property name="mapperInterface" value="com.jp.wonfes.account.dao.mapper.AccountInfoSearchMapper"&gt;&lt;/property&gt;&lt;property name="sqlSessionFactory" ref="sqlSessionFactory"&gt;&lt;/property&gt;&lt;/bean&gt;</v>
      </c>
      <c r="F25" s="42" t="str">
        <f>LOWER((LEFT(C25,1)))&amp;RIGHT(C25,LEN(C25)-1)</f>
        <v>accountInfoSearchMapper</v>
      </c>
      <c r="G25" s="41" t="str">
        <f>SUBSTITUTE(SUBSTITUTE($D$2,"CLASS",$C25),"HENSU",$F25)</f>
        <v>@Autowired private AccountInfoSearchMapper accountInfoSearchMapper;</v>
      </c>
    </row>
    <row r="26" spans="1:7" x14ac:dyDescent="0.15">
      <c r="B26" s="43" t="s">
        <v>125</v>
      </c>
      <c r="C26" s="43" t="s">
        <v>124</v>
      </c>
      <c r="D26" s="38"/>
      <c r="E26" s="41" t="str">
        <f>SUBSTITUTE(SUBSTITUTE($E$2,"BEANID",F26),"MAPPERINTERFACE",$B26&amp;"."&amp;$C26)</f>
        <v>&lt;bean id="workSearchMapper" class="org.mybatis.spring.mapper.MapperFactoryBean"&gt;&lt;property name="mapperInterface" value="com.jp.wonfes.work.dao.mapper.WorkSearchMapper"&gt;&lt;/property&gt;&lt;property name="sqlSessionFactory" ref="sqlSessionFactory"&gt;&lt;/property&gt;&lt;/bean&gt;</v>
      </c>
      <c r="F26" s="42" t="str">
        <f>LOWER((LEFT(C26,1)))&amp;RIGHT(C26,LEN(C26)-1)</f>
        <v>workSearchMapper</v>
      </c>
      <c r="G26" s="41" t="str">
        <f>SUBSTITUTE(SUBSTITUTE($D$2,"CLASS",$C26),"HENSU",$F26)</f>
        <v>@Autowired private WorkSearchMapper workSearchMapper;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8"/>
  <sheetViews>
    <sheetView tabSelected="1" zoomScale="115" zoomScaleNormal="115" workbookViewId="0"/>
  </sheetViews>
  <sheetFormatPr defaultRowHeight="13.5" x14ac:dyDescent="0.15"/>
  <cols>
    <col min="2" max="2" width="27.875" customWidth="1"/>
    <col min="3" max="3" width="40.25" customWidth="1"/>
  </cols>
  <sheetData>
    <row r="2" spans="2:4" x14ac:dyDescent="0.15">
      <c r="B2" t="s">
        <v>140</v>
      </c>
      <c r="C2" t="s">
        <v>139</v>
      </c>
    </row>
    <row r="3" spans="2:4" x14ac:dyDescent="0.15">
      <c r="C3" t="s">
        <v>141</v>
      </c>
    </row>
    <row r="4" spans="2:4" x14ac:dyDescent="0.15">
      <c r="B4" t="s">
        <v>142</v>
      </c>
      <c r="C4" t="s">
        <v>143</v>
      </c>
    </row>
    <row r="5" spans="2:4" x14ac:dyDescent="0.15">
      <c r="C5" t="s">
        <v>144</v>
      </c>
    </row>
    <row r="6" spans="2:4" x14ac:dyDescent="0.15">
      <c r="C6" t="s">
        <v>145</v>
      </c>
    </row>
    <row r="8" spans="2:4" x14ac:dyDescent="0.15">
      <c r="B8" t="s">
        <v>136</v>
      </c>
      <c r="C8" t="s">
        <v>137</v>
      </c>
      <c r="D8" t="s">
        <v>138</v>
      </c>
    </row>
    <row r="9" spans="2:4" x14ac:dyDescent="0.15">
      <c r="B9" s="34" t="str">
        <f>SUBSTITUTE(C9,".csv","")</f>
        <v>wfs.usr</v>
      </c>
      <c r="C9" t="s">
        <v>126</v>
      </c>
      <c r="D9" s="44" t="str">
        <f>SUBSTITUTE(SUBSTITUTE($C$3,"CSV",$C9),"TABLE",$B9)</f>
        <v>\copy wfs.usr from 'D:/MyEdocument/MyPG/webapl/WonFesSys/WFS_Design/01.設計/data/初回データ/wfs.usr.csv' delimiter ',' csv header;</v>
      </c>
    </row>
    <row r="10" spans="2:4" x14ac:dyDescent="0.15">
      <c r="B10" s="34" t="str">
        <f t="shared" ref="B10:B18" si="0">SUBSTITUTE(C10,".csv","")</f>
        <v>wfs.usr_detail_fav_products</v>
      </c>
      <c r="C10" t="s">
        <v>127</v>
      </c>
      <c r="D10" s="44" t="str">
        <f>SUBSTITUTE(SUBSTITUTE($C$3,"CSV",$C10),"TABLE",$B10)</f>
        <v>\copy wfs.usr_detail_fav_products from 'D:/MyEdocument/MyPG/webapl/WonFesSys/WFS_Design/01.設計/data/初回データ/wfs.usr_detail_fav_products.csv' delimiter ',' csv header;</v>
      </c>
    </row>
    <row r="11" spans="2:4" x14ac:dyDescent="0.15">
      <c r="B11" s="34" t="str">
        <f t="shared" si="0"/>
        <v>wfs.usr_role</v>
      </c>
      <c r="C11" t="s">
        <v>128</v>
      </c>
      <c r="D11" s="44" t="str">
        <f>SUBSTITUTE(SUBSTITUTE($C$3,"CSV",$C11),"TABLE",$B11)</f>
        <v>\copy wfs.usr_role from 'D:/MyEdocument/MyPG/webapl/WonFesSys/WFS_Design/01.設計/data/初回データ/wfs.usr_role.csv' delimiter ',' csv header;</v>
      </c>
    </row>
    <row r="12" spans="2:4" x14ac:dyDescent="0.15">
      <c r="B12" s="34" t="str">
        <f t="shared" si="0"/>
        <v>wfs.categories</v>
      </c>
      <c r="C12" t="s">
        <v>129</v>
      </c>
      <c r="D12" s="44" t="str">
        <f>SUBSTITUTE(SUBSTITUTE($C$3,"CSV",$C12),"TABLE",$B12)</f>
        <v>\copy wfs.categories from 'D:/MyEdocument/MyPG/webapl/WonFesSys/WFS_Design/01.設計/data/初回データ/wfs.categories.csv' delimiter ',' csv header;</v>
      </c>
    </row>
    <row r="13" spans="2:4" x14ac:dyDescent="0.15">
      <c r="B13" s="34" t="str">
        <f t="shared" si="0"/>
        <v>wfs.event_dates</v>
      </c>
      <c r="C13" t="s">
        <v>130</v>
      </c>
      <c r="D13" s="44" t="str">
        <f>SUBSTITUTE(SUBSTITUTE($C$3,"CSV",$C13),"TABLE",$B13)</f>
        <v>\copy wfs.event_dates from 'D:/MyEdocument/MyPG/webapl/WonFesSys/WFS_Design/01.設計/data/初回データ/wfs.event_dates.csv' delimiter ',' csv header;</v>
      </c>
    </row>
    <row r="14" spans="2:4" x14ac:dyDescent="0.15">
      <c r="B14" s="34" t="str">
        <f t="shared" si="0"/>
        <v>wfs.dealers</v>
      </c>
      <c r="C14" t="s">
        <v>131</v>
      </c>
      <c r="D14" s="44" t="str">
        <f>SUBSTITUTE(SUBSTITUTE($C$3,"CSV",$C14),"TABLE",$B14)</f>
        <v>\copy wfs.dealers from 'D:/MyEdocument/MyPG/webapl/WonFesSys/WFS_Design/01.設計/data/初回データ/wfs.dealers.csv' delimiter ',' csv header;</v>
      </c>
    </row>
    <row r="15" spans="2:4" x14ac:dyDescent="0.15">
      <c r="B15" s="34" t="str">
        <f t="shared" si="0"/>
        <v>wfs.dealers_detail_products</v>
      </c>
      <c r="C15" t="s">
        <v>132</v>
      </c>
      <c r="D15" s="44" t="str">
        <f>SUBSTITUTE(SUBSTITUTE($C$3,"CSV",$C15),"TABLE",$B15)</f>
        <v>\copy wfs.dealers_detail_products from 'D:/MyEdocument/MyPG/webapl/WonFesSys/WFS_Design/01.設計/data/初回データ/wfs.dealers_detail_products.csv' delimiter ',' csv header;</v>
      </c>
    </row>
    <row r="16" spans="2:4" x14ac:dyDescent="0.15">
      <c r="B16" s="34" t="str">
        <f t="shared" si="0"/>
        <v>wfs.dealers_detail_products_categories</v>
      </c>
      <c r="C16" t="s">
        <v>133</v>
      </c>
      <c r="D16" s="44" t="str">
        <f>SUBSTITUTE(SUBSTITUTE($C$3,"CSV",$C16),"TABLE",$B16)</f>
        <v>\copy wfs.dealers_detail_products_categories from 'D:/MyEdocument/MyPG/webapl/WonFesSys/WFS_Design/01.設計/data/初回データ/wfs.dealers_detail_products_categories.csv' delimiter ',' csv header;</v>
      </c>
    </row>
    <row r="17" spans="2:4" x14ac:dyDescent="0.15">
      <c r="B17" s="34" t="str">
        <f t="shared" si="0"/>
        <v>wfs.dealers_detail_products_imgs</v>
      </c>
      <c r="C17" t="s">
        <v>134</v>
      </c>
      <c r="D17" s="44" t="str">
        <f>SUBSTITUTE(SUBSTITUTE($C$3,"CSV",$C17),"TABLE",$B17)</f>
        <v>\copy wfs.dealers_detail_products_imgs from 'D:/MyEdocument/MyPG/webapl/WonFesSys/WFS_Design/01.設計/data/初回データ/wfs.dealers_detail_products_imgs.csv' delimiter ',' csv header;</v>
      </c>
    </row>
    <row r="18" spans="2:4" x14ac:dyDescent="0.15">
      <c r="B18" s="34" t="str">
        <f t="shared" si="0"/>
        <v>wfs.dealers_detail_products_saledate</v>
      </c>
      <c r="C18" t="s">
        <v>135</v>
      </c>
      <c r="D18" s="44" t="str">
        <f>SUBSTITUTE(SUBSTITUTE($C$3,"CSV",$C18),"TABLE",$B18)</f>
        <v>\copy wfs.dealers_detail_products_saledate from 'D:/MyEdocument/MyPG/webapl/WonFesSys/WFS_Design/01.設計/data/初回データ/wfs.dealers_detail_products_saledate.csv' delimiter ',' csv header;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データ作成</vt:lpstr>
      <vt:lpstr>ｘｍｌ設定</vt:lpstr>
      <vt:lpstr>dbimpprt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rock</dc:creator>
  <cp:lastModifiedBy>rock</cp:lastModifiedBy>
  <dcterms:created xsi:type="dcterms:W3CDTF">2018-10-20T02:30:41Z</dcterms:created>
  <dcterms:modified xsi:type="dcterms:W3CDTF">2019-01-05T12:37:43Z</dcterms:modified>
</cp:coreProperties>
</file>