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45621"/>
</workbook>
</file>

<file path=xl/calcChain.xml><?xml version="1.0" encoding="utf-8"?>
<calcChain xmlns="http://schemas.openxmlformats.org/spreadsheetml/2006/main">
  <c r="E5" i="17" l="1"/>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D6" i="17" l="1"/>
  <c r="E6" i="17" s="1"/>
  <c r="D8" i="17"/>
  <c r="C8" i="17"/>
  <c r="C7" i="17"/>
  <c r="C6" i="17"/>
  <c r="M66"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<sst xmlns="http://schemas.openxmlformats.org/spreadsheetml/2006/main" count="678" uniqueCount="374">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</sst>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election activeCell="B7" sqref="B7"/>
    </sheetView>
  </sheetViews>
  <sheetFormatPr defaultRowHeight="13.5" x14ac:dyDescent="0.15"/>
  <cols>
    <col min="2" max="2" width="12.875" customWidth="1"/>
    <col min="3" max="3" width="12.875" style="15" hidden="1" customWidth="1"/>
    <col min="4" max="4" width="17.5" customWidth="1"/>
    <col min="5" max="5" width="22.625" customWidth="1"/>
  </cols>
  <sheetData>
    <row r="2" spans="2:5" x14ac:dyDescent="0.15">
      <c r="B2" s="28" t="s">
        <v>124</v>
      </c>
      <c r="C2" s="56" t="s">
        <v>30</v>
      </c>
      <c r="D2" s="56" t="s">
        <v>370</v>
      </c>
      <c r="E2" s="56" t="s">
        <v>371</v>
      </c>
    </row>
    <row r="3" spans="2:5" x14ac:dyDescent="0.15">
      <c r="B3" s="18">
        <v>3</v>
      </c>
      <c r="C3" s="57">
        <v>10.5</v>
      </c>
      <c r="D3" s="57">
        <v>10.5</v>
      </c>
      <c r="E3" s="57">
        <f>ROUND(D3/6,0)</f>
        <v>2</v>
      </c>
    </row>
    <row r="4" spans="2:5" x14ac:dyDescent="0.15">
      <c r="B4" s="18">
        <v>4</v>
      </c>
      <c r="C4" s="57">
        <v>58</v>
      </c>
      <c r="D4" s="57">
        <v>58</v>
      </c>
      <c r="E4" s="57">
        <f t="shared" ref="E4:E9" si="0">ROUND(D4/6,0)</f>
        <v>10</v>
      </c>
    </row>
    <row r="5" spans="2:5" x14ac:dyDescent="0.15">
      <c r="B5" s="18">
        <v>5</v>
      </c>
      <c r="C5" s="57">
        <v>21</v>
      </c>
      <c r="D5" s="57">
        <v>21</v>
      </c>
      <c r="E5" s="57">
        <f t="shared" si="0"/>
        <v>4</v>
      </c>
    </row>
    <row r="6" spans="2:5" x14ac:dyDescent="0.15">
      <c r="B6" s="18">
        <v>6</v>
      </c>
      <c r="C6" s="57">
        <f>SUM(WBS!O66:AS66)</f>
        <v>20.5</v>
      </c>
      <c r="D6" s="57">
        <f>SUMIF(WBS!$O$10:$EG$10,memo!$B6,WBS!$O$66:$EG$66)</f>
        <v>19.5</v>
      </c>
      <c r="E6" s="57">
        <f t="shared" si="0"/>
        <v>3</v>
      </c>
    </row>
    <row r="7" spans="2:5" x14ac:dyDescent="0.15">
      <c r="B7" s="18">
        <v>7</v>
      </c>
      <c r="C7" s="57">
        <f>SUM(WBS!AS66:BW66)</f>
        <v>70.5</v>
      </c>
      <c r="D7" s="57">
        <f>SUMIF(WBS!$O$10:$EG$10,memo!$B7,WBS!$O$66:$EG$66)</f>
        <v>70.5</v>
      </c>
      <c r="E7" s="57">
        <f t="shared" si="0"/>
        <v>12</v>
      </c>
    </row>
    <row r="8" spans="2:5" x14ac:dyDescent="0.15">
      <c r="B8" s="18">
        <v>8</v>
      </c>
      <c r="C8" s="57">
        <f>SUM(WBS!BX66:EF66)</f>
        <v>65.5</v>
      </c>
      <c r="D8" s="57">
        <f>SUMIF(WBS!$O$10:$EG$10,memo!$B8,WBS!$O$66:$EG$66)</f>
        <v>43.5</v>
      </c>
      <c r="E8" s="57">
        <f t="shared" si="0"/>
        <v>7</v>
      </c>
    </row>
    <row r="9" spans="2:5" x14ac:dyDescent="0.15">
      <c r="B9" s="18">
        <v>9</v>
      </c>
      <c r="C9" s="57">
        <f>SUM(WBS!BX67:EF67)</f>
        <v>0</v>
      </c>
      <c r="D9" s="57">
        <f>SUMIF(WBS!$O$10:$EG$10,memo!$B9,WBS!$O$66:$EG$66)</f>
        <v>22</v>
      </c>
      <c r="E9" s="57">
        <f t="shared" si="0"/>
        <v>4</v>
      </c>
    </row>
    <row r="10" spans="2:5" x14ac:dyDescent="0.15">
      <c r="B10" s="81" t="s">
        <v>125</v>
      </c>
      <c r="C10" s="58">
        <f>SUM(C3:C8)</f>
        <v>246</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85</v>
      </c>
      <c r="P3" s="23" t="s">
        <v>97</v>
      </c>
    </row>
    <row r="4" spans="1:18" x14ac:dyDescent="0.15">
      <c r="B4" t="s">
        <v>87</v>
      </c>
      <c r="I4" t="s">
        <v>86</v>
      </c>
    </row>
    <row r="5" spans="1:18" x14ac:dyDescent="0.15">
      <c r="I5" t="s">
        <v>106</v>
      </c>
      <c r="P5" s="20" t="s">
        <v>118</v>
      </c>
    </row>
    <row r="6" spans="1:18" x14ac:dyDescent="0.15">
      <c r="B6" t="s">
        <v>88</v>
      </c>
      <c r="I6" t="s">
        <v>119</v>
      </c>
      <c r="P6" t="s">
        <v>107</v>
      </c>
    </row>
    <row r="7" spans="1:18" x14ac:dyDescent="0.15">
      <c r="I7" s="27" t="s">
        <v>120</v>
      </c>
      <c r="P7" t="s">
        <v>112</v>
      </c>
    </row>
    <row r="8" spans="1:18" x14ac:dyDescent="0.15">
      <c r="Q8" t="s">
        <v>108</v>
      </c>
    </row>
    <row r="9" spans="1:18" x14ac:dyDescent="0.15">
      <c r="Q9" t="s">
        <v>110</v>
      </c>
    </row>
    <row r="10" spans="1:18" x14ac:dyDescent="0.15">
      <c r="R10" t="s">
        <v>109</v>
      </c>
    </row>
    <row r="11" spans="1:18" x14ac:dyDescent="0.15">
      <c r="Q11" t="s">
        <v>111</v>
      </c>
    </row>
    <row r="12" spans="1:18" x14ac:dyDescent="0.15">
      <c r="B12" t="s">
        <v>89</v>
      </c>
    </row>
    <row r="14" spans="1:18" x14ac:dyDescent="0.15">
      <c r="B14" t="s">
        <v>113</v>
      </c>
    </row>
    <row r="16" spans="1:18" s="26" customFormat="1" x14ac:dyDescent="0.15">
      <c r="B16" s="26" t="s">
        <v>114</v>
      </c>
    </row>
    <row r="17" spans="2:16" s="26" customFormat="1" x14ac:dyDescent="0.15">
      <c r="C17" s="26" t="s">
        <v>115</v>
      </c>
    </row>
    <row r="18" spans="2:16" s="26" customFormat="1" x14ac:dyDescent="0.15">
      <c r="B18" s="26" t="s">
        <v>116</v>
      </c>
    </row>
    <row r="19" spans="2:16" s="26" customFormat="1" x14ac:dyDescent="0.15">
      <c r="C19" s="26" t="s">
        <v>117</v>
      </c>
    </row>
    <row r="20" spans="2:16" s="26" customFormat="1" x14ac:dyDescent="0.15"/>
    <row r="22" spans="2:16" s="24" customFormat="1" x14ac:dyDescent="0.15">
      <c r="B22" s="25" t="s">
        <v>105</v>
      </c>
    </row>
    <row r="23" spans="2:16" x14ac:dyDescent="0.15">
      <c r="B23" t="s">
        <v>90</v>
      </c>
    </row>
    <row r="24" spans="2:16" x14ac:dyDescent="0.15">
      <c r="D24" t="s">
        <v>91</v>
      </c>
      <c r="P24" s="6" t="s">
        <v>97</v>
      </c>
    </row>
    <row r="25" spans="2:16" x14ac:dyDescent="0.15">
      <c r="E25" t="s">
        <v>93</v>
      </c>
    </row>
    <row r="27" spans="2:16" x14ac:dyDescent="0.15">
      <c r="D27" t="s">
        <v>92</v>
      </c>
    </row>
    <row r="28" spans="2:16" x14ac:dyDescent="0.15">
      <c r="E28" t="s">
        <v>94</v>
      </c>
    </row>
    <row r="29" spans="2:16" x14ac:dyDescent="0.15">
      <c r="E29" t="s">
        <v>95</v>
      </c>
    </row>
    <row r="30" spans="2:16" x14ac:dyDescent="0.15">
      <c r="E30" t="s">
        <v>96</v>
      </c>
      <c r="P30" t="s">
        <v>98</v>
      </c>
    </row>
    <row r="32" spans="2:16" x14ac:dyDescent="0.15">
      <c r="B32" t="s">
        <v>99</v>
      </c>
    </row>
    <row r="33" spans="2:16" x14ac:dyDescent="0.15">
      <c r="B33" t="s">
        <v>100</v>
      </c>
    </row>
    <row r="34" spans="2:16" x14ac:dyDescent="0.15">
      <c r="D34" t="s">
        <v>91</v>
      </c>
    </row>
    <row r="35" spans="2:16" x14ac:dyDescent="0.15">
      <c r="E35" t="s">
        <v>101</v>
      </c>
    </row>
    <row r="36" spans="2:16" x14ac:dyDescent="0.15">
      <c r="E36" t="s">
        <v>102</v>
      </c>
    </row>
    <row r="37" spans="2:16" x14ac:dyDescent="0.15">
      <c r="D37" t="s">
        <v>92</v>
      </c>
    </row>
    <row r="38" spans="2:16" x14ac:dyDescent="0.15">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H94"/>
  <sheetViews>
    <sheetView showGridLines="0" tabSelected="1" topLeftCell="A5" zoomScale="85" zoomScaleNormal="85" workbookViewId="0">
      <pane xSplit="14" ySplit="8" topLeftCell="DH13" activePane="bottomRight" state="frozen"/>
      <selection activeCell="A5" sqref="A5"/>
      <selection pane="topRight" activeCell="O5" sqref="O5"/>
      <selection pane="bottomLeft" activeCell="A13" sqref="A13"/>
      <selection pane="bottomRight" activeCell="DM32" sqref="DM32"/>
    </sheetView>
  </sheetViews>
  <sheetFormatPr defaultRowHeight="13.5" x14ac:dyDescent="0.15"/>
  <cols>
    <col min="1" max="1" width="2.25" customWidth="1"/>
    <col min="2" max="3" width="2.375" style="8" customWidth="1"/>
    <col min="4" max="4" width="23.5" bestFit="1" customWidth="1"/>
    <col min="5" max="5" width="23.375" customWidth="1"/>
    <col min="6" max="6" width="14.125"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37" width="7.375" style="8" bestFit="1" customWidth="1"/>
    <col min="138" max="138" width="3.375" bestFit="1" customWidth="1"/>
  </cols>
  <sheetData>
    <row r="1" spans="2:138" s="39" customFormat="1" x14ac:dyDescent="0.15">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x14ac:dyDescent="0.15">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x14ac:dyDescent="0.15">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x14ac:dyDescent="0.15">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x14ac:dyDescent="0.15">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x14ac:dyDescent="0.15">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x14ac:dyDescent="0.15">
      <c r="B7" s="38"/>
      <c r="D7" s="38" t="s">
        <v>159</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x14ac:dyDescent="0.15">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x14ac:dyDescent="0.15">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x14ac:dyDescent="0.15">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x14ac:dyDescent="0.15">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x14ac:dyDescent="0.15">
      <c r="B12" s="82" t="s">
        <v>0</v>
      </c>
      <c r="C12" s="83"/>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x14ac:dyDescent="0.15">
      <c r="B13" s="30">
        <v>1</v>
      </c>
      <c r="C13" s="30">
        <v>1</v>
      </c>
      <c r="D13" s="42" t="s">
        <v>150</v>
      </c>
      <c r="E13" s="40" t="s">
        <v>128</v>
      </c>
      <c r="F13" s="40" t="s">
        <v>126</v>
      </c>
      <c r="G13" s="40"/>
      <c r="H13" s="41" t="s">
        <v>175</v>
      </c>
      <c r="I13" s="50" t="s">
        <v>167</v>
      </c>
      <c r="J13" s="50" t="s">
        <v>165</v>
      </c>
      <c r="K13" s="40" t="s">
        <v>188</v>
      </c>
      <c r="L13" s="40"/>
      <c r="M13" s="48">
        <f t="shared" ref="M13:M44" si="58">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x14ac:dyDescent="0.15">
      <c r="B14" s="30"/>
      <c r="C14" s="30"/>
      <c r="D14" s="42" t="s">
        <v>161</v>
      </c>
      <c r="E14" s="40"/>
      <c r="F14" s="40" t="s">
        <v>123</v>
      </c>
      <c r="G14" s="40"/>
      <c r="H14" s="41" t="s">
        <v>175</v>
      </c>
      <c r="I14" s="50" t="s">
        <v>167</v>
      </c>
      <c r="J14" s="50" t="s">
        <v>165</v>
      </c>
      <c r="K14" s="40" t="s">
        <v>188</v>
      </c>
      <c r="L14" s="40"/>
      <c r="M14" s="48">
        <f t="shared" si="58"/>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x14ac:dyDescent="0.15">
      <c r="B15" s="30"/>
      <c r="C15" s="30"/>
      <c r="D15" s="42"/>
      <c r="E15" s="40"/>
      <c r="F15" s="40"/>
      <c r="G15" s="40"/>
      <c r="H15" s="41"/>
      <c r="I15" s="50" t="s">
        <v>167</v>
      </c>
      <c r="J15" s="50"/>
      <c r="K15" s="40"/>
      <c r="L15" s="40"/>
      <c r="M15" s="48">
        <f t="shared" si="58"/>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x14ac:dyDescent="0.15">
      <c r="B16" s="30"/>
      <c r="C16" s="30"/>
      <c r="D16" s="42"/>
      <c r="E16" s="40"/>
      <c r="F16" s="40"/>
      <c r="G16" s="40"/>
      <c r="H16" s="41"/>
      <c r="I16" s="50"/>
      <c r="J16" s="50"/>
      <c r="K16" s="52"/>
      <c r="L16" s="40"/>
      <c r="M16" s="48">
        <f t="shared" si="58"/>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x14ac:dyDescent="0.15">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58"/>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x14ac:dyDescent="0.15">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58"/>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x14ac:dyDescent="0.15">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58"/>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x14ac:dyDescent="0.15">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58"/>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x14ac:dyDescent="0.15">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58"/>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x14ac:dyDescent="0.15">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58"/>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x14ac:dyDescent="0.15">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58"/>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x14ac:dyDescent="0.15">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58"/>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x14ac:dyDescent="0.15">
      <c r="B25" s="30"/>
      <c r="C25" s="30"/>
      <c r="D25" s="42"/>
      <c r="E25" s="40"/>
      <c r="F25" s="40"/>
      <c r="G25" s="40"/>
      <c r="H25" s="41"/>
      <c r="I25" s="50"/>
      <c r="J25" s="50"/>
      <c r="K25" s="51"/>
      <c r="L25" s="40"/>
      <c r="M25" s="48">
        <f t="shared" si="58"/>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x14ac:dyDescent="0.15">
      <c r="B26" s="30"/>
      <c r="C26" s="30"/>
      <c r="D26" s="42"/>
      <c r="E26" s="40"/>
      <c r="F26" s="40"/>
      <c r="G26" s="40"/>
      <c r="H26" s="41"/>
      <c r="I26" s="50"/>
      <c r="J26" s="50"/>
      <c r="K26" s="40"/>
      <c r="L26" s="40"/>
      <c r="M26" s="48">
        <f t="shared" si="58"/>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x14ac:dyDescent="0.15">
      <c r="B27" s="30"/>
      <c r="C27" s="30">
        <v>2</v>
      </c>
      <c r="D27" s="42"/>
      <c r="E27" s="40" t="s">
        <v>129</v>
      </c>
      <c r="F27" s="40" t="s">
        <v>136</v>
      </c>
      <c r="G27" s="40"/>
      <c r="H27" s="41" t="s">
        <v>175</v>
      </c>
      <c r="I27" s="41" t="s">
        <v>166</v>
      </c>
      <c r="J27" s="41" t="s">
        <v>156</v>
      </c>
      <c r="K27" s="40"/>
      <c r="L27" s="40"/>
      <c r="M27" s="48">
        <f t="shared" si="58"/>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x14ac:dyDescent="0.15">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58"/>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x14ac:dyDescent="0.15">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58"/>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x14ac:dyDescent="0.15">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58"/>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x14ac:dyDescent="0.15">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58"/>
        <v>32.5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c r="DQ31" s="11"/>
      <c r="DR31" s="11"/>
      <c r="DS31" s="11"/>
      <c r="DT31" s="11"/>
      <c r="DU31" s="11"/>
      <c r="DV31" s="11"/>
      <c r="DW31" s="11"/>
      <c r="DX31" s="11"/>
      <c r="DY31" s="11"/>
      <c r="DZ31" s="11"/>
      <c r="EA31" s="11"/>
      <c r="EB31" s="11"/>
      <c r="EC31" s="11"/>
      <c r="ED31" s="11"/>
      <c r="EE31" s="11"/>
      <c r="EF31" s="11"/>
      <c r="EG31" s="11"/>
      <c r="EH31" t="s">
        <v>29</v>
      </c>
    </row>
    <row r="32" spans="2:138" x14ac:dyDescent="0.15">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58"/>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x14ac:dyDescent="0.15">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58"/>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x14ac:dyDescent="0.15">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58"/>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x14ac:dyDescent="0.15">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58"/>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x14ac:dyDescent="0.15">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58"/>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x14ac:dyDescent="0.15">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58"/>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x14ac:dyDescent="0.15">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58"/>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x14ac:dyDescent="0.15">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58"/>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x14ac:dyDescent="0.15">
      <c r="B40" s="30"/>
      <c r="C40" s="30"/>
      <c r="D40" s="42"/>
      <c r="E40" s="40"/>
      <c r="F40" s="40"/>
      <c r="G40" s="40"/>
      <c r="H40" s="41"/>
      <c r="I40" s="41"/>
      <c r="J40" s="41"/>
      <c r="K40" s="40"/>
      <c r="L40" s="40"/>
      <c r="M40" s="48">
        <f t="shared" si="58"/>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x14ac:dyDescent="0.15">
      <c r="B41" s="30"/>
      <c r="C41" s="30">
        <v>3</v>
      </c>
      <c r="D41" s="42"/>
      <c r="E41" s="40" t="s">
        <v>130</v>
      </c>
      <c r="F41" s="40" t="s">
        <v>157</v>
      </c>
      <c r="G41" s="40"/>
      <c r="H41" s="41" t="s">
        <v>177</v>
      </c>
      <c r="I41" s="41" t="s">
        <v>166</v>
      </c>
      <c r="J41" s="41" t="s">
        <v>156</v>
      </c>
      <c r="K41" s="40"/>
      <c r="L41" s="40" t="s">
        <v>158</v>
      </c>
      <c r="M41" s="48">
        <f t="shared" si="58"/>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x14ac:dyDescent="0.15">
      <c r="B42" s="30"/>
      <c r="C42" s="30"/>
      <c r="D42" s="42"/>
      <c r="E42" s="40"/>
      <c r="F42" s="40"/>
      <c r="G42" s="40"/>
      <c r="H42" s="41"/>
      <c r="I42" s="41"/>
      <c r="J42" s="41"/>
      <c r="K42" s="40"/>
      <c r="L42" s="40"/>
      <c r="M42" s="48">
        <f t="shared" si="58"/>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x14ac:dyDescent="0.15">
      <c r="B43" s="30"/>
      <c r="C43" s="30"/>
      <c r="D43" s="42"/>
      <c r="E43" s="40" t="s">
        <v>137</v>
      </c>
      <c r="F43" s="40" t="s">
        <v>152</v>
      </c>
      <c r="G43" s="40"/>
      <c r="H43" s="41" t="s">
        <v>177</v>
      </c>
      <c r="I43" s="41" t="s">
        <v>168</v>
      </c>
      <c r="J43" s="41" t="s">
        <v>156</v>
      </c>
      <c r="K43" s="40"/>
      <c r="L43" s="40"/>
      <c r="M43" s="48">
        <f t="shared" si="58"/>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x14ac:dyDescent="0.15">
      <c r="B44" s="30"/>
      <c r="C44" s="30"/>
      <c r="D44" s="42"/>
      <c r="E44" s="40"/>
      <c r="F44" s="40"/>
      <c r="G44" s="40"/>
      <c r="H44" s="41"/>
      <c r="I44" s="41"/>
      <c r="J44" s="41"/>
      <c r="K44" s="40"/>
      <c r="L44" s="40"/>
      <c r="M44" s="48">
        <f t="shared" si="58"/>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x14ac:dyDescent="0.15">
      <c r="B45" s="30"/>
      <c r="C45" s="30"/>
      <c r="D45" s="42"/>
      <c r="E45" s="40" t="s">
        <v>155</v>
      </c>
      <c r="F45" s="40"/>
      <c r="G45" s="40"/>
      <c r="H45" s="41" t="s">
        <v>171</v>
      </c>
      <c r="I45" s="50" t="s">
        <v>170</v>
      </c>
      <c r="J45" s="50" t="s">
        <v>171</v>
      </c>
      <c r="K45" s="52"/>
      <c r="L45" s="40"/>
      <c r="M45" s="48">
        <f t="shared" ref="M45:M66" si="59">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x14ac:dyDescent="0.15">
      <c r="B46" s="30"/>
      <c r="C46" s="30"/>
      <c r="D46" s="42"/>
      <c r="E46" s="4"/>
      <c r="F46" s="4" t="s">
        <v>181</v>
      </c>
      <c r="G46" s="4"/>
      <c r="H46" s="30"/>
      <c r="I46" s="33"/>
      <c r="J46" s="33"/>
      <c r="K46" s="44"/>
      <c r="L46" s="4" t="s">
        <v>182</v>
      </c>
      <c r="M46" s="47">
        <f t="shared" si="59"/>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x14ac:dyDescent="0.15">
      <c r="B47" s="30"/>
      <c r="C47" s="30"/>
      <c r="D47" s="42"/>
      <c r="E47" s="4"/>
      <c r="F47" s="4"/>
      <c r="G47" s="4"/>
      <c r="H47" s="30"/>
      <c r="I47" s="30"/>
      <c r="J47" s="30"/>
      <c r="K47" s="4"/>
      <c r="L47" s="4"/>
      <c r="M47" s="47">
        <f t="shared" si="59"/>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27" x14ac:dyDescent="0.15">
      <c r="B48" s="30">
        <v>2</v>
      </c>
      <c r="C48" s="30">
        <v>1</v>
      </c>
      <c r="D48" s="43" t="s">
        <v>132</v>
      </c>
      <c r="E48" s="4" t="s">
        <v>131</v>
      </c>
      <c r="F48" s="4" t="s">
        <v>127</v>
      </c>
      <c r="G48" s="4"/>
      <c r="H48" s="30" t="s">
        <v>175</v>
      </c>
      <c r="I48" s="30" t="s">
        <v>178</v>
      </c>
      <c r="J48" s="30"/>
      <c r="K48" s="37" t="s">
        <v>185</v>
      </c>
      <c r="L48" s="4" t="s">
        <v>145</v>
      </c>
      <c r="M48" s="47">
        <f t="shared" si="59"/>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x14ac:dyDescent="0.15">
      <c r="B49" s="30"/>
      <c r="C49" s="30"/>
      <c r="D49" s="43"/>
      <c r="E49" s="4"/>
      <c r="F49" s="4"/>
      <c r="G49" s="4"/>
      <c r="H49" s="30"/>
      <c r="I49" s="30"/>
      <c r="J49" s="30"/>
      <c r="K49" s="4"/>
      <c r="L49" s="4"/>
      <c r="M49" s="47">
        <f t="shared" si="59"/>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x14ac:dyDescent="0.15">
      <c r="B50" s="30"/>
      <c r="C50" s="30"/>
      <c r="D50" s="43"/>
      <c r="E50" s="4" t="s">
        <v>133</v>
      </c>
      <c r="F50" s="4"/>
      <c r="G50" s="4"/>
      <c r="H50" s="30" t="s">
        <v>177</v>
      </c>
      <c r="I50" s="30" t="s">
        <v>173</v>
      </c>
      <c r="J50" s="30"/>
      <c r="K50" s="30" t="s">
        <v>173</v>
      </c>
      <c r="L50" s="4"/>
      <c r="M50" s="47">
        <f t="shared" si="59"/>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x14ac:dyDescent="0.15">
      <c r="B51" s="30"/>
      <c r="C51" s="30"/>
      <c r="D51" s="43"/>
      <c r="E51" s="4"/>
      <c r="F51" s="4"/>
      <c r="G51" s="4"/>
      <c r="H51" s="30"/>
      <c r="I51" s="30"/>
      <c r="J51" s="30"/>
      <c r="K51" s="4"/>
      <c r="L51" s="4"/>
      <c r="M51" s="47">
        <f t="shared" si="59"/>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x14ac:dyDescent="0.15">
      <c r="B52" s="30"/>
      <c r="C52" s="30"/>
      <c r="D52" s="43"/>
      <c r="E52" s="40" t="s">
        <v>154</v>
      </c>
      <c r="F52" s="40"/>
      <c r="G52" s="40"/>
      <c r="H52" s="41" t="s">
        <v>177</v>
      </c>
      <c r="I52" s="30" t="s">
        <v>192</v>
      </c>
      <c r="J52" s="41" t="s">
        <v>189</v>
      </c>
      <c r="K52" s="30" t="s">
        <v>193</v>
      </c>
      <c r="L52" s="40"/>
      <c r="M52" s="48">
        <f t="shared" si="59"/>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x14ac:dyDescent="0.15">
      <c r="B53" s="30"/>
      <c r="C53" s="30"/>
      <c r="D53" s="43"/>
      <c r="E53" s="4"/>
      <c r="F53" s="4"/>
      <c r="G53" s="4"/>
      <c r="H53" s="30"/>
      <c r="I53" s="30"/>
      <c r="J53" s="30"/>
      <c r="K53" s="4"/>
      <c r="L53" s="4"/>
      <c r="M53" s="47">
        <f t="shared" si="59"/>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27" x14ac:dyDescent="0.15">
      <c r="B54" s="30"/>
      <c r="C54" s="30"/>
      <c r="D54" s="43"/>
      <c r="E54" s="4" t="s">
        <v>138</v>
      </c>
      <c r="F54" s="4"/>
      <c r="G54" s="4"/>
      <c r="H54" s="30" t="s">
        <v>175</v>
      </c>
      <c r="I54" s="30" t="s">
        <v>179</v>
      </c>
      <c r="J54" s="30"/>
      <c r="K54" s="37" t="s">
        <v>186</v>
      </c>
      <c r="L54" s="4"/>
      <c r="M54" s="47">
        <f t="shared" si="59"/>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x14ac:dyDescent="0.15">
      <c r="B55" s="30"/>
      <c r="C55" s="30"/>
      <c r="D55" s="43"/>
      <c r="E55" s="4"/>
      <c r="F55" s="4"/>
      <c r="G55" s="4"/>
      <c r="H55" s="30"/>
      <c r="I55" s="30"/>
      <c r="J55" s="30"/>
      <c r="K55" s="4"/>
      <c r="L55" s="4"/>
      <c r="M55" s="47">
        <f t="shared" si="59"/>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7" x14ac:dyDescent="0.15">
      <c r="B56" s="30"/>
      <c r="C56" s="30"/>
      <c r="D56" s="43"/>
      <c r="E56" s="4" t="s">
        <v>140</v>
      </c>
      <c r="F56" s="4" t="s">
        <v>139</v>
      </c>
      <c r="G56" s="4"/>
      <c r="H56" s="30" t="s">
        <v>175</v>
      </c>
      <c r="I56" s="30" t="s">
        <v>180</v>
      </c>
      <c r="J56" s="30"/>
      <c r="K56" s="37" t="s">
        <v>172</v>
      </c>
      <c r="L56" s="4" t="s">
        <v>144</v>
      </c>
      <c r="M56" s="47">
        <f t="shared" si="59"/>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x14ac:dyDescent="0.15">
      <c r="B57" s="30"/>
      <c r="C57" s="30"/>
      <c r="D57" s="43"/>
      <c r="E57" s="4"/>
      <c r="F57" s="4"/>
      <c r="G57" s="4"/>
      <c r="H57" s="30"/>
      <c r="I57" s="30"/>
      <c r="J57" s="30"/>
      <c r="K57" s="4"/>
      <c r="L57" s="4"/>
      <c r="M57" s="47">
        <f t="shared" si="59"/>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x14ac:dyDescent="0.15">
      <c r="B58" s="30"/>
      <c r="C58" s="30"/>
      <c r="D58" s="43"/>
      <c r="E58" s="4" t="s">
        <v>141</v>
      </c>
      <c r="F58" s="4" t="s">
        <v>153</v>
      </c>
      <c r="G58" s="4"/>
      <c r="H58" s="30" t="s">
        <v>176</v>
      </c>
      <c r="I58" s="30"/>
      <c r="J58" s="30"/>
      <c r="K58" s="4"/>
      <c r="L58" s="4"/>
      <c r="M58" s="47">
        <f t="shared" si="59"/>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x14ac:dyDescent="0.15">
      <c r="B59" s="30"/>
      <c r="C59" s="30"/>
      <c r="D59" s="43"/>
      <c r="E59" s="4"/>
      <c r="F59" s="4"/>
      <c r="G59" s="4"/>
      <c r="H59" s="30"/>
      <c r="I59" s="30"/>
      <c r="J59" s="30"/>
      <c r="K59" s="4"/>
      <c r="L59" s="4"/>
      <c r="M59" s="47">
        <f t="shared" si="59"/>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x14ac:dyDescent="0.15">
      <c r="B60" s="30"/>
      <c r="C60" s="30"/>
      <c r="D60" s="4"/>
      <c r="E60" s="4"/>
      <c r="F60" s="4"/>
      <c r="G60" s="4"/>
      <c r="H60" s="30"/>
      <c r="I60" s="30"/>
      <c r="J60" s="30"/>
      <c r="K60" s="4"/>
      <c r="L60" s="4"/>
      <c r="M60" s="47">
        <f t="shared" si="59"/>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x14ac:dyDescent="0.15">
      <c r="B61" s="30"/>
      <c r="C61" s="30"/>
      <c r="D61" s="4"/>
      <c r="E61" s="4"/>
      <c r="F61" s="4"/>
      <c r="G61" s="4"/>
      <c r="H61" s="30"/>
      <c r="I61" s="30"/>
      <c r="J61" s="30"/>
      <c r="K61" s="4"/>
      <c r="L61" s="4"/>
      <c r="M61" s="47">
        <f t="shared" si="59"/>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x14ac:dyDescent="0.15">
      <c r="B62" s="30"/>
      <c r="C62" s="30"/>
      <c r="D62" s="4"/>
      <c r="E62" s="4"/>
      <c r="F62" s="4"/>
      <c r="G62" s="4"/>
      <c r="H62" s="30"/>
      <c r="I62" s="30"/>
      <c r="J62" s="30"/>
      <c r="K62" s="4"/>
      <c r="L62" s="4"/>
      <c r="M62" s="47">
        <f t="shared" si="59"/>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x14ac:dyDescent="0.15">
      <c r="B63" s="30"/>
      <c r="C63" s="30"/>
      <c r="D63" s="4"/>
      <c r="E63" s="4"/>
      <c r="F63" s="4"/>
      <c r="G63" s="4"/>
      <c r="H63" s="30"/>
      <c r="I63" s="30"/>
      <c r="J63" s="30"/>
      <c r="K63" s="4"/>
      <c r="L63" s="4"/>
      <c r="M63" s="47">
        <f t="shared" si="59"/>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x14ac:dyDescent="0.15">
      <c r="B64" s="30"/>
      <c r="C64" s="30"/>
      <c r="D64" s="4"/>
      <c r="E64" s="4"/>
      <c r="F64" s="4"/>
      <c r="G64" s="4"/>
      <c r="H64" s="30"/>
      <c r="I64" s="30"/>
      <c r="J64" s="30"/>
      <c r="K64" s="4"/>
      <c r="L64" s="4"/>
      <c r="M64" s="47">
        <f t="shared" si="59"/>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x14ac:dyDescent="0.15">
      <c r="B65" s="31"/>
      <c r="C65" s="31"/>
      <c r="D65" s="5"/>
      <c r="E65" s="5"/>
      <c r="F65" s="5"/>
      <c r="G65" s="5"/>
      <c r="H65" s="31"/>
      <c r="I65" s="31"/>
      <c r="J65" s="31"/>
      <c r="K65" s="5"/>
      <c r="L65" s="5"/>
      <c r="M65" s="49">
        <f t="shared" si="59"/>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x14ac:dyDescent="0.15">
      <c r="M66" s="45">
        <f t="shared" si="59"/>
        <v>155.5</v>
      </c>
      <c r="O66" s="14">
        <f t="shared" ref="O66:AT66" si="60">SUM(O13:O65)</f>
        <v>0</v>
      </c>
      <c r="P66" s="14">
        <f t="shared" si="60"/>
        <v>0</v>
      </c>
      <c r="Q66" s="14">
        <f t="shared" si="60"/>
        <v>0</v>
      </c>
      <c r="R66" s="14">
        <f t="shared" si="60"/>
        <v>0</v>
      </c>
      <c r="S66" s="14">
        <f t="shared" si="60"/>
        <v>0</v>
      </c>
      <c r="T66" s="14">
        <f t="shared" si="60"/>
        <v>0</v>
      </c>
      <c r="U66" s="14">
        <f t="shared" si="60"/>
        <v>0</v>
      </c>
      <c r="V66" s="14">
        <f t="shared" si="60"/>
        <v>0</v>
      </c>
      <c r="W66" s="14">
        <f t="shared" si="60"/>
        <v>0</v>
      </c>
      <c r="X66" s="14">
        <f t="shared" si="60"/>
        <v>0</v>
      </c>
      <c r="Y66" s="14">
        <f t="shared" si="60"/>
        <v>0</v>
      </c>
      <c r="Z66" s="14">
        <f t="shared" si="60"/>
        <v>0</v>
      </c>
      <c r="AA66" s="14">
        <f t="shared" si="60"/>
        <v>0</v>
      </c>
      <c r="AB66" s="14">
        <f t="shared" si="60"/>
        <v>0</v>
      </c>
      <c r="AC66" s="14">
        <f t="shared" si="60"/>
        <v>0</v>
      </c>
      <c r="AD66" s="14">
        <f t="shared" si="60"/>
        <v>0</v>
      </c>
      <c r="AE66" s="14">
        <f t="shared" si="60"/>
        <v>0</v>
      </c>
      <c r="AF66" s="14">
        <f t="shared" si="60"/>
        <v>0</v>
      </c>
      <c r="AG66" s="14">
        <f t="shared" si="60"/>
        <v>0</v>
      </c>
      <c r="AH66" s="14">
        <f t="shared" si="60"/>
        <v>0</v>
      </c>
      <c r="AI66" s="14">
        <f t="shared" si="60"/>
        <v>0</v>
      </c>
      <c r="AJ66" s="14">
        <f t="shared" si="60"/>
        <v>0</v>
      </c>
      <c r="AK66" s="14">
        <f t="shared" si="60"/>
        <v>0</v>
      </c>
      <c r="AL66" s="14">
        <f t="shared" si="60"/>
        <v>0</v>
      </c>
      <c r="AM66" s="14">
        <f t="shared" si="60"/>
        <v>0</v>
      </c>
      <c r="AN66" s="14">
        <f t="shared" si="60"/>
        <v>16.5</v>
      </c>
      <c r="AO66" s="14">
        <f t="shared" si="60"/>
        <v>1.5</v>
      </c>
      <c r="AP66" s="14">
        <f t="shared" si="60"/>
        <v>0</v>
      </c>
      <c r="AQ66" s="14">
        <f t="shared" si="60"/>
        <v>1.5</v>
      </c>
      <c r="AR66" s="14">
        <f t="shared" si="60"/>
        <v>0</v>
      </c>
      <c r="AS66" s="14">
        <f t="shared" si="60"/>
        <v>1</v>
      </c>
      <c r="AT66" s="14">
        <f t="shared" si="60"/>
        <v>0</v>
      </c>
      <c r="AU66" s="14">
        <f t="shared" ref="AU66:BZ66" si="61">SUM(AU13:AU65)</f>
        <v>0</v>
      </c>
      <c r="AV66" s="14">
        <f t="shared" si="61"/>
        <v>0</v>
      </c>
      <c r="AW66" s="14">
        <f t="shared" si="61"/>
        <v>0</v>
      </c>
      <c r="AX66" s="14">
        <f t="shared" si="61"/>
        <v>1</v>
      </c>
      <c r="AY66" s="14">
        <f t="shared" si="61"/>
        <v>2</v>
      </c>
      <c r="AZ66" s="14">
        <f t="shared" si="61"/>
        <v>13</v>
      </c>
      <c r="BA66" s="14">
        <f t="shared" si="61"/>
        <v>3.5</v>
      </c>
      <c r="BB66" s="14">
        <f t="shared" si="61"/>
        <v>0</v>
      </c>
      <c r="BC66" s="14">
        <f t="shared" si="61"/>
        <v>0</v>
      </c>
      <c r="BD66" s="14">
        <f t="shared" si="61"/>
        <v>0</v>
      </c>
      <c r="BE66" s="14">
        <f t="shared" si="61"/>
        <v>0</v>
      </c>
      <c r="BF66" s="14">
        <f t="shared" si="61"/>
        <v>10.5</v>
      </c>
      <c r="BG66" s="14">
        <f t="shared" si="61"/>
        <v>6</v>
      </c>
      <c r="BH66" s="14">
        <f t="shared" si="61"/>
        <v>7</v>
      </c>
      <c r="BI66" s="14">
        <f t="shared" si="61"/>
        <v>0.5</v>
      </c>
      <c r="BJ66" s="14">
        <f t="shared" si="61"/>
        <v>1</v>
      </c>
      <c r="BK66" s="14">
        <f t="shared" si="61"/>
        <v>0</v>
      </c>
      <c r="BL66" s="14">
        <f t="shared" si="61"/>
        <v>0</v>
      </c>
      <c r="BM66" s="14">
        <f t="shared" si="61"/>
        <v>6</v>
      </c>
      <c r="BN66" s="14">
        <f t="shared" si="61"/>
        <v>0</v>
      </c>
      <c r="BO66" s="14">
        <f t="shared" si="61"/>
        <v>0</v>
      </c>
      <c r="BP66" s="14">
        <f t="shared" si="61"/>
        <v>2</v>
      </c>
      <c r="BQ66" s="14">
        <f t="shared" si="61"/>
        <v>1</v>
      </c>
      <c r="BR66" s="14">
        <f t="shared" si="61"/>
        <v>1</v>
      </c>
      <c r="BS66" s="14">
        <f t="shared" si="61"/>
        <v>1</v>
      </c>
      <c r="BT66" s="14">
        <f t="shared" si="61"/>
        <v>0</v>
      </c>
      <c r="BU66" s="14">
        <f t="shared" si="61"/>
        <v>2</v>
      </c>
      <c r="BV66" s="14">
        <f t="shared" si="61"/>
        <v>12</v>
      </c>
      <c r="BW66" s="14">
        <f t="shared" si="61"/>
        <v>0</v>
      </c>
      <c r="BX66" s="14">
        <f t="shared" si="61"/>
        <v>0</v>
      </c>
      <c r="BY66" s="14">
        <f t="shared" si="61"/>
        <v>1.5</v>
      </c>
      <c r="BZ66" s="14">
        <f t="shared" si="61"/>
        <v>0</v>
      </c>
      <c r="CA66" s="14">
        <f t="shared" ref="CA66:DC66" si="62">SUM(CA13:CA65)</f>
        <v>8.5</v>
      </c>
      <c r="CB66" s="14">
        <f t="shared" si="62"/>
        <v>0</v>
      </c>
      <c r="CC66" s="14">
        <f t="shared" si="62"/>
        <v>0.5</v>
      </c>
      <c r="CD66" s="14">
        <f t="shared" si="62"/>
        <v>0</v>
      </c>
      <c r="CE66" s="14">
        <f t="shared" si="62"/>
        <v>0</v>
      </c>
      <c r="CF66" s="14">
        <f t="shared" si="62"/>
        <v>0</v>
      </c>
      <c r="CG66" s="14">
        <f t="shared" si="62"/>
        <v>0</v>
      </c>
      <c r="CH66" s="14">
        <f t="shared" si="62"/>
        <v>0</v>
      </c>
      <c r="CI66" s="14">
        <f t="shared" si="62"/>
        <v>0</v>
      </c>
      <c r="CJ66" s="14">
        <f t="shared" si="62"/>
        <v>0</v>
      </c>
      <c r="CK66" s="14">
        <f t="shared" si="62"/>
        <v>0</v>
      </c>
      <c r="CL66" s="14">
        <f t="shared" si="62"/>
        <v>0</v>
      </c>
      <c r="CM66" s="14">
        <f t="shared" si="62"/>
        <v>2</v>
      </c>
      <c r="CN66" s="14">
        <f t="shared" si="62"/>
        <v>2.5</v>
      </c>
      <c r="CO66" s="14">
        <f t="shared" si="62"/>
        <v>8</v>
      </c>
      <c r="CP66" s="14">
        <f t="shared" si="62"/>
        <v>7</v>
      </c>
      <c r="CQ66" s="14">
        <f t="shared" si="62"/>
        <v>0</v>
      </c>
      <c r="CR66" s="14">
        <f t="shared" si="62"/>
        <v>0</v>
      </c>
      <c r="CS66" s="14">
        <f t="shared" si="62"/>
        <v>0</v>
      </c>
      <c r="CT66" s="14">
        <f t="shared" si="62"/>
        <v>0</v>
      </c>
      <c r="CU66" s="14">
        <f t="shared" si="62"/>
        <v>0</v>
      </c>
      <c r="CV66" s="14">
        <f t="shared" si="62"/>
        <v>3.5</v>
      </c>
      <c r="CW66" s="14">
        <f t="shared" si="62"/>
        <v>0</v>
      </c>
      <c r="CX66" s="14">
        <f t="shared" si="62"/>
        <v>0</v>
      </c>
      <c r="CY66" s="14">
        <f t="shared" si="62"/>
        <v>1.5</v>
      </c>
      <c r="CZ66" s="14">
        <f t="shared" si="62"/>
        <v>1</v>
      </c>
      <c r="DA66" s="14">
        <f t="shared" si="62"/>
        <v>1.5</v>
      </c>
      <c r="DB66" s="14">
        <f t="shared" si="62"/>
        <v>6</v>
      </c>
      <c r="DC66" s="14">
        <f t="shared" si="62"/>
        <v>3</v>
      </c>
      <c r="DD66" s="14">
        <f t="shared" ref="DD66:DF66" si="63">SUM(DD13:DD65)</f>
        <v>7.5</v>
      </c>
      <c r="DE66" s="14">
        <f t="shared" si="63"/>
        <v>0</v>
      </c>
      <c r="DF66" s="14">
        <f t="shared" si="63"/>
        <v>0</v>
      </c>
      <c r="DG66" s="14">
        <f t="shared" ref="DG66:EB66" si="64">SUM(DG13:DG65)</f>
        <v>0</v>
      </c>
      <c r="DH66" s="14">
        <f t="shared" si="64"/>
        <v>0</v>
      </c>
      <c r="DI66" s="14">
        <f t="shared" si="64"/>
        <v>0</v>
      </c>
      <c r="DJ66" s="14">
        <f t="shared" si="64"/>
        <v>1</v>
      </c>
      <c r="DK66" s="14">
        <f t="shared" si="64"/>
        <v>1</v>
      </c>
      <c r="DL66" s="14">
        <f t="shared" si="64"/>
        <v>1.5</v>
      </c>
      <c r="DM66" s="14">
        <f t="shared" si="64"/>
        <v>8</v>
      </c>
      <c r="DN66" s="14">
        <f t="shared" si="64"/>
        <v>0</v>
      </c>
      <c r="DO66" s="14">
        <f t="shared" si="64"/>
        <v>0</v>
      </c>
      <c r="DP66" s="14">
        <f t="shared" si="64"/>
        <v>0</v>
      </c>
      <c r="DQ66" s="14">
        <f t="shared" si="64"/>
        <v>0</v>
      </c>
      <c r="DR66" s="14">
        <f t="shared" si="64"/>
        <v>0</v>
      </c>
      <c r="DS66" s="14">
        <f t="shared" si="64"/>
        <v>0</v>
      </c>
      <c r="DT66" s="14">
        <f t="shared" si="64"/>
        <v>0</v>
      </c>
      <c r="DU66" s="14">
        <f t="shared" si="64"/>
        <v>0</v>
      </c>
      <c r="DV66" s="14">
        <f t="shared" si="64"/>
        <v>0</v>
      </c>
      <c r="DW66" s="14">
        <f t="shared" si="64"/>
        <v>0</v>
      </c>
      <c r="DX66" s="14">
        <f t="shared" si="64"/>
        <v>0</v>
      </c>
      <c r="DY66" s="14">
        <f t="shared" si="64"/>
        <v>0</v>
      </c>
      <c r="DZ66" s="14">
        <f t="shared" si="64"/>
        <v>0</v>
      </c>
      <c r="EA66" s="14">
        <f t="shared" si="64"/>
        <v>0</v>
      </c>
      <c r="EB66" s="14">
        <f t="shared" si="64"/>
        <v>0</v>
      </c>
      <c r="EC66" s="14">
        <f t="shared" ref="EC66:EF66" si="65">SUM(EC13:EC65)</f>
        <v>0</v>
      </c>
      <c r="ED66" s="14">
        <f t="shared" si="65"/>
        <v>0</v>
      </c>
      <c r="EE66" s="14">
        <f t="shared" si="65"/>
        <v>0</v>
      </c>
      <c r="EF66" s="14">
        <f t="shared" si="65"/>
        <v>0</v>
      </c>
      <c r="EG66" s="14">
        <f t="shared" ref="EG66" si="66">SUM(EG13:EG65)</f>
        <v>0</v>
      </c>
      <c r="EH66" t="s">
        <v>29</v>
      </c>
    </row>
    <row r="67" spans="2:138" x14ac:dyDescent="0.15">
      <c r="O67" s="8">
        <v>6</v>
      </c>
      <c r="EH67" t="s">
        <v>29</v>
      </c>
    </row>
    <row r="68" spans="2:138" x14ac:dyDescent="0.15">
      <c r="E68" s="15"/>
      <c r="I68" s="8">
        <v>1.5</v>
      </c>
      <c r="EH68" t="s">
        <v>29</v>
      </c>
    </row>
    <row r="69" spans="2:138" x14ac:dyDescent="0.15">
      <c r="I69" s="8">
        <v>1</v>
      </c>
      <c r="EH69" t="s">
        <v>29</v>
      </c>
    </row>
    <row r="70" spans="2:138" x14ac:dyDescent="0.15">
      <c r="I70" s="8">
        <v>1</v>
      </c>
    </row>
    <row r="73" spans="2:138" x14ac:dyDescent="0.15">
      <c r="O73" s="8">
        <v>6</v>
      </c>
      <c r="P73" s="8">
        <v>6</v>
      </c>
      <c r="Q73" s="8">
        <v>7</v>
      </c>
    </row>
    <row r="74" spans="2:138" x14ac:dyDescent="0.15">
      <c r="O74" s="8">
        <v>10</v>
      </c>
      <c r="P74" s="8">
        <v>12</v>
      </c>
      <c r="Q74" s="8">
        <v>10</v>
      </c>
    </row>
    <row r="81" spans="15:137" x14ac:dyDescent="0.15">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x14ac:dyDescent="0.15">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x14ac:dyDescent="0.1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x14ac:dyDescent="0.15">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x14ac:dyDescent="0.15">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x14ac:dyDescent="0.15">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x14ac:dyDescent="0.15">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x14ac:dyDescent="0.15">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x14ac:dyDescent="0.15">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x14ac:dyDescent="0.15">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x14ac:dyDescent="0.15">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filterColumn colId="0" showButton="0"/>
  </autoFilter>
  <mergeCells count="1">
    <mergeCell ref="B12:C12"/>
  </mergeCells>
  <phoneticPr fontId="1"/>
  <conditionalFormatting sqref="O64:BN65 O11:BF12 O47:DC49 O26:DC27 O13:DC19 O41:DC44 O21:DC22 EC11:EF65">
    <cfRule type="expression" dxfId="173" priority="206">
      <formula>O$9="祝"</formula>
    </cfRule>
    <cfRule type="expression" dxfId="172" priority="207">
      <formula>O$12="日"</formula>
    </cfRule>
    <cfRule type="expression" dxfId="171" priority="208">
      <formula>O$12="土"</formula>
    </cfRule>
  </conditionalFormatting>
  <conditionalFormatting sqref="O11:BF11 EC11:EF11">
    <cfRule type="expression" dxfId="170" priority="205">
      <formula>O$11=TODAY()</formula>
    </cfRule>
  </conditionalFormatting>
  <conditionalFormatting sqref="O50:BN63">
    <cfRule type="expression" dxfId="169" priority="202">
      <formula>O$9="祝"</formula>
    </cfRule>
    <cfRule type="expression" dxfId="168" priority="203">
      <formula>O$12="日"</formula>
    </cfRule>
    <cfRule type="expression" dxfId="167" priority="204">
      <formula>O$12="土"</formula>
    </cfRule>
  </conditionalFormatting>
  <conditionalFormatting sqref="BO64:DC65">
    <cfRule type="expression" dxfId="166" priority="199">
      <formula>BO$9="祝"</formula>
    </cfRule>
    <cfRule type="expression" dxfId="165" priority="200">
      <formula>BO$12="日"</formula>
    </cfRule>
    <cfRule type="expression" dxfId="164" priority="201">
      <formula>BO$12="土"</formula>
    </cfRule>
  </conditionalFormatting>
  <conditionalFormatting sqref="BO50:DC63">
    <cfRule type="expression" dxfId="163" priority="195">
      <formula>BO$9="祝"</formula>
    </cfRule>
    <cfRule type="expression" dxfId="162" priority="196">
      <formula>BO$12="日"</formula>
    </cfRule>
    <cfRule type="expression" dxfId="161" priority="197">
      <formula>BO$12="土"</formula>
    </cfRule>
  </conditionalFormatting>
  <conditionalFormatting sqref="BG11:DB12">
    <cfRule type="expression" dxfId="160" priority="192">
      <formula>BG$9="祝"</formula>
    </cfRule>
    <cfRule type="expression" dxfId="159" priority="193">
      <formula>BG$12="日"</formula>
    </cfRule>
    <cfRule type="expression" dxfId="158" priority="194">
      <formula>BG$12="土"</formula>
    </cfRule>
  </conditionalFormatting>
  <conditionalFormatting sqref="BG11:DB11">
    <cfRule type="expression" dxfId="157" priority="191">
      <formula>BG$11=TODAY()</formula>
    </cfRule>
  </conditionalFormatting>
  <conditionalFormatting sqref="O45:DC45">
    <cfRule type="expression" dxfId="156" priority="187">
      <formula>O$9="祝"</formula>
    </cfRule>
    <cfRule type="expression" dxfId="155" priority="188">
      <formula>O$12="日"</formula>
    </cfRule>
    <cfRule type="expression" dxfId="154" priority="189">
      <formula>O$12="土"</formula>
    </cfRule>
  </conditionalFormatting>
  <conditionalFormatting sqref="O46:AM46 AP46:DC46">
    <cfRule type="expression" dxfId="153" priority="180">
      <formula>O$9="祝"</formula>
    </cfRule>
    <cfRule type="expression" dxfId="152" priority="181">
      <formula>O$12="日"</formula>
    </cfRule>
    <cfRule type="expression" dxfId="151" priority="182">
      <formula>O$12="土"</formula>
    </cfRule>
  </conditionalFormatting>
  <conditionalFormatting sqref="O25:DC25">
    <cfRule type="expression" dxfId="150" priority="169">
      <formula>O$9="祝"</formula>
    </cfRule>
    <cfRule type="expression" dxfId="149" priority="170">
      <formula>O$12="日"</formula>
    </cfRule>
    <cfRule type="expression" dxfId="148" priority="171">
      <formula>O$12="土"</formula>
    </cfRule>
  </conditionalFormatting>
  <conditionalFormatting sqref="O40:DC40">
    <cfRule type="expression" dxfId="147" priority="165">
      <formula>O$9="祝"</formula>
    </cfRule>
    <cfRule type="expression" dxfId="146" priority="166">
      <formula>O$12="日"</formula>
    </cfRule>
    <cfRule type="expression" dxfId="145" priority="167">
      <formula>O$12="土"</formula>
    </cfRule>
  </conditionalFormatting>
  <conditionalFormatting sqref="O28:DC38">
    <cfRule type="expression" dxfId="144" priority="161">
      <formula>O$9="祝"</formula>
    </cfRule>
    <cfRule type="expression" dxfId="143" priority="162">
      <formula>O$12="日"</formula>
    </cfRule>
    <cfRule type="expression" dxfId="142" priority="163">
      <formula>O$12="土"</formula>
    </cfRule>
  </conditionalFormatting>
  <conditionalFormatting sqref="AO46">
    <cfRule type="expression" dxfId="141" priority="148">
      <formula>AO$9="祝"</formula>
    </cfRule>
    <cfRule type="expression" dxfId="140" priority="149">
      <formula>AO$12="日"</formula>
    </cfRule>
    <cfRule type="expression" dxfId="139" priority="150">
      <formula>AO$12="土"</formula>
    </cfRule>
  </conditionalFormatting>
  <conditionalFormatting sqref="O23:DC23">
    <cfRule type="expression" dxfId="138" priority="145">
      <formula>O$9="祝"</formula>
    </cfRule>
    <cfRule type="expression" dxfId="137" priority="146">
      <formula>O$12="日"</formula>
    </cfRule>
    <cfRule type="expression" dxfId="136" priority="147">
      <formula>O$12="土"</formula>
    </cfRule>
  </conditionalFormatting>
  <conditionalFormatting sqref="AN46">
    <cfRule type="expression" dxfId="135" priority="141">
      <formula>AN$9="祝"</formula>
    </cfRule>
    <cfRule type="expression" dxfId="134" priority="142">
      <formula>AN$12="日"</formula>
    </cfRule>
    <cfRule type="expression" dxfId="133" priority="143">
      <formula>AN$12="土"</formula>
    </cfRule>
  </conditionalFormatting>
  <conditionalFormatting sqref="O20:DC20">
    <cfRule type="expression" dxfId="132" priority="138">
      <formula>O$9="祝"</formula>
    </cfRule>
    <cfRule type="expression" dxfId="131" priority="139">
      <formula>O$12="日"</formula>
    </cfRule>
    <cfRule type="expression" dxfId="130" priority="140">
      <formula>O$12="土"</formula>
    </cfRule>
  </conditionalFormatting>
  <conditionalFormatting sqref="O24:DC24">
    <cfRule type="expression" dxfId="129" priority="134">
      <formula>O$9="祝"</formula>
    </cfRule>
    <cfRule type="expression" dxfId="128" priority="135">
      <formula>O$12="日"</formula>
    </cfRule>
    <cfRule type="expression" dxfId="127" priority="136">
      <formula>O$12="土"</formula>
    </cfRule>
  </conditionalFormatting>
  <conditionalFormatting sqref="O39:DC39">
    <cfRule type="expression" dxfId="126" priority="129">
      <formula>O$9="祝"</formula>
    </cfRule>
    <cfRule type="expression" dxfId="125" priority="130">
      <formula>O$12="日"</formula>
    </cfRule>
    <cfRule type="expression" dxfId="124" priority="131">
      <formula>O$12="土"</formula>
    </cfRule>
  </conditionalFormatting>
  <conditionalFormatting sqref="I13:M65">
    <cfRule type="expression" dxfId="123" priority="120">
      <formula>$J13="対応中"</formula>
    </cfRule>
    <cfRule type="expression" dxfId="122" priority="190">
      <formula>$J13="完了"</formula>
    </cfRule>
  </conditionalFormatting>
  <conditionalFormatting sqref="DD64:DF65 DD21:DF22 DD41:DF44 DD13:DF19 DD26:DF27 DD47:DF49">
    <cfRule type="expression" dxfId="121" priority="117">
      <formula>DD$9="祝"</formula>
    </cfRule>
    <cfRule type="expression" dxfId="120" priority="118">
      <formula>DD$12="日"</formula>
    </cfRule>
    <cfRule type="expression" dxfId="119" priority="119">
      <formula>DD$12="土"</formula>
    </cfRule>
  </conditionalFormatting>
  <conditionalFormatting sqref="DD50:DF63">
    <cfRule type="expression" dxfId="118" priority="114">
      <formula>DD$9="祝"</formula>
    </cfRule>
    <cfRule type="expression" dxfId="117" priority="115">
      <formula>DD$12="日"</formula>
    </cfRule>
    <cfRule type="expression" dxfId="116" priority="116">
      <formula>DD$12="土"</formula>
    </cfRule>
  </conditionalFormatting>
  <conditionalFormatting sqref="DD45:DF45">
    <cfRule type="expression" dxfId="115" priority="107">
      <formula>DD$9="祝"</formula>
    </cfRule>
    <cfRule type="expression" dxfId="114" priority="108">
      <formula>DD$12="日"</formula>
    </cfRule>
    <cfRule type="expression" dxfId="113" priority="109">
      <formula>DD$12="土"</formula>
    </cfRule>
  </conditionalFormatting>
  <conditionalFormatting sqref="DD46:DF46">
    <cfRule type="expression" dxfId="112" priority="104">
      <formula>DD$9="祝"</formula>
    </cfRule>
    <cfRule type="expression" dxfId="111" priority="105">
      <formula>DD$12="日"</formula>
    </cfRule>
    <cfRule type="expression" dxfId="110" priority="106">
      <formula>DD$12="土"</formula>
    </cfRule>
  </conditionalFormatting>
  <conditionalFormatting sqref="DD25:DF25">
    <cfRule type="expression" dxfId="109" priority="101">
      <formula>DD$9="祝"</formula>
    </cfRule>
    <cfRule type="expression" dxfId="108" priority="102">
      <formula>DD$12="日"</formula>
    </cfRule>
    <cfRule type="expression" dxfId="107" priority="103">
      <formula>DD$12="土"</formula>
    </cfRule>
  </conditionalFormatting>
  <conditionalFormatting sqref="DD40:DF40">
    <cfRule type="expression" dxfId="106" priority="98">
      <formula>DD$9="祝"</formula>
    </cfRule>
    <cfRule type="expression" dxfId="105" priority="99">
      <formula>DD$12="日"</formula>
    </cfRule>
    <cfRule type="expression" dxfId="104" priority="100">
      <formula>DD$12="土"</formula>
    </cfRule>
  </conditionalFormatting>
  <conditionalFormatting sqref="DD28:DF38">
    <cfRule type="expression" dxfId="103" priority="95">
      <formula>DD$9="祝"</formula>
    </cfRule>
    <cfRule type="expression" dxfId="102" priority="96">
      <formula>DD$12="日"</formula>
    </cfRule>
    <cfRule type="expression" dxfId="101" priority="97">
      <formula>DD$12="土"</formula>
    </cfRule>
  </conditionalFormatting>
  <conditionalFormatting sqref="DD23:DF23">
    <cfRule type="expression" dxfId="100" priority="92">
      <formula>DD$9="祝"</formula>
    </cfRule>
    <cfRule type="expression" dxfId="99" priority="93">
      <formula>DD$12="日"</formula>
    </cfRule>
    <cfRule type="expression" dxfId="98" priority="94">
      <formula>DD$12="土"</formula>
    </cfRule>
  </conditionalFormatting>
  <conditionalFormatting sqref="DD20:DF20">
    <cfRule type="expression" dxfId="97" priority="89">
      <formula>DD$9="祝"</formula>
    </cfRule>
    <cfRule type="expression" dxfId="96" priority="90">
      <formula>DD$12="日"</formula>
    </cfRule>
    <cfRule type="expression" dxfId="95" priority="91">
      <formula>DD$12="土"</formula>
    </cfRule>
  </conditionalFormatting>
  <conditionalFormatting sqref="DD24:DF24">
    <cfRule type="expression" dxfId="94" priority="86">
      <formula>DD$9="祝"</formula>
    </cfRule>
    <cfRule type="expression" dxfId="93" priority="87">
      <formula>DD$12="日"</formula>
    </cfRule>
    <cfRule type="expression" dxfId="92" priority="88">
      <formula>DD$12="土"</formula>
    </cfRule>
  </conditionalFormatting>
  <conditionalFormatting sqref="DD39:DF39">
    <cfRule type="expression" dxfId="91" priority="83">
      <formula>DD$9="祝"</formula>
    </cfRule>
    <cfRule type="expression" dxfId="90" priority="84">
      <formula>DD$12="日"</formula>
    </cfRule>
    <cfRule type="expression" dxfId="89" priority="85">
      <formula>DD$12="土"</formula>
    </cfRule>
  </conditionalFormatting>
  <conditionalFormatting sqref="DC11:DF12">
    <cfRule type="expression" dxfId="88" priority="80">
      <formula>DC$9="祝"</formula>
    </cfRule>
    <cfRule type="expression" dxfId="87" priority="81">
      <formula>DC$12="日"</formula>
    </cfRule>
    <cfRule type="expression" dxfId="86" priority="82">
      <formula>DC$12="土"</formula>
    </cfRule>
  </conditionalFormatting>
  <conditionalFormatting sqref="DC11:DF11">
    <cfRule type="expression" dxfId="85" priority="79">
      <formula>DC$11=TODAY()</formula>
    </cfRule>
  </conditionalFormatting>
  <conditionalFormatting sqref="DG64:EB65 DG21:EB22 DG41:EB44 DG13:EB19 DG26:EB27 DG47:EB49">
    <cfRule type="expression" dxfId="84" priority="76">
      <formula>DG$9="祝"</formula>
    </cfRule>
    <cfRule type="expression" dxfId="83" priority="77">
      <formula>DG$12="日"</formula>
    </cfRule>
    <cfRule type="expression" dxfId="82" priority="78">
      <formula>DG$12="土"</formula>
    </cfRule>
  </conditionalFormatting>
  <conditionalFormatting sqref="DG50:EB63">
    <cfRule type="expression" dxfId="81" priority="73">
      <formula>DG$9="祝"</formula>
    </cfRule>
    <cfRule type="expression" dxfId="80" priority="74">
      <formula>DG$12="日"</formula>
    </cfRule>
    <cfRule type="expression" dxfId="79" priority="75">
      <formula>DG$12="土"</formula>
    </cfRule>
  </conditionalFormatting>
  <conditionalFormatting sqref="DG45:EB45">
    <cfRule type="expression" dxfId="78" priority="70">
      <formula>DG$9="祝"</formula>
    </cfRule>
    <cfRule type="expression" dxfId="77" priority="71">
      <formula>DG$12="日"</formula>
    </cfRule>
    <cfRule type="expression" dxfId="76" priority="72">
      <formula>DG$12="土"</formula>
    </cfRule>
  </conditionalFormatting>
  <conditionalFormatting sqref="DG46:EB46">
    <cfRule type="expression" dxfId="75" priority="67">
      <formula>DG$9="祝"</formula>
    </cfRule>
    <cfRule type="expression" dxfId="74" priority="68">
      <formula>DG$12="日"</formula>
    </cfRule>
    <cfRule type="expression" dxfId="73" priority="69">
      <formula>DG$12="土"</formula>
    </cfRule>
  </conditionalFormatting>
  <conditionalFormatting sqref="DG25:EB25">
    <cfRule type="expression" dxfId="72" priority="64">
      <formula>DG$9="祝"</formula>
    </cfRule>
    <cfRule type="expression" dxfId="71" priority="65">
      <formula>DG$12="日"</formula>
    </cfRule>
    <cfRule type="expression" dxfId="70" priority="66">
      <formula>DG$12="土"</formula>
    </cfRule>
  </conditionalFormatting>
  <conditionalFormatting sqref="DG40:EB40">
    <cfRule type="expression" dxfId="69" priority="61">
      <formula>DG$9="祝"</formula>
    </cfRule>
    <cfRule type="expression" dxfId="68" priority="62">
      <formula>DG$12="日"</formula>
    </cfRule>
    <cfRule type="expression" dxfId="67" priority="63">
      <formula>DG$12="土"</formula>
    </cfRule>
  </conditionalFormatting>
  <conditionalFormatting sqref="DG28:EB38">
    <cfRule type="expression" dxfId="66" priority="58">
      <formula>DG$9="祝"</formula>
    </cfRule>
    <cfRule type="expression" dxfId="65" priority="59">
      <formula>DG$12="日"</formula>
    </cfRule>
    <cfRule type="expression" dxfId="64" priority="60">
      <formula>DG$12="土"</formula>
    </cfRule>
  </conditionalFormatting>
  <conditionalFormatting sqref="DG23:EB23">
    <cfRule type="expression" dxfId="63" priority="55">
      <formula>DG$9="祝"</formula>
    </cfRule>
    <cfRule type="expression" dxfId="62" priority="56">
      <formula>DG$12="日"</formula>
    </cfRule>
    <cfRule type="expression" dxfId="61" priority="57">
      <formula>DG$12="土"</formula>
    </cfRule>
  </conditionalFormatting>
  <conditionalFormatting sqref="DG20:EB20">
    <cfRule type="expression" dxfId="60" priority="52">
      <formula>DG$9="祝"</formula>
    </cfRule>
    <cfRule type="expression" dxfId="59" priority="53">
      <formula>DG$12="日"</formula>
    </cfRule>
    <cfRule type="expression" dxfId="58" priority="54">
      <formula>DG$12="土"</formula>
    </cfRule>
  </conditionalFormatting>
  <conditionalFormatting sqref="DG24:EB24">
    <cfRule type="expression" dxfId="57" priority="49">
      <formula>DG$9="祝"</formula>
    </cfRule>
    <cfRule type="expression" dxfId="56" priority="50">
      <formula>DG$12="日"</formula>
    </cfRule>
    <cfRule type="expression" dxfId="55" priority="51">
      <formula>DG$12="土"</formula>
    </cfRule>
  </conditionalFormatting>
  <conditionalFormatting sqref="DG39:EB39">
    <cfRule type="expression" dxfId="54" priority="46">
      <formula>DG$9="祝"</formula>
    </cfRule>
    <cfRule type="expression" dxfId="53" priority="47">
      <formula>DG$12="日"</formula>
    </cfRule>
    <cfRule type="expression" dxfId="52" priority="48">
      <formula>DG$12="土"</formula>
    </cfRule>
  </conditionalFormatting>
  <conditionalFormatting sqref="DG11:EB12">
    <cfRule type="expression" dxfId="51" priority="43">
      <formula>DG$9="祝"</formula>
    </cfRule>
    <cfRule type="expression" dxfId="50" priority="44">
      <formula>DG$12="日"</formula>
    </cfRule>
    <cfRule type="expression" dxfId="49" priority="45">
      <formula>DG$12="土"</formula>
    </cfRule>
  </conditionalFormatting>
  <conditionalFormatting sqref="DG11:EB11">
    <cfRule type="expression" dxfId="48" priority="42">
      <formula>DG$11=TODAY()</formula>
    </cfRule>
  </conditionalFormatting>
  <conditionalFormatting sqref="EG11:EG65">
    <cfRule type="expression" dxfId="47" priority="2">
      <formula>EG$9="祝"</formula>
    </cfRule>
    <cfRule type="expression" dxfId="46" priority="3">
      <formula>EG$12="日"</formula>
    </cfRule>
    <cfRule type="expression" dxfId="45" priority="4">
      <formula>EG$12="土"</formula>
    </cfRule>
  </conditionalFormatting>
  <conditionalFormatting sqref="EG11">
    <cfRule type="expression" dxfId="44"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6"/>
  <sheetViews>
    <sheetView zoomScale="85" zoomScaleNormal="85" workbookViewId="0">
      <pane xSplit="2" ySplit="7" topLeftCell="H8" activePane="bottomRight" state="frozen"/>
      <selection activeCell="D37" sqref="D37"/>
      <selection pane="topRight" activeCell="D37" sqref="D37"/>
      <selection pane="bottomLeft" activeCell="D37" sqref="D37"/>
      <selection pane="bottomRight" activeCell="H29" sqref="H29"/>
    </sheetView>
  </sheetViews>
  <sheetFormatPr defaultRowHeight="13.5" x14ac:dyDescent="0.15"/>
  <cols>
    <col min="1" max="1" width="16.5" customWidth="1"/>
    <col min="2" max="2" width="6.875" customWidth="1"/>
    <col min="3" max="3" width="44.5" customWidth="1"/>
    <col min="4" max="4" width="10.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x14ac:dyDescent="0.15">
      <c r="B2" s="6" t="s">
        <v>195</v>
      </c>
      <c r="C2" t="s">
        <v>196</v>
      </c>
    </row>
    <row r="3" spans="2:13" x14ac:dyDescent="0.15">
      <c r="B3" s="6"/>
      <c r="C3" t="s">
        <v>197</v>
      </c>
    </row>
    <row r="4" spans="2:13" x14ac:dyDescent="0.15">
      <c r="C4" t="s">
        <v>198</v>
      </c>
    </row>
    <row r="5" spans="2:13" x14ac:dyDescent="0.15">
      <c r="B5" s="6"/>
    </row>
    <row r="6" spans="2:13" x14ac:dyDescent="0.15">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x14ac:dyDescent="0.15">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x14ac:dyDescent="0.15">
      <c r="B8" s="63">
        <v>1</v>
      </c>
      <c r="C8" s="18" t="s">
        <v>208</v>
      </c>
      <c r="D8" s="64">
        <v>43276</v>
      </c>
      <c r="E8" s="18" t="s">
        <v>209</v>
      </c>
      <c r="F8" s="63" t="s">
        <v>210</v>
      </c>
      <c r="G8" s="63" t="s">
        <v>210</v>
      </c>
      <c r="H8" s="63" t="s">
        <v>210</v>
      </c>
      <c r="I8" s="18"/>
      <c r="J8" s="18" t="s">
        <v>209</v>
      </c>
      <c r="K8" s="63" t="s">
        <v>211</v>
      </c>
      <c r="L8" s="63"/>
      <c r="M8" s="63"/>
    </row>
    <row r="9" spans="2:13" ht="69" hidden="1" customHeight="1" x14ac:dyDescent="0.15">
      <c r="B9" s="63">
        <v>2</v>
      </c>
      <c r="C9" s="18" t="s">
        <v>53</v>
      </c>
      <c r="D9" s="64">
        <v>43276</v>
      </c>
      <c r="E9" s="18" t="s">
        <v>212</v>
      </c>
      <c r="F9" s="63" t="s">
        <v>156</v>
      </c>
      <c r="G9" s="63"/>
      <c r="H9" s="63" t="s">
        <v>367</v>
      </c>
      <c r="I9" s="18" t="s">
        <v>129</v>
      </c>
      <c r="J9" s="18" t="s">
        <v>213</v>
      </c>
      <c r="K9" s="63" t="s">
        <v>214</v>
      </c>
      <c r="L9" s="18"/>
      <c r="M9" s="18"/>
    </row>
    <row r="10" spans="2:13" hidden="1" x14ac:dyDescent="0.15">
      <c r="B10" s="63">
        <v>3</v>
      </c>
      <c r="C10" s="18" t="s">
        <v>56</v>
      </c>
      <c r="D10" s="64">
        <v>43276</v>
      </c>
      <c r="E10" s="18" t="s">
        <v>209</v>
      </c>
      <c r="F10" s="63" t="s">
        <v>210</v>
      </c>
      <c r="G10" s="63" t="s">
        <v>210</v>
      </c>
      <c r="H10" s="63" t="s">
        <v>210</v>
      </c>
      <c r="I10" s="18"/>
      <c r="J10" s="18" t="s">
        <v>209</v>
      </c>
      <c r="K10" s="63" t="s">
        <v>211</v>
      </c>
      <c r="L10" s="18"/>
      <c r="M10" s="18"/>
    </row>
    <row r="11" spans="2:13" hidden="1" x14ac:dyDescent="0.15">
      <c r="B11" s="63">
        <v>4</v>
      </c>
      <c r="C11" s="18" t="s">
        <v>58</v>
      </c>
      <c r="D11" s="64">
        <v>43276</v>
      </c>
      <c r="E11" s="18" t="s">
        <v>209</v>
      </c>
      <c r="F11" s="63" t="s">
        <v>210</v>
      </c>
      <c r="G11" s="63" t="s">
        <v>210</v>
      </c>
      <c r="H11" s="63" t="s">
        <v>210</v>
      </c>
      <c r="I11" s="18"/>
      <c r="J11" s="18" t="s">
        <v>209</v>
      </c>
      <c r="K11" s="63" t="s">
        <v>211</v>
      </c>
      <c r="L11" s="18"/>
      <c r="M11" s="18"/>
    </row>
    <row r="12" spans="2:13" ht="27" hidden="1" x14ac:dyDescent="0.15">
      <c r="B12" s="63">
        <v>5</v>
      </c>
      <c r="C12" s="18" t="s">
        <v>59</v>
      </c>
      <c r="D12" s="64">
        <v>43276</v>
      </c>
      <c r="E12" s="18" t="s">
        <v>212</v>
      </c>
      <c r="F12" s="63" t="s">
        <v>190</v>
      </c>
      <c r="G12" s="65">
        <v>43278</v>
      </c>
      <c r="H12" s="65" t="s">
        <v>215</v>
      </c>
      <c r="I12" s="18" t="s">
        <v>128</v>
      </c>
      <c r="J12" s="18" t="s">
        <v>216</v>
      </c>
      <c r="K12" s="63" t="s">
        <v>217</v>
      </c>
      <c r="L12" s="18" t="s">
        <v>218</v>
      </c>
      <c r="M12" s="18"/>
    </row>
    <row r="13" spans="2:13" ht="148.5" hidden="1" x14ac:dyDescent="0.15">
      <c r="B13" s="63">
        <v>6</v>
      </c>
      <c r="C13" s="66" t="s">
        <v>59</v>
      </c>
      <c r="D13" s="64">
        <v>43276</v>
      </c>
      <c r="E13" s="18" t="s">
        <v>219</v>
      </c>
      <c r="F13" s="63" t="s">
        <v>190</v>
      </c>
      <c r="G13" s="65">
        <v>43278</v>
      </c>
      <c r="H13" s="65" t="s">
        <v>215</v>
      </c>
      <c r="I13" s="18" t="s">
        <v>128</v>
      </c>
      <c r="J13" s="18" t="s">
        <v>216</v>
      </c>
      <c r="K13" s="63" t="s">
        <v>220</v>
      </c>
      <c r="L13" s="67" t="s">
        <v>221</v>
      </c>
      <c r="M13" s="18"/>
    </row>
    <row r="14" spans="2:13" ht="94.5" hidden="1" x14ac:dyDescent="0.15">
      <c r="B14" s="63">
        <v>7</v>
      </c>
      <c r="C14" s="18" t="s">
        <v>62</v>
      </c>
      <c r="D14" s="64">
        <v>43276</v>
      </c>
      <c r="E14" s="18" t="s">
        <v>222</v>
      </c>
      <c r="F14" s="63" t="s">
        <v>189</v>
      </c>
      <c r="G14" s="63"/>
      <c r="H14" s="63" t="s">
        <v>367</v>
      </c>
      <c r="I14" s="18" t="s">
        <v>129</v>
      </c>
      <c r="J14" s="18" t="s">
        <v>213</v>
      </c>
      <c r="K14" s="68" t="s">
        <v>223</v>
      </c>
      <c r="L14" s="63" t="s">
        <v>369</v>
      </c>
      <c r="M14" s="18"/>
    </row>
    <row r="15" spans="2:13" ht="108" hidden="1" x14ac:dyDescent="0.15">
      <c r="B15" s="63">
        <v>8</v>
      </c>
      <c r="C15" s="18" t="s">
        <v>65</v>
      </c>
      <c r="D15" s="64">
        <v>43276</v>
      </c>
      <c r="E15" s="18" t="s">
        <v>224</v>
      </c>
      <c r="F15" s="63" t="s">
        <v>190</v>
      </c>
      <c r="G15" s="69">
        <v>43296</v>
      </c>
      <c r="H15" s="63" t="s">
        <v>225</v>
      </c>
      <c r="I15" s="18" t="s">
        <v>129</v>
      </c>
      <c r="J15" s="18" t="s">
        <v>213</v>
      </c>
      <c r="K15" s="63" t="s">
        <v>226</v>
      </c>
      <c r="L15" s="70" t="s">
        <v>227</v>
      </c>
      <c r="M15" s="18"/>
    </row>
    <row r="16" spans="2:13" hidden="1" x14ac:dyDescent="0.15">
      <c r="B16" s="63">
        <v>9</v>
      </c>
      <c r="C16" s="18" t="s">
        <v>68</v>
      </c>
      <c r="D16" s="64">
        <v>43276</v>
      </c>
      <c r="E16" s="18" t="s">
        <v>209</v>
      </c>
      <c r="F16" s="63" t="s">
        <v>210</v>
      </c>
      <c r="G16" s="63" t="s">
        <v>210</v>
      </c>
      <c r="H16" s="63" t="s">
        <v>210</v>
      </c>
      <c r="I16" s="18"/>
      <c r="J16" s="18" t="s">
        <v>209</v>
      </c>
      <c r="K16" s="63" t="s">
        <v>211</v>
      </c>
      <c r="L16" s="18"/>
      <c r="M16" s="18"/>
    </row>
    <row r="17" spans="2:13" hidden="1" x14ac:dyDescent="0.15">
      <c r="B17" s="63">
        <v>10</v>
      </c>
      <c r="C17" s="18" t="s">
        <v>70</v>
      </c>
      <c r="D17" s="64">
        <v>43276</v>
      </c>
      <c r="E17" s="18" t="s">
        <v>209</v>
      </c>
      <c r="F17" s="63" t="s">
        <v>210</v>
      </c>
      <c r="G17" s="63" t="s">
        <v>210</v>
      </c>
      <c r="H17" s="63" t="s">
        <v>210</v>
      </c>
      <c r="I17" s="18"/>
      <c r="J17" s="18" t="s">
        <v>209</v>
      </c>
      <c r="K17" s="18" t="s">
        <v>228</v>
      </c>
      <c r="L17" s="18"/>
      <c r="M17" s="18"/>
    </row>
    <row r="18" spans="2:13" hidden="1" x14ac:dyDescent="0.15">
      <c r="B18" s="63">
        <v>11</v>
      </c>
      <c r="C18" s="18" t="s">
        <v>71</v>
      </c>
      <c r="D18" s="64">
        <v>43276</v>
      </c>
      <c r="E18" s="18" t="s">
        <v>219</v>
      </c>
      <c r="F18" s="63" t="s">
        <v>190</v>
      </c>
      <c r="G18" s="65">
        <v>43278</v>
      </c>
      <c r="H18" s="65" t="s">
        <v>215</v>
      </c>
      <c r="I18" s="18" t="s">
        <v>128</v>
      </c>
      <c r="J18" s="18" t="s">
        <v>216</v>
      </c>
      <c r="K18" s="71" t="s">
        <v>229</v>
      </c>
      <c r="L18" s="18" t="s">
        <v>218</v>
      </c>
      <c r="M18" s="18"/>
    </row>
    <row r="19" spans="2:13" ht="94.5" x14ac:dyDescent="0.15">
      <c r="B19" s="63">
        <v>12</v>
      </c>
      <c r="C19" s="21" t="s">
        <v>73</v>
      </c>
      <c r="D19" s="64">
        <v>43276</v>
      </c>
      <c r="E19" s="21" t="s">
        <v>230</v>
      </c>
      <c r="F19" s="63" t="s">
        <v>189</v>
      </c>
      <c r="G19" s="63"/>
      <c r="H19" s="63" t="s">
        <v>366</v>
      </c>
      <c r="I19" s="18" t="s">
        <v>129</v>
      </c>
      <c r="J19" s="21" t="s">
        <v>213</v>
      </c>
      <c r="K19" s="72" t="s">
        <v>231</v>
      </c>
      <c r="L19" s="18" t="s">
        <v>373</v>
      </c>
      <c r="M19" s="18"/>
    </row>
    <row r="20" spans="2:13" ht="67.5" hidden="1" x14ac:dyDescent="0.15">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5" hidden="1" x14ac:dyDescent="0.15">
      <c r="B21" s="63">
        <v>14</v>
      </c>
      <c r="C21" s="21" t="s">
        <v>234</v>
      </c>
      <c r="D21" s="64">
        <v>43276</v>
      </c>
      <c r="E21" s="21" t="s">
        <v>222</v>
      </c>
      <c r="F21" s="63" t="s">
        <v>190</v>
      </c>
      <c r="G21" s="63"/>
      <c r="H21" s="63" t="s">
        <v>235</v>
      </c>
      <c r="I21" s="18" t="s">
        <v>129</v>
      </c>
      <c r="J21" s="21" t="s">
        <v>213</v>
      </c>
      <c r="K21" s="68" t="s">
        <v>236</v>
      </c>
      <c r="L21" s="63" t="s">
        <v>327</v>
      </c>
      <c r="M21" s="18"/>
    </row>
    <row r="22" spans="2:13" ht="81" hidden="1" x14ac:dyDescent="0.15">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x14ac:dyDescent="0.15">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x14ac:dyDescent="0.15">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x14ac:dyDescent="0.15">
      <c r="B25" s="63">
        <v>18</v>
      </c>
      <c r="C25" s="21" t="s">
        <v>234</v>
      </c>
      <c r="D25" s="64">
        <v>43276</v>
      </c>
      <c r="E25" s="21" t="s">
        <v>219</v>
      </c>
      <c r="F25" s="63" t="s">
        <v>190</v>
      </c>
      <c r="G25" s="65">
        <v>43282</v>
      </c>
      <c r="H25" s="65" t="s">
        <v>215</v>
      </c>
      <c r="I25" s="18" t="s">
        <v>128</v>
      </c>
      <c r="J25" s="73" t="s">
        <v>216</v>
      </c>
      <c r="K25" s="63" t="s">
        <v>244</v>
      </c>
      <c r="L25" s="75" t="s">
        <v>245</v>
      </c>
      <c r="M25" s="18"/>
    </row>
    <row r="26" spans="2:13" ht="108" hidden="1" x14ac:dyDescent="0.15">
      <c r="B26" s="63">
        <v>19</v>
      </c>
      <c r="C26" s="21" t="s">
        <v>234</v>
      </c>
      <c r="D26" s="64">
        <v>43276</v>
      </c>
      <c r="E26" s="21" t="s">
        <v>246</v>
      </c>
      <c r="F26" s="63" t="s">
        <v>169</v>
      </c>
      <c r="G26" s="63"/>
      <c r="H26" s="63" t="s">
        <v>173</v>
      </c>
      <c r="I26" s="18" t="s">
        <v>129</v>
      </c>
      <c r="J26" s="21" t="s">
        <v>247</v>
      </c>
      <c r="K26" s="63" t="s">
        <v>248</v>
      </c>
      <c r="L26" s="75"/>
      <c r="M26" s="18"/>
    </row>
    <row r="27" spans="2:13" ht="67.5" hidden="1" x14ac:dyDescent="0.15">
      <c r="B27" s="63">
        <v>20</v>
      </c>
      <c r="C27" s="21" t="s">
        <v>234</v>
      </c>
      <c r="D27" s="64">
        <v>43276</v>
      </c>
      <c r="E27" s="21" t="s">
        <v>184</v>
      </c>
      <c r="F27" s="63" t="s">
        <v>190</v>
      </c>
      <c r="G27" s="65">
        <v>43278</v>
      </c>
      <c r="H27" s="65" t="s">
        <v>215</v>
      </c>
      <c r="I27" s="18" t="s">
        <v>128</v>
      </c>
      <c r="J27" s="21" t="s">
        <v>216</v>
      </c>
      <c r="K27" s="63" t="s">
        <v>249</v>
      </c>
      <c r="L27" s="75" t="s">
        <v>250</v>
      </c>
      <c r="M27" s="18"/>
    </row>
    <row r="28" spans="2:13" ht="256.5" hidden="1" x14ac:dyDescent="0.15">
      <c r="B28" s="63">
        <v>21</v>
      </c>
      <c r="C28" s="21" t="s">
        <v>234</v>
      </c>
      <c r="D28" s="64">
        <v>43276</v>
      </c>
      <c r="E28" s="21" t="s">
        <v>246</v>
      </c>
      <c r="F28" s="63" t="s">
        <v>169</v>
      </c>
      <c r="G28" s="63"/>
      <c r="H28" s="63" t="s">
        <v>173</v>
      </c>
      <c r="I28" s="21"/>
      <c r="J28" s="21" t="s">
        <v>251</v>
      </c>
      <c r="K28" s="63" t="s">
        <v>277</v>
      </c>
      <c r="L28" s="75"/>
      <c r="M28" s="18"/>
    </row>
    <row r="29" spans="2:13" ht="67.5" x14ac:dyDescent="0.15">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x14ac:dyDescent="0.15">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x14ac:dyDescent="0.15">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x14ac:dyDescent="0.15">
      <c r="B32" s="63">
        <v>25</v>
      </c>
      <c r="C32" s="21" t="s">
        <v>234</v>
      </c>
      <c r="D32" s="76">
        <v>43310</v>
      </c>
      <c r="E32" s="21" t="s">
        <v>260</v>
      </c>
      <c r="F32" s="63" t="s">
        <v>156</v>
      </c>
      <c r="G32" s="65"/>
      <c r="H32" s="63" t="s">
        <v>368</v>
      </c>
      <c r="I32" s="18" t="s">
        <v>128</v>
      </c>
      <c r="J32" s="73" t="s">
        <v>258</v>
      </c>
      <c r="K32" s="77" t="s">
        <v>259</v>
      </c>
      <c r="L32" s="75" t="s">
        <v>279</v>
      </c>
      <c r="M32" s="18"/>
    </row>
    <row r="33" spans="2:13" hidden="1" x14ac:dyDescent="0.15">
      <c r="B33" s="63">
        <v>26</v>
      </c>
      <c r="C33" s="21" t="s">
        <v>234</v>
      </c>
      <c r="D33" s="76">
        <v>43329</v>
      </c>
      <c r="E33" s="21" t="s">
        <v>260</v>
      </c>
      <c r="F33" s="63" t="s">
        <v>156</v>
      </c>
      <c r="G33" s="65"/>
      <c r="H33" s="63" t="s">
        <v>367</v>
      </c>
      <c r="I33" s="18" t="s">
        <v>129</v>
      </c>
      <c r="J33" s="73" t="s">
        <v>261</v>
      </c>
      <c r="K33" s="77" t="s">
        <v>262</v>
      </c>
      <c r="L33" s="75"/>
      <c r="M33" s="18"/>
    </row>
    <row r="34" spans="2:13" ht="121.5" customHeight="1" x14ac:dyDescent="0.15">
      <c r="B34" s="63"/>
      <c r="C34" s="21"/>
      <c r="D34" s="76"/>
      <c r="E34" s="21"/>
      <c r="F34" s="63"/>
      <c r="G34" s="65"/>
      <c r="H34" s="63"/>
      <c r="I34" s="18"/>
      <c r="J34" s="73"/>
      <c r="K34" s="77"/>
      <c r="L34" s="75"/>
      <c r="M34" s="18"/>
    </row>
    <row r="35" spans="2:13" ht="121.5" customHeight="1" x14ac:dyDescent="0.15">
      <c r="B35" s="63"/>
      <c r="C35" s="21"/>
      <c r="D35" s="76"/>
      <c r="E35" s="21"/>
      <c r="F35" s="63"/>
      <c r="G35" s="65"/>
      <c r="H35" s="63"/>
      <c r="I35" s="18"/>
      <c r="J35" s="73"/>
      <c r="K35" s="77"/>
      <c r="L35" s="75"/>
      <c r="M35" s="18"/>
    </row>
    <row r="36" spans="2:13" ht="121.5" customHeight="1" x14ac:dyDescent="0.15">
      <c r="B36" s="63"/>
      <c r="C36" s="21"/>
      <c r="D36" s="76"/>
      <c r="E36" s="21"/>
      <c r="F36" s="63"/>
      <c r="G36" s="65"/>
      <c r="H36" s="63"/>
      <c r="I36" s="18"/>
      <c r="J36" s="73"/>
      <c r="K36" s="77"/>
      <c r="L36" s="75"/>
      <c r="M36" s="18"/>
    </row>
    <row r="37" spans="2:13" ht="121.5" customHeight="1" x14ac:dyDescent="0.15">
      <c r="B37" s="63"/>
      <c r="C37" s="21"/>
      <c r="D37" s="76"/>
      <c r="E37" s="21"/>
      <c r="F37" s="63"/>
      <c r="G37" s="65"/>
      <c r="H37" s="63"/>
      <c r="I37" s="18"/>
      <c r="J37" s="73"/>
      <c r="K37" s="77"/>
      <c r="L37" s="75"/>
      <c r="M37" s="18"/>
    </row>
    <row r="38" spans="2:13" x14ac:dyDescent="0.15">
      <c r="B38" s="63"/>
      <c r="C38" s="21"/>
      <c r="D38" s="18"/>
      <c r="E38" s="21"/>
      <c r="F38" s="21"/>
      <c r="G38" s="21"/>
      <c r="H38" s="21"/>
      <c r="I38" s="21"/>
      <c r="J38" s="73"/>
      <c r="K38" s="63"/>
      <c r="L38" s="18"/>
      <c r="M38" s="18"/>
    </row>
    <row r="44" spans="2:13" x14ac:dyDescent="0.15">
      <c r="C44" t="s">
        <v>263</v>
      </c>
    </row>
    <row r="45" spans="2:13" x14ac:dyDescent="0.15">
      <c r="D45" t="s">
        <v>30</v>
      </c>
    </row>
    <row r="46" spans="2:13" x14ac:dyDescent="0.15">
      <c r="C46" t="s">
        <v>264</v>
      </c>
      <c r="D46" s="15">
        <v>8</v>
      </c>
    </row>
    <row r="47" spans="2:13" x14ac:dyDescent="0.15">
      <c r="C47" t="s">
        <v>265</v>
      </c>
      <c r="D47" s="15">
        <v>4</v>
      </c>
    </row>
    <row r="48" spans="2:13" x14ac:dyDescent="0.15">
      <c r="C48" t="s">
        <v>264</v>
      </c>
      <c r="D48" s="15">
        <v>8</v>
      </c>
    </row>
    <row r="49" spans="3:4" x14ac:dyDescent="0.15">
      <c r="C49" t="s">
        <v>266</v>
      </c>
      <c r="D49" s="15">
        <v>3</v>
      </c>
    </row>
    <row r="50" spans="3:4" x14ac:dyDescent="0.15">
      <c r="C50" t="s">
        <v>125</v>
      </c>
      <c r="D50" s="15">
        <f>SUM(D46:D49)</f>
        <v>23</v>
      </c>
    </row>
    <row r="51" spans="3:4" x14ac:dyDescent="0.15">
      <c r="D51" s="15"/>
    </row>
    <row r="52" spans="3:4" x14ac:dyDescent="0.15">
      <c r="C52" t="s">
        <v>267</v>
      </c>
      <c r="D52" s="15">
        <v>1.3</v>
      </c>
    </row>
    <row r="53" spans="3:4" x14ac:dyDescent="0.15">
      <c r="D53" s="15"/>
    </row>
    <row r="54" spans="3:4" x14ac:dyDescent="0.15">
      <c r="C54" t="s">
        <v>268</v>
      </c>
      <c r="D54" s="15">
        <f>D50*D52</f>
        <v>29.900000000000002</v>
      </c>
    </row>
    <row r="55" spans="3:4" x14ac:dyDescent="0.15">
      <c r="C55" t="s">
        <v>269</v>
      </c>
      <c r="D55" s="15">
        <f>ROUND(D54/6,1)</f>
        <v>5</v>
      </c>
    </row>
    <row r="56" spans="3:4" x14ac:dyDescent="0.15">
      <c r="D56" s="15"/>
    </row>
  </sheetData>
  <autoFilter ref="B7:M33">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x14ac:dyDescent="0.15"/>
  <sheetData>
    <row r="1" spans="1:5" x14ac:dyDescent="0.15">
      <c r="A1" t="s">
        <v>300</v>
      </c>
    </row>
    <row r="2" spans="1:5" x14ac:dyDescent="0.15">
      <c r="B2" t="s">
        <v>301</v>
      </c>
    </row>
    <row r="3" spans="1:5" x14ac:dyDescent="0.15">
      <c r="B3" t="s">
        <v>302</v>
      </c>
    </row>
    <row r="5" spans="1:5" x14ac:dyDescent="0.15">
      <c r="B5" t="s">
        <v>303</v>
      </c>
    </row>
    <row r="6" spans="1:5" x14ac:dyDescent="0.15">
      <c r="B6" t="s">
        <v>304</v>
      </c>
    </row>
    <row r="7" spans="1:5" x14ac:dyDescent="0.15">
      <c r="B7" t="s">
        <v>305</v>
      </c>
    </row>
    <row r="8" spans="1:5" x14ac:dyDescent="0.15">
      <c r="B8" t="s">
        <v>306</v>
      </c>
    </row>
    <row r="9" spans="1:5" x14ac:dyDescent="0.15">
      <c r="B9" t="s">
        <v>307</v>
      </c>
    </row>
    <row r="11" spans="1:5" x14ac:dyDescent="0.15">
      <c r="A11" t="s">
        <v>281</v>
      </c>
      <c r="B11" t="s">
        <v>282</v>
      </c>
      <c r="C11" t="s">
        <v>283</v>
      </c>
    </row>
    <row r="12" spans="1:5" x14ac:dyDescent="0.15">
      <c r="B12" t="s">
        <v>284</v>
      </c>
    </row>
    <row r="13" spans="1:5" x14ac:dyDescent="0.15">
      <c r="B13" t="s">
        <v>285</v>
      </c>
    </row>
    <row r="14" spans="1:5" x14ac:dyDescent="0.15">
      <c r="B14" t="s">
        <v>286</v>
      </c>
    </row>
    <row r="16" spans="1:5" x14ac:dyDescent="0.15">
      <c r="A16" t="s">
        <v>287</v>
      </c>
      <c r="B16" t="s">
        <v>288</v>
      </c>
      <c r="E16" t="s">
        <v>293</v>
      </c>
    </row>
    <row r="17" spans="1:6" x14ac:dyDescent="0.15">
      <c r="B17" t="s">
        <v>289</v>
      </c>
      <c r="F17" t="s">
        <v>296</v>
      </c>
    </row>
    <row r="18" spans="1:6" x14ac:dyDescent="0.15">
      <c r="B18" t="s">
        <v>290</v>
      </c>
      <c r="F18" t="s">
        <v>297</v>
      </c>
    </row>
    <row r="19" spans="1:6" x14ac:dyDescent="0.15">
      <c r="F19" t="s">
        <v>298</v>
      </c>
    </row>
    <row r="20" spans="1:6" x14ac:dyDescent="0.15">
      <c r="F20" t="s">
        <v>299</v>
      </c>
    </row>
    <row r="22" spans="1:6" x14ac:dyDescent="0.15">
      <c r="B22" t="s">
        <v>291</v>
      </c>
      <c r="E22" t="s">
        <v>294</v>
      </c>
    </row>
    <row r="23" spans="1:6" x14ac:dyDescent="0.15">
      <c r="B23" t="s">
        <v>289</v>
      </c>
      <c r="E23" t="s">
        <v>289</v>
      </c>
      <c r="F23" t="s">
        <v>296</v>
      </c>
    </row>
    <row r="24" spans="1:6" x14ac:dyDescent="0.15">
      <c r="B24" t="s">
        <v>290</v>
      </c>
      <c r="E24" t="s">
        <v>290</v>
      </c>
      <c r="F24" t="s">
        <v>297</v>
      </c>
    </row>
    <row r="25" spans="1:6" x14ac:dyDescent="0.15">
      <c r="B25" t="s">
        <v>292</v>
      </c>
      <c r="E25" t="s">
        <v>295</v>
      </c>
    </row>
    <row r="26" spans="1:6" x14ac:dyDescent="0.15">
      <c r="B26" t="s">
        <v>289</v>
      </c>
      <c r="E26" t="s">
        <v>289</v>
      </c>
    </row>
    <row r="27" spans="1:6" x14ac:dyDescent="0.15">
      <c r="B27" t="s">
        <v>290</v>
      </c>
      <c r="E27" t="s">
        <v>290</v>
      </c>
    </row>
    <row r="29" spans="1:6" s="1" customFormat="1" x14ac:dyDescent="0.15">
      <c r="A29" s="80">
        <v>43331</v>
      </c>
    </row>
    <row r="30" spans="1:6" x14ac:dyDescent="0.15">
      <c r="B30" t="s">
        <v>308</v>
      </c>
    </row>
    <row r="31" spans="1:6" x14ac:dyDescent="0.15">
      <c r="B31" t="s">
        <v>309</v>
      </c>
    </row>
    <row r="32" spans="1:6" x14ac:dyDescent="0.15">
      <c r="B32" t="s">
        <v>310</v>
      </c>
    </row>
    <row r="33" spans="2:2" x14ac:dyDescent="0.15">
      <c r="B33" t="s">
        <v>311</v>
      </c>
    </row>
    <row r="34" spans="2:2" x14ac:dyDescent="0.15">
      <c r="B34" t="s">
        <v>312</v>
      </c>
    </row>
    <row r="35" spans="2:2" x14ac:dyDescent="0.15">
      <c r="B35" t="s">
        <v>313</v>
      </c>
    </row>
    <row r="36" spans="2:2" x14ac:dyDescent="0.15">
      <c r="B36" t="s">
        <v>310</v>
      </c>
    </row>
    <row r="37" spans="2:2" x14ac:dyDescent="0.15">
      <c r="B37" t="s">
        <v>314</v>
      </c>
    </row>
    <row r="39" spans="2:2" x14ac:dyDescent="0.15">
      <c r="B39" t="s">
        <v>315</v>
      </c>
    </row>
    <row r="40" spans="2:2" x14ac:dyDescent="0.15">
      <c r="B40" t="s">
        <v>316</v>
      </c>
    </row>
    <row r="41" spans="2:2" x14ac:dyDescent="0.15">
      <c r="B41" t="s">
        <v>317</v>
      </c>
    </row>
    <row r="42" spans="2:2" x14ac:dyDescent="0.15">
      <c r="B42" t="s">
        <v>318</v>
      </c>
    </row>
    <row r="43" spans="2:2" x14ac:dyDescent="0.15">
      <c r="B43" t="s">
        <v>319</v>
      </c>
    </row>
    <row r="44" spans="2:2" x14ac:dyDescent="0.15">
      <c r="B44" t="s">
        <v>317</v>
      </c>
    </row>
    <row r="45" spans="2:2" x14ac:dyDescent="0.15">
      <c r="B45" t="s">
        <v>318</v>
      </c>
    </row>
    <row r="46" spans="2:2" x14ac:dyDescent="0.15">
      <c r="B46" t="s">
        <v>320</v>
      </c>
    </row>
    <row r="47" spans="2:2" x14ac:dyDescent="0.15">
      <c r="B47" t="s">
        <v>317</v>
      </c>
    </row>
    <row r="48" spans="2:2" x14ac:dyDescent="0.15">
      <c r="B48" t="s">
        <v>318</v>
      </c>
    </row>
    <row r="51" spans="2:2" x14ac:dyDescent="0.15">
      <c r="B51" t="s">
        <v>321</v>
      </c>
    </row>
    <row r="53" spans="2:2" x14ac:dyDescent="0.15">
      <c r="B53" t="s">
        <v>322</v>
      </c>
    </row>
    <row r="54" spans="2:2" x14ac:dyDescent="0.15">
      <c r="B54" t="s">
        <v>323</v>
      </c>
    </row>
    <row r="55" spans="2:2" x14ac:dyDescent="0.15">
      <c r="B55" t="s">
        <v>324</v>
      </c>
    </row>
    <row r="56" spans="2:2" x14ac:dyDescent="0.15">
      <c r="B56" t="s">
        <v>325</v>
      </c>
    </row>
    <row r="58" spans="2:2" x14ac:dyDescent="0.15">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x14ac:dyDescent="0.15"/>
  <sheetData>
    <row r="2" spans="1:1" x14ac:dyDescent="0.15">
      <c r="A2" t="s">
        <v>328</v>
      </c>
    </row>
    <row r="3" spans="1:1" x14ac:dyDescent="0.15">
      <c r="A3" t="s">
        <v>329</v>
      </c>
    </row>
    <row r="4" spans="1:1" x14ac:dyDescent="0.15">
      <c r="A4" t="s">
        <v>330</v>
      </c>
    </row>
    <row r="5" spans="1:1" x14ac:dyDescent="0.15">
      <c r="A5" t="s">
        <v>365</v>
      </c>
    </row>
    <row r="6" spans="1:1" x14ac:dyDescent="0.15">
      <c r="A6" t="s">
        <v>331</v>
      </c>
    </row>
    <row r="7" spans="1:1" x14ac:dyDescent="0.15">
      <c r="A7" t="s">
        <v>332</v>
      </c>
    </row>
    <row r="8" spans="1:1" x14ac:dyDescent="0.15">
      <c r="A8" t="s">
        <v>333</v>
      </c>
    </row>
    <row r="9" spans="1:1" x14ac:dyDescent="0.15">
      <c r="A9" t="s">
        <v>334</v>
      </c>
    </row>
    <row r="10" spans="1:1" x14ac:dyDescent="0.15">
      <c r="A10" t="s">
        <v>335</v>
      </c>
    </row>
    <row r="11" spans="1:1" x14ac:dyDescent="0.15">
      <c r="A11" t="s">
        <v>336</v>
      </c>
    </row>
    <row r="12" spans="1:1" x14ac:dyDescent="0.15">
      <c r="A12" t="s">
        <v>337</v>
      </c>
    </row>
    <row r="13" spans="1:1" x14ac:dyDescent="0.15">
      <c r="A13" t="s">
        <v>338</v>
      </c>
    </row>
    <row r="14" spans="1:1" x14ac:dyDescent="0.15">
      <c r="A14" t="s">
        <v>339</v>
      </c>
    </row>
    <row r="15" spans="1:1" x14ac:dyDescent="0.15">
      <c r="A15" t="s">
        <v>340</v>
      </c>
    </row>
    <row r="16" spans="1:1" x14ac:dyDescent="0.15">
      <c r="A16" t="s">
        <v>341</v>
      </c>
    </row>
    <row r="17" spans="1:1" x14ac:dyDescent="0.15">
      <c r="A17" t="s">
        <v>342</v>
      </c>
    </row>
    <row r="18" spans="1:1" x14ac:dyDescent="0.15">
      <c r="A18" t="s">
        <v>343</v>
      </c>
    </row>
    <row r="19" spans="1:1" x14ac:dyDescent="0.15">
      <c r="A19" t="s">
        <v>344</v>
      </c>
    </row>
    <row r="21" spans="1:1" x14ac:dyDescent="0.15">
      <c r="A21" t="s">
        <v>345</v>
      </c>
    </row>
    <row r="22" spans="1:1" x14ac:dyDescent="0.15">
      <c r="A22" t="s">
        <v>346</v>
      </c>
    </row>
    <row r="23" spans="1:1" x14ac:dyDescent="0.15">
      <c r="A23" t="s">
        <v>347</v>
      </c>
    </row>
    <row r="24" spans="1:1" x14ac:dyDescent="0.15">
      <c r="A24" t="s">
        <v>348</v>
      </c>
    </row>
    <row r="25" spans="1:1" x14ac:dyDescent="0.15">
      <c r="A25" t="s">
        <v>349</v>
      </c>
    </row>
    <row r="26" spans="1:1" x14ac:dyDescent="0.15">
      <c r="A26" t="s">
        <v>331</v>
      </c>
    </row>
    <row r="27" spans="1:1" x14ac:dyDescent="0.15">
      <c r="A27" t="s">
        <v>350</v>
      </c>
    </row>
    <row r="28" spans="1:1" x14ac:dyDescent="0.15">
      <c r="A28" t="s">
        <v>351</v>
      </c>
    </row>
    <row r="29" spans="1:1" x14ac:dyDescent="0.15">
      <c r="A29" t="s">
        <v>352</v>
      </c>
    </row>
    <row r="30" spans="1:1" x14ac:dyDescent="0.15">
      <c r="A30" t="s">
        <v>353</v>
      </c>
    </row>
    <row r="31" spans="1:1" x14ac:dyDescent="0.15">
      <c r="A31" t="s">
        <v>354</v>
      </c>
    </row>
    <row r="32" spans="1:1" x14ac:dyDescent="0.15">
      <c r="A32" t="s">
        <v>355</v>
      </c>
    </row>
    <row r="33" spans="1:1" x14ac:dyDescent="0.15">
      <c r="A33" t="s">
        <v>356</v>
      </c>
    </row>
    <row r="34" spans="1:1" x14ac:dyDescent="0.15">
      <c r="A34" t="s">
        <v>357</v>
      </c>
    </row>
    <row r="35" spans="1:1" x14ac:dyDescent="0.15">
      <c r="A35" t="s">
        <v>358</v>
      </c>
    </row>
    <row r="36" spans="1:1" x14ac:dyDescent="0.15">
      <c r="A36" t="s">
        <v>359</v>
      </c>
    </row>
    <row r="37" spans="1:1" x14ac:dyDescent="0.15">
      <c r="A37" t="s">
        <v>332</v>
      </c>
    </row>
    <row r="38" spans="1:1" x14ac:dyDescent="0.15">
      <c r="A38" t="s">
        <v>360</v>
      </c>
    </row>
    <row r="39" spans="1:1" x14ac:dyDescent="0.15">
      <c r="A39" t="s">
        <v>361</v>
      </c>
    </row>
    <row r="40" spans="1:1" x14ac:dyDescent="0.15">
      <c r="A40" t="s">
        <v>362</v>
      </c>
    </row>
    <row r="41" spans="1:1" x14ac:dyDescent="0.15">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x14ac:dyDescent="0.15"/>
  <sheetData>
    <row r="1" spans="1:1" x14ac:dyDescent="0.15">
      <c r="A1" t="s">
        <v>174</v>
      </c>
    </row>
    <row r="2" spans="1:1" x14ac:dyDescent="0.15">
      <c r="A2" t="s">
        <v>270</v>
      </c>
    </row>
    <row r="3" spans="1:1" x14ac:dyDescent="0.15">
      <c r="A3" t="s">
        <v>271</v>
      </c>
    </row>
    <row r="4" spans="1:1" x14ac:dyDescent="0.15">
      <c r="A4" t="s">
        <v>272</v>
      </c>
    </row>
    <row r="5" spans="1:1" x14ac:dyDescent="0.15">
      <c r="A5" t="s">
        <v>273</v>
      </c>
    </row>
    <row r="6" spans="1:1" x14ac:dyDescent="0.15">
      <c r="A6" t="s">
        <v>274</v>
      </c>
    </row>
    <row r="7" spans="1:1" x14ac:dyDescent="0.15">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9" sqref="B9"/>
    </sheetView>
  </sheetViews>
  <sheetFormatPr defaultRowHeight="13.5" x14ac:dyDescent="0.15"/>
  <sheetData>
    <row r="4" spans="2:2" x14ac:dyDescent="0.15">
      <c r="B4" s="53" t="s">
        <v>156</v>
      </c>
    </row>
    <row r="5" spans="2:2" x14ac:dyDescent="0.15">
      <c r="B5" s="54" t="s">
        <v>189</v>
      </c>
    </row>
    <row r="6" spans="2:2" x14ac:dyDescent="0.15">
      <c r="B6" s="54" t="s">
        <v>190</v>
      </c>
    </row>
    <row r="7" spans="2:2" x14ac:dyDescent="0.15">
      <c r="B7" s="54" t="s">
        <v>169</v>
      </c>
    </row>
    <row r="8" spans="2:2" x14ac:dyDescent="0.15">
      <c r="B8" s="54" t="s">
        <v>280</v>
      </c>
    </row>
    <row r="9" spans="2:2" x14ac:dyDescent="0.15">
      <c r="B9" s="54" t="s">
        <v>191</v>
      </c>
    </row>
    <row r="10" spans="2:2" x14ac:dyDescent="0.15">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16" customWidth="1"/>
    <col min="4" max="4" width="77.25" customWidth="1"/>
    <col min="5" max="5" width="36" customWidth="1"/>
    <col min="6" max="6" width="51.5" customWidth="1"/>
  </cols>
  <sheetData>
    <row r="1" spans="1:6" x14ac:dyDescent="0.15">
      <c r="D1" t="s">
        <v>31</v>
      </c>
      <c r="F1" t="s">
        <v>31</v>
      </c>
    </row>
    <row r="2" spans="1:6" x14ac:dyDescent="0.15">
      <c r="A2" t="s">
        <v>32</v>
      </c>
    </row>
    <row r="3" spans="1:6" x14ac:dyDescent="0.15">
      <c r="B3" t="s">
        <v>33</v>
      </c>
    </row>
    <row r="5" spans="1:6" x14ac:dyDescent="0.15">
      <c r="B5" t="s">
        <v>34</v>
      </c>
    </row>
    <row r="6" spans="1:6" x14ac:dyDescent="0.15">
      <c r="B6" s="6" t="s">
        <v>35</v>
      </c>
    </row>
    <row r="7" spans="1:6" x14ac:dyDescent="0.15">
      <c r="B7" s="6" t="s">
        <v>36</v>
      </c>
    </row>
    <row r="8" spans="1:6" x14ac:dyDescent="0.15">
      <c r="B8" t="s">
        <v>37</v>
      </c>
    </row>
    <row r="10" spans="1:6" x14ac:dyDescent="0.15">
      <c r="B10" t="s">
        <v>38</v>
      </c>
    </row>
    <row r="13" spans="1:6" x14ac:dyDescent="0.15">
      <c r="D13" t="s">
        <v>39</v>
      </c>
    </row>
    <row r="14" spans="1:6" x14ac:dyDescent="0.15">
      <c r="D14" t="s">
        <v>40</v>
      </c>
    </row>
    <row r="15" spans="1:6" x14ac:dyDescent="0.15">
      <c r="D15" t="s">
        <v>41</v>
      </c>
    </row>
    <row r="16" spans="1:6" x14ac:dyDescent="0.15">
      <c r="D16" t="s">
        <v>42</v>
      </c>
    </row>
    <row r="17" spans="1:6" x14ac:dyDescent="0.15">
      <c r="B17" s="6" t="s">
        <v>43</v>
      </c>
      <c r="C17" s="17" t="s">
        <v>44</v>
      </c>
    </row>
    <row r="18" spans="1:6" x14ac:dyDescent="0.15">
      <c r="A18" t="s">
        <v>45</v>
      </c>
      <c r="B18" s="18" t="s">
        <v>46</v>
      </c>
      <c r="C18" s="19" t="s">
        <v>47</v>
      </c>
      <c r="D18" t="s">
        <v>48</v>
      </c>
    </row>
    <row r="19" spans="1:6" ht="165" customHeight="1" x14ac:dyDescent="0.15">
      <c r="A19" t="s">
        <v>49</v>
      </c>
      <c r="B19" s="18" t="s">
        <v>50</v>
      </c>
      <c r="C19" s="19" t="s">
        <v>51</v>
      </c>
      <c r="D19" s="16" t="s">
        <v>121</v>
      </c>
      <c r="E19" t="s">
        <v>52</v>
      </c>
      <c r="F19" s="16"/>
    </row>
    <row r="20" spans="1:6" ht="40.5" customHeight="1" x14ac:dyDescent="0.15">
      <c r="B20" s="18" t="s">
        <v>53</v>
      </c>
      <c r="C20" s="19" t="s">
        <v>54</v>
      </c>
      <c r="D20" s="16" t="s">
        <v>55</v>
      </c>
      <c r="E20" t="s">
        <v>52</v>
      </c>
      <c r="F20" s="16"/>
    </row>
    <row r="21" spans="1:6" x14ac:dyDescent="0.15">
      <c r="B21" s="18" t="s">
        <v>56</v>
      </c>
      <c r="C21" s="19"/>
      <c r="D21" t="s">
        <v>57</v>
      </c>
      <c r="E21" t="s">
        <v>52</v>
      </c>
    </row>
    <row r="22" spans="1:6" x14ac:dyDescent="0.15">
      <c r="B22" s="18" t="s">
        <v>58</v>
      </c>
      <c r="C22" s="19"/>
      <c r="D22" t="s">
        <v>57</v>
      </c>
      <c r="E22" t="s">
        <v>52</v>
      </c>
    </row>
    <row r="23" spans="1:6" x14ac:dyDescent="0.15">
      <c r="B23" s="18" t="s">
        <v>59</v>
      </c>
      <c r="C23" s="19" t="s">
        <v>60</v>
      </c>
      <c r="D23" t="s">
        <v>61</v>
      </c>
      <c r="E23" t="s">
        <v>52</v>
      </c>
    </row>
    <row r="24" spans="1:6" ht="54" x14ac:dyDescent="0.15">
      <c r="B24" s="18" t="s">
        <v>62</v>
      </c>
      <c r="C24" s="19" t="s">
        <v>63</v>
      </c>
      <c r="D24" s="16" t="s">
        <v>122</v>
      </c>
      <c r="E24" t="s">
        <v>52</v>
      </c>
      <c r="F24" s="16"/>
    </row>
    <row r="25" spans="1:6" x14ac:dyDescent="0.15">
      <c r="B25" s="18" t="s">
        <v>65</v>
      </c>
      <c r="C25" s="19"/>
      <c r="D25" t="s">
        <v>66</v>
      </c>
      <c r="E25" t="s">
        <v>67</v>
      </c>
    </row>
    <row r="26" spans="1:6" ht="40.5" x14ac:dyDescent="0.15">
      <c r="B26" s="18" t="s">
        <v>68</v>
      </c>
      <c r="C26" s="19" t="s">
        <v>69</v>
      </c>
      <c r="D26" s="16" t="s">
        <v>64</v>
      </c>
      <c r="E26" t="s">
        <v>52</v>
      </c>
      <c r="F26" s="16"/>
    </row>
    <row r="27" spans="1:6" x14ac:dyDescent="0.15">
      <c r="B27" s="18" t="s">
        <v>70</v>
      </c>
      <c r="C27" s="19"/>
      <c r="D27" t="s">
        <v>57</v>
      </c>
      <c r="E27" t="s">
        <v>52</v>
      </c>
    </row>
    <row r="28" spans="1:6" x14ac:dyDescent="0.15">
      <c r="B28" s="18" t="s">
        <v>71</v>
      </c>
      <c r="C28" s="19"/>
      <c r="E28" s="20" t="s">
        <v>72</v>
      </c>
    </row>
    <row r="29" spans="1:6" x14ac:dyDescent="0.15">
      <c r="B29" s="21" t="s">
        <v>73</v>
      </c>
      <c r="C29" s="19"/>
      <c r="D29" t="s">
        <v>57</v>
      </c>
      <c r="E29" t="s">
        <v>52</v>
      </c>
    </row>
    <row r="30" spans="1:6" x14ac:dyDescent="0.15">
      <c r="B30" s="21" t="s">
        <v>74</v>
      </c>
      <c r="C30" s="19" t="s">
        <v>75</v>
      </c>
      <c r="D30" s="16" t="s">
        <v>57</v>
      </c>
      <c r="E30" t="s">
        <v>52</v>
      </c>
      <c r="F30" s="16"/>
    </row>
    <row r="31" spans="1:6" x14ac:dyDescent="0.15">
      <c r="B31" s="21" t="s">
        <v>76</v>
      </c>
      <c r="C31" s="19"/>
      <c r="D31" t="s">
        <v>48</v>
      </c>
      <c r="E31" t="s">
        <v>77</v>
      </c>
    </row>
    <row r="32" spans="1:6" x14ac:dyDescent="0.15">
      <c r="B32" s="22"/>
    </row>
    <row r="33" spans="1:2" x14ac:dyDescent="0.15">
      <c r="B33" s="6"/>
    </row>
    <row r="34" spans="1:2" x14ac:dyDescent="0.15">
      <c r="B34" s="6"/>
    </row>
    <row r="35" spans="1:2" x14ac:dyDescent="0.15">
      <c r="A35" s="6" t="s">
        <v>44</v>
      </c>
    </row>
    <row r="36" spans="1:2" x14ac:dyDescent="0.15">
      <c r="A36" s="6" t="s">
        <v>75</v>
      </c>
      <c r="B36" t="s">
        <v>78</v>
      </c>
    </row>
    <row r="37" spans="1:2" s="16" customFormat="1" x14ac:dyDescent="0.15">
      <c r="A37" s="6" t="s">
        <v>79</v>
      </c>
      <c r="B37" t="s">
        <v>80</v>
      </c>
    </row>
    <row r="38" spans="1:2" s="16" customFormat="1" x14ac:dyDescent="0.15">
      <c r="A38" s="6" t="s">
        <v>81</v>
      </c>
      <c r="B38" t="s">
        <v>82</v>
      </c>
    </row>
    <row r="39" spans="1:2" s="16" customFormat="1" x14ac:dyDescent="0.15">
      <c r="A39" s="6" t="s">
        <v>83</v>
      </c>
      <c r="B39" t="s">
        <v>84</v>
      </c>
    </row>
    <row r="40" spans="1:2" s="16" customFormat="1" x14ac:dyDescent="0.15">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2018-09-11T14:47:28Z</dcterms:modified>
</cp:coreProperties>
</file>