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activeTab="1"/>
  </bookViews>
  <sheets>
    <sheet name="memo" sheetId="17" r:id="rId1"/>
    <sheet name="WBS" sheetId="18" r:id="rId2"/>
    <sheet name="課題整理_0609" sheetId="21" r:id="rId3"/>
    <sheet name="No14" sheetId="24" r:id="rId4"/>
    <sheet name="No16" sheetId="27" r:id="rId5"/>
    <sheet name="wk⇒" sheetId="23" r:id="rId6"/>
    <sheet name="else" sheetId="22" r:id="rId7"/>
    <sheet name="WBS_value" sheetId="20" r:id="rId8"/>
    <sheet name="do0415補足" sheetId="9" r:id="rId9"/>
    <sheet name="do0609" sheetId="10" r:id="rId10"/>
    <sheet name="計画" sheetId="8" state="hidden" r:id="rId11"/>
  </sheets>
  <definedNames>
    <definedName name="_xlnm._FilterDatabase" localSheetId="1" hidden="1">WBS!$B$12:$JA$14</definedName>
    <definedName name="_xlnm._FilterDatabase" localSheetId="2" hidden="1">課題整理_0609!$B$7:$M$55</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S119" i="18" l="1"/>
  <c r="IR119" i="18"/>
  <c r="IQ119" i="18"/>
  <c r="IP119" i="18"/>
  <c r="IO119" i="18"/>
  <c r="IN119" i="18"/>
  <c r="IM119" i="18"/>
  <c r="IL119" i="18"/>
  <c r="IK119" i="18"/>
  <c r="IJ119" i="18"/>
  <c r="II119" i="18"/>
  <c r="IH119" i="18"/>
  <c r="IG119" i="18"/>
  <c r="IF119" i="18"/>
  <c r="IE119" i="18"/>
  <c r="ID119" i="18"/>
  <c r="IC119" i="18"/>
  <c r="IB119" i="18"/>
  <c r="IA119" i="18"/>
  <c r="HZ119" i="18"/>
  <c r="HY119" i="18"/>
  <c r="HX119" i="18"/>
  <c r="HW119" i="18"/>
  <c r="HV119" i="18"/>
  <c r="HU119" i="18"/>
  <c r="HT119" i="18"/>
  <c r="HS119" i="18"/>
  <c r="HR119" i="18"/>
  <c r="HQ119" i="18"/>
  <c r="HP119" i="18"/>
  <c r="HO119" i="18"/>
  <c r="HN119" i="18"/>
  <c r="HM119" i="18"/>
  <c r="HL119" i="18"/>
  <c r="HK119" i="18"/>
  <c r="HJ119" i="18"/>
  <c r="HI119" i="18"/>
  <c r="HH119" i="18"/>
  <c r="HG119" i="18"/>
  <c r="HF119" i="18"/>
  <c r="HE119" i="18"/>
  <c r="HD119" i="18"/>
  <c r="HC119" i="18"/>
  <c r="HB119" i="18"/>
  <c r="IV119" i="18"/>
  <c r="IU119" i="18"/>
  <c r="IT119" i="18"/>
  <c r="HA119" i="18"/>
  <c r="GZ119" i="18"/>
  <c r="GY119" i="18"/>
  <c r="GX119" i="18"/>
  <c r="GW119" i="18"/>
  <c r="GV119" i="18"/>
  <c r="GU119" i="18"/>
  <c r="GT119" i="18"/>
  <c r="GS119" i="18"/>
  <c r="GR119" i="18"/>
  <c r="GQ119" i="18"/>
  <c r="GP119" i="18"/>
  <c r="GO119" i="18"/>
  <c r="GN119" i="18"/>
  <c r="GM119" i="18"/>
  <c r="GL119" i="18"/>
  <c r="GK119" i="18"/>
  <c r="GJ119" i="18"/>
  <c r="GI119" i="18"/>
  <c r="GH119" i="18"/>
  <c r="GG119" i="18"/>
  <c r="GF119" i="18"/>
  <c r="GE119" i="18"/>
  <c r="GD119" i="18"/>
  <c r="GC119" i="18"/>
  <c r="GB119" i="18"/>
  <c r="GA119" i="18"/>
  <c r="FZ119" i="18"/>
  <c r="FY119" i="18"/>
  <c r="FX119" i="18"/>
  <c r="FW119" i="18"/>
  <c r="FV119" i="18"/>
  <c r="FU119" i="18"/>
  <c r="FT119" i="18"/>
  <c r="FS119" i="18"/>
  <c r="FR119" i="18"/>
  <c r="FQ119" i="18"/>
  <c r="FP119" i="18"/>
  <c r="FO119" i="18"/>
  <c r="FN119" i="18"/>
  <c r="FM119" i="18"/>
  <c r="FL119" i="18"/>
  <c r="B46" i="21" l="1"/>
  <c r="B47" i="21" s="1"/>
  <c r="B48" i="21" s="1"/>
  <c r="B49" i="21" s="1"/>
  <c r="B50" i="21" s="1"/>
  <c r="B51" i="21" s="1"/>
  <c r="B40" i="21" l="1"/>
  <c r="B41" i="21" s="1"/>
  <c r="B42" i="21" s="1"/>
  <c r="B43" i="21" s="1"/>
  <c r="B44" i="21" s="1"/>
  <c r="M118" i="18" l="1"/>
  <c r="M117" i="18"/>
  <c r="M116" i="18"/>
  <c r="M115" i="18"/>
  <c r="M114" i="18"/>
  <c r="M113" i="18"/>
  <c r="M112" i="18"/>
  <c r="M111" i="18"/>
  <c r="M110" i="18"/>
  <c r="M109" i="18"/>
  <c r="M108" i="18"/>
  <c r="M107" i="18"/>
  <c r="M106" i="18"/>
  <c r="M105" i="18"/>
  <c r="M104" i="18"/>
  <c r="M103" i="18"/>
  <c r="M102" i="18"/>
  <c r="M101" i="18"/>
  <c r="M100" i="18"/>
  <c r="M99" i="18"/>
  <c r="M98" i="18"/>
  <c r="M97" i="18"/>
  <c r="M96" i="18"/>
  <c r="M95" i="18"/>
  <c r="M94" i="18"/>
  <c r="M93" i="18"/>
  <c r="M92" i="18"/>
  <c r="M91" i="18"/>
  <c r="M90" i="18"/>
  <c r="M89" i="18"/>
  <c r="M88" i="18"/>
  <c r="M87" i="18"/>
  <c r="M86" i="18"/>
  <c r="M85" i="18"/>
  <c r="M84" i="18"/>
  <c r="M83" i="18"/>
  <c r="M82" i="18"/>
  <c r="M81" i="18"/>
  <c r="M80" i="18"/>
  <c r="M79" i="18"/>
  <c r="M78" i="18"/>
  <c r="M77" i="18"/>
  <c r="M76" i="18"/>
  <c r="M75" i="18"/>
  <c r="M74" i="18"/>
  <c r="M73" i="18"/>
  <c r="M72" i="18"/>
  <c r="M71" i="18"/>
  <c r="M70" i="18"/>
  <c r="M69" i="18"/>
  <c r="M68" i="18"/>
  <c r="M67" i="18"/>
  <c r="M66" i="18"/>
  <c r="M65" i="18"/>
  <c r="M64" i="18"/>
  <c r="M63" i="18"/>
  <c r="M62" i="18"/>
  <c r="M61" i="18"/>
  <c r="M60" i="18"/>
  <c r="M59" i="18"/>
  <c r="M58" i="18"/>
  <c r="M57" i="18"/>
  <c r="M56" i="18"/>
  <c r="M55" i="18"/>
  <c r="M54" i="18"/>
  <c r="M53" i="18"/>
  <c r="M52" i="18"/>
  <c r="M51" i="18"/>
  <c r="M50" i="18"/>
  <c r="M49" i="18"/>
  <c r="M48" i="18"/>
  <c r="M47" i="18"/>
  <c r="M46" i="18"/>
  <c r="M45" i="18"/>
  <c r="M44" i="18"/>
  <c r="M43" i="18"/>
  <c r="M42" i="18"/>
  <c r="M41" i="18"/>
  <c r="M40" i="18"/>
  <c r="M39" i="18"/>
  <c r="M38" i="18"/>
  <c r="M37" i="18"/>
  <c r="M36" i="18"/>
  <c r="M35" i="18"/>
  <c r="M34" i="18"/>
  <c r="M33" i="18"/>
  <c r="M31" i="18"/>
  <c r="M30" i="18"/>
  <c r="M29" i="18"/>
  <c r="M28" i="18"/>
  <c r="M27" i="18"/>
  <c r="M26" i="18"/>
  <c r="M25" i="18"/>
  <c r="M24" i="18"/>
  <c r="M23" i="18"/>
  <c r="M22" i="18"/>
  <c r="M21" i="18"/>
  <c r="M20" i="18"/>
  <c r="M19" i="18"/>
  <c r="M18" i="18"/>
  <c r="M17" i="18"/>
  <c r="M16" i="18"/>
  <c r="M15" i="18"/>
  <c r="M13" i="18"/>
  <c r="M14" i="18"/>
  <c r="J31" i="18" l="1"/>
  <c r="IW119" i="18" l="1"/>
  <c r="FK119" i="18"/>
  <c r="FJ119" i="18"/>
  <c r="FI119" i="18"/>
  <c r="FH119" i="18"/>
  <c r="FG119" i="18"/>
  <c r="FF119" i="18"/>
  <c r="FE119" i="18"/>
  <c r="FD119" i="18"/>
  <c r="FC119" i="18"/>
  <c r="FB119" i="18"/>
  <c r="FA119" i="18"/>
  <c r="EZ119" i="18"/>
  <c r="EY119" i="18"/>
  <c r="EX119" i="18"/>
  <c r="EW119" i="18"/>
  <c r="EV119" i="18"/>
  <c r="EU119" i="18"/>
  <c r="ET119" i="18"/>
  <c r="ES119" i="18"/>
  <c r="ER119" i="18"/>
  <c r="EQ119" i="18"/>
  <c r="EP119" i="18"/>
  <c r="EO119" i="18"/>
  <c r="EN119" i="18"/>
  <c r="EM119" i="18"/>
  <c r="EL119" i="18"/>
  <c r="EK119" i="18"/>
  <c r="EJ119" i="18"/>
  <c r="EI119" i="18"/>
  <c r="EH119" i="18"/>
  <c r="E5" i="17" l="1"/>
  <c r="E4" i="17"/>
  <c r="E3" i="17"/>
  <c r="C9" i="17"/>
  <c r="EG119" i="18"/>
  <c r="EF119" i="18"/>
  <c r="EE119" i="18"/>
  <c r="ED119" i="18"/>
  <c r="EC119" i="18"/>
  <c r="EB119" i="18"/>
  <c r="EA119" i="18"/>
  <c r="DZ119" i="18"/>
  <c r="DY119" i="18"/>
  <c r="DX119" i="18"/>
  <c r="DW119" i="18"/>
  <c r="DV119" i="18"/>
  <c r="DU119" i="18"/>
  <c r="DT119" i="18"/>
  <c r="DS119" i="18"/>
  <c r="DR119" i="18"/>
  <c r="DQ119" i="18"/>
  <c r="DP119" i="18"/>
  <c r="DO119" i="18"/>
  <c r="DN119" i="18"/>
  <c r="DM119" i="18"/>
  <c r="DL119" i="18"/>
  <c r="DK119" i="18"/>
  <c r="DJ119" i="18"/>
  <c r="DI119" i="18"/>
  <c r="DH119" i="18"/>
  <c r="DG119" i="18"/>
  <c r="DF119" i="18"/>
  <c r="DE119" i="18"/>
  <c r="DD119" i="18"/>
  <c r="J39" i="18" l="1"/>
  <c r="J38" i="18"/>
  <c r="J37" i="18"/>
  <c r="J36" i="18"/>
  <c r="J35" i="18"/>
  <c r="J34" i="18"/>
  <c r="J33" i="18"/>
  <c r="J32" i="18"/>
  <c r="J30" i="18"/>
  <c r="J29" i="18"/>
  <c r="J28" i="18"/>
  <c r="J24" i="18"/>
  <c r="J23" i="18"/>
  <c r="J22" i="18"/>
  <c r="J21" i="18"/>
  <c r="J20" i="18"/>
  <c r="J19" i="18"/>
  <c r="J18" i="18"/>
  <c r="J17" i="18"/>
  <c r="C6" i="21"/>
  <c r="D6" i="21" s="1"/>
  <c r="E6" i="21" s="1"/>
  <c r="F6" i="21" s="1"/>
  <c r="G6" i="21" s="1"/>
  <c r="H6" i="21" s="1"/>
  <c r="I6" i="21" s="1"/>
  <c r="J6" i="21" s="1"/>
  <c r="K6" i="21" s="1"/>
  <c r="L6" i="21" s="1"/>
  <c r="M6" i="21" s="1"/>
  <c r="I39" i="18" l="1"/>
  <c r="I38" i="18"/>
  <c r="I37" i="18"/>
  <c r="I36" i="18"/>
  <c r="I35" i="18"/>
  <c r="I34" i="18"/>
  <c r="I33" i="18"/>
  <c r="I32" i="18"/>
  <c r="I31" i="18"/>
  <c r="I30" i="18"/>
  <c r="I29" i="18"/>
  <c r="I28" i="18"/>
  <c r="I24" i="18"/>
  <c r="I23" i="18"/>
  <c r="I22" i="18"/>
  <c r="I21" i="18"/>
  <c r="I20" i="18"/>
  <c r="I19" i="18"/>
  <c r="I18" i="18"/>
  <c r="I17" i="18"/>
  <c r="D77" i="21"/>
  <c r="D81" i="21" s="1"/>
  <c r="D82" i="21" s="1"/>
  <c r="BV32" i="18" l="1"/>
  <c r="M32" i="18" s="1"/>
  <c r="Q119" i="18" l="1"/>
  <c r="DC119" i="18" l="1"/>
  <c r="D9" i="17" s="1"/>
  <c r="E9" i="17" s="1"/>
  <c r="DB119" i="18"/>
  <c r="DA119" i="18"/>
  <c r="CZ119" i="18"/>
  <c r="CY119" i="18"/>
  <c r="CX119" i="18"/>
  <c r="CW119" i="18"/>
  <c r="CV119" i="18"/>
  <c r="CU119" i="18"/>
  <c r="CT119" i="18"/>
  <c r="CS119" i="18"/>
  <c r="CR119" i="18"/>
  <c r="CQ119" i="18"/>
  <c r="CP119" i="18"/>
  <c r="CO119" i="18"/>
  <c r="CN119" i="18"/>
  <c r="CM119" i="18"/>
  <c r="CL119" i="18"/>
  <c r="CK119" i="18"/>
  <c r="CJ119" i="18"/>
  <c r="CI119" i="18"/>
  <c r="CH119" i="18"/>
  <c r="CG119" i="18"/>
  <c r="CF119" i="18"/>
  <c r="CE119" i="18"/>
  <c r="CD119" i="18"/>
  <c r="CC119" i="18"/>
  <c r="CB119" i="18"/>
  <c r="CA119" i="18"/>
  <c r="BZ119" i="18"/>
  <c r="BY119" i="18"/>
  <c r="BX119" i="18"/>
  <c r="BW119" i="18"/>
  <c r="BV119" i="18"/>
  <c r="BU119" i="18"/>
  <c r="BT119" i="18"/>
  <c r="BS119" i="18"/>
  <c r="BR119" i="18"/>
  <c r="BQ119" i="18"/>
  <c r="BP119" i="18"/>
  <c r="BO119" i="18"/>
  <c r="BN119" i="18"/>
  <c r="BM119" i="18"/>
  <c r="BL119" i="18"/>
  <c r="BK119" i="18"/>
  <c r="BJ119" i="18"/>
  <c r="BI119" i="18"/>
  <c r="BH119" i="18"/>
  <c r="BG119" i="18"/>
  <c r="BF119" i="18"/>
  <c r="BE119" i="18"/>
  <c r="BD119" i="18"/>
  <c r="BC119" i="18"/>
  <c r="BB119" i="18"/>
  <c r="BA119" i="18"/>
  <c r="AZ119" i="18"/>
  <c r="AY119" i="18"/>
  <c r="AX119" i="18"/>
  <c r="AW119" i="18"/>
  <c r="AV119" i="18"/>
  <c r="AU119" i="18"/>
  <c r="AT119" i="18"/>
  <c r="AS119" i="18"/>
  <c r="AR119" i="18"/>
  <c r="AQ119" i="18"/>
  <c r="AP119" i="18"/>
  <c r="AO119" i="18"/>
  <c r="AN119" i="18"/>
  <c r="AM119" i="18"/>
  <c r="AL119" i="18"/>
  <c r="AK119" i="18"/>
  <c r="AJ119" i="18"/>
  <c r="AI119" i="18"/>
  <c r="AH119" i="18"/>
  <c r="AG119" i="18"/>
  <c r="AF119" i="18"/>
  <c r="AE119" i="18"/>
  <c r="AD119" i="18"/>
  <c r="AC119" i="18"/>
  <c r="AB119" i="18"/>
  <c r="AA119" i="18"/>
  <c r="Z119" i="18"/>
  <c r="Y119" i="18"/>
  <c r="X119" i="18"/>
  <c r="W119" i="18"/>
  <c r="V119" i="18"/>
  <c r="U119" i="18"/>
  <c r="T119" i="18"/>
  <c r="S119" i="18"/>
  <c r="R119" i="18"/>
  <c r="P119" i="18"/>
  <c r="O119" i="18"/>
  <c r="O11" i="18"/>
  <c r="O12" i="18" s="1"/>
  <c r="D7" i="17" l="1"/>
  <c r="E7" i="17" s="1"/>
  <c r="D6" i="17"/>
  <c r="E6" i="17" s="1"/>
  <c r="D8" i="17"/>
  <c r="C8" i="17"/>
  <c r="C7" i="17"/>
  <c r="C6" i="17"/>
  <c r="M119" i="18"/>
  <c r="P11" i="18"/>
  <c r="D10" i="17" l="1"/>
  <c r="E10" i="17" s="1"/>
  <c r="E8" i="17"/>
  <c r="C10" i="17"/>
  <c r="Q11" i="18"/>
  <c r="P12" i="18"/>
  <c r="R11" i="18" l="1"/>
  <c r="Q12" i="18"/>
  <c r="S11" i="18" l="1"/>
  <c r="R12" i="18"/>
  <c r="T11" i="18" l="1"/>
  <c r="S12" i="18"/>
  <c r="T12" i="18" l="1"/>
  <c r="U11" i="18"/>
  <c r="U12" i="18" l="1"/>
  <c r="V11" i="18"/>
  <c r="V12" i="18" l="1"/>
  <c r="W11" i="18"/>
  <c r="W12" i="18" l="1"/>
  <c r="X11" i="18"/>
  <c r="Y11" i="18" l="1"/>
  <c r="X12" i="18"/>
  <c r="Z11" i="18" l="1"/>
  <c r="Y12" i="18"/>
  <c r="AA11" i="18" l="1"/>
  <c r="Z12" i="18"/>
  <c r="AB11" i="18" l="1"/>
  <c r="AA12" i="18"/>
  <c r="AB12" i="18" l="1"/>
  <c r="AC11" i="18"/>
  <c r="AC12" i="18" l="1"/>
  <c r="AD11" i="18"/>
  <c r="AD12" i="18" l="1"/>
  <c r="AE11" i="18"/>
  <c r="AE12" i="18" l="1"/>
  <c r="AF11" i="18"/>
  <c r="AF12" i="18" l="1"/>
  <c r="AG11" i="18"/>
  <c r="AH11" i="18" l="1"/>
  <c r="AG12" i="18"/>
  <c r="AI11" i="18" l="1"/>
  <c r="AH12" i="18"/>
  <c r="AJ11" i="18" l="1"/>
  <c r="AI12" i="18"/>
  <c r="AJ12" i="18" l="1"/>
  <c r="AK11" i="18"/>
  <c r="AL11" i="18" l="1"/>
  <c r="AK12" i="18"/>
  <c r="AL12" i="18" l="1"/>
  <c r="AM11" i="18"/>
  <c r="AM12" i="18" l="1"/>
  <c r="AN11" i="18"/>
  <c r="AO11" i="18" l="1"/>
  <c r="AN12" i="18"/>
  <c r="AP11" i="18" l="1"/>
  <c r="AO12" i="18"/>
  <c r="AQ11" i="18" l="1"/>
  <c r="AP12" i="18"/>
  <c r="AR11" i="18" l="1"/>
  <c r="AQ12" i="18"/>
  <c r="AR12" i="18" l="1"/>
  <c r="AS11" i="18"/>
  <c r="AS12" i="18" l="1"/>
  <c r="AT11" i="18"/>
  <c r="AT12" i="18" l="1"/>
  <c r="AU11" i="18"/>
  <c r="AU12" i="18" l="1"/>
  <c r="AV11" i="18"/>
  <c r="AW11" i="18" l="1"/>
  <c r="AV12" i="18"/>
  <c r="AX11" i="18" l="1"/>
  <c r="AW12" i="18"/>
  <c r="AY11" i="18" l="1"/>
  <c r="AX12" i="18"/>
  <c r="AZ11" i="18" l="1"/>
  <c r="AY12" i="18"/>
  <c r="AZ12" i="18" l="1"/>
  <c r="BA11" i="18"/>
  <c r="BA12" i="18" l="1"/>
  <c r="BB11" i="18"/>
  <c r="BB12" i="18" l="1"/>
  <c r="BC11" i="18"/>
  <c r="BC12" i="18" l="1"/>
  <c r="BD11" i="18"/>
  <c r="BE11" i="18" l="1"/>
  <c r="BD12" i="18"/>
  <c r="BF11" i="18" l="1"/>
  <c r="BG11" i="18" s="1"/>
  <c r="BE12" i="18"/>
  <c r="BG12" i="18" l="1"/>
  <c r="BH11" i="18"/>
  <c r="BF12" i="18"/>
  <c r="BH12" i="18" l="1"/>
  <c r="BI11" i="18"/>
  <c r="BI12" i="18" l="1"/>
  <c r="BJ11" i="18"/>
  <c r="BK11" i="18" l="1"/>
  <c r="BJ12" i="18"/>
  <c r="BK12" i="18" l="1"/>
  <c r="BL11" i="18"/>
  <c r="BL12" i="18" l="1"/>
  <c r="BM11" i="18"/>
  <c r="BM12" i="18" l="1"/>
  <c r="BN11" i="18"/>
  <c r="BN12" i="18" l="1"/>
  <c r="BO11" i="18"/>
  <c r="BO12" i="18" l="1"/>
  <c r="BP11" i="18"/>
  <c r="BP12" i="18" l="1"/>
  <c r="BQ11" i="18"/>
  <c r="BR11" i="18" l="1"/>
  <c r="BQ12" i="18"/>
  <c r="BS11" i="18" l="1"/>
  <c r="BR12" i="18"/>
  <c r="BS12" i="18" l="1"/>
  <c r="BT11" i="18"/>
  <c r="BU11" i="18" l="1"/>
  <c r="BT12" i="18"/>
  <c r="BU12" i="18" l="1"/>
  <c r="BV11" i="18"/>
  <c r="BV12" i="18" l="1"/>
  <c r="BW11" i="18"/>
  <c r="BW12" i="18" l="1"/>
  <c r="BX11" i="18"/>
  <c r="BX12" i="18" l="1"/>
  <c r="BY11" i="18"/>
  <c r="BZ11" i="18" l="1"/>
  <c r="BY12" i="18"/>
  <c r="BZ12" i="18" l="1"/>
  <c r="CA11" i="18"/>
  <c r="CB11" i="18" l="1"/>
  <c r="CA12" i="18"/>
  <c r="CB12" i="18" l="1"/>
  <c r="CC11" i="18"/>
  <c r="CC12" i="18" l="1"/>
  <c r="CD11" i="18"/>
  <c r="CD12" i="18" l="1"/>
  <c r="CE11" i="18"/>
  <c r="CE12" i="18" l="1"/>
  <c r="CF11" i="18"/>
  <c r="CF12" i="18" l="1"/>
  <c r="CG11" i="18"/>
  <c r="CH11" i="18" l="1"/>
  <c r="CG12" i="18"/>
  <c r="CH12" i="18" l="1"/>
  <c r="CI11" i="18"/>
  <c r="CI12" i="18" l="1"/>
  <c r="CJ11" i="18"/>
  <c r="CJ12" i="18" l="1"/>
  <c r="CK11" i="18"/>
  <c r="CK12" i="18" l="1"/>
  <c r="CL11" i="18"/>
  <c r="CL12" i="18" l="1"/>
  <c r="CM11" i="18"/>
  <c r="CM12" i="18" l="1"/>
  <c r="CN11" i="18"/>
  <c r="CN12" i="18" l="1"/>
  <c r="CO11" i="18"/>
  <c r="CP11" i="18" l="1"/>
  <c r="CO12" i="18"/>
  <c r="CP12" i="18" l="1"/>
  <c r="CQ11" i="18"/>
  <c r="CR11" i="18" l="1"/>
  <c r="CQ12" i="18"/>
  <c r="CR12" i="18" l="1"/>
  <c r="CS11" i="18"/>
  <c r="CS12" i="18" l="1"/>
  <c r="CT11" i="18"/>
  <c r="CT12" i="18" l="1"/>
  <c r="CU11" i="18"/>
  <c r="CU12" i="18" l="1"/>
  <c r="CV11" i="18"/>
  <c r="CV12" i="18" l="1"/>
  <c r="CW11" i="18"/>
  <c r="CX11" i="18" l="1"/>
  <c r="CW12" i="18"/>
  <c r="CX12" i="18" l="1"/>
  <c r="CY11" i="18"/>
  <c r="CY12" i="18" l="1"/>
  <c r="CZ11" i="18"/>
  <c r="CZ12" i="18" l="1"/>
  <c r="DA11" i="18"/>
  <c r="DB11" i="18" s="1"/>
  <c r="DC11" i="18" s="1"/>
  <c r="DC12" i="18" l="1"/>
  <c r="DD11" i="18"/>
  <c r="DA12" i="18"/>
  <c r="DD12" i="18" l="1"/>
  <c r="DE11" i="18"/>
  <c r="DB12" i="18"/>
  <c r="DE12" i="18" l="1"/>
  <c r="DF11" i="18"/>
  <c r="DF12" i="18" l="1"/>
  <c r="DG11" i="18"/>
  <c r="DH11" i="18" l="1"/>
  <c r="DG12" i="18"/>
  <c r="DH12" i="18" l="1"/>
  <c r="DI11" i="18"/>
  <c r="DI12" i="18" l="1"/>
  <c r="DJ11" i="18"/>
  <c r="DJ12" i="18" l="1"/>
  <c r="DK11" i="18"/>
  <c r="DL11" i="18" l="1"/>
  <c r="DK12" i="18"/>
  <c r="DM11" i="18" l="1"/>
  <c r="DL12" i="18"/>
  <c r="DN11" i="18" l="1"/>
  <c r="DM12" i="18"/>
  <c r="DN12" i="18" l="1"/>
  <c r="DO11" i="18"/>
  <c r="DP11" i="18" l="1"/>
  <c r="DO12" i="18"/>
  <c r="DP12" i="18" l="1"/>
  <c r="DQ11" i="18"/>
  <c r="DQ12" i="18" l="1"/>
  <c r="DR11" i="18"/>
  <c r="DR12" i="18" l="1"/>
  <c r="DS11" i="18"/>
  <c r="DT11" i="18" l="1"/>
  <c r="DS12" i="18"/>
  <c r="DU11" i="18" l="1"/>
  <c r="DT12" i="18"/>
  <c r="DV11" i="18" l="1"/>
  <c r="DU12" i="18"/>
  <c r="DW11" i="18" l="1"/>
  <c r="DV12" i="18"/>
  <c r="DX11" i="18" l="1"/>
  <c r="DW12" i="18"/>
  <c r="DX12" i="18" l="1"/>
  <c r="DY11" i="18"/>
  <c r="DY12" i="18" l="1"/>
  <c r="DZ11" i="18"/>
  <c r="DZ12" i="18" l="1"/>
  <c r="EA11" i="18"/>
  <c r="EB11" i="18" l="1"/>
  <c r="EA12" i="18"/>
  <c r="EB12" i="18" l="1"/>
  <c r="EC11" i="18"/>
  <c r="ED11" i="18" l="1"/>
  <c r="EC12" i="18"/>
  <c r="EE11" i="18" l="1"/>
  <c r="ED12" i="18"/>
  <c r="EF11" i="18" l="1"/>
  <c r="EG11" i="18" s="1"/>
  <c r="EE12" i="18"/>
  <c r="EG12" i="18" l="1"/>
  <c r="EH11" i="18"/>
  <c r="EF12" i="18"/>
  <c r="EI11" i="18" l="1"/>
  <c r="EH12" i="18"/>
  <c r="EI12" i="18" l="1"/>
  <c r="EJ11" i="18"/>
  <c r="EK11" i="18" l="1"/>
  <c r="EJ12" i="18"/>
  <c r="EK12" i="18" l="1"/>
  <c r="EL11" i="18"/>
  <c r="EL12" i="18" l="1"/>
  <c r="EM11" i="18"/>
  <c r="EM12" i="18" l="1"/>
  <c r="EN11" i="18"/>
  <c r="EN12" i="18" l="1"/>
  <c r="EO11" i="18"/>
  <c r="EO12" i="18" l="1"/>
  <c r="EP11" i="18"/>
  <c r="EQ11" i="18" l="1"/>
  <c r="EP12" i="18"/>
  <c r="ER11" i="18" l="1"/>
  <c r="EQ12" i="18"/>
  <c r="ES11" i="18" l="1"/>
  <c r="ER12" i="18"/>
  <c r="ET11" i="18" l="1"/>
  <c r="ES12" i="18"/>
  <c r="ET12" i="18" l="1"/>
  <c r="EU11" i="18"/>
  <c r="EU12" i="18" l="1"/>
  <c r="EV11" i="18"/>
  <c r="EV12" i="18" l="1"/>
  <c r="EW11" i="18"/>
  <c r="EW12" i="18" l="1"/>
  <c r="EX11" i="18"/>
  <c r="EY11" i="18" l="1"/>
  <c r="EX12" i="18"/>
  <c r="EZ11" i="18" l="1"/>
  <c r="EY12" i="18"/>
  <c r="FA11" i="18" l="1"/>
  <c r="EZ12" i="18"/>
  <c r="FB11" i="18" l="1"/>
  <c r="FA12" i="18"/>
  <c r="FB12" i="18" l="1"/>
  <c r="FC11" i="18"/>
  <c r="FC12" i="18" l="1"/>
  <c r="FD11" i="18"/>
  <c r="FD12" i="18" l="1"/>
  <c r="FE11" i="18"/>
  <c r="FE12" i="18" l="1"/>
  <c r="FF11" i="18"/>
  <c r="FG11" i="18" l="1"/>
  <c r="FF12" i="18"/>
  <c r="FH11" i="18" l="1"/>
  <c r="FG12" i="18"/>
  <c r="FI11" i="18" l="1"/>
  <c r="HB11" i="18" s="1"/>
  <c r="HB12" i="18" s="1"/>
  <c r="FH12" i="18"/>
  <c r="FI12" i="18" l="1"/>
  <c r="FJ11" i="18"/>
  <c r="HC11" i="18" s="1"/>
  <c r="HC12" i="18" s="1"/>
  <c r="FJ12" i="18" l="1"/>
  <c r="FK11" i="18"/>
  <c r="FL11" i="18" l="1"/>
  <c r="HE11" i="18" s="1"/>
  <c r="HE12" i="18" s="1"/>
  <c r="HD11" i="18"/>
  <c r="HD12" i="18" s="1"/>
  <c r="FM11" i="18"/>
  <c r="HF11" i="18" s="1"/>
  <c r="HF12" i="18" s="1"/>
  <c r="FL12" i="18"/>
  <c r="FK12" i="18"/>
  <c r="IW11" i="18"/>
  <c r="IW12" i="18" s="1"/>
  <c r="FN11" i="18" l="1"/>
  <c r="HG11" i="18" s="1"/>
  <c r="HG12" i="18" s="1"/>
  <c r="FM12" i="18"/>
  <c r="FN12" i="18" l="1"/>
  <c r="FO11" i="18"/>
  <c r="HH11" i="18" s="1"/>
  <c r="HH12" i="18" s="1"/>
  <c r="FO12" i="18" l="1"/>
  <c r="FP11" i="18"/>
  <c r="HI11" i="18" s="1"/>
  <c r="HI12" i="18" s="1"/>
  <c r="FP12" i="18" l="1"/>
  <c r="FQ11" i="18"/>
  <c r="HJ11" i="18" s="1"/>
  <c r="HJ12" i="18" s="1"/>
  <c r="FQ12" i="18" l="1"/>
  <c r="FR11" i="18"/>
  <c r="HK11" i="18" s="1"/>
  <c r="HK12" i="18" s="1"/>
  <c r="FS11" i="18" l="1"/>
  <c r="HL11" i="18" s="1"/>
  <c r="HL12" i="18" s="1"/>
  <c r="FR12" i="18"/>
  <c r="FT11" i="18" l="1"/>
  <c r="HM11" i="18" s="1"/>
  <c r="HM12" i="18" s="1"/>
  <c r="FS12" i="18"/>
  <c r="FU11" i="18" l="1"/>
  <c r="HN11" i="18" s="1"/>
  <c r="HN12" i="18" s="1"/>
  <c r="FT12" i="18"/>
  <c r="FV11" i="18" l="1"/>
  <c r="HO11" i="18" s="1"/>
  <c r="HO12" i="18" s="1"/>
  <c r="FU12" i="18"/>
  <c r="FV12" i="18" l="1"/>
  <c r="FW11" i="18"/>
  <c r="HP11" i="18" s="1"/>
  <c r="HP12" i="18" s="1"/>
  <c r="FW12" i="18" l="1"/>
  <c r="FX11" i="18"/>
  <c r="HQ11" i="18" s="1"/>
  <c r="HQ12" i="18" s="1"/>
  <c r="FX12" i="18" l="1"/>
  <c r="FY11" i="18"/>
  <c r="HR11" i="18" s="1"/>
  <c r="HR12" i="18" s="1"/>
  <c r="FY12" i="18" l="1"/>
  <c r="FZ11" i="18"/>
  <c r="HS11" i="18" s="1"/>
  <c r="HS12" i="18" s="1"/>
  <c r="GA11" i="18" l="1"/>
  <c r="HT11" i="18" s="1"/>
  <c r="HT12" i="18" s="1"/>
  <c r="FZ12" i="18"/>
  <c r="GB11" i="18" l="1"/>
  <c r="HU11" i="18" s="1"/>
  <c r="HU12" i="18" s="1"/>
  <c r="GA12" i="18"/>
  <c r="GC11" i="18" l="1"/>
  <c r="HV11" i="18" s="1"/>
  <c r="HV12" i="18" s="1"/>
  <c r="GB12" i="18"/>
  <c r="GD11" i="18" l="1"/>
  <c r="HW11" i="18" s="1"/>
  <c r="HW12" i="18" s="1"/>
  <c r="GC12" i="18"/>
  <c r="GD12" i="18" l="1"/>
  <c r="GE11" i="18"/>
  <c r="HX11" i="18" s="1"/>
  <c r="HX12" i="18" s="1"/>
  <c r="GE12" i="18" l="1"/>
  <c r="GF11" i="18"/>
  <c r="HY11" i="18" s="1"/>
  <c r="HY12" i="18" s="1"/>
  <c r="GF12" i="18" l="1"/>
  <c r="GG11" i="18"/>
  <c r="HZ11" i="18" s="1"/>
  <c r="HZ12" i="18" s="1"/>
  <c r="GG12" i="18" l="1"/>
  <c r="GH11" i="18"/>
  <c r="IA11" i="18" s="1"/>
  <c r="IA12" i="18" s="1"/>
  <c r="GI11" i="18" l="1"/>
  <c r="IB11" i="18" s="1"/>
  <c r="IB12" i="18" s="1"/>
  <c r="GH12" i="18"/>
  <c r="GJ11" i="18" l="1"/>
  <c r="IC11" i="18" s="1"/>
  <c r="IC12" i="18" s="1"/>
  <c r="GI12" i="18"/>
  <c r="GK11" i="18" l="1"/>
  <c r="ID11" i="18" s="1"/>
  <c r="ID12" i="18" s="1"/>
  <c r="GJ12" i="18"/>
  <c r="GL11" i="18" l="1"/>
  <c r="IE11" i="18" s="1"/>
  <c r="IE12" i="18" s="1"/>
  <c r="GK12" i="18"/>
  <c r="GL12" i="18" l="1"/>
  <c r="GM11" i="18"/>
  <c r="IF11" i="18" s="1"/>
  <c r="IF12" i="18" s="1"/>
  <c r="GM12" i="18" l="1"/>
  <c r="GN11" i="18"/>
  <c r="IG11" i="18" s="1"/>
  <c r="IG12" i="18" s="1"/>
  <c r="GN12" i="18" l="1"/>
  <c r="GO11" i="18"/>
  <c r="IH11" i="18" s="1"/>
  <c r="IH12" i="18" s="1"/>
  <c r="GO12" i="18" l="1"/>
  <c r="GP11" i="18"/>
  <c r="II11" i="18" s="1"/>
  <c r="II12" i="18" s="1"/>
  <c r="GQ11" i="18" l="1"/>
  <c r="IJ11" i="18" s="1"/>
  <c r="IJ12" i="18" s="1"/>
  <c r="GP12" i="18"/>
  <c r="GR11" i="18" l="1"/>
  <c r="IK11" i="18" s="1"/>
  <c r="IK12" i="18" s="1"/>
  <c r="GQ12" i="18"/>
  <c r="GS11" i="18" l="1"/>
  <c r="IL11" i="18" s="1"/>
  <c r="IL12" i="18" s="1"/>
  <c r="GR12" i="18"/>
  <c r="GT11" i="18" l="1"/>
  <c r="IM11" i="18" s="1"/>
  <c r="IM12" i="18" s="1"/>
  <c r="GS12" i="18"/>
  <c r="GT12" i="18" l="1"/>
  <c r="GU11" i="18"/>
  <c r="IN11" i="18" s="1"/>
  <c r="IN12" i="18" s="1"/>
  <c r="GU12" i="18" l="1"/>
  <c r="GV11" i="18"/>
  <c r="IO11" i="18" s="1"/>
  <c r="IO12" i="18" s="1"/>
  <c r="GV12" i="18" l="1"/>
  <c r="GW11" i="18"/>
  <c r="IP11" i="18" s="1"/>
  <c r="IP12" i="18" s="1"/>
  <c r="GW12" i="18" l="1"/>
  <c r="GX11" i="18"/>
  <c r="IQ11" i="18" s="1"/>
  <c r="IQ12" i="18" s="1"/>
  <c r="GX12" i="18" l="1"/>
  <c r="GY11" i="18"/>
  <c r="IR11" i="18" s="1"/>
  <c r="IR12" i="18" s="1"/>
  <c r="GY12" i="18" l="1"/>
  <c r="GZ11" i="18"/>
  <c r="IS11" i="18" s="1"/>
  <c r="IS12" i="18" s="1"/>
  <c r="GZ12" i="18" l="1"/>
  <c r="HA11" i="18"/>
  <c r="HA12" i="18" l="1"/>
  <c r="IT11" i="18"/>
  <c r="IU11" i="18" l="1"/>
  <c r="IT12" i="18"/>
  <c r="IV11" i="18" l="1"/>
  <c r="IV12" i="18" s="1"/>
  <c r="IU12" i="18"/>
</calcChain>
</file>

<file path=xl/sharedStrings.xml><?xml version="1.0" encoding="utf-8"?>
<sst xmlns="http://schemas.openxmlformats.org/spreadsheetml/2006/main" count="970" uniqueCount="458">
  <si>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</si>
  <si>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</si>
  <si>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</si>
  <si>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</si>
  <si>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</si>
  <si>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</si>
  <si>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</si>
  <si>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</si>
  <si>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</si>
  <si>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</si>
  <si>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</si>
  <si>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</si>
  <si>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</si>
  <si>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</si>
  <si>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</si>
  <si>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</si>
  <si>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</si>
  <si>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</si>
  <si>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</si>
  <si>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</si>
  <si>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</si>
  <si>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</si>
  <si>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</si>
  <si>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</si>
  <si>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</si>
  <si>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</si>
  <si>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</si>
  <si>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</si>
  <si>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Item</t>
    <phoneticPr fontId="1"/>
  </si>
  <si>
    <t>※</t>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</si>
  <si>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</si>
  <si>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</si>
  <si>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</si>
  <si>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</si>
  <si>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</si>
  <si>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</si>
  <si>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</si>
  <si>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</si>
  <si>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</si>
  <si>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</si>
  <si>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</si>
  <si>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</si>
  <si>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</si>
  <si>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</si>
  <si>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</si>
  <si>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</si>
  <si>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</si>
  <si>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</si>
  <si>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</si>
  <si>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</si>
  <si>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</si>
  <si>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</si>
  <si>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</si>
  <si>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</si>
  <si>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</si>
  <si>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</si>
  <si>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</si>
  <si>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</si>
  <si>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</si>
  <si>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</si>
  <si>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</si>
  <si>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</si>
  <si>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</si>
  <si>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</si>
  <si>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</si>
  <si>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</si>
  <si>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</si>
  <si>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</si>
  <si>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</si>
  <si>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</si>
  <si>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</si>
  <si>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</si>
  <si>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</si>
  <si>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</si>
  <si>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</si>
  <si>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</si>
  <si>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</si>
  <si>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</si>
  <si>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</si>
  <si>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</si>
  <si>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</si>
  <si>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</si>
  <si>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</si>
  <si>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</si>
  <si>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</si>
  <si>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</si>
  <si>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</si>
  <si>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</si>
  <si>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</si>
  <si>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</si>
  <si>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</si>
  <si>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</si>
  <si>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</si>
  <si>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</si>
  <si>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</si>
  <si>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</si>
  <si>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</si>
  <si>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</si>
  <si>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</si>
  <si>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</si>
  <si>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</si>
  <si>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</si>
  <si>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</si>
  <si>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</si>
  <si>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</si>
  <si>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</si>
  <si>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</si>
  <si>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</si>
  <si>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</si>
  <si>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</si>
  <si>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</si>
  <si>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</si>
  <si>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</si>
  <si>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</si>
  <si>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</si>
  <si>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</si>
  <si>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</si>
  <si>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</si>
  <si>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</si>
  <si>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</si>
  <si>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</si>
  <si>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</si>
  <si>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</si>
  <si>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テーブル設計</t>
    <rPh sb="4" eb="6">
      <t>セッケイ</t>
    </rPh>
    <phoneticPr fontId="1"/>
  </si>
  <si>
    <t>月</t>
    <rPh sb="0" eb="1">
      <t>ツキ</t>
    </rPh>
    <phoneticPr fontId="1"/>
  </si>
  <si>
    <t>小計</t>
    <rPh sb="0" eb="2">
      <t>ショウケイ</t>
    </rPh>
    <phoneticPr fontId="1"/>
  </si>
  <si>
    <t>画面設計</t>
    <rPh sb="0" eb="2">
      <t>ガメン</t>
    </rPh>
    <rPh sb="2" eb="4">
      <t>セッケイ</t>
    </rPh>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</si>
  <si>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</si>
  <si>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</si>
  <si>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</si>
  <si>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</si>
  <si>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</si>
  <si>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</si>
  <si>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</si>
  <si>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</si>
  <si>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</si>
  <si>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</si>
  <si>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</si>
  <si>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</si>
  <si>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</si>
  <si>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</si>
  <si>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</si>
  <si>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</si>
  <si>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</si>
  <si>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</si>
  <si>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</si>
  <si>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</si>
  <si>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</si>
  <si>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</si>
  <si>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</si>
  <si>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</si>
  <si>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</si>
  <si>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</si>
  <si>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</si>
  <si>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</si>
  <si>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</si>
  <si>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</si>
  <si>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</si>
  <si>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</si>
  <si>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</si>
  <si>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</si>
  <si>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</si>
  <si>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</si>
  <si>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</si>
  <si>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</si>
  <si>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</si>
  <si>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</si>
  <si>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</si>
  <si>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</si>
  <si>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</si>
  <si>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</si>
  <si>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</si>
  <si>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</si>
  <si>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</si>
  <si>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</si>
  <si>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</si>
  <si>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</si>
  <si>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</si>
  <si>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</si>
  <si>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</si>
  <si>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</si>
  <si>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</si>
  <si>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</si>
  <si>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</si>
  <si>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</si>
  <si>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</si>
  <si>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</si>
  <si>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</si>
  <si>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</si>
  <si>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</si>
  <si>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</si>
  <si>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</si>
  <si>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</si>
  <si>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</si>
  <si>
    <t>A</t>
    <phoneticPr fontId="1"/>
  </si>
  <si>
    <t>内容</t>
    <rPh sb="0" eb="2">
      <t>ナイヨウ</t>
    </rPh>
    <phoneticPr fontId="1"/>
  </si>
  <si>
    <t>TODOList.xlsの「do0415補足」シートから「WonFesSys機能」列を取得した。</t>
    <rPh sb="38" eb="40">
      <t>キノウ</t>
    </rPh>
    <rPh sb="41" eb="42">
      <t>レツ</t>
    </rPh>
    <rPh sb="43" eb="45">
      <t>シュトク</t>
    </rPh>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</si>
  <si>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</si>
  <si>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※転機時に記載内容を少し修正</t>
    <rPh sb="1" eb="3">
      <t>テンキ</t>
    </rPh>
    <rPh sb="3" eb="4">
      <t>ジ</t>
    </rPh>
    <rPh sb="5" eb="7">
      <t>キサイ</t>
    </rPh>
    <rPh sb="7" eb="9">
      <t>ナイヨウ</t>
    </rPh>
    <rPh sb="10" eb="11">
      <t>スコ</t>
    </rPh>
    <rPh sb="12" eb="14">
      <t>シュウセイ</t>
    </rPh>
    <phoneticPr fontId="1"/>
  </si>
  <si>
    <t>No</t>
    <phoneticPr fontId="1"/>
  </si>
  <si>
    <t>起票日</t>
    <rPh sb="0" eb="2">
      <t>キヒョウ</t>
    </rPh>
    <rPh sb="2" eb="3">
      <t>ビ</t>
    </rPh>
    <phoneticPr fontId="1"/>
  </si>
  <si>
    <t>状態</t>
    <rPh sb="0" eb="2">
      <t>ジョウタイ</t>
    </rPh>
    <phoneticPr fontId="1"/>
  </si>
  <si>
    <t>完了日</t>
    <rPh sb="0" eb="3">
      <t>カンリョウビ</t>
    </rPh>
    <phoneticPr fontId="1"/>
  </si>
  <si>
    <t>対応工程</t>
    <rPh sb="0" eb="2">
      <t>タイオウ</t>
    </rPh>
    <rPh sb="2" eb="4">
      <t>コウテイ</t>
    </rPh>
    <phoneticPr fontId="1"/>
  </si>
  <si>
    <t>タイトル</t>
    <phoneticPr fontId="1"/>
  </si>
  <si>
    <t>実装課題</t>
    <rPh sb="0" eb="2">
      <t>ジッソウ</t>
    </rPh>
    <rPh sb="2" eb="4">
      <t>カダイ</t>
    </rPh>
    <phoneticPr fontId="1"/>
  </si>
  <si>
    <t>対応内容</t>
    <rPh sb="0" eb="2">
      <t>タイオウ</t>
    </rPh>
    <rPh sb="2" eb="4">
      <t>ナイヨウ</t>
    </rPh>
    <phoneticPr fontId="1"/>
  </si>
  <si>
    <t>コメント</t>
    <phoneticPr fontId="1"/>
  </si>
  <si>
    <t>ログイン、ログアウト</t>
    <phoneticPr fontId="1"/>
  </si>
  <si>
    <t>―</t>
    <phoneticPr fontId="1"/>
  </si>
  <si>
    <t>対象外</t>
    <rPh sb="0" eb="2">
      <t>タイショウ</t>
    </rPh>
    <rPh sb="2" eb="3">
      <t>ソト</t>
    </rPh>
    <phoneticPr fontId="1"/>
  </si>
  <si>
    <t>※特になし</t>
    <rPh sb="1" eb="2">
      <t>トク</t>
    </rPh>
    <phoneticPr fontId="1"/>
  </si>
  <si>
    <t>C</t>
    <phoneticPr fontId="1"/>
  </si>
  <si>
    <t>実装検討</t>
    <rPh sb="0" eb="2">
      <t>ジッソウ</t>
    </rPh>
    <rPh sb="2" eb="4">
      <t>ケントウ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</si>
  <si>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</si>
  <si>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～6月4週目</t>
    <rPh sb="2" eb="3">
      <t>ガツ</t>
    </rPh>
    <rPh sb="4" eb="5">
      <t>シュウ</t>
    </rPh>
    <rPh sb="5" eb="6">
      <t>メ</t>
    </rPh>
    <phoneticPr fontId="1"/>
  </si>
  <si>
    <t>外部設計検討</t>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</si>
  <si>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</si>
  <si>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No18で対応するのでクローズ</t>
    <rPh sb="5" eb="7">
      <t>タイオウ</t>
    </rPh>
    <phoneticPr fontId="1"/>
  </si>
  <si>
    <t>S</t>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</si>
  <si>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</si>
  <si>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</si>
  <si>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B</t>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</si>
  <si>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</si>
  <si>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B</t>
  </si>
  <si>
    <t>～7月3週目</t>
    <rPh sb="2" eb="3">
      <t>ガツ</t>
    </rPh>
    <rPh sb="4" eb="5">
      <t>シュウ</t>
    </rPh>
    <rPh sb="5" eb="6">
      <t>メ</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</si>
  <si>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</si>
  <si>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0714（土）
Spring、Jqeuryでajax通信を実現できることを確認。検索画面に描画する処理のサンプル実装を検討する。
0715(日）
ディーラ検索画面を対象にサンプル実装中。JSの文法確認に時間がかかっている。
⇒完了</t>
    <rPh sb="5" eb="6">
      <t>ツチ</t>
    </rPh>
    <rPh sb="26" eb="28">
      <t>ツウシン</t>
    </rPh>
    <rPh sb="29" eb="31">
      <t>ジツゲン</t>
    </rPh>
    <rPh sb="37" eb="39">
      <t>カクニン</t>
    </rPh>
    <rPh sb="40" eb="42">
      <t>ケンサク</t>
    </rPh>
    <rPh sb="42" eb="44">
      <t>ガメン</t>
    </rPh>
    <rPh sb="45" eb="47">
      <t>ビョウガ</t>
    </rPh>
    <rPh sb="49" eb="51">
      <t>ショリ</t>
    </rPh>
    <rPh sb="56" eb="58">
      <t>ジッソウ</t>
    </rPh>
    <rPh sb="59" eb="61">
      <t>ケントウ</t>
    </rPh>
    <rPh sb="71" eb="72">
      <t>ニチ</t>
    </rPh>
    <rPh sb="78" eb="80">
      <t>ケンサク</t>
    </rPh>
    <rPh sb="80" eb="82">
      <t>ガメン</t>
    </rPh>
    <rPh sb="83" eb="85">
      <t>タイショウ</t>
    </rPh>
    <rPh sb="90" eb="92">
      <t>ジッソウ</t>
    </rPh>
    <rPh sb="92" eb="93">
      <t>ナカ</t>
    </rPh>
    <rPh sb="97" eb="99">
      <t>ブンポウ</t>
    </rPh>
    <rPh sb="99" eb="101">
      <t>カクニン</t>
    </rPh>
    <rPh sb="102" eb="104">
      <t>ジカン</t>
    </rPh>
    <rPh sb="114" eb="116">
      <t>カンリョウ</t>
    </rPh>
    <phoneticPr fontId="1"/>
  </si>
  <si>
    <t>※No9と同じ</t>
    <rPh sb="5" eb="6">
      <t>オナ</t>
    </rPh>
    <phoneticPr fontId="1"/>
  </si>
  <si>
    <t>画面設計できていないので、検討が必要。</t>
    <rPh sb="0" eb="2">
      <t>ガメン</t>
    </rPh>
    <rPh sb="2" eb="4">
      <t>セッケイ</t>
    </rPh>
    <rPh sb="13" eb="15">
      <t>ケントウ</t>
    </rPh>
    <rPh sb="16" eb="18">
      <t>ヒツヨウ</t>
    </rPh>
    <phoneticPr fontId="1"/>
  </si>
  <si>
    <t>A</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</si>
  <si>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</si>
  <si>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</si>
  <si>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https://iwatakhr69.esa.io/posts/80</t>
  </si>
  <si>
    <t>共通</t>
    <rPh sb="0" eb="2">
      <t>キョウツウ</t>
    </rPh>
    <phoneticPr fontId="1"/>
  </si>
  <si>
    <t>～7月4週目</t>
    <rPh sb="2" eb="3">
      <t>ガツ</t>
    </rPh>
    <rPh sb="4" eb="5">
      <t>シュウ</t>
    </rPh>
    <rPh sb="5" eb="6">
      <t>メ</t>
    </rPh>
    <phoneticPr fontId="1"/>
  </si>
  <si>
    <r>
      <t xml:space="preserve">Logicクラスの分け方を検討する
・コントローラ→画面単位
・ロジック→機能単位
上記のように現時点（0609）で考えているので、必要ならパッケージ構成も見直す。
</t>
    </r>
    <r>
      <rPr>
        <sz val="11"/>
        <color rgb="FFFF0000"/>
        <rFont val="ＭＳ Ｐゴシック"/>
        <family val="3"/>
        <charset val="128"/>
        <scheme val="minor"/>
      </rPr>
      <t xml:space="preserve">0729　パッケージ分け方が機能毎がかMVCの役割毎か検討すること
シート「N014」参照
</t>
    </r>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rPh sb="95" eb="96">
      <t>ワ</t>
    </rPh>
    <rPh sb="97" eb="98">
      <t>カタ</t>
    </rPh>
    <rPh sb="99" eb="101">
      <t>キノウ</t>
    </rPh>
    <rPh sb="101" eb="102">
      <t>ゴト</t>
    </rPh>
    <rPh sb="108" eb="110">
      <t>ヤクワリ</t>
    </rPh>
    <rPh sb="110" eb="111">
      <t>ゴト</t>
    </rPh>
    <rPh sb="112" eb="114">
      <t>ケントウ</t>
    </rPh>
    <rPh sb="128" eb="130">
      <t>サンショウ</t>
    </rPh>
    <phoneticPr fontId="1"/>
  </si>
  <si>
    <t>～7月1週目（余裕があれば）</t>
    <rPh sb="2" eb="3">
      <t>ガツ</t>
    </rPh>
    <rPh sb="4" eb="5">
      <t>シュウ</t>
    </rPh>
    <rPh sb="5" eb="6">
      <t>メ</t>
    </rPh>
    <rPh sb="7" eb="9">
      <t>ヨユウ</t>
    </rPh>
    <phoneticPr fontId="1"/>
  </si>
  <si>
    <r>
      <t xml:space="preserve">単項目チェックの実装方針を決定する。
・BeanValidationを利用するかどうか
・クライアントとサーバーでの分け方
</t>
    </r>
    <r>
      <rPr>
        <sz val="11"/>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</si>
  <si>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 xml:space="preserve">0708（日）
＞・BeanValidationを利用するかどうか
利用する
＞・クライアントとサーバーでの分け方
WFS＿設計に記載済み
</t>
    <rPh sb="5" eb="6">
      <t>ニチ</t>
    </rPh>
    <rPh sb="25" eb="27">
      <t>リヨウ</t>
    </rPh>
    <rPh sb="34" eb="36">
      <t>リヨウ</t>
    </rPh>
    <rPh sb="54" eb="55">
      <t>ワ</t>
    </rPh>
    <rPh sb="56" eb="57">
      <t>カタ</t>
    </rPh>
    <rPh sb="62" eb="64">
      <t>セッケイ</t>
    </rPh>
    <rPh sb="65" eb="67">
      <t>キサイ</t>
    </rPh>
    <rPh sb="67" eb="68">
      <t>ズ</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</si>
  <si>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</si>
  <si>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～7月1週目</t>
    <rPh sb="2" eb="3">
      <t>ガツ</t>
    </rPh>
    <rPh sb="4" eb="5">
      <t>シュウ</t>
    </rPh>
    <rPh sb="5" eb="6">
      <t>メ</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</si>
  <si>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</si>
  <si>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</si>
  <si>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</si>
  <si>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</si>
  <si>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</si>
  <si>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</si>
  <si>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</si>
  <si>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</si>
  <si>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</si>
  <si>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外部設計メモ</t>
    <rPh sb="0" eb="2">
      <t>ガイブ</t>
    </rPh>
    <rPh sb="2" eb="4">
      <t>セッケイ</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</si>
  <si>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</si>
  <si>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</si>
  <si>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</si>
  <si>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 xml:space="preserve">&gt;・ポップアップ利用
0630　上記対応にする
</t>
    <rPh sb="16" eb="18">
      <t>ジョウキ</t>
    </rPh>
    <rPh sb="18" eb="20">
      <t>タイオウ</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</si>
  <si>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</si>
  <si>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</si>
  <si>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t>ディーラ情報の新規登録と編集機能は1つにまとめる</t>
    <rPh sb="4" eb="6">
      <t>ジョウホウ</t>
    </rPh>
    <rPh sb="7" eb="9">
      <t>シンキ</t>
    </rPh>
    <rPh sb="9" eb="11">
      <t>トウロク</t>
    </rPh>
    <rPh sb="12" eb="14">
      <t>ヘンシュウ</t>
    </rPh>
    <rPh sb="14" eb="16">
      <t>キノウ</t>
    </rPh>
    <phoneticPr fontId="1"/>
  </si>
  <si>
    <t>タイトルと同じ。No14とあわせて対応する</t>
    <rPh sb="5" eb="6">
      <t>オナ</t>
    </rPh>
    <rPh sb="17" eb="19">
      <t>タイオウ</t>
    </rPh>
    <phoneticPr fontId="1"/>
  </si>
  <si>
    <t>C</t>
  </si>
  <si>
    <t>表示の不備</t>
    <rPh sb="0" eb="2">
      <t>ヒョウジ</t>
    </rPh>
    <rPh sb="3" eb="5">
      <t>フビ</t>
    </rPh>
    <phoneticPr fontId="1"/>
  </si>
  <si>
    <t>画面初期表示時？にHP,TWにコンマがはいってしまう、入らないようにする</t>
    <phoneticPr fontId="1"/>
  </si>
  <si>
    <t>0707(土）時点見積もり</t>
    <rPh sb="5" eb="6">
      <t>ド</t>
    </rPh>
    <rPh sb="7" eb="9">
      <t>ジテン</t>
    </rPh>
    <rPh sb="9" eb="11">
      <t>ミツ</t>
    </rPh>
    <phoneticPr fontId="1"/>
  </si>
  <si>
    <t>No13, 画像登録、疎通、サンプル</t>
    <rPh sb="6" eb="8">
      <t>ガゾウ</t>
    </rPh>
    <rPh sb="8" eb="10">
      <t>トウロク</t>
    </rPh>
    <rPh sb="11" eb="13">
      <t>ソツウ</t>
    </rPh>
    <phoneticPr fontId="1"/>
  </si>
  <si>
    <t>No8, Ajax、疎通、ディーラ検索に適用</t>
    <rPh sb="10" eb="12">
      <t>ソツウ</t>
    </rPh>
    <rPh sb="17" eb="19">
      <t>ケンサク</t>
    </rPh>
    <rPh sb="20" eb="22">
      <t>テキヨウ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</si>
  <si>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</si>
  <si>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</si>
  <si>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工数,H</t>
    <rPh sb="0" eb="2">
      <t>コウスウ</t>
    </rPh>
    <phoneticPr fontId="1"/>
  </si>
  <si>
    <t>人日、6H</t>
    <rPh sb="0" eb="2">
      <t>ニンニチ</t>
    </rPh>
    <phoneticPr fontId="1"/>
  </si>
  <si>
    <t>S</t>
    <phoneticPr fontId="1"/>
  </si>
  <si>
    <t>A</t>
    <phoneticPr fontId="1"/>
  </si>
  <si>
    <t>B</t>
    <phoneticPr fontId="1"/>
  </si>
  <si>
    <t>C</t>
    <phoneticPr fontId="1"/>
  </si>
  <si>
    <t>D</t>
    <phoneticPr fontId="1"/>
  </si>
  <si>
    <t>―</t>
    <phoneticPr fontId="1"/>
  </si>
  <si>
    <t>※esaで管理
0818完了</t>
    <rPh sb="5" eb="7">
      <t>カンリ</t>
    </rPh>
    <rPh sb="13" eb="15">
      <t>カンリョウ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</si>
  <si>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・実際にディーラが使うことを想定した場合の画面設計、権限制御にしたい（＝業務フローを考え、設計に落とす）
・地図画面が機能の中心なのでパワーアップしたい
　　例　地図でお気に入り確認
　　　　　地図画面が真ん中、サイドバーでお気に入り確認、mattermost的デザイン
・設計に業務の流れを反映したい。
例　ログインIDを登録したアカウントをディーラとして紐づけ、作品登録など各機能をあつかえる
　今だとログインしたものが複数のディーラを登録できてしまい、業務の流れがく、みんな管理者みたいなことができてしまう。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6" eb="118">
      <t>ギョウム</t>
    </rPh>
    <rPh sb="122" eb="123">
      <t>カンガ</t>
    </rPh>
    <rPh sb="125" eb="127">
      <t>セッケイ</t>
    </rPh>
    <rPh sb="128" eb="129">
      <t>オ</t>
    </rPh>
    <rPh sb="134" eb="136">
      <t>チズ</t>
    </rPh>
    <rPh sb="136" eb="138">
      <t>ガメン</t>
    </rPh>
    <rPh sb="139" eb="141">
      <t>キノウ</t>
    </rPh>
    <rPh sb="142" eb="144">
      <t>チュウシン</t>
    </rPh>
    <rPh sb="159" eb="160">
      <t>レイ</t>
    </rPh>
    <rPh sb="161" eb="163">
      <t>チズ</t>
    </rPh>
    <rPh sb="165" eb="166">
      <t>キ</t>
    </rPh>
    <rPh sb="167" eb="168">
      <t>イ</t>
    </rPh>
    <rPh sb="169" eb="171">
      <t>カクニン</t>
    </rPh>
    <rPh sb="177" eb="179">
      <t>チズ</t>
    </rPh>
    <rPh sb="179" eb="181">
      <t>ガメン</t>
    </rPh>
    <rPh sb="182" eb="183">
      <t>マ</t>
    </rPh>
    <rPh sb="184" eb="185">
      <t>ナカ</t>
    </rPh>
    <rPh sb="193" eb="194">
      <t>キ</t>
    </rPh>
    <rPh sb="195" eb="196">
      <t>イ</t>
    </rPh>
    <rPh sb="197" eb="199">
      <t>カクニン</t>
    </rPh>
    <rPh sb="210" eb="211">
      <t>テキ</t>
    </rPh>
    <rPh sb="218" eb="220">
      <t>セッケイ</t>
    </rPh>
    <rPh sb="221" eb="223">
      <t>ギョウム</t>
    </rPh>
    <rPh sb="224" eb="225">
      <t>ナガ</t>
    </rPh>
    <rPh sb="227" eb="229">
      <t>ハンエイ</t>
    </rPh>
    <rPh sb="234" eb="235">
      <t>レイ</t>
    </rPh>
    <rPh sb="243" eb="245">
      <t>トウロク</t>
    </rPh>
    <rPh sb="341" eb="343">
      <t>ジッサイ</t>
    </rPh>
    <rPh sb="353" eb="355">
      <t>リヨウ</t>
    </rPh>
    <rPh sb="355" eb="357">
      <t>キヤク</t>
    </rPh>
    <rPh sb="372" eb="373">
      <t>アタイ</t>
    </rPh>
    <rPh sb="374" eb="376">
      <t>テイギ</t>
    </rPh>
    <rPh sb="383" eb="385">
      <t>カツヨウ</t>
    </rPh>
    <phoneticPr fontId="1"/>
  </si>
  <si>
    <t>0818　時間内ので優先度下げる（A⇒D</t>
    <rPh sb="5" eb="7">
      <t>ジカン</t>
    </rPh>
    <rPh sb="7" eb="8">
      <t>ナイ</t>
    </rPh>
    <rPh sb="10" eb="13">
      <t>ユウセンド</t>
    </rPh>
    <rPh sb="13" eb="14">
      <t>サ</t>
    </rPh>
    <phoneticPr fontId="1"/>
  </si>
  <si>
    <t>対象外</t>
    <rPh sb="0" eb="2">
      <t>タイショウ</t>
    </rPh>
    <rPh sb="2" eb="3">
      <t>ソト</t>
    </rPh>
    <phoneticPr fontId="1"/>
  </si>
  <si>
    <t>①</t>
    <phoneticPr fontId="1"/>
  </si>
  <si>
    <t>機能名</t>
  </si>
  <si>
    <t>⇒0729時点、こっちがいいかな？？、下はスッキリするがこのアプリ自体が趣味制作なので、将来的に機能の追加変更を考えたときに先に機能がくるほうがいい</t>
    <rPh sb="5" eb="7">
      <t>ジテン</t>
    </rPh>
    <rPh sb="19" eb="20">
      <t>シタ</t>
    </rPh>
    <rPh sb="33" eb="35">
      <t>ジタイ</t>
    </rPh>
    <rPh sb="36" eb="38">
      <t>シュミ</t>
    </rPh>
    <rPh sb="38" eb="40">
      <t>セイサク</t>
    </rPh>
    <rPh sb="44" eb="46">
      <t>ショウライ</t>
    </rPh>
    <rPh sb="46" eb="47">
      <t>テキ</t>
    </rPh>
    <rPh sb="48" eb="50">
      <t>キノウ</t>
    </rPh>
    <rPh sb="51" eb="53">
      <t>ツイカ</t>
    </rPh>
    <rPh sb="53" eb="55">
      <t>ヘンコウ</t>
    </rPh>
    <rPh sb="56" eb="57">
      <t>カンガ</t>
    </rPh>
    <rPh sb="62" eb="63">
      <t>サキ</t>
    </rPh>
    <rPh sb="64" eb="66">
      <t>キノウ</t>
    </rPh>
    <phoneticPr fontId="1"/>
  </si>
  <si>
    <t>∟service</t>
  </si>
  <si>
    <t>∟logic</t>
  </si>
  <si>
    <t>∟dao</t>
  </si>
  <si>
    <t>②</t>
    <phoneticPr fontId="1"/>
  </si>
  <si>
    <t>Service</t>
  </si>
  <si>
    <t>　∟機能１</t>
  </si>
  <si>
    <t>　∟機能２</t>
  </si>
  <si>
    <t>Logic</t>
    <phoneticPr fontId="1"/>
  </si>
  <si>
    <t>Dao</t>
  </si>
  <si>
    <t>com.jp.wonfes.Service</t>
    <phoneticPr fontId="1"/>
  </si>
  <si>
    <t>com.jp.wonfes.Logic</t>
    <phoneticPr fontId="1"/>
  </si>
  <si>
    <t>com.jp.wonfes.Dao</t>
    <phoneticPr fontId="1"/>
  </si>
  <si>
    <t>auth</t>
    <phoneticPr fontId="1"/>
  </si>
  <si>
    <t>img</t>
    <phoneticPr fontId="1"/>
  </si>
  <si>
    <t>dealer</t>
    <phoneticPr fontId="1"/>
  </si>
  <si>
    <t>product</t>
    <phoneticPr fontId="1"/>
  </si>
  <si>
    <t>治す方針</t>
    <rPh sb="0" eb="1">
      <t>ナオ</t>
    </rPh>
    <rPh sb="2" eb="4">
      <t>ホウシン</t>
    </rPh>
    <phoneticPr fontId="1"/>
  </si>
  <si>
    <t>今のパッケージ見て不便と感じるところが直接治るようなレベルでよい</t>
    <rPh sb="0" eb="1">
      <t>イマ</t>
    </rPh>
    <rPh sb="7" eb="8">
      <t>ミ</t>
    </rPh>
    <rPh sb="9" eb="11">
      <t>フベン</t>
    </rPh>
    <rPh sb="12" eb="13">
      <t>カン</t>
    </rPh>
    <rPh sb="19" eb="21">
      <t>チョクセツ</t>
    </rPh>
    <rPh sb="21" eb="22">
      <t>ナオ</t>
    </rPh>
    <phoneticPr fontId="1"/>
  </si>
  <si>
    <t>※体系的に考えすぎない</t>
    <rPh sb="1" eb="4">
      <t>タイケイテキ</t>
    </rPh>
    <rPh sb="5" eb="6">
      <t>カンガ</t>
    </rPh>
    <phoneticPr fontId="1"/>
  </si>
  <si>
    <t>現状、imgクラス、Authクラスがある。これは機能なのでこの単位にパッケージ作りたい</t>
    <rPh sb="0" eb="2">
      <t>ゲンジョウ</t>
    </rPh>
    <rPh sb="24" eb="26">
      <t>キノウ</t>
    </rPh>
    <rPh sb="31" eb="33">
      <t>タンイ</t>
    </rPh>
    <rPh sb="39" eb="40">
      <t>ツク</t>
    </rPh>
    <phoneticPr fontId="1"/>
  </si>
  <si>
    <t>以下の①、②どちらでも作りやすくなる</t>
    <rPh sb="0" eb="2">
      <t>イカ</t>
    </rPh>
    <rPh sb="11" eb="12">
      <t>ツク</t>
    </rPh>
    <phoneticPr fontId="1"/>
  </si>
  <si>
    <t>⇒Daoを考慮したら、どちらがいいか？</t>
    <rPh sb="5" eb="7">
      <t>コウリョ</t>
    </rPh>
    <phoneticPr fontId="1"/>
  </si>
  <si>
    <t>⇒どちらも変わらない。</t>
    <rPh sb="5" eb="6">
      <t>カ</t>
    </rPh>
    <phoneticPr fontId="1"/>
  </si>
  <si>
    <t>今後機能拡張をする際に機能単位のパッケージのほうが作業しやすいと思うので、機能単位のパッケージングにする</t>
    <rPh sb="0" eb="2">
      <t>コンゴ</t>
    </rPh>
    <rPh sb="2" eb="4">
      <t>キノウ</t>
    </rPh>
    <rPh sb="4" eb="6">
      <t>カクチョウ</t>
    </rPh>
    <rPh sb="9" eb="10">
      <t>サイ</t>
    </rPh>
    <rPh sb="11" eb="13">
      <t>キノウ</t>
    </rPh>
    <rPh sb="13" eb="15">
      <t>タンイ</t>
    </rPh>
    <rPh sb="25" eb="27">
      <t>サギョウ</t>
    </rPh>
    <rPh sb="32" eb="33">
      <t>オモ</t>
    </rPh>
    <rPh sb="37" eb="39">
      <t>キノウ</t>
    </rPh>
    <rPh sb="39" eb="41">
      <t>タンイ</t>
    </rPh>
    <phoneticPr fontId="1"/>
  </si>
  <si>
    <t>①</t>
  </si>
  <si>
    <t>　機能１</t>
  </si>
  <si>
    <t>　∟Controller</t>
  </si>
  <si>
    <t>　∟Logic</t>
  </si>
  <si>
    <t>　∟Dao</t>
  </si>
  <si>
    <t>　機能２</t>
  </si>
  <si>
    <t>　・・・</t>
  </si>
  <si>
    <t>②</t>
  </si>
  <si>
    <t>　Controller</t>
  </si>
  <si>
    <t>　　∟機能１</t>
  </si>
  <si>
    <t>　　∟機能２</t>
  </si>
  <si>
    <t>　Logic</t>
  </si>
  <si>
    <t>　Dao</t>
  </si>
  <si>
    <t>上記で①の案でいく</t>
  </si>
  <si>
    <t>理由</t>
  </si>
  <si>
    <t>・リリース後機能毎に作成することがあるので、①のほうが作成するモノがまとまっており作りやすいため</t>
  </si>
  <si>
    <t>・domain層を作る場合、機能毎のパッケージの上位にContorllerなどのパッケージ入れたほうが構成はスマートである。</t>
  </si>
  <si>
    <t>　しかし作りやすさの観点では、①と大差ないので作りやすいほうがいい</t>
  </si>
  <si>
    <t>詳細は「WFS設計.xlsx」シート「パッケージ構成」を参照</t>
  </si>
  <si>
    <t xml:space="preserve">0819(日）
コントーラ、ロジック、Daoも機能単位とする
パッケージ構成全体の見直し案を作成した。クローズする。
※詳細はNo14シート参照
</t>
    <rPh sb="5" eb="6">
      <t>ニチ</t>
    </rPh>
    <rPh sb="23" eb="25">
      <t>キノウ</t>
    </rPh>
    <rPh sb="25" eb="27">
      <t>タンイ</t>
    </rPh>
    <rPh sb="36" eb="38">
      <t>コウセイ</t>
    </rPh>
    <rPh sb="38" eb="40">
      <t>ゼンタイ</t>
    </rPh>
    <rPh sb="41" eb="43">
      <t>ミナオ</t>
    </rPh>
    <rPh sb="44" eb="45">
      <t>アン</t>
    </rPh>
    <rPh sb="46" eb="48">
      <t>サクセイ</t>
    </rPh>
    <rPh sb="60" eb="62">
      <t>ショウサイ</t>
    </rPh>
    <rPh sb="70" eb="72">
      <t>サンショウ</t>
    </rPh>
    <phoneticPr fontId="1"/>
  </si>
  <si>
    <t>＞・例外をコントローラクラスでどうハンドリングするやり方</t>
  </si>
  <si>
    <t>　■単項目チェック→BeadnValidation</t>
  </si>
  <si>
    <t>　■関連項目チェック→BeadnValidation</t>
  </si>
  <si>
    <t>　</t>
  </si>
  <si>
    <t>　結論</t>
  </si>
  <si>
    <t>　　BeadnValidatorに関連チェックを実装する</t>
  </si>
  <si>
    <t>　理由</t>
  </si>
  <si>
    <t>　　・Formでチェックできない関連チェックはLogicクラスでチェックしてしまえば、仕様が実現できるから</t>
  </si>
  <si>
    <t>　　・複雑なチェック仕様はない想定なので、チェックを3か所で持つと可読性が下がりそうだから</t>
  </si>
  <si>
    <t>　コメント</t>
  </si>
  <si>
    <t>　　・@initBinderを利用するほうがチェックできる幅が広がるが、システムの規模的に不要</t>
  </si>
  <si>
    <t>　検討めも</t>
  </si>
  <si>
    <t>　　・Formの項目に対し、独自チェックすらならFormクラス自体にチェックがつくれる（＝BeanValidater）</t>
  </si>
  <si>
    <t>　　https://qiita.com/kenhori/items/4534f548bbee5bfb6064</t>
  </si>
  <si>
    <t>　　・@initBinderの利用、独自のチェックをBeanvalidateと同じタイミングで実施できるようになる</t>
  </si>
  <si>
    <t>　　　Formクラスに実装するより自由度が高い</t>
  </si>
  <si>
    <t>　　　https://qiita.com/kenhori/items/72f3821bef62a3ebd1cf</t>
  </si>
  <si>
    <t>＞・サーバー側でエラーメッセージをどう設定して画面に出すのか</t>
  </si>
  <si>
    <t>　■単項目チェック→コントローラはBindingResultクラス、JSPはspring:bindタグで実現</t>
  </si>
  <si>
    <t>　■関連項目チェック→※単項目チェックと同じ</t>
  </si>
  <si>
    <t>　■存在関連チェック→</t>
  </si>
  <si>
    <t>　　WFSLogicExceptionをキャッチして、例外クラスのメッセージを画面にマッピングする</t>
  </si>
  <si>
    <t>　気になる</t>
  </si>
  <si>
    <t>　　jspにマッピングするエラー部が毎回手書きなので、共通化できないか？</t>
  </si>
  <si>
    <t>　検討</t>
  </si>
  <si>
    <t>　　案１</t>
  </si>
  <si>
    <t>　　　　JSPインクルード使って、エラーJSPを読み込む</t>
  </si>
  <si>
    <t>　　　　インクルードディレクティブ、静的、&lt;%@ include file="include.jsp"%&gt;</t>
  </si>
  <si>
    <t>　　　　インクルードアクション、動的、&lt;jsp:include page="include.jsp" flush="true" /&gt;</t>
  </si>
  <si>
    <t>　　案２</t>
  </si>
  <si>
    <t>　　　　tilesをつかう</t>
  </si>
  <si>
    <t>　　　　bodyのJSPに対し個別に定義して、エラーJSPを読み込む</t>
  </si>
  <si>
    <t>　　どちらでも対応できる</t>
  </si>
  <si>
    <t>　　tilesに集約したいので、案２のほうがいい</t>
  </si>
  <si>
    <t>　　でも、tilesが肥大するので対応しない。※一人開発なので、現状で対応できる。</t>
  </si>
  <si>
    <t>　　検討するならJavaのtypoを防ぐ方向のほうがいいと思う。</t>
  </si>
  <si>
    <t>チェックの方針
　1度のイベントで対応するチェックをすべて実施はしない
　1度チェックに引っかかればその都度画面にエラーメッセージを出す
　理由
　　・全部チェックすると複数のエラーメッセージを扱う必要があり実装がめんどい
　　・ユーザビリティが落ちるが最大２、3回直せばチェックを通ると思うから
　　・単項目チェックはBeadnValidationを使い複数チェックを実施できるから→できるか確認中
※方針は設計に反映した。
※０８１９の検討したことはシートNo16参照</t>
    <rPh sb="203" eb="205">
      <t>ホウシン</t>
    </rPh>
    <rPh sb="206" eb="208">
      <t>セッケイ</t>
    </rPh>
    <rPh sb="209" eb="211">
      <t>ハンエイ</t>
    </rPh>
    <rPh sb="221" eb="223">
      <t>ケントウ</t>
    </rPh>
    <rPh sb="235" eb="237">
      <t>サンショウ</t>
    </rPh>
    <phoneticPr fontId="1"/>
  </si>
  <si>
    <t>　■存在関連チェック→WFSLogicExceptionをキャッチして、例外クラスのメッセージを画面にマッピングする</t>
    <phoneticPr fontId="1"/>
  </si>
  <si>
    <t>～9月2週目</t>
    <rPh sb="2" eb="3">
      <t>ガツ</t>
    </rPh>
    <rPh sb="4" eb="5">
      <t>シュウ</t>
    </rPh>
    <rPh sb="5" eb="6">
      <t>メ</t>
    </rPh>
    <phoneticPr fontId="1"/>
  </si>
  <si>
    <t>～9月3週目</t>
    <rPh sb="2" eb="3">
      <t>ガツ</t>
    </rPh>
    <rPh sb="4" eb="5">
      <t>シュウ</t>
    </rPh>
    <rPh sb="5" eb="6">
      <t>メ</t>
    </rPh>
    <phoneticPr fontId="1"/>
  </si>
  <si>
    <t>～9月4週目</t>
    <rPh sb="2" eb="3">
      <t>ガツ</t>
    </rPh>
    <rPh sb="4" eb="5">
      <t>シュウ</t>
    </rPh>
    <rPh sb="5" eb="6">
      <t>メ</t>
    </rPh>
    <phoneticPr fontId="1"/>
  </si>
  <si>
    <t>工数(H)</t>
    <rPh sb="0" eb="2">
      <t>コウスウ</t>
    </rPh>
    <phoneticPr fontId="1"/>
  </si>
  <si>
    <t>工数(人日)、6時間/1日</t>
    <rPh sb="0" eb="2">
      <t>コウスウ</t>
    </rPh>
    <rPh sb="3" eb="4">
      <t>ニン</t>
    </rPh>
    <rPh sb="4" eb="5">
      <t>ニチ</t>
    </rPh>
    <rPh sb="8" eb="10">
      <t>ジカン</t>
    </rPh>
    <rPh sb="12" eb="13">
      <t>ニチ</t>
    </rPh>
    <phoneticPr fontId="1"/>
  </si>
  <si>
    <t xml:space="preserve">0825 ポップアップの表示原理を理解した
</t>
    <rPh sb="12" eb="14">
      <t>ヒョウジ</t>
    </rPh>
    <rPh sb="14" eb="16">
      <t>ゲンリ</t>
    </rPh>
    <rPh sb="17" eb="19">
      <t>リカイ</t>
    </rPh>
    <phoneticPr fontId="1"/>
  </si>
  <si>
    <t>0902 esaで管理する</t>
    <rPh sb="9" eb="11">
      <t>カンリ</t>
    </rPh>
    <phoneticPr fontId="1"/>
  </si>
  <si>
    <t>a</t>
    <phoneticPr fontId="1"/>
  </si>
  <si>
    <t>1006　リリース後対応とする</t>
    <rPh sb="9" eb="10">
      <t>ゴ</t>
    </rPh>
    <rPh sb="10" eb="12">
      <t>タイオウ</t>
    </rPh>
    <phoneticPr fontId="1"/>
  </si>
  <si>
    <t>0819
tileを利用する。共通のJSPを用意し、画面毎にタイトル、表示内容などをtiles.xmlで設定して切り替える
1006　現時点ですでに実装済みのためクローズ</t>
    <rPh sb="10" eb="12">
      <t>リヨウ</t>
    </rPh>
    <rPh sb="15" eb="17">
      <t>キョウツウ</t>
    </rPh>
    <rPh sb="22" eb="24">
      <t>ヨウイ</t>
    </rPh>
    <rPh sb="26" eb="28">
      <t>ガメン</t>
    </rPh>
    <rPh sb="28" eb="29">
      <t>ゴト</t>
    </rPh>
    <rPh sb="35" eb="37">
      <t>ヒョウジ</t>
    </rPh>
    <rPh sb="37" eb="39">
      <t>ナイヨウ</t>
    </rPh>
    <rPh sb="52" eb="54">
      <t>セッテイ</t>
    </rPh>
    <rPh sb="56" eb="57">
      <t>キ</t>
    </rPh>
    <rPh sb="58" eb="59">
      <t>カ</t>
    </rPh>
    <rPh sb="68" eb="71">
      <t>ゲンジテン</t>
    </rPh>
    <rPh sb="75" eb="77">
      <t>ジッソウ</t>
    </rPh>
    <rPh sb="77" eb="78">
      <t>ズ</t>
    </rPh>
    <phoneticPr fontId="1"/>
  </si>
  <si>
    <r>
      <rPr>
        <sz val="11"/>
        <rFont val="ＭＳ Ｐゴシック"/>
        <family val="3"/>
        <charset val="128"/>
        <scheme val="minor"/>
      </rPr>
      <t xml:space="preserve">0818　多少開発しづらいが、機能はあるので優先度下げる（A⇒C
</t>
    </r>
    <r>
      <rPr>
        <sz val="11"/>
        <color rgb="FFFF0000"/>
        <rFont val="ＭＳ Ｐゴシック"/>
        <family val="3"/>
        <charset val="128"/>
        <scheme val="minor"/>
      </rPr>
      <t xml:space="preserve">
1006 改めて画面を開発する際に、対応する</t>
    </r>
    <rPh sb="5" eb="7">
      <t>タショウ</t>
    </rPh>
    <rPh sb="7" eb="9">
      <t>カイハツ</t>
    </rPh>
    <rPh sb="15" eb="17">
      <t>キノウ</t>
    </rPh>
    <rPh sb="22" eb="25">
      <t>ユウセンド</t>
    </rPh>
    <rPh sb="25" eb="26">
      <t>サ</t>
    </rPh>
    <phoneticPr fontId="1"/>
  </si>
  <si>
    <t>リリース後対応</t>
    <rPh sb="4" eb="7">
      <t>ゴタイオウ</t>
    </rPh>
    <phoneticPr fontId="1"/>
  </si>
  <si>
    <t>外部設計書のリリース後対応について</t>
    <rPh sb="0" eb="2">
      <t>ガイブ</t>
    </rPh>
    <rPh sb="2" eb="4">
      <t>セッケイ</t>
    </rPh>
    <rPh sb="4" eb="5">
      <t>ショ</t>
    </rPh>
    <rPh sb="10" eb="11">
      <t>ゴ</t>
    </rPh>
    <rPh sb="11" eb="13">
      <t>タイオウ</t>
    </rPh>
    <phoneticPr fontId="1"/>
  </si>
  <si>
    <t xml:space="preserve">１００６　外部設計書を確認してリリース後対応を以下に紫いろで記載中
WFS_設計.xlsx
</t>
    <rPh sb="5" eb="7">
      <t>ガイブ</t>
    </rPh>
    <rPh sb="7" eb="10">
      <t>セッケイショ</t>
    </rPh>
    <rPh sb="11" eb="13">
      <t>カクニン</t>
    </rPh>
    <rPh sb="19" eb="20">
      <t>ゴ</t>
    </rPh>
    <rPh sb="20" eb="22">
      <t>タイオウ</t>
    </rPh>
    <rPh sb="23" eb="25">
      <t>イカ</t>
    </rPh>
    <rPh sb="26" eb="27">
      <t>ムラサキ</t>
    </rPh>
    <rPh sb="30" eb="32">
      <t>キサイ</t>
    </rPh>
    <rPh sb="32" eb="33">
      <t>ナカ</t>
    </rPh>
    <rPh sb="39" eb="41">
      <t>セッケイ</t>
    </rPh>
    <phoneticPr fontId="1"/>
  </si>
  <si>
    <t>今後の作業を整理した</t>
    <rPh sb="0" eb="2">
      <t>コンゴ</t>
    </rPh>
    <rPh sb="3" eb="5">
      <t>サギョウ</t>
    </rPh>
    <rPh sb="6" eb="8">
      <t>セイリ</t>
    </rPh>
    <phoneticPr fontId="1"/>
  </si>
  <si>
    <t>外部設計の作成</t>
  </si>
  <si>
    <t>外部設計書に基づきCD</t>
  </si>
  <si>
    <t>ディーラー登録（新規）</t>
  </si>
  <si>
    <t>ディーラー登録（編集）</t>
  </si>
  <si>
    <t>ディーラー登録確認</t>
  </si>
  <si>
    <t>ディーラー登録完了</t>
  </si>
  <si>
    <t>ディーラ情報削除完了</t>
  </si>
  <si>
    <t>ディーラー検索</t>
  </si>
  <si>
    <t>ディーラー情報</t>
  </si>
  <si>
    <t>本番へアップ</t>
  </si>
  <si>
    <t>デプロイ環境の作成</t>
  </si>
  <si>
    <t>デプロイ</t>
  </si>
  <si>
    <t>TOP</t>
  </si>
  <si>
    <t>ログイン</t>
  </si>
  <si>
    <t>ログアウト</t>
  </si>
  <si>
    <t>アカウント登録</t>
  </si>
  <si>
    <t>アカウント情報画面（一般）</t>
  </si>
  <si>
    <t>アカウント情報画面（管理者）</t>
  </si>
  <si>
    <t>アカウント管理画面</t>
  </si>
  <si>
    <t>作品登録（新規）</t>
  </si>
  <si>
    <t>作品登録（編集）</t>
  </si>
  <si>
    <t>作品登録完了</t>
  </si>
  <si>
    <t>作品情報削除完了</t>
    <phoneticPr fontId="1"/>
  </si>
  <si>
    <t>作品検索</t>
  </si>
  <si>
    <t>作品情報</t>
  </si>
  <si>
    <t>地図ポップアップ</t>
  </si>
  <si>
    <t>ジャンル一覧ポップアップ</t>
  </si>
  <si>
    <t>削除ダイアログ</t>
  </si>
  <si>
    <t>ヘッダーメイン</t>
  </si>
  <si>
    <t>ヘッダ共通機能一覧（一般）</t>
  </si>
  <si>
    <t>ヘッダ共通機能一覧（管理）</t>
  </si>
  <si>
    <t>フッターメイン</t>
  </si>
  <si>
    <t xml:space="preserve">Springはクラス名が同じだとパッケージが異なってもBean作成する際に重複エラーとする
以下で対応の仕方がある。時間がかかりそうなので対応せずクラス名が重複しないようにする
https://www.monotalk.xyz/blog/spring-boot-%E3%81%A7application-%E8%B5%B7%E5%8B%95%E6%99%82%E3%81%ABorgspringframeworkcontextannotationconflictingbeandefinitionexception-%E3%81%8C%E7%99%BA%E7%94%9F/
</t>
    <rPh sb="10" eb="11">
      <t>メイ</t>
    </rPh>
    <rPh sb="12" eb="13">
      <t>オナ</t>
    </rPh>
    <rPh sb="22" eb="23">
      <t>コト</t>
    </rPh>
    <rPh sb="31" eb="33">
      <t>サクセイ</t>
    </rPh>
    <rPh sb="35" eb="36">
      <t>サイ</t>
    </rPh>
    <rPh sb="37" eb="39">
      <t>チョウフク</t>
    </rPh>
    <rPh sb="46" eb="48">
      <t>イカ</t>
    </rPh>
    <rPh sb="49" eb="51">
      <t>タイオウ</t>
    </rPh>
    <rPh sb="52" eb="54">
      <t>シカタ</t>
    </rPh>
    <rPh sb="58" eb="60">
      <t>ジカン</t>
    </rPh>
    <rPh sb="69" eb="71">
      <t>タイオウ</t>
    </rPh>
    <rPh sb="76" eb="77">
      <t>メイ</t>
    </rPh>
    <rPh sb="78" eb="80">
      <t>チョウフク</t>
    </rPh>
    <phoneticPr fontId="1"/>
  </si>
  <si>
    <t>～12月1週目</t>
    <rPh sb="3" eb="4">
      <t>ガツ</t>
    </rPh>
    <rPh sb="5" eb="6">
      <t>シュウ</t>
    </rPh>
    <rPh sb="6" eb="7">
      <t>メ</t>
    </rPh>
    <phoneticPr fontId="1"/>
  </si>
  <si>
    <t>開発</t>
    <rPh sb="0" eb="2">
      <t>カイハツ</t>
    </rPh>
    <phoneticPr fontId="1"/>
  </si>
  <si>
    <t>ブラッシュアップ案</t>
    <rPh sb="8" eb="9">
      <t>アン</t>
    </rPh>
    <phoneticPr fontId="1"/>
  </si>
  <si>
    <t xml:space="preserve">dealers_detail_products_categoriesは不要では？
ディーラの持つ作品は１つのカテゴリーに収まるため、複数のカテゴリーにまたがることは基本ない
</t>
    <phoneticPr fontId="1"/>
  </si>
  <si>
    <t>テーブル設計</t>
    <rPh sb="4" eb="6">
      <t>セッケイ</t>
    </rPh>
    <phoneticPr fontId="1"/>
  </si>
  <si>
    <t xml:space="preserve">dealers_detail_products
season_idの用途が不明のため後で削除してもいいかも。
</t>
    <phoneticPr fontId="1"/>
  </si>
  <si>
    <t xml:space="preserve">現状のテーブル定義だと取得しづらいので、テーブル定義から見直す
無理なら以下のような感じ？
・Logicクラスで整形する
・SQLで取得、自動生成対象外
ユーザーのお気に入りディーラを容易に取得できるようにしたい。
現状では、usr_detail_fav_productsテーブルから取得した値をもとに導出する必要がある。
案
・取得後、Logicクラスで整形して取得する
・個別DAOでSQLで取得する
</t>
    <rPh sb="84" eb="85">
      <t>キ</t>
    </rPh>
    <rPh sb="86" eb="87">
      <t>イ</t>
    </rPh>
    <rPh sb="93" eb="95">
      <t>ヨウイ</t>
    </rPh>
    <rPh sb="96" eb="98">
      <t>シュトク</t>
    </rPh>
    <rPh sb="110" eb="112">
      <t>ゲンジョウ</t>
    </rPh>
    <rPh sb="148" eb="149">
      <t>アタイ</t>
    </rPh>
    <rPh sb="153" eb="155">
      <t>ドウシュツ</t>
    </rPh>
    <rPh sb="157" eb="159">
      <t>ヒツヨウ</t>
    </rPh>
    <rPh sb="165" eb="166">
      <t>アン</t>
    </rPh>
    <rPh sb="168" eb="170">
      <t>シュトク</t>
    </rPh>
    <rPh sb="170" eb="171">
      <t>ゴ</t>
    </rPh>
    <rPh sb="185" eb="187">
      <t>シュトク</t>
    </rPh>
    <rPh sb="191" eb="193">
      <t>コベツ</t>
    </rPh>
    <phoneticPr fontId="1"/>
  </si>
  <si>
    <t>設計では、ユーザーのお気に入りディーラが何であるか管理していない。
よってクローズする</t>
    <rPh sb="0" eb="2">
      <t>セッケイ</t>
    </rPh>
    <rPh sb="11" eb="12">
      <t>キ</t>
    </rPh>
    <rPh sb="13" eb="14">
      <t>イ</t>
    </rPh>
    <rPh sb="20" eb="21">
      <t>ナニ</t>
    </rPh>
    <rPh sb="25" eb="27">
      <t>カンリ</t>
    </rPh>
    <phoneticPr fontId="1"/>
  </si>
  <si>
    <t>*</t>
    <phoneticPr fontId="1"/>
  </si>
  <si>
    <t>・idの最大値を取る処理は個別DAOにすること</t>
    <phoneticPr fontId="1"/>
  </si>
  <si>
    <t>システムエラー字は、システムエラー画面に遷移すること
WEB.xmlを利用してコントローラクラスでキャッチしないようにする
ログメッセージを出せるようにしたい</t>
    <phoneticPr fontId="1"/>
  </si>
  <si>
    <t>BeanValidateの独自アノテーションはリリース後対応とする
　HibenateValidatationについて
　https://access.redhat.com/documentation/ja-jp/jboss_enterprise_application_platform/5/html-single/hibernate_validator_reference_guide/index
　正規表現
　https://docs.oracle.com/javase/jp/8/docs/api/java/util/regex/Pattern.html</t>
    <phoneticPr fontId="1"/>
  </si>
  <si>
    <t>・単項目チェックエラーじにエラー項目を赤くしたい
　リリース後対応とする</t>
    <phoneticPr fontId="1"/>
  </si>
  <si>
    <t>テーブルでコード値をもつ場合は、NOTNULL制約をいれる</t>
    <phoneticPr fontId="1"/>
  </si>
  <si>
    <t>・Logicクラスにトランザクションを考慮した設計にする
　リリース後対応とする</t>
    <phoneticPr fontId="1"/>
  </si>
  <si>
    <t>Dao</t>
    <phoneticPr fontId="1"/>
  </si>
  <si>
    <t>エラー処理</t>
    <rPh sb="3" eb="5">
      <t>ショリ</t>
    </rPh>
    <phoneticPr fontId="1"/>
  </si>
  <si>
    <t>チェック処理</t>
    <rPh sb="4" eb="6">
      <t>ショリ</t>
    </rPh>
    <phoneticPr fontId="1"/>
  </si>
  <si>
    <t>全体</t>
    <rPh sb="0" eb="2">
      <t>ゼンタイ</t>
    </rPh>
    <phoneticPr fontId="1"/>
  </si>
  <si>
    <t>1006 改めて画面を開発する際に、同じ事象が発生したら対応する
1027 原因は不明だがおそらく、JSPのid指定が重複していたのでマッピングがうまく行かず何が起きていたと思う。。JPSのid指定を直してから発生していないのでクローズする</t>
    <rPh sb="5" eb="6">
      <t>アラタ</t>
    </rPh>
    <rPh sb="8" eb="10">
      <t>ガメン</t>
    </rPh>
    <rPh sb="11" eb="13">
      <t>カイハツ</t>
    </rPh>
    <rPh sb="15" eb="16">
      <t>サイ</t>
    </rPh>
    <rPh sb="18" eb="19">
      <t>オナ</t>
    </rPh>
    <rPh sb="20" eb="22">
      <t>ジショウ</t>
    </rPh>
    <rPh sb="23" eb="25">
      <t>ハッセイ</t>
    </rPh>
    <rPh sb="28" eb="30">
      <t>タイオウ</t>
    </rPh>
    <rPh sb="39" eb="41">
      <t>ゲンイン</t>
    </rPh>
    <rPh sb="42" eb="44">
      <t>フメイ</t>
    </rPh>
    <rPh sb="57" eb="59">
      <t>シテイ</t>
    </rPh>
    <rPh sb="60" eb="62">
      <t>チョウフク</t>
    </rPh>
    <rPh sb="77" eb="78">
      <t>イ</t>
    </rPh>
    <rPh sb="80" eb="81">
      <t>ナニ</t>
    </rPh>
    <rPh sb="82" eb="83">
      <t>オ</t>
    </rPh>
    <rPh sb="88" eb="89">
      <t>オモ</t>
    </rPh>
    <rPh sb="98" eb="100">
      <t>シテイ</t>
    </rPh>
    <rPh sb="101" eb="102">
      <t>ナオ</t>
    </rPh>
    <rPh sb="106" eb="108">
      <t>ハッセイ</t>
    </rPh>
    <phoneticPr fontId="1"/>
  </si>
  <si>
    <t xml:space="preserve">利用しているDataSoucreがコネクションプールに対応していないので、本番を想定したものに変更すること
org.springframework.jdbc.datasource.DriverManagerDataSource
</t>
    <rPh sb="0" eb="2">
      <t>リヨウ</t>
    </rPh>
    <rPh sb="27" eb="29">
      <t>タイオウ</t>
    </rPh>
    <rPh sb="37" eb="39">
      <t>ホンバン</t>
    </rPh>
    <rPh sb="40" eb="42">
      <t>ソウテイ</t>
    </rPh>
    <rPh sb="47" eb="49">
      <t>ヘンコウ</t>
    </rPh>
    <phoneticPr fontId="1"/>
  </si>
  <si>
    <t xml:space="preserve">ディーラ登録画面、削除処理
button type="submit"押下時に発火するイベント
ダイアログでハイの場合は削除処理をコールバックメソッドとして呼び出し、そうでない場合はfalseを返却してsubmitを中断させたい
ダイアログでキャンセルした場合にsubmitが中断されない
コールバックメソッドでreturn　falseしているがうまくいっていない模様
原因　不明
対応　button type="submit"をやめsubmitしたいときだけ、$form.submitをするようにした
type=submitでも、$form.submitでreturnの制御をすればうまくいくが、ダイアログの処理の共通かがうまくいかなかったので、こちらの対応にした
</t>
    <rPh sb="4" eb="8">
      <t>トウロクガメン</t>
    </rPh>
    <rPh sb="9" eb="11">
      <t>サクジョ</t>
    </rPh>
    <rPh sb="11" eb="13">
      <t>ショリ</t>
    </rPh>
    <rPh sb="34" eb="36">
      <t>オウカ</t>
    </rPh>
    <rPh sb="36" eb="37">
      <t>ジ</t>
    </rPh>
    <rPh sb="38" eb="40">
      <t>ハッカ</t>
    </rPh>
    <rPh sb="56" eb="58">
      <t>バアイ</t>
    </rPh>
    <rPh sb="59" eb="61">
      <t>サクジョ</t>
    </rPh>
    <rPh sb="61" eb="63">
      <t>ショリ</t>
    </rPh>
    <rPh sb="77" eb="78">
      <t>ヨ</t>
    </rPh>
    <rPh sb="79" eb="80">
      <t>ダ</t>
    </rPh>
    <rPh sb="87" eb="89">
      <t>バアイ</t>
    </rPh>
    <rPh sb="96" eb="98">
      <t>ヘンキャク</t>
    </rPh>
    <rPh sb="107" eb="109">
      <t>チュウダン</t>
    </rPh>
    <rPh sb="128" eb="130">
      <t>バアイ</t>
    </rPh>
    <rPh sb="138" eb="140">
      <t>チュウダン</t>
    </rPh>
    <rPh sb="182" eb="184">
      <t>モヨウ</t>
    </rPh>
    <rPh sb="186" eb="188">
      <t>タイオウ</t>
    </rPh>
    <rPh sb="287" eb="289">
      <t>セイギョ</t>
    </rPh>
    <rPh sb="306" eb="308">
      <t>ショリ</t>
    </rPh>
    <rPh sb="309" eb="311">
      <t>キョウツウ</t>
    </rPh>
    <rPh sb="329" eb="331">
      <t>タイオウ</t>
    </rPh>
    <phoneticPr fontId="1"/>
  </si>
  <si>
    <t>submit処理</t>
    <rPh sb="6" eb="8">
      <t>ショリ</t>
    </rPh>
    <phoneticPr fontId="1"/>
  </si>
  <si>
    <t>リリース後対応</t>
    <rPh sb="4" eb="5">
      <t>ゴ</t>
    </rPh>
    <rPh sb="5" eb="7">
      <t>タイオウ</t>
    </rPh>
    <phoneticPr fontId="1"/>
  </si>
  <si>
    <t xml:space="preserve">１０２７
作品登録時の販売時時期に対応するため、必要。
不要なのはseason_idよりむしろdealers_detail_products_saledateテーブルである。もともと販売時期が複数にまたがることを表現したかったが、画面上このテーブルに登録できるものがないため、不要である。
仕様の実現上問題ないため、ブラッシュアップはリリース後に行う。
</t>
    <rPh sb="5" eb="7">
      <t>サクヒン</t>
    </rPh>
    <rPh sb="7" eb="9">
      <t>トウロク</t>
    </rPh>
    <rPh sb="9" eb="10">
      <t>ジ</t>
    </rPh>
    <rPh sb="11" eb="13">
      <t>ハンバイ</t>
    </rPh>
    <rPh sb="13" eb="14">
      <t>ジ</t>
    </rPh>
    <rPh sb="14" eb="16">
      <t>ジキ</t>
    </rPh>
    <rPh sb="17" eb="19">
      <t>タイオウ</t>
    </rPh>
    <rPh sb="24" eb="26">
      <t>ヒツヨウ</t>
    </rPh>
    <rPh sb="29" eb="31">
      <t>フヨウ</t>
    </rPh>
    <rPh sb="92" eb="94">
      <t>ハンバイ</t>
    </rPh>
    <rPh sb="94" eb="96">
      <t>ジキ</t>
    </rPh>
    <rPh sb="97" eb="99">
      <t>フクスウ</t>
    </rPh>
    <rPh sb="107" eb="109">
      <t>ヒョウゲン</t>
    </rPh>
    <rPh sb="116" eb="118">
      <t>ガメン</t>
    </rPh>
    <rPh sb="118" eb="119">
      <t>ウエ</t>
    </rPh>
    <rPh sb="126" eb="128">
      <t>トウロク</t>
    </rPh>
    <rPh sb="139" eb="141">
      <t>フヨウ</t>
    </rPh>
    <rPh sb="146" eb="148">
      <t>シヨウ</t>
    </rPh>
    <rPh sb="149" eb="151">
      <t>ジツゲン</t>
    </rPh>
    <rPh sb="151" eb="152">
      <t>ウエ</t>
    </rPh>
    <rPh sb="152" eb="154">
      <t>モンダイ</t>
    </rPh>
    <rPh sb="172" eb="173">
      <t>ゴ</t>
    </rPh>
    <rPh sb="174" eb="175">
      <t>オコナ</t>
    </rPh>
    <phoneticPr fontId="1"/>
  </si>
  <si>
    <t>１０２７　データ上１たい１でもてば問題ない
仕様の実現上問題ないため、ブラッシュアップはリリース後に行う。</t>
    <rPh sb="8" eb="9">
      <t>ウエ</t>
    </rPh>
    <rPh sb="17" eb="19">
      <t>モンダイ</t>
    </rPh>
    <phoneticPr fontId="1"/>
  </si>
  <si>
    <t xml:space="preserve">画面上、deaelrテーブルのソートキーを登録する項目は未設計である。
日本語の読みによるソートで利用する想定だが、設計が微妙なのでリリース後に対応する。
コメント
Dealerテーブルにディーラ名称（読み）を登録させて利用したほうがいい
</t>
    <rPh sb="0" eb="2">
      <t>ガメン</t>
    </rPh>
    <rPh sb="2" eb="3">
      <t>ウエ</t>
    </rPh>
    <rPh sb="21" eb="23">
      <t>トウロク</t>
    </rPh>
    <rPh sb="25" eb="27">
      <t>コウモク</t>
    </rPh>
    <rPh sb="28" eb="29">
      <t>ミ</t>
    </rPh>
    <rPh sb="29" eb="31">
      <t>セッケイ</t>
    </rPh>
    <rPh sb="36" eb="39">
      <t>ニホンゴ</t>
    </rPh>
    <rPh sb="40" eb="41">
      <t>ヨ</t>
    </rPh>
    <rPh sb="49" eb="51">
      <t>リヨウ</t>
    </rPh>
    <rPh sb="53" eb="55">
      <t>ソウテイ</t>
    </rPh>
    <rPh sb="58" eb="60">
      <t>セッケイ</t>
    </rPh>
    <rPh sb="61" eb="63">
      <t>ビミョウ</t>
    </rPh>
    <rPh sb="70" eb="71">
      <t>ゴ</t>
    </rPh>
    <rPh sb="72" eb="74">
      <t>タイオウ</t>
    </rPh>
    <rPh sb="99" eb="101">
      <t>メイショウ</t>
    </rPh>
    <rPh sb="102" eb="103">
      <t>ヨ</t>
    </rPh>
    <rPh sb="106" eb="108">
      <t>トウロク</t>
    </rPh>
    <rPh sb="111" eb="113">
      <t>リヨウ</t>
    </rPh>
    <phoneticPr fontId="1"/>
  </si>
  <si>
    <t>１０２７　すでにカラムを作成しているが、仕様上問題ないのでリリース後に対応する。</t>
    <rPh sb="12" eb="14">
      <t>サクセイ</t>
    </rPh>
    <rPh sb="20" eb="22">
      <t>シヨウ</t>
    </rPh>
    <rPh sb="22" eb="23">
      <t>ウエ</t>
    </rPh>
    <rPh sb="23" eb="25">
      <t>モンダイ</t>
    </rPh>
    <rPh sb="33" eb="34">
      <t>ゴ</t>
    </rPh>
    <rPh sb="35" eb="37">
      <t>タイオウ</t>
    </rPh>
    <phoneticPr fontId="1"/>
  </si>
  <si>
    <t>ディーラ検索</t>
    <rPh sb="4" eb="6">
      <t>ケンサク</t>
    </rPh>
    <phoneticPr fontId="1"/>
  </si>
  <si>
    <t>検索条件のジャンル</t>
    <rPh sb="0" eb="2">
      <t>ケンサク</t>
    </rPh>
    <rPh sb="2" eb="4">
      <t>ジョウケン</t>
    </rPh>
    <phoneticPr fontId="1"/>
  </si>
  <si>
    <t>ジャンルポップアップ画面から設定後に設定内容をクリアできない</t>
    <rPh sb="10" eb="12">
      <t>ガメン</t>
    </rPh>
    <rPh sb="14" eb="16">
      <t>セッテイ</t>
    </rPh>
    <rPh sb="16" eb="17">
      <t>ゴ</t>
    </rPh>
    <rPh sb="18" eb="20">
      <t>セッテイ</t>
    </rPh>
    <rPh sb="20" eb="22">
      <t>ナイヨウ</t>
    </rPh>
    <phoneticPr fontId="1"/>
  </si>
  <si>
    <t xml:space="preserve">便利さを考えると条件とするジャンルは複数に対応したほうがいい
他条件との兼ね合いは
（ディーラ名　AND　・・・　AND　事業区分）
AND
（ジャンル１　OR　・・・　OR　ジャンルN　）
</t>
    <rPh sb="0" eb="2">
      <t>ベンリ</t>
    </rPh>
    <rPh sb="4" eb="5">
      <t>カンガ</t>
    </rPh>
    <rPh sb="8" eb="10">
      <t>ジョウケン</t>
    </rPh>
    <rPh sb="18" eb="20">
      <t>フクスウ</t>
    </rPh>
    <rPh sb="21" eb="23">
      <t>タイオウ</t>
    </rPh>
    <rPh sb="32" eb="33">
      <t>ホカ</t>
    </rPh>
    <rPh sb="33" eb="35">
      <t>ジョウケン</t>
    </rPh>
    <rPh sb="37" eb="38">
      <t>カ</t>
    </rPh>
    <rPh sb="39" eb="40">
      <t>ア</t>
    </rPh>
    <phoneticPr fontId="1"/>
  </si>
  <si>
    <t>ディーラ検索する際に卓番は甲乙兵をそれぞれのINPUTで指定したい</t>
    <rPh sb="4" eb="6">
      <t>ケンサク</t>
    </rPh>
    <rPh sb="8" eb="9">
      <t>サイ</t>
    </rPh>
    <rPh sb="10" eb="11">
      <t>タク</t>
    </rPh>
    <rPh sb="11" eb="12">
      <t>バン</t>
    </rPh>
    <rPh sb="13" eb="15">
      <t>コウオツ</t>
    </rPh>
    <rPh sb="15" eb="16">
      <t>ヘイ</t>
    </rPh>
    <rPh sb="28" eb="30">
      <t>シテイ</t>
    </rPh>
    <phoneticPr fontId="1"/>
  </si>
  <si>
    <t>共通</t>
    <rPh sb="0" eb="2">
      <t>キョウツウ</t>
    </rPh>
    <phoneticPr fontId="1"/>
  </si>
  <si>
    <t>コード値名称の表示</t>
    <rPh sb="3" eb="4">
      <t>チ</t>
    </rPh>
    <rPh sb="4" eb="6">
      <t>メイショウ</t>
    </rPh>
    <rPh sb="7" eb="9">
      <t>ヒョウジ</t>
    </rPh>
    <phoneticPr fontId="1"/>
  </si>
  <si>
    <t xml:space="preserve">画面にマスタの名称を取得する方法を検討する
・Controller,から名称自体をクライアントに渡す
・独自のJSPタグでマスターのキー値から名称を取得できるようにする
</t>
    <rPh sb="0" eb="2">
      <t>ガメン</t>
    </rPh>
    <rPh sb="7" eb="9">
      <t>メイショウ</t>
    </rPh>
    <rPh sb="10" eb="12">
      <t>シュトク</t>
    </rPh>
    <rPh sb="14" eb="16">
      <t>ホウホウ</t>
    </rPh>
    <rPh sb="17" eb="19">
      <t>ケントウ</t>
    </rPh>
    <rPh sb="36" eb="38">
      <t>メイショウ</t>
    </rPh>
    <rPh sb="38" eb="40">
      <t>ジタイ</t>
    </rPh>
    <rPh sb="48" eb="49">
      <t>ワタ</t>
    </rPh>
    <rPh sb="52" eb="54">
      <t>ドクジ</t>
    </rPh>
    <rPh sb="68" eb="69">
      <t>アタイ</t>
    </rPh>
    <rPh sb="71" eb="73">
      <t>メイショウ</t>
    </rPh>
    <rPh sb="74" eb="76">
      <t>シュトク</t>
    </rPh>
    <phoneticPr fontId="1"/>
  </si>
  <si>
    <t>1102　検討は、リリース後対応とする。
暫定で、表示したい名称はContollerから渡すようにする。</t>
    <rPh sb="5" eb="7">
      <t>ケントウ</t>
    </rPh>
    <rPh sb="13" eb="14">
      <t>ゴ</t>
    </rPh>
    <rPh sb="14" eb="16">
      <t>タイオウ</t>
    </rPh>
    <rPh sb="21" eb="23">
      <t>ザンテイ</t>
    </rPh>
    <rPh sb="25" eb="27">
      <t>ヒョウジ</t>
    </rPh>
    <rPh sb="30" eb="32">
      <t>メイショウ</t>
    </rPh>
    <rPh sb="44" eb="45">
      <t>ワタ</t>
    </rPh>
    <phoneticPr fontId="1"/>
  </si>
  <si>
    <t>マスタテーブルから値を取得する</t>
    <rPh sb="9" eb="10">
      <t>アタイ</t>
    </rPh>
    <rPh sb="11" eb="13">
      <t>シュトク</t>
    </rPh>
    <phoneticPr fontId="1"/>
  </si>
  <si>
    <t xml:space="preserve">マスタテーブルから名称を取得する方法を検討する
自動生成DAOで取得できなくはないが、複数のコードから名称を引っ張るときなど、その都度作成するのはめんどいので汎用的な実装を考えたい
例　ディーラ情報検索での作品分野名称の取得
  // 作品名称は、以下のどちらかでおこないたい
  //　・マスタから全権取得してキャッシュに保存して再利用
  //　・他テーブルと結合
  //　結合予定のテーブル（dealers_detail_products_categories）は見直す可能性があるので、モックで対応
</t>
    <rPh sb="9" eb="11">
      <t>メイショウ</t>
    </rPh>
    <rPh sb="12" eb="14">
      <t>シュトク</t>
    </rPh>
    <rPh sb="16" eb="18">
      <t>ホウホウ</t>
    </rPh>
    <rPh sb="19" eb="21">
      <t>ケントウ</t>
    </rPh>
    <rPh sb="24" eb="26">
      <t>ジドウ</t>
    </rPh>
    <rPh sb="26" eb="28">
      <t>セイセイ</t>
    </rPh>
    <rPh sb="32" eb="34">
      <t>シュトク</t>
    </rPh>
    <rPh sb="43" eb="45">
      <t>フクスウ</t>
    </rPh>
    <rPh sb="51" eb="53">
      <t>メイショウ</t>
    </rPh>
    <rPh sb="54" eb="55">
      <t>ヒ</t>
    </rPh>
    <rPh sb="56" eb="57">
      <t>パ</t>
    </rPh>
    <rPh sb="65" eb="67">
      <t>ツド</t>
    </rPh>
    <rPh sb="67" eb="69">
      <t>サクセイ</t>
    </rPh>
    <rPh sb="79" eb="82">
      <t>ハンヨウテキ</t>
    </rPh>
    <rPh sb="83" eb="85">
      <t>ジッソウ</t>
    </rPh>
    <rPh sb="86" eb="87">
      <t>カンガ</t>
    </rPh>
    <rPh sb="92" eb="93">
      <t>レイ</t>
    </rPh>
    <rPh sb="98" eb="100">
      <t>ジョウホウ</t>
    </rPh>
    <rPh sb="100" eb="102">
      <t>ケンサク</t>
    </rPh>
    <rPh sb="104" eb="106">
      <t>サクヒン</t>
    </rPh>
    <rPh sb="106" eb="108">
      <t>ブンヤ</t>
    </rPh>
    <rPh sb="108" eb="110">
      <t>メイショウ</t>
    </rPh>
    <rPh sb="111" eb="113">
      <t>シュトク</t>
    </rPh>
    <phoneticPr fontId="1"/>
  </si>
  <si>
    <t xml:space="preserve">Gitの使い方
一般的な開発手法にあわせて、リポジトリのブランチを作成して運用する
</t>
    <rPh sb="4" eb="5">
      <t>ツカ</t>
    </rPh>
    <rPh sb="6" eb="7">
      <t>カタ</t>
    </rPh>
    <rPh sb="8" eb="11">
      <t>イッパンテキ</t>
    </rPh>
    <rPh sb="12" eb="14">
      <t>カイハツ</t>
    </rPh>
    <rPh sb="14" eb="16">
      <t>シュホウ</t>
    </rPh>
    <rPh sb="33" eb="35">
      <t>サクセイ</t>
    </rPh>
    <rPh sb="37" eb="39">
      <t>ウンヨウ</t>
    </rPh>
    <phoneticPr fontId="1"/>
  </si>
  <si>
    <t>構成管理</t>
    <rPh sb="0" eb="2">
      <t>コウセイ</t>
    </rPh>
    <rPh sb="2" eb="4">
      <t>カンリ</t>
    </rPh>
    <phoneticPr fontId="1"/>
  </si>
  <si>
    <t>※まとめて工数をこの行にかく</t>
    <rPh sb="5" eb="7">
      <t>コウスウ</t>
    </rPh>
    <rPh sb="10" eb="11">
      <t>ギョウ</t>
    </rPh>
    <phoneticPr fontId="1"/>
  </si>
  <si>
    <t xml:space="preserve">pom.xml
とりあえず動けばいいで設定を記載している
⇒
・バージョンを最新に近いものに挙げたい
・pomの書き方を知って全体像が分かるような記載にしたい
</t>
    <rPh sb="13" eb="14">
      <t>ウゴ</t>
    </rPh>
    <rPh sb="19" eb="21">
      <t>セッテイ</t>
    </rPh>
    <rPh sb="22" eb="24">
      <t>キサイ</t>
    </rPh>
    <rPh sb="38" eb="40">
      <t>サイシン</t>
    </rPh>
    <rPh sb="41" eb="42">
      <t>チカ</t>
    </rPh>
    <rPh sb="46" eb="47">
      <t>ア</t>
    </rPh>
    <rPh sb="56" eb="57">
      <t>カ</t>
    </rPh>
    <rPh sb="58" eb="59">
      <t>カタ</t>
    </rPh>
    <rPh sb="60" eb="61">
      <t>シ</t>
    </rPh>
    <rPh sb="63" eb="66">
      <t>ゼンタイゾウ</t>
    </rPh>
    <rPh sb="67" eb="68">
      <t>ワ</t>
    </rPh>
    <rPh sb="73" eb="75">
      <t>キサイ</t>
    </rPh>
    <phoneticPr fontId="1"/>
  </si>
  <si>
    <t xml:space="preserve">ログインするとヘッダにアイコン（ログインユーザの）を表示するが、そのアイコンを登録する機能が設計されていない
⇒
そもそも、ログインしたユーザーがディーラを複数登録できるが、ログインユーザー＝ディーラとしたほうがいいのでは？
今のシステムは、どいったサービスを提供させたいのかがしっかり考えられていない。なので、そのあたりから検討をしたい。
</t>
    <rPh sb="26" eb="28">
      <t>ヒョウジ</t>
    </rPh>
    <rPh sb="39" eb="41">
      <t>トウロク</t>
    </rPh>
    <rPh sb="43" eb="45">
      <t>キノウ</t>
    </rPh>
    <rPh sb="46" eb="48">
      <t>セッケイ</t>
    </rPh>
    <rPh sb="78" eb="80">
      <t>フクスウ</t>
    </rPh>
    <rPh sb="80" eb="82">
      <t>トウロク</t>
    </rPh>
    <rPh sb="114" eb="115">
      <t>イマ</t>
    </rPh>
    <rPh sb="131" eb="133">
      <t>テイキョウ</t>
    </rPh>
    <rPh sb="144" eb="145">
      <t>カンガ</t>
    </rPh>
    <rPh sb="164" eb="166">
      <t>ケントウ</t>
    </rPh>
    <phoneticPr fontId="1"/>
  </si>
  <si>
    <t>要件定義</t>
    <rPh sb="0" eb="2">
      <t>ヨウケン</t>
    </rPh>
    <rPh sb="2" eb="4">
      <t>テイギ</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</si>
</sst>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m/d\(aaa\)"/>
    <numFmt numFmtId="177" formatCode="aaa"/>
    <numFmt numFmtId="178" formatCode="d"/>
    <numFmt numFmtId="179" formatCode="0.0_ "/>
    <numFmt numFmtId="180" formatCode="m"/>
    <numFmt numFmtId="181" formatCode="0.0_);[Red]\(0.0\)"/>
  </numFmts>
  <fonts count="16">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
      <sz val="11"/>
      <color theme="0" tint="-4.9989318521683403E-2"/>
      <name val="ＭＳ Ｐゴシック"/>
      <family val="2"/>
      <scheme val="minor"/>
    </font>
    <font>
      <sz val="10"/>
      <name val="ＭＳ Ｐゴシック"/>
      <family val="2"/>
      <scheme val="minor"/>
    </font>
    <font>
      <sz val="10"/>
      <color rgb="FFFF0000"/>
      <name val="ＭＳ Ｐゴシック"/>
      <family val="3"/>
      <charset val="128"/>
      <scheme val="minor"/>
    </font>
  </fonts>
  <fills count="15">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3399F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s>
  <cellStyleXfs count="2">
    <xf numFmtId="0" fontId="0" fillId="0" borderId="0"/>
    <xf numFmtId="0" fontId="8" fillId="0" borderId="0" applyNumberFormat="0" applyFill="0" applyBorder="0" applyAlignment="0" applyProtection="0"/>
  </cellStyleXfs>
  <cellXfs count="87">
    <xf numFmtId="0" fontId="0" fillId="0" borderId="0" xfId="0"/>
    <xf numFmtId="0" fontId="0" fillId="3" borderId="0" xfId="0" applyFill="1"/>
    <xf numFmtId="0" fontId="0" fillId="4" borderId="0" xfId="0" applyFill="1"/>
    <xf numFmtId="0" fontId="0" fillId="5" borderId="0" xfId="0" applyFill="1"/>
    <xf numFmtId="0" fontId="0" fillId="0" borderId="2" xfId="0" applyBorder="1"/>
    <xf numFmtId="0" fontId="0" fillId="0" borderId="3" xfId="0"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2" xfId="0" applyNumberFormat="1" applyBorder="1" applyAlignment="1">
      <alignment horizontal="center" vertical="center"/>
    </xf>
    <xf numFmtId="179" fontId="0" fillId="0" borderId="3"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0" fontId="9" fillId="9" borderId="1" xfId="0" applyFont="1" applyFill="1" applyBorder="1"/>
    <xf numFmtId="180" fontId="0" fillId="0" borderId="0" xfId="0" applyNumberForma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7" borderId="1" xfId="0" applyFont="1" applyFill="1" applyBorder="1" applyAlignment="1">
      <alignment horizontal="center" vertical="center"/>
    </xf>
    <xf numFmtId="176" fontId="0" fillId="0" borderId="2" xfId="0" applyNumberFormat="1" applyBorder="1" applyAlignment="1">
      <alignment horizontal="center" vertical="center"/>
    </xf>
    <xf numFmtId="0" fontId="2"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6" xfId="0" applyFont="1" applyFill="1" applyBorder="1" applyAlignment="1">
      <alignment horizontal="center" vertical="center"/>
    </xf>
    <xf numFmtId="0" fontId="0" fillId="0" borderId="2"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2" xfId="0" applyFill="1" applyBorder="1"/>
    <xf numFmtId="0" fontId="0" fillId="0" borderId="2" xfId="0" applyFill="1" applyBorder="1" applyAlignment="1">
      <alignment horizontal="center" vertical="center"/>
    </xf>
    <xf numFmtId="0" fontId="0" fillId="10" borderId="2" xfId="0" applyFill="1" applyBorder="1"/>
    <xf numFmtId="0" fontId="0" fillId="11" borderId="2" xfId="0" applyFill="1" applyBorder="1"/>
    <xf numFmtId="0" fontId="12" fillId="0" borderId="2"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2" xfId="0" applyNumberFormat="1" applyFill="1" applyBorder="1" applyAlignment="1">
      <alignment horizontal="center"/>
    </xf>
    <xf numFmtId="176" fontId="0" fillId="0" borderId="2" xfId="0" applyNumberFormat="1" applyFill="1" applyBorder="1" applyAlignment="1">
      <alignment horizontal="center" vertical="center"/>
    </xf>
    <xf numFmtId="0" fontId="12" fillId="0" borderId="2" xfId="0" applyFont="1" applyFill="1" applyBorder="1"/>
    <xf numFmtId="0" fontId="11" fillId="0" borderId="2" xfId="0" applyFont="1" applyFill="1" applyBorder="1"/>
    <xf numFmtId="0" fontId="0" fillId="0" borderId="8" xfId="0" applyBorder="1"/>
    <xf numFmtId="0" fontId="0" fillId="0" borderId="4" xfId="0" applyBorder="1"/>
    <xf numFmtId="0" fontId="0" fillId="0" borderId="9"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12" borderId="1" xfId="0" applyFont="1" applyFill="1" applyBorder="1" applyAlignment="1">
      <alignment horizontal="left" vertical="top"/>
    </xf>
    <xf numFmtId="0" fontId="3" fillId="12" borderId="1" xfId="0" applyFont="1" applyFill="1" applyBorder="1" applyAlignment="1">
      <alignment horizontal="left" vertical="top"/>
    </xf>
    <xf numFmtId="0" fontId="3" fillId="12" borderId="1" xfId="0" applyFont="1" applyFill="1" applyBorder="1" applyAlignment="1">
      <alignment horizontal="left" vertical="top" wrapText="1"/>
    </xf>
    <xf numFmtId="0" fontId="0" fillId="0" borderId="0" xfId="0" applyAlignment="1">
      <alignment horizontal="left" vertical="top"/>
    </xf>
    <xf numFmtId="0" fontId="0" fillId="0" borderId="1" xfId="0" applyBorder="1" applyAlignment="1">
      <alignment wrapText="1"/>
    </xf>
    <xf numFmtId="56" fontId="0" fillId="0" borderId="1" xfId="0" applyNumberFormat="1" applyBorder="1"/>
    <xf numFmtId="14" fontId="0" fillId="0" borderId="1" xfId="0" applyNumberFormat="1" applyBorder="1" applyAlignment="1">
      <alignment wrapText="1"/>
    </xf>
    <xf numFmtId="0" fontId="13" fillId="0" borderId="1" xfId="0" applyFont="1" applyBorder="1"/>
    <xf numFmtId="0" fontId="9" fillId="0" borderId="1" xfId="0" applyFont="1" applyBorder="1" applyAlignment="1">
      <alignment wrapText="1"/>
    </xf>
    <xf numFmtId="0" fontId="0" fillId="2" borderId="1" xfId="0" applyFill="1" applyBorder="1" applyAlignment="1">
      <alignment wrapText="1"/>
    </xf>
    <xf numFmtId="56" fontId="0" fillId="0" borderId="1" xfId="0" applyNumberFormat="1" applyBorder="1" applyAlignment="1">
      <alignment wrapText="1"/>
    </xf>
    <xf numFmtId="0" fontId="6" fillId="0" borderId="1" xfId="0" applyFont="1" applyBorder="1" applyAlignment="1">
      <alignment wrapText="1"/>
    </xf>
    <xf numFmtId="0" fontId="9" fillId="0" borderId="1" xfId="0" applyFont="1" applyBorder="1"/>
    <xf numFmtId="0" fontId="0" fillId="8" borderId="1" xfId="0" applyFill="1" applyBorder="1" applyAlignment="1">
      <alignment wrapText="1"/>
    </xf>
    <xf numFmtId="0" fontId="7" fillId="0" borderId="1" xfId="0" applyFont="1" applyBorder="1" applyAlignment="1">
      <alignment wrapText="1"/>
    </xf>
    <xf numFmtId="0" fontId="14" fillId="0" borderId="1" xfId="0" applyFont="1" applyBorder="1" applyAlignment="1">
      <alignment wrapText="1"/>
    </xf>
    <xf numFmtId="0" fontId="5" fillId="0" borderId="1" xfId="0" applyFont="1" applyBorder="1" applyAlignment="1">
      <alignment wrapText="1"/>
    </xf>
    <xf numFmtId="14" fontId="0" fillId="0" borderId="1" xfId="0" applyNumberFormat="1" applyBorder="1"/>
    <xf numFmtId="0" fontId="0" fillId="0" borderId="1" xfId="0" applyFill="1" applyBorder="1" applyAlignment="1">
      <alignment wrapText="1"/>
    </xf>
    <xf numFmtId="0" fontId="0" fillId="14" borderId="2" xfId="0" applyFill="1" applyBorder="1"/>
    <xf numFmtId="176" fontId="0" fillId="13" borderId="2" xfId="0" applyNumberFormat="1" applyFill="1" applyBorder="1" applyAlignment="1">
      <alignment horizontal="center" vertical="center"/>
    </xf>
    <xf numFmtId="56" fontId="0" fillId="3" borderId="0" xfId="0" applyNumberFormat="1" applyFill="1"/>
    <xf numFmtId="0" fontId="0" fillId="5" borderId="1" xfId="0" applyFill="1" applyBorder="1"/>
    <xf numFmtId="0" fontId="0" fillId="0" borderId="10" xfId="0" applyFont="1" applyBorder="1"/>
    <xf numFmtId="0" fontId="0" fillId="0" borderId="2" xfId="0" applyFont="1" applyBorder="1"/>
    <xf numFmtId="0" fontId="10" fillId="0" borderId="1" xfId="0" applyFont="1" applyBorder="1" applyAlignment="1">
      <alignment wrapText="1"/>
    </xf>
    <xf numFmtId="0" fontId="6" fillId="0" borderId="2" xfId="0" applyFont="1" applyFill="1" applyBorder="1"/>
    <xf numFmtId="0" fontId="5" fillId="0" borderId="2" xfId="0" applyFont="1" applyFill="1" applyBorder="1"/>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cellXfs>
  <cellStyles count="2">
    <cellStyle name="ハイパーリンク" xfId="1" builtinId="8"/>
    <cellStyle name="標準" xfId="0" builtinId="0"/>
  </cellStyles>
  <dxfs count="369">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FCC00"/>
      <color rgb="FF3399FF"/>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134471</xdr:colOff>
      <xdr:row>100</xdr:row>
      <xdr:rowOff>44824</xdr:rowOff>
    </xdr:from>
    <xdr:to>
      <xdr:col>12</xdr:col>
      <xdr:colOff>728382</xdr:colOff>
      <xdr:row>112</xdr:row>
      <xdr:rowOff>89647</xdr:rowOff>
    </xdr:to>
    <xdr:sp macro="" textlink="">
      <xdr:nvSpPr>
        <xdr:cNvPr id="2" name="テキスト ボックス 1">
          <a:extLst>
            <a:ext uri="{FF2B5EF4-FFF2-40B4-BE49-F238E27FC236}">
              <a16:creationId xmlns="" xmlns:a16="http://schemas.microsoft.com/office/drawing/2014/main"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 xmlns:a16="http://schemas.microsoft.com/office/drawing/2014/main"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iwatakhr69.esa.io/posts/32"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
  <sheetViews>
    <sheetView zoomScale="130" zoomScaleNormal="130" workbookViewId="0"/>
  </sheetViews>
  <sheetFormatPr defaultRowHeight="13.5"/>
  <cols>
    <col min="2" max="2" width="12.875" customWidth="1"/>
    <col min="3" max="3" width="12.875" style="15" hidden="1" customWidth="1"/>
    <col min="4" max="4" width="17.5" customWidth="1"/>
    <col min="5" max="5" width="22.625" customWidth="1"/>
  </cols>
  <sheetData>
    <row r="2" spans="2:5">
      <c r="B2" s="28" t="s">
        <v>124</v>
      </c>
      <c r="C2" s="54" t="s">
        <v>30</v>
      </c>
      <c r="D2" s="54" t="s">
        <v>368</v>
      </c>
      <c r="E2" s="54" t="s">
        <v>369</v>
      </c>
    </row>
    <row r="3" spans="2:5">
      <c r="B3" s="18">
        <v>3</v>
      </c>
      <c r="C3" s="55">
        <v>10.5</v>
      </c>
      <c r="D3" s="55">
        <v>10.5</v>
      </c>
      <c r="E3" s="55">
        <f>ROUND(D3/6,0)</f>
        <v>2</v>
      </c>
    </row>
    <row r="4" spans="2:5">
      <c r="B4" s="18">
        <v>4</v>
      </c>
      <c r="C4" s="55">
        <v>58</v>
      </c>
      <c r="D4" s="55">
        <v>58</v>
      </c>
      <c r="E4" s="55">
        <f t="shared" ref="E4:E9" si="0">ROUND(D4/6,0)</f>
        <v>10</v>
      </c>
    </row>
    <row r="5" spans="2:5">
      <c r="B5" s="18">
        <v>5</v>
      </c>
      <c r="C5" s="55">
        <v>21</v>
      </c>
      <c r="D5" s="55">
        <v>21</v>
      </c>
      <c r="E5" s="55">
        <f t="shared" si="0"/>
        <v>4</v>
      </c>
    </row>
    <row r="6" spans="2:5">
      <c r="B6" s="18">
        <v>6</v>
      </c>
      <c r="C6" s="55">
        <f>SUM(WBS!O119:AS119)</f>
        <v>20.5</v>
      </c>
      <c r="D6" s="55">
        <f>SUMIF(WBS!$O$10:$EG$10,memo!$B6,WBS!$O$119:$EG$119)</f>
        <v>19.5</v>
      </c>
      <c r="E6" s="55">
        <f t="shared" si="0"/>
        <v>3</v>
      </c>
    </row>
    <row r="7" spans="2:5">
      <c r="B7" s="18">
        <v>7</v>
      </c>
      <c r="C7" s="55">
        <f>SUM(WBS!AS119:BW119)</f>
        <v>70.5</v>
      </c>
      <c r="D7" s="55">
        <f>SUMIF(WBS!$O$10:$EG$10,memo!$B7,WBS!$O$119:$EG$119)</f>
        <v>70.5</v>
      </c>
      <c r="E7" s="55">
        <f t="shared" si="0"/>
        <v>12</v>
      </c>
    </row>
    <row r="8" spans="2:5">
      <c r="B8" s="18">
        <v>8</v>
      </c>
      <c r="C8" s="55">
        <f>SUM(WBS!BX119:EF119)</f>
        <v>103.5</v>
      </c>
      <c r="D8" s="55">
        <f>SUMIF(WBS!$O$10:$EG$10,memo!$B8,WBS!$O$119:$EG$119)</f>
        <v>43.5</v>
      </c>
      <c r="E8" s="55">
        <f t="shared" si="0"/>
        <v>7</v>
      </c>
    </row>
    <row r="9" spans="2:5">
      <c r="B9" s="18">
        <v>9</v>
      </c>
      <c r="C9" s="55">
        <f>SUM(WBS!BX120:EF120)</f>
        <v>0</v>
      </c>
      <c r="D9" s="55">
        <f>SUMIF(WBS!$O$10:$EG$10,memo!$B9,WBS!$O$119:$EG$119)</f>
        <v>60</v>
      </c>
      <c r="E9" s="55">
        <f t="shared" si="0"/>
        <v>10</v>
      </c>
    </row>
    <row r="10" spans="2:5">
      <c r="B10" s="79" t="s">
        <v>125</v>
      </c>
      <c r="C10" s="56">
        <f>SUM(C3:C8)</f>
        <v>284</v>
      </c>
      <c r="D10" s="56">
        <f>SUM(D3:D8)</f>
        <v>223</v>
      </c>
      <c r="E10" s="55">
        <f>ROUND(D10/6,0)</f>
        <v>37</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8"/>
  <sheetViews>
    <sheetView zoomScale="85" zoomScaleNormal="85" workbookViewId="0"/>
  </sheetViews>
  <sheetFormatPr defaultRowHeight="13.5"/>
  <cols>
    <col min="1" max="1" width="8.75" customWidth="1"/>
  </cols>
  <sheetData>
    <row r="3" spans="1:18" s="3" customFormat="1">
      <c r="A3" s="3" t="s">
        <v>85</v>
      </c>
      <c r="P3" s="23" t="s">
        <v>97</v>
      </c>
    </row>
    <row r="4" spans="1:18">
      <c r="B4" t="s">
        <v>87</v>
      </c>
      <c r="I4" t="s">
        <v>86</v>
      </c>
    </row>
    <row r="5" spans="1:18">
      <c r="I5" t="s">
        <v>106</v>
      </c>
      <c r="P5" s="20" t="s">
        <v>118</v>
      </c>
    </row>
    <row r="6" spans="1:18">
      <c r="B6" t="s">
        <v>88</v>
      </c>
      <c r="I6" t="s">
        <v>119</v>
      </c>
      <c r="P6" t="s">
        <v>107</v>
      </c>
    </row>
    <row r="7" spans="1:18">
      <c r="I7" s="27" t="s">
        <v>120</v>
      </c>
      <c r="P7" t="s">
        <v>112</v>
      </c>
    </row>
    <row r="8" spans="1:18">
      <c r="Q8" t="s">
        <v>108</v>
      </c>
    </row>
    <row r="9" spans="1:18">
      <c r="Q9" t="s">
        <v>110</v>
      </c>
    </row>
    <row r="10" spans="1:18">
      <c r="R10" t="s">
        <v>109</v>
      </c>
    </row>
    <row r="11" spans="1:18">
      <c r="Q11" t="s">
        <v>111</v>
      </c>
    </row>
    <row r="12" spans="1:18">
      <c r="B12" t="s">
        <v>89</v>
      </c>
    </row>
    <row r="14" spans="1:18">
      <c r="B14" t="s">
        <v>113</v>
      </c>
    </row>
    <row r="16" spans="1:18" s="26" customFormat="1">
      <c r="B16" s="26" t="s">
        <v>114</v>
      </c>
    </row>
    <row r="17" spans="2:16" s="26" customFormat="1">
      <c r="C17" s="26" t="s">
        <v>115</v>
      </c>
    </row>
    <row r="18" spans="2:16" s="26" customFormat="1">
      <c r="B18" s="26" t="s">
        <v>116</v>
      </c>
    </row>
    <row r="19" spans="2:16" s="26" customFormat="1">
      <c r="C19" s="26" t="s">
        <v>117</v>
      </c>
    </row>
    <row r="20" spans="2:16" s="26" customFormat="1"/>
    <row r="22" spans="2:16" s="24" customFormat="1">
      <c r="B22" s="25" t="s">
        <v>105</v>
      </c>
    </row>
    <row r="23" spans="2:16">
      <c r="B23" t="s">
        <v>90</v>
      </c>
    </row>
    <row r="24" spans="2:16">
      <c r="D24" t="s">
        <v>91</v>
      </c>
      <c r="P24" s="6" t="s">
        <v>97</v>
      </c>
    </row>
    <row r="25" spans="2:16">
      <c r="E25" t="s">
        <v>93</v>
      </c>
    </row>
    <row r="27" spans="2:16">
      <c r="D27" t="s">
        <v>92</v>
      </c>
    </row>
    <row r="28" spans="2:16">
      <c r="E28" t="s">
        <v>94</v>
      </c>
    </row>
    <row r="29" spans="2:16">
      <c r="E29" t="s">
        <v>95</v>
      </c>
    </row>
    <row r="30" spans="2:16">
      <c r="E30" t="s">
        <v>96</v>
      </c>
      <c r="P30" t="s">
        <v>98</v>
      </c>
    </row>
    <row r="32" spans="2:16">
      <c r="B32" t="s">
        <v>99</v>
      </c>
    </row>
    <row r="33" spans="2:16">
      <c r="B33" t="s">
        <v>100</v>
      </c>
    </row>
    <row r="34" spans="2:16">
      <c r="D34" t="s">
        <v>91</v>
      </c>
    </row>
    <row r="35" spans="2:16">
      <c r="E35" t="s">
        <v>101</v>
      </c>
    </row>
    <row r="36" spans="2:16">
      <c r="E36" t="s">
        <v>102</v>
      </c>
    </row>
    <row r="37" spans="2:16">
      <c r="D37" t="s">
        <v>92</v>
      </c>
    </row>
    <row r="38" spans="2:16">
      <c r="E38" t="s">
        <v>103</v>
      </c>
      <c r="P38" t="s">
        <v>104</v>
      </c>
    </row>
  </sheetData>
  <phoneticPr fontId="1"/>
  <hyperlinks>
    <hyperlink ref="I7" r:id="rId1"/>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32"/>
  <sheetViews>
    <sheetView zoomScale="130" zoomScaleNormal="130" workbookViewId="0">
      <selection activeCell="C14" sqref="C14"/>
    </sheetView>
  </sheetViews>
  <sheetFormatPr defaultColWidth="3.5" defaultRowHeight="13.5"/>
  <sheetData>
    <row r="2" spans="1:30">
      <c r="A2" t="s">
        <v>0</v>
      </c>
    </row>
    <row r="3" spans="1:30">
      <c r="A3">
        <v>1</v>
      </c>
      <c r="B3" t="s">
        <v>1</v>
      </c>
      <c r="D3" t="s">
        <v>2</v>
      </c>
      <c r="K3" t="s">
        <v>3</v>
      </c>
    </row>
    <row r="4" spans="1:30">
      <c r="A4">
        <v>2</v>
      </c>
      <c r="B4" t="s">
        <v>4</v>
      </c>
      <c r="D4" t="s">
        <v>5</v>
      </c>
    </row>
    <row r="5" spans="1:30" s="1" customFormat="1">
      <c r="A5" s="1">
        <v>3</v>
      </c>
      <c r="D5" s="1" t="s">
        <v>6</v>
      </c>
      <c r="K5" s="1" t="s">
        <v>7</v>
      </c>
    </row>
    <row r="6" spans="1:30">
      <c r="A6">
        <v>4</v>
      </c>
      <c r="D6" t="s">
        <v>8</v>
      </c>
    </row>
    <row r="7" spans="1:30">
      <c r="A7">
        <v>5</v>
      </c>
      <c r="D7" t="s">
        <v>9</v>
      </c>
      <c r="G7" t="s">
        <v>10</v>
      </c>
      <c r="K7" t="s">
        <v>11</v>
      </c>
    </row>
    <row r="8" spans="1:30">
      <c r="A8">
        <v>6</v>
      </c>
      <c r="D8" t="s">
        <v>12</v>
      </c>
    </row>
    <row r="11" spans="1:30">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c r="A12">
        <v>1</v>
      </c>
      <c r="B12" t="s">
        <v>15</v>
      </c>
      <c r="T12" t="s">
        <v>16</v>
      </c>
    </row>
    <row r="13" spans="1:30">
      <c r="C13" t="s">
        <v>17</v>
      </c>
    </row>
    <row r="14" spans="1:30">
      <c r="C14" t="s">
        <v>18</v>
      </c>
    </row>
    <row r="15" spans="1:30">
      <c r="D15" t="s">
        <v>19</v>
      </c>
    </row>
    <row r="17" spans="1:20">
      <c r="B17" t="s">
        <v>20</v>
      </c>
    </row>
    <row r="18" spans="1:20">
      <c r="C18" t="s">
        <v>17</v>
      </c>
    </row>
    <row r="19" spans="1:20">
      <c r="C19" t="s">
        <v>18</v>
      </c>
    </row>
    <row r="20" spans="1:20">
      <c r="D20" t="s">
        <v>19</v>
      </c>
    </row>
    <row r="22" spans="1:20">
      <c r="B22" t="s">
        <v>21</v>
      </c>
    </row>
    <row r="23" spans="1:20">
      <c r="C23" t="s">
        <v>22</v>
      </c>
    </row>
    <row r="24" spans="1:20">
      <c r="C24" t="s">
        <v>23</v>
      </c>
    </row>
    <row r="26" spans="1:20">
      <c r="C26" t="s">
        <v>24</v>
      </c>
    </row>
    <row r="29" spans="1:20">
      <c r="A29">
        <v>2</v>
      </c>
      <c r="B29" t="s">
        <v>25</v>
      </c>
      <c r="T29" t="s">
        <v>26</v>
      </c>
    </row>
    <row r="32" spans="1:20">
      <c r="A32">
        <v>3</v>
      </c>
      <c r="B32" t="s">
        <v>27</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X147"/>
  <sheetViews>
    <sheetView showGridLines="0" tabSelected="1" topLeftCell="A5" zoomScale="70" zoomScaleNormal="70" workbookViewId="0">
      <pane xSplit="14" ySplit="8" topLeftCell="FS34" activePane="bottomRight" state="frozen"/>
      <selection activeCell="A5" sqref="A5"/>
      <selection pane="topRight" activeCell="O5" sqref="O5"/>
      <selection pane="bottomLeft" activeCell="A13" sqref="A13"/>
      <selection pane="bottomRight" activeCell="FV51" sqref="FV51"/>
    </sheetView>
  </sheetViews>
  <sheetFormatPr defaultRowHeight="13.5"/>
  <cols>
    <col min="1" max="1" width="2.25" customWidth="1"/>
    <col min="2" max="3" width="2.375" style="8" customWidth="1"/>
    <col min="4" max="4" width="23.5" bestFit="1" customWidth="1"/>
    <col min="5" max="5" width="23.375" customWidth="1"/>
    <col min="6" max="6" width="28" customWidth="1"/>
    <col min="7" max="7" width="4.5" customWidth="1"/>
    <col min="8" max="8" width="7.125" style="8" bestFit="1" customWidth="1"/>
    <col min="9" max="9" width="27.375" style="8" bestFit="1" customWidth="1"/>
    <col min="10" max="10" width="9.125" style="8" customWidth="1"/>
    <col min="11" max="11" width="28" bestFit="1" customWidth="1"/>
    <col min="12" max="12" width="32.125" customWidth="1"/>
    <col min="13" max="13" width="10" style="45" bestFit="1" customWidth="1"/>
    <col min="14" max="14" width="1.875" customWidth="1"/>
    <col min="15" max="257" width="7.375" style="8" bestFit="1" customWidth="1"/>
    <col min="258" max="258" width="3.375" bestFit="1" customWidth="1"/>
  </cols>
  <sheetData>
    <row r="1" spans="2:258" s="39" customFormat="1">
      <c r="B1" s="38"/>
      <c r="C1" s="38"/>
      <c r="H1" s="8"/>
      <c r="I1" s="38"/>
      <c r="J1" s="38"/>
      <c r="M1" s="45"/>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8"/>
      <c r="EI1" s="38"/>
      <c r="EJ1" s="38"/>
      <c r="EK1" s="38"/>
      <c r="EL1" s="38"/>
      <c r="EM1" s="38"/>
      <c r="EN1" s="38"/>
      <c r="EO1" s="38"/>
      <c r="EP1" s="38"/>
      <c r="EQ1" s="38"/>
      <c r="ER1" s="38"/>
      <c r="ES1" s="38"/>
      <c r="ET1" s="38"/>
      <c r="EU1" s="38"/>
      <c r="EV1" s="38"/>
      <c r="EW1" s="38"/>
      <c r="EX1" s="38"/>
      <c r="EY1" s="38"/>
      <c r="EZ1" s="38"/>
      <c r="FA1" s="38"/>
      <c r="FB1" s="38"/>
      <c r="FC1" s="38"/>
      <c r="FD1" s="38"/>
      <c r="FE1" s="38"/>
      <c r="FF1" s="38"/>
      <c r="FG1" s="38"/>
      <c r="FH1" s="38"/>
      <c r="FI1" s="38"/>
      <c r="FJ1" s="38"/>
      <c r="FK1" s="38"/>
      <c r="FL1" s="38"/>
      <c r="FM1" s="38"/>
      <c r="FN1" s="38"/>
      <c r="FO1" s="38"/>
      <c r="FP1" s="38"/>
      <c r="FQ1" s="38"/>
      <c r="FR1" s="38"/>
      <c r="FS1" s="38"/>
      <c r="FT1" s="38"/>
      <c r="FU1" s="38"/>
      <c r="FV1" s="38"/>
      <c r="FW1" s="38"/>
      <c r="FX1" s="38"/>
      <c r="FY1" s="38"/>
      <c r="FZ1" s="38"/>
      <c r="GA1" s="38"/>
      <c r="GB1" s="38"/>
      <c r="GC1" s="38"/>
      <c r="GD1" s="38"/>
      <c r="GE1" s="38"/>
      <c r="GF1" s="38"/>
      <c r="GG1" s="38"/>
      <c r="GH1" s="38"/>
      <c r="GI1" s="38"/>
      <c r="GJ1" s="38"/>
      <c r="GK1" s="38"/>
      <c r="GL1" s="38"/>
      <c r="GM1" s="38"/>
      <c r="GN1" s="38"/>
      <c r="GO1" s="38"/>
      <c r="GP1" s="38"/>
      <c r="GQ1" s="38"/>
      <c r="GR1" s="38"/>
      <c r="GS1" s="38"/>
      <c r="GT1" s="38"/>
      <c r="GU1" s="38"/>
      <c r="GV1" s="38"/>
      <c r="GW1" s="38"/>
      <c r="GX1" s="38"/>
      <c r="GY1" s="38"/>
      <c r="GZ1" s="38"/>
      <c r="HA1" s="38"/>
      <c r="HB1" s="38"/>
      <c r="HC1" s="38"/>
      <c r="HD1" s="38"/>
      <c r="HE1" s="38"/>
      <c r="HF1" s="38"/>
      <c r="HG1" s="38"/>
      <c r="HH1" s="38"/>
      <c r="HI1" s="38"/>
      <c r="HJ1" s="38"/>
      <c r="HK1" s="38"/>
      <c r="HL1" s="38"/>
      <c r="HM1" s="38"/>
      <c r="HN1" s="38"/>
      <c r="HO1" s="38"/>
      <c r="HP1" s="38"/>
      <c r="HQ1" s="38"/>
      <c r="HR1" s="38"/>
      <c r="HS1" s="38"/>
      <c r="HT1" s="38"/>
      <c r="HU1" s="38"/>
      <c r="HV1" s="38"/>
      <c r="HW1" s="38"/>
      <c r="HX1" s="38"/>
      <c r="HY1" s="38"/>
      <c r="HZ1" s="38"/>
      <c r="IA1" s="38"/>
      <c r="IB1" s="38"/>
      <c r="IC1" s="38"/>
      <c r="ID1" s="38"/>
      <c r="IE1" s="38"/>
      <c r="IF1" s="38"/>
      <c r="IG1" s="38"/>
      <c r="IH1" s="38"/>
      <c r="II1" s="38"/>
      <c r="IJ1" s="38"/>
      <c r="IK1" s="38"/>
      <c r="IL1" s="38"/>
      <c r="IM1" s="38"/>
      <c r="IN1" s="38"/>
      <c r="IO1" s="38"/>
      <c r="IP1" s="38"/>
      <c r="IQ1" s="38"/>
      <c r="IR1" s="38"/>
      <c r="IS1" s="38"/>
      <c r="IT1" s="38"/>
      <c r="IU1" s="38"/>
      <c r="IV1" s="38"/>
      <c r="IW1" s="38"/>
      <c r="IX1" s="39" t="s">
        <v>29</v>
      </c>
    </row>
    <row r="2" spans="2:258" s="39" customFormat="1">
      <c r="B2" s="38" t="s">
        <v>146</v>
      </c>
      <c r="C2" s="38"/>
      <c r="H2" s="8"/>
      <c r="I2" s="38"/>
      <c r="J2" s="38"/>
      <c r="M2" s="45"/>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s="38"/>
      <c r="HP2" s="38"/>
      <c r="HQ2" s="38"/>
      <c r="HR2" s="38"/>
      <c r="HS2" s="38"/>
      <c r="HT2" s="38"/>
      <c r="HU2" s="38"/>
      <c r="HV2" s="38"/>
      <c r="HW2" s="38"/>
      <c r="HX2" s="38"/>
      <c r="HY2" s="38"/>
      <c r="HZ2" s="38"/>
      <c r="IA2" s="38"/>
      <c r="IB2" s="38"/>
      <c r="IC2" s="38"/>
      <c r="ID2" s="38"/>
      <c r="IE2" s="38"/>
      <c r="IF2" s="38"/>
      <c r="IG2" s="38"/>
      <c r="IH2" s="38"/>
      <c r="II2" s="38"/>
      <c r="IJ2" s="38"/>
      <c r="IK2" s="38"/>
      <c r="IL2" s="38"/>
      <c r="IM2" s="38"/>
      <c r="IN2" s="38"/>
      <c r="IO2" s="38"/>
      <c r="IP2" s="38"/>
      <c r="IQ2" s="38"/>
      <c r="IR2" s="38"/>
      <c r="IS2" s="38"/>
      <c r="IT2" s="38"/>
      <c r="IU2" s="38"/>
      <c r="IV2" s="38"/>
      <c r="IW2" s="38"/>
      <c r="IX2" s="39" t="s">
        <v>29</v>
      </c>
    </row>
    <row r="3" spans="2:258" s="39" customFormat="1">
      <c r="B3" s="38"/>
      <c r="C3" s="38"/>
      <c r="D3" s="39" t="s">
        <v>147</v>
      </c>
      <c r="H3" s="8"/>
      <c r="I3" s="38"/>
      <c r="J3" s="38"/>
      <c r="M3" s="45"/>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s="38"/>
      <c r="HV3" s="38"/>
      <c r="HW3" s="38"/>
      <c r="HX3" s="38"/>
      <c r="HY3" s="38"/>
      <c r="HZ3" s="38"/>
      <c r="IA3" s="38"/>
      <c r="IB3" s="38"/>
      <c r="IC3" s="38"/>
      <c r="ID3" s="38"/>
      <c r="IE3" s="38"/>
      <c r="IF3" s="38"/>
      <c r="IG3" s="38"/>
      <c r="IH3" s="38"/>
      <c r="II3" s="38"/>
      <c r="IJ3" s="38"/>
      <c r="IK3" s="38"/>
      <c r="IL3" s="38"/>
      <c r="IM3" s="38"/>
      <c r="IN3" s="38"/>
      <c r="IO3" s="38"/>
      <c r="IP3" s="38"/>
      <c r="IQ3" s="38"/>
      <c r="IR3" s="38"/>
      <c r="IS3" s="38"/>
      <c r="IT3" s="38"/>
      <c r="IU3" s="38"/>
      <c r="IV3" s="38"/>
      <c r="IW3" s="38"/>
      <c r="IX3" s="39" t="s">
        <v>29</v>
      </c>
    </row>
    <row r="4" spans="2:258" s="39" customFormat="1">
      <c r="B4" s="38"/>
      <c r="C4" s="38"/>
      <c r="D4" s="39" t="s">
        <v>148</v>
      </c>
      <c r="H4" s="8"/>
      <c r="I4" s="38"/>
      <c r="J4" s="38"/>
      <c r="M4" s="45"/>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s="38"/>
      <c r="HP4" s="38"/>
      <c r="HQ4" s="38"/>
      <c r="HR4" s="38"/>
      <c r="HS4" s="38"/>
      <c r="HT4" s="38"/>
      <c r="HU4" s="38"/>
      <c r="HV4" s="38"/>
      <c r="HW4" s="38"/>
      <c r="HX4" s="38"/>
      <c r="HY4" s="38"/>
      <c r="HZ4" s="38"/>
      <c r="IA4" s="38"/>
      <c r="IB4" s="38"/>
      <c r="IC4" s="38"/>
      <c r="ID4" s="38"/>
      <c r="IE4" s="38"/>
      <c r="IF4" s="38"/>
      <c r="IG4" s="38"/>
      <c r="IH4" s="38"/>
      <c r="II4" s="38"/>
      <c r="IJ4" s="38"/>
      <c r="IK4" s="38"/>
      <c r="IL4" s="38"/>
      <c r="IM4" s="38"/>
      <c r="IN4" s="38"/>
      <c r="IO4" s="38"/>
      <c r="IP4" s="38"/>
      <c r="IQ4" s="38"/>
      <c r="IR4" s="38"/>
      <c r="IS4" s="38"/>
      <c r="IT4" s="38"/>
      <c r="IU4" s="38"/>
      <c r="IV4" s="38"/>
      <c r="IW4" s="38"/>
      <c r="IX4" s="39" t="s">
        <v>29</v>
      </c>
    </row>
    <row r="5" spans="2:258" s="39" customFormat="1">
      <c r="B5" s="38"/>
      <c r="C5" s="38"/>
      <c r="H5" s="8"/>
      <c r="I5" s="38"/>
      <c r="J5" s="38"/>
      <c r="M5" s="45"/>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8"/>
      <c r="EI5" s="38"/>
      <c r="EJ5" s="38"/>
      <c r="EK5" s="38"/>
      <c r="EL5" s="38"/>
      <c r="EM5" s="38"/>
      <c r="EN5" s="38"/>
      <c r="EO5" s="38"/>
      <c r="EP5" s="38"/>
      <c r="EQ5" s="38"/>
      <c r="ER5" s="38"/>
      <c r="ES5" s="38"/>
      <c r="ET5" s="38"/>
      <c r="EU5" s="38"/>
      <c r="EV5" s="38"/>
      <c r="EW5" s="38"/>
      <c r="EX5" s="38"/>
      <c r="EY5" s="38"/>
      <c r="EZ5" s="38"/>
      <c r="FA5" s="38"/>
      <c r="FB5" s="38"/>
      <c r="FC5" s="38"/>
      <c r="FD5" s="38"/>
      <c r="FE5" s="38"/>
      <c r="FF5" s="38"/>
      <c r="FG5" s="38"/>
      <c r="FH5" s="38"/>
      <c r="FI5" s="38"/>
      <c r="FJ5" s="38"/>
      <c r="FK5" s="38"/>
      <c r="FL5" s="38"/>
      <c r="FM5" s="38"/>
      <c r="FN5" s="38"/>
      <c r="FO5" s="38"/>
      <c r="FP5" s="38"/>
      <c r="FQ5" s="38"/>
      <c r="FR5" s="38"/>
      <c r="FS5" s="38"/>
      <c r="FT5" s="38"/>
      <c r="FU5" s="38"/>
      <c r="FV5" s="38"/>
      <c r="FW5" s="38"/>
      <c r="FX5" s="38"/>
      <c r="FY5" s="38"/>
      <c r="FZ5" s="38"/>
      <c r="GA5" s="38"/>
      <c r="GB5" s="38"/>
      <c r="GC5" s="38"/>
      <c r="GD5" s="38"/>
      <c r="GE5" s="38"/>
      <c r="GF5" s="38"/>
      <c r="GG5" s="38"/>
      <c r="GH5" s="38"/>
      <c r="GI5" s="38"/>
      <c r="GJ5" s="38"/>
      <c r="GK5" s="38"/>
      <c r="GL5" s="38"/>
      <c r="GM5" s="38"/>
      <c r="GN5" s="38"/>
      <c r="GO5" s="38"/>
      <c r="GP5" s="38"/>
      <c r="GQ5" s="38"/>
      <c r="GR5" s="38"/>
      <c r="GS5" s="38"/>
      <c r="GT5" s="38"/>
      <c r="GU5" s="38"/>
      <c r="GV5" s="38"/>
      <c r="GW5" s="38"/>
      <c r="GX5" s="38"/>
      <c r="GY5" s="38"/>
      <c r="GZ5" s="38"/>
      <c r="HA5" s="38"/>
      <c r="HB5" s="38"/>
      <c r="HC5" s="38"/>
      <c r="HD5" s="38"/>
      <c r="HE5" s="38"/>
      <c r="HF5" s="38"/>
      <c r="HG5" s="38"/>
      <c r="HH5" s="38"/>
      <c r="HI5" s="38"/>
      <c r="HJ5" s="38"/>
      <c r="HK5" s="38"/>
      <c r="HL5" s="38"/>
      <c r="HM5" s="38"/>
      <c r="HN5" s="38"/>
      <c r="HO5" s="38"/>
      <c r="HP5" s="38"/>
      <c r="HQ5" s="38"/>
      <c r="HR5" s="38"/>
      <c r="HS5" s="38"/>
      <c r="HT5" s="38"/>
      <c r="HU5" s="38"/>
      <c r="HV5" s="38"/>
      <c r="HW5" s="38"/>
      <c r="HX5" s="38"/>
      <c r="HY5" s="38"/>
      <c r="HZ5" s="38"/>
      <c r="IA5" s="38"/>
      <c r="IB5" s="38"/>
      <c r="IC5" s="38"/>
      <c r="ID5" s="38"/>
      <c r="IE5" s="38"/>
      <c r="IF5" s="38"/>
      <c r="IG5" s="38"/>
      <c r="IH5" s="38"/>
      <c r="II5" s="38"/>
      <c r="IJ5" s="38"/>
      <c r="IK5" s="38"/>
      <c r="IL5" s="38"/>
      <c r="IM5" s="38"/>
      <c r="IN5" s="38"/>
      <c r="IO5" s="38"/>
      <c r="IP5" s="38"/>
      <c r="IQ5" s="38"/>
      <c r="IR5" s="38"/>
      <c r="IS5" s="38"/>
      <c r="IT5" s="38"/>
      <c r="IU5" s="38"/>
      <c r="IV5" s="38"/>
      <c r="IW5" s="38"/>
      <c r="IX5" s="39" t="s">
        <v>29</v>
      </c>
    </row>
    <row r="6" spans="2:258" s="39" customFormat="1">
      <c r="B6" s="38" t="s">
        <v>149</v>
      </c>
      <c r="C6" s="38"/>
      <c r="H6" s="8"/>
      <c r="I6" s="38"/>
      <c r="J6" s="38"/>
      <c r="M6" s="45"/>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c r="DI6" s="38"/>
      <c r="DJ6" s="38"/>
      <c r="DK6" s="38"/>
      <c r="DL6" s="38"/>
      <c r="DM6" s="38"/>
      <c r="DN6" s="38"/>
      <c r="DO6" s="38"/>
      <c r="DP6" s="38"/>
      <c r="DQ6" s="38"/>
      <c r="DR6" s="38"/>
      <c r="DS6" s="38"/>
      <c r="DT6" s="38"/>
      <c r="DU6" s="38"/>
      <c r="DV6" s="38"/>
      <c r="DW6" s="38"/>
      <c r="DX6" s="38"/>
      <c r="DY6" s="38"/>
      <c r="DZ6" s="38"/>
      <c r="EA6" s="38"/>
      <c r="EB6" s="38"/>
      <c r="EC6" s="38"/>
      <c r="ED6" s="38"/>
      <c r="EE6" s="38"/>
      <c r="EF6" s="38"/>
      <c r="EG6" s="38"/>
      <c r="EH6" s="38"/>
      <c r="EI6" s="38"/>
      <c r="EJ6" s="38"/>
      <c r="EK6" s="38"/>
      <c r="EL6" s="38"/>
      <c r="EM6" s="38"/>
      <c r="EN6" s="38"/>
      <c r="EO6" s="38"/>
      <c r="EP6" s="38"/>
      <c r="EQ6" s="38"/>
      <c r="ER6" s="38"/>
      <c r="ES6" s="38"/>
      <c r="ET6" s="38"/>
      <c r="EU6" s="38"/>
      <c r="EV6" s="38"/>
      <c r="EW6" s="38"/>
      <c r="EX6" s="38"/>
      <c r="EY6" s="38"/>
      <c r="EZ6" s="38"/>
      <c r="FA6" s="38"/>
      <c r="FB6" s="38"/>
      <c r="FC6" s="38"/>
      <c r="FD6" s="38"/>
      <c r="FE6" s="38"/>
      <c r="FF6" s="38"/>
      <c r="FG6" s="38"/>
      <c r="FH6" s="38"/>
      <c r="FI6" s="38"/>
      <c r="FJ6" s="38"/>
      <c r="FK6" s="38"/>
      <c r="FL6" s="38"/>
      <c r="FM6" s="38"/>
      <c r="FN6" s="38"/>
      <c r="FO6" s="38"/>
      <c r="FP6" s="38"/>
      <c r="FQ6" s="38"/>
      <c r="FR6" s="38"/>
      <c r="FS6" s="38"/>
      <c r="FT6" s="38"/>
      <c r="FU6" s="38"/>
      <c r="FV6" s="38"/>
      <c r="FW6" s="38"/>
      <c r="FX6" s="38"/>
      <c r="FY6" s="38"/>
      <c r="FZ6" s="38"/>
      <c r="GA6" s="38"/>
      <c r="GB6" s="38"/>
      <c r="GC6" s="38"/>
      <c r="GD6" s="38"/>
      <c r="GE6" s="38"/>
      <c r="GF6" s="38"/>
      <c r="GG6" s="38"/>
      <c r="GH6" s="38"/>
      <c r="GI6" s="38"/>
      <c r="GJ6" s="38"/>
      <c r="GK6" s="38"/>
      <c r="GL6" s="38"/>
      <c r="GM6" s="38"/>
      <c r="GN6" s="38"/>
      <c r="GO6" s="38"/>
      <c r="GP6" s="38"/>
      <c r="GQ6" s="38"/>
      <c r="GR6" s="38"/>
      <c r="GS6" s="38"/>
      <c r="GT6" s="38"/>
      <c r="GU6" s="38"/>
      <c r="GV6" s="38"/>
      <c r="GW6" s="38"/>
      <c r="GX6" s="38"/>
      <c r="GY6" s="38"/>
      <c r="GZ6" s="38"/>
      <c r="HA6" s="38"/>
      <c r="HB6" s="38"/>
      <c r="HC6" s="38"/>
      <c r="HD6" s="38"/>
      <c r="HE6" s="38"/>
      <c r="HF6" s="38"/>
      <c r="HG6" s="38"/>
      <c r="HH6" s="38"/>
      <c r="HI6" s="38"/>
      <c r="HJ6" s="38"/>
      <c r="HK6" s="38"/>
      <c r="HL6" s="38"/>
      <c r="HM6" s="38"/>
      <c r="HN6" s="38"/>
      <c r="HO6" s="38"/>
      <c r="HP6" s="38"/>
      <c r="HQ6" s="38"/>
      <c r="HR6" s="38"/>
      <c r="HS6" s="38"/>
      <c r="HT6" s="38"/>
      <c r="HU6" s="38"/>
      <c r="HV6" s="38"/>
      <c r="HW6" s="38"/>
      <c r="HX6" s="38"/>
      <c r="HY6" s="38"/>
      <c r="HZ6" s="38"/>
      <c r="IA6" s="38"/>
      <c r="IB6" s="38"/>
      <c r="IC6" s="38"/>
      <c r="ID6" s="38"/>
      <c r="IE6" s="38"/>
      <c r="IF6" s="38"/>
      <c r="IG6" s="38"/>
      <c r="IH6" s="38"/>
      <c r="II6" s="38"/>
      <c r="IJ6" s="38"/>
      <c r="IK6" s="38"/>
      <c r="IL6" s="38"/>
      <c r="IM6" s="38"/>
      <c r="IN6" s="38"/>
      <c r="IO6" s="38"/>
      <c r="IP6" s="38"/>
      <c r="IQ6" s="38"/>
      <c r="IR6" s="38"/>
      <c r="IS6" s="38"/>
      <c r="IT6" s="38"/>
      <c r="IU6" s="38"/>
      <c r="IV6" s="38"/>
      <c r="IW6" s="38"/>
      <c r="IX6" s="39" t="s">
        <v>29</v>
      </c>
    </row>
    <row r="7" spans="2:258" s="39" customFormat="1">
      <c r="B7" s="38"/>
      <c r="D7" s="38" t="s">
        <v>159</v>
      </c>
      <c r="F7" s="39" t="s">
        <v>372</v>
      </c>
      <c r="H7" s="8"/>
      <c r="I7" s="38"/>
      <c r="J7" s="38"/>
      <c r="M7" s="45"/>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t="s">
        <v>187</v>
      </c>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8"/>
      <c r="EI7" s="38"/>
      <c r="EJ7" s="38"/>
      <c r="EK7" s="38"/>
      <c r="EL7" s="38"/>
      <c r="EM7" s="38"/>
      <c r="EN7" s="38"/>
      <c r="EO7" s="38"/>
      <c r="EP7" s="38"/>
      <c r="EQ7" s="38"/>
      <c r="ER7" s="38"/>
      <c r="ES7" s="38"/>
      <c r="ET7" s="38"/>
      <c r="EU7" s="38"/>
      <c r="EV7" s="38"/>
      <c r="EW7" s="38"/>
      <c r="EX7" s="38"/>
      <c r="EY7" s="38"/>
      <c r="EZ7" s="38"/>
      <c r="FA7" s="38"/>
      <c r="FB7" s="38"/>
      <c r="FC7" s="38"/>
      <c r="FD7" s="38"/>
      <c r="FE7" s="38"/>
      <c r="FF7" s="38"/>
      <c r="FG7" s="38"/>
      <c r="FH7" s="38"/>
      <c r="FI7" s="38"/>
      <c r="FJ7" s="38"/>
      <c r="FK7" s="38"/>
      <c r="FL7" s="38"/>
      <c r="FM7" s="38"/>
      <c r="FN7" s="38"/>
      <c r="FO7" s="38"/>
      <c r="FP7" s="38"/>
      <c r="FQ7" s="38"/>
      <c r="FR7" s="38"/>
      <c r="FS7" s="38"/>
      <c r="FT7" s="38"/>
      <c r="FU7" s="38"/>
      <c r="FV7" s="38"/>
      <c r="FW7" s="38"/>
      <c r="FX7" s="38"/>
      <c r="FY7" s="38"/>
      <c r="FZ7" s="38"/>
      <c r="GA7" s="38"/>
      <c r="GB7" s="38"/>
      <c r="GC7" s="38"/>
      <c r="GD7" s="38"/>
      <c r="GE7" s="38"/>
      <c r="GF7" s="38"/>
      <c r="GG7" s="38"/>
      <c r="GH7" s="38"/>
      <c r="GI7" s="38"/>
      <c r="GJ7" s="38"/>
      <c r="GK7" s="38"/>
      <c r="GL7" s="38"/>
      <c r="GM7" s="38"/>
      <c r="GN7" s="38"/>
      <c r="GO7" s="38"/>
      <c r="GP7" s="38"/>
      <c r="GQ7" s="38"/>
      <c r="GR7" s="38"/>
      <c r="GS7" s="38"/>
      <c r="GT7" s="38"/>
      <c r="GU7" s="38"/>
      <c r="GV7" s="38"/>
      <c r="GW7" s="38"/>
      <c r="GX7" s="38"/>
      <c r="GY7" s="38"/>
      <c r="GZ7" s="38"/>
      <c r="HA7" s="38"/>
      <c r="HB7" s="38"/>
      <c r="HC7" s="38"/>
      <c r="HD7" s="38"/>
      <c r="HE7" s="38"/>
      <c r="HF7" s="38"/>
      <c r="HG7" s="38"/>
      <c r="HH7" s="38"/>
      <c r="HI7" s="38"/>
      <c r="HJ7" s="38"/>
      <c r="HK7" s="38"/>
      <c r="HL7" s="38"/>
      <c r="HM7" s="38"/>
      <c r="HN7" s="38"/>
      <c r="HO7" s="38"/>
      <c r="HP7" s="38"/>
      <c r="HQ7" s="38"/>
      <c r="HR7" s="38"/>
      <c r="HS7" s="38"/>
      <c r="HT7" s="38"/>
      <c r="HU7" s="38"/>
      <c r="HV7" s="38"/>
      <c r="HW7" s="38"/>
      <c r="HX7" s="38"/>
      <c r="HY7" s="38"/>
      <c r="HZ7" s="38"/>
      <c r="IA7" s="38"/>
      <c r="IB7" s="38"/>
      <c r="IC7" s="38"/>
      <c r="ID7" s="38"/>
      <c r="IE7" s="38"/>
      <c r="IF7" s="38"/>
      <c r="IG7" s="38"/>
      <c r="IH7" s="38"/>
      <c r="II7" s="38"/>
      <c r="IJ7" s="38"/>
      <c r="IK7" s="38"/>
      <c r="IL7" s="38"/>
      <c r="IM7" s="38"/>
      <c r="IN7" s="38"/>
      <c r="IO7" s="38"/>
      <c r="IP7" s="38"/>
      <c r="IQ7" s="38"/>
      <c r="IR7" s="38"/>
      <c r="IS7" s="38"/>
      <c r="IT7" s="38"/>
      <c r="IU7" s="38"/>
      <c r="IV7" s="38"/>
      <c r="IW7" s="38"/>
      <c r="IX7" s="39" t="s">
        <v>29</v>
      </c>
    </row>
    <row r="8" spans="2:258" s="39" customFormat="1">
      <c r="B8" s="38"/>
      <c r="C8" s="38"/>
      <c r="H8" s="8"/>
      <c r="I8" s="38"/>
      <c r="J8" s="38"/>
      <c r="M8" s="45"/>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8"/>
      <c r="EI8" s="38"/>
      <c r="EJ8" s="38"/>
      <c r="EK8" s="38"/>
      <c r="EL8" s="38"/>
      <c r="EM8" s="38"/>
      <c r="EN8" s="38"/>
      <c r="EO8" s="38"/>
      <c r="EP8" s="38"/>
      <c r="EQ8" s="38"/>
      <c r="ER8" s="38"/>
      <c r="ES8" s="38"/>
      <c r="ET8" s="38"/>
      <c r="EU8" s="38"/>
      <c r="EV8" s="38"/>
      <c r="EW8" s="38"/>
      <c r="EX8" s="38"/>
      <c r="EY8" s="38"/>
      <c r="EZ8" s="38"/>
      <c r="FA8" s="38"/>
      <c r="FB8" s="38"/>
      <c r="FC8" s="38"/>
      <c r="FD8" s="38"/>
      <c r="FE8" s="38"/>
      <c r="FF8" s="38"/>
      <c r="FG8" s="38"/>
      <c r="FH8" s="38"/>
      <c r="FI8" s="38"/>
      <c r="FJ8" s="38"/>
      <c r="FK8" s="38"/>
      <c r="FL8" s="38"/>
      <c r="FM8" s="38"/>
      <c r="FN8" s="38"/>
      <c r="FO8" s="38"/>
      <c r="FP8" s="38"/>
      <c r="FQ8" s="38"/>
      <c r="FR8" s="38"/>
      <c r="FS8" s="38"/>
      <c r="FT8" s="38"/>
      <c r="FU8" s="38"/>
      <c r="FV8" s="38"/>
      <c r="FW8" s="38"/>
      <c r="FX8" s="38"/>
      <c r="FY8" s="38"/>
      <c r="FZ8" s="38"/>
      <c r="GA8" s="38"/>
      <c r="GB8" s="38"/>
      <c r="GC8" s="38"/>
      <c r="GD8" s="38"/>
      <c r="GE8" s="38"/>
      <c r="GF8" s="38"/>
      <c r="GG8" s="38"/>
      <c r="GH8" s="38"/>
      <c r="GI8" s="38"/>
      <c r="GJ8" s="38"/>
      <c r="GK8" s="38"/>
      <c r="GL8" s="38"/>
      <c r="GM8" s="38"/>
      <c r="GN8" s="38"/>
      <c r="GO8" s="38"/>
      <c r="GP8" s="38"/>
      <c r="GQ8" s="38"/>
      <c r="GR8" s="38"/>
      <c r="GS8" s="38"/>
      <c r="GT8" s="38"/>
      <c r="GU8" s="38"/>
      <c r="GV8" s="38"/>
      <c r="GW8" s="38"/>
      <c r="GX8" s="38"/>
      <c r="GY8" s="38"/>
      <c r="GZ8" s="38"/>
      <c r="HA8" s="38"/>
      <c r="HB8" s="38"/>
      <c r="HC8" s="38"/>
      <c r="HD8" s="38"/>
      <c r="HE8" s="38"/>
      <c r="HF8" s="38"/>
      <c r="HG8" s="38"/>
      <c r="HH8" s="38"/>
      <c r="HI8" s="38"/>
      <c r="HJ8" s="38"/>
      <c r="HK8" s="38"/>
      <c r="HL8" s="38"/>
      <c r="HM8" s="38"/>
      <c r="HN8" s="38"/>
      <c r="HO8" s="38"/>
      <c r="HP8" s="38"/>
      <c r="HQ8" s="38"/>
      <c r="HR8" s="38"/>
      <c r="HS8" s="38"/>
      <c r="HT8" s="38"/>
      <c r="HU8" s="38"/>
      <c r="HV8" s="38"/>
      <c r="HW8" s="38"/>
      <c r="HX8" s="38"/>
      <c r="HY8" s="38"/>
      <c r="HZ8" s="38"/>
      <c r="IA8" s="38"/>
      <c r="IB8" s="38"/>
      <c r="IC8" s="38"/>
      <c r="ID8" s="38"/>
      <c r="IE8" s="38"/>
      <c r="IF8" s="38"/>
      <c r="IG8" s="38"/>
      <c r="IH8" s="38"/>
      <c r="II8" s="38"/>
      <c r="IJ8" s="38"/>
      <c r="IK8" s="38"/>
      <c r="IL8" s="38"/>
      <c r="IM8" s="38"/>
      <c r="IN8" s="38"/>
      <c r="IO8" s="38"/>
      <c r="IP8" s="38"/>
      <c r="IQ8" s="38"/>
      <c r="IR8" s="38"/>
      <c r="IS8" s="38"/>
      <c r="IT8" s="38"/>
      <c r="IU8" s="38"/>
      <c r="IV8" s="38"/>
      <c r="IW8" s="38"/>
      <c r="IX8" s="39" t="s">
        <v>29</v>
      </c>
    </row>
    <row r="9" spans="2:258">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c r="IW9" s="13"/>
      <c r="IX9" t="s">
        <v>29</v>
      </c>
    </row>
    <row r="10" spans="2:258">
      <c r="L10" s="7"/>
      <c r="O10" s="29">
        <v>43252</v>
      </c>
      <c r="P10" s="8">
        <v>6</v>
      </c>
      <c r="Q10" s="8">
        <v>6</v>
      </c>
      <c r="R10" s="8">
        <v>6</v>
      </c>
      <c r="S10" s="8">
        <v>6</v>
      </c>
      <c r="T10" s="8">
        <v>6</v>
      </c>
      <c r="U10" s="8">
        <v>6</v>
      </c>
      <c r="V10" s="8">
        <v>6</v>
      </c>
      <c r="W10" s="8">
        <v>6</v>
      </c>
      <c r="X10" s="8">
        <v>6</v>
      </c>
      <c r="Y10" s="8">
        <v>6</v>
      </c>
      <c r="Z10" s="8">
        <v>6</v>
      </c>
      <c r="AA10" s="8">
        <v>6</v>
      </c>
      <c r="AB10" s="8">
        <v>6</v>
      </c>
      <c r="AC10" s="8">
        <v>6</v>
      </c>
      <c r="AD10" s="8">
        <v>6</v>
      </c>
      <c r="AE10" s="8">
        <v>6</v>
      </c>
      <c r="AF10" s="8">
        <v>6</v>
      </c>
      <c r="AG10" s="8">
        <v>6</v>
      </c>
      <c r="AH10" s="8">
        <v>6</v>
      </c>
      <c r="AI10" s="8">
        <v>6</v>
      </c>
      <c r="AJ10" s="8">
        <v>6</v>
      </c>
      <c r="AK10" s="8">
        <v>6</v>
      </c>
      <c r="AL10" s="8">
        <v>6</v>
      </c>
      <c r="AM10" s="8">
        <v>6</v>
      </c>
      <c r="AN10" s="8">
        <v>6</v>
      </c>
      <c r="AO10" s="8">
        <v>6</v>
      </c>
      <c r="AP10" s="8">
        <v>6</v>
      </c>
      <c r="AQ10" s="8">
        <v>6</v>
      </c>
      <c r="AR10" s="8">
        <v>6</v>
      </c>
      <c r="AS10" s="8">
        <v>7</v>
      </c>
      <c r="AT10" s="8">
        <v>7</v>
      </c>
      <c r="AU10" s="8">
        <v>7</v>
      </c>
      <c r="AV10" s="8">
        <v>7</v>
      </c>
      <c r="AW10" s="8">
        <v>7</v>
      </c>
      <c r="AX10" s="8">
        <v>7</v>
      </c>
      <c r="AY10" s="8">
        <v>7</v>
      </c>
      <c r="AZ10" s="8">
        <v>7</v>
      </c>
      <c r="BA10" s="8">
        <v>7</v>
      </c>
      <c r="BB10" s="8">
        <v>7</v>
      </c>
      <c r="BC10" s="8">
        <v>7</v>
      </c>
      <c r="BD10" s="8">
        <v>7</v>
      </c>
      <c r="BE10" s="8">
        <v>7</v>
      </c>
      <c r="BF10" s="8">
        <v>7</v>
      </c>
      <c r="BG10" s="8">
        <v>7</v>
      </c>
      <c r="BH10" s="8">
        <v>7</v>
      </c>
      <c r="BI10" s="8">
        <v>7</v>
      </c>
      <c r="BJ10" s="8">
        <v>7</v>
      </c>
      <c r="BK10" s="8">
        <v>7</v>
      </c>
      <c r="BL10" s="8">
        <v>7</v>
      </c>
      <c r="BM10" s="8">
        <v>7</v>
      </c>
      <c r="BN10" s="8">
        <v>7</v>
      </c>
      <c r="BO10" s="8">
        <v>7</v>
      </c>
      <c r="BP10" s="8">
        <v>7</v>
      </c>
      <c r="BQ10" s="8">
        <v>7</v>
      </c>
      <c r="BR10" s="8">
        <v>7</v>
      </c>
      <c r="BS10" s="8">
        <v>7</v>
      </c>
      <c r="BT10" s="8">
        <v>7</v>
      </c>
      <c r="BU10" s="8">
        <v>7</v>
      </c>
      <c r="BV10" s="8">
        <v>7</v>
      </c>
      <c r="BW10" s="8">
        <v>7</v>
      </c>
      <c r="BX10" s="8">
        <v>8</v>
      </c>
      <c r="BY10" s="8">
        <v>8</v>
      </c>
      <c r="BZ10" s="8">
        <v>8</v>
      </c>
      <c r="CA10" s="8">
        <v>8</v>
      </c>
      <c r="CB10" s="8">
        <v>8</v>
      </c>
      <c r="CC10" s="8">
        <v>8</v>
      </c>
      <c r="CD10" s="8">
        <v>8</v>
      </c>
      <c r="CE10" s="8">
        <v>8</v>
      </c>
      <c r="CF10" s="8">
        <v>8</v>
      </c>
      <c r="CG10" s="8">
        <v>8</v>
      </c>
      <c r="CH10" s="8">
        <v>8</v>
      </c>
      <c r="CI10" s="8">
        <v>8</v>
      </c>
      <c r="CJ10" s="8">
        <v>8</v>
      </c>
      <c r="CK10" s="8">
        <v>8</v>
      </c>
      <c r="CL10" s="8">
        <v>8</v>
      </c>
      <c r="CM10" s="8">
        <v>8</v>
      </c>
      <c r="CN10" s="8">
        <v>8</v>
      </c>
      <c r="CO10" s="8">
        <v>8</v>
      </c>
      <c r="CP10" s="8">
        <v>8</v>
      </c>
      <c r="CQ10" s="8">
        <v>8</v>
      </c>
      <c r="CR10" s="8">
        <v>8</v>
      </c>
      <c r="CS10" s="8">
        <v>8</v>
      </c>
      <c r="CT10" s="8">
        <v>8</v>
      </c>
      <c r="CU10" s="8">
        <v>8</v>
      </c>
      <c r="CV10" s="8">
        <v>8</v>
      </c>
      <c r="CW10" s="8">
        <v>8</v>
      </c>
      <c r="CX10" s="8">
        <v>8</v>
      </c>
      <c r="CY10" s="8">
        <v>8</v>
      </c>
      <c r="CZ10" s="8">
        <v>8</v>
      </c>
      <c r="DA10" s="8">
        <v>8</v>
      </c>
      <c r="DB10" s="8">
        <v>8</v>
      </c>
      <c r="DC10" s="8">
        <v>9</v>
      </c>
      <c r="DD10" s="8">
        <v>9</v>
      </c>
      <c r="DE10" s="8">
        <v>9</v>
      </c>
      <c r="DF10" s="8">
        <v>9</v>
      </c>
      <c r="DG10" s="8">
        <v>9</v>
      </c>
      <c r="DH10" s="8">
        <v>9</v>
      </c>
      <c r="DI10" s="8">
        <v>9</v>
      </c>
      <c r="DJ10" s="8">
        <v>9</v>
      </c>
      <c r="DK10" s="8">
        <v>9</v>
      </c>
      <c r="DL10" s="8">
        <v>9</v>
      </c>
      <c r="DM10" s="8">
        <v>9</v>
      </c>
      <c r="DN10" s="8">
        <v>9</v>
      </c>
      <c r="DO10" s="8">
        <v>9</v>
      </c>
      <c r="DP10" s="8">
        <v>9</v>
      </c>
      <c r="DQ10" s="8">
        <v>9</v>
      </c>
      <c r="DR10" s="8">
        <v>9</v>
      </c>
      <c r="DS10" s="8">
        <v>9</v>
      </c>
      <c r="DT10" s="8">
        <v>9</v>
      </c>
      <c r="DU10" s="8">
        <v>9</v>
      </c>
      <c r="DV10" s="8">
        <v>9</v>
      </c>
      <c r="DW10" s="8">
        <v>9</v>
      </c>
      <c r="DX10" s="8">
        <v>9</v>
      </c>
      <c r="DY10" s="8">
        <v>9</v>
      </c>
      <c r="DZ10" s="8">
        <v>9</v>
      </c>
      <c r="EA10" s="8">
        <v>9</v>
      </c>
      <c r="EB10" s="8">
        <v>9</v>
      </c>
      <c r="EC10" s="8">
        <v>9</v>
      </c>
      <c r="ED10" s="8">
        <v>9</v>
      </c>
      <c r="EE10" s="8">
        <v>9</v>
      </c>
      <c r="EF10" s="8">
        <v>9</v>
      </c>
      <c r="EG10" s="8">
        <v>10</v>
      </c>
      <c r="EH10" s="8">
        <v>10</v>
      </c>
      <c r="EI10" s="8">
        <v>10</v>
      </c>
      <c r="EJ10" s="8">
        <v>10</v>
      </c>
      <c r="EK10" s="8">
        <v>10</v>
      </c>
      <c r="EL10" s="8">
        <v>10</v>
      </c>
      <c r="EM10" s="8">
        <v>10</v>
      </c>
      <c r="EN10" s="8">
        <v>10</v>
      </c>
      <c r="EO10" s="8">
        <v>10</v>
      </c>
      <c r="EP10" s="8">
        <v>10</v>
      </c>
      <c r="EQ10" s="8">
        <v>10</v>
      </c>
      <c r="ER10" s="8">
        <v>10</v>
      </c>
      <c r="ES10" s="8">
        <v>10</v>
      </c>
      <c r="ET10" s="8">
        <v>10</v>
      </c>
      <c r="EU10" s="8">
        <v>10</v>
      </c>
      <c r="EV10" s="8">
        <v>10</v>
      </c>
      <c r="EW10" s="8">
        <v>10</v>
      </c>
      <c r="EX10" s="8">
        <v>10</v>
      </c>
      <c r="EY10" s="8">
        <v>10</v>
      </c>
      <c r="EZ10" s="8">
        <v>10</v>
      </c>
      <c r="FA10" s="8">
        <v>10</v>
      </c>
      <c r="FB10" s="8">
        <v>10</v>
      </c>
      <c r="FC10" s="8">
        <v>10</v>
      </c>
      <c r="FD10" s="8">
        <v>10</v>
      </c>
      <c r="FE10" s="8">
        <v>10</v>
      </c>
      <c r="FF10" s="8">
        <v>10</v>
      </c>
      <c r="FG10" s="8">
        <v>10</v>
      </c>
      <c r="FH10" s="8">
        <v>10</v>
      </c>
      <c r="FI10" s="8">
        <v>10</v>
      </c>
      <c r="FJ10" s="8">
        <v>10</v>
      </c>
      <c r="FK10" s="8">
        <v>10</v>
      </c>
      <c r="FL10" s="8">
        <v>10</v>
      </c>
      <c r="FM10" s="8">
        <v>10</v>
      </c>
      <c r="FN10" s="8">
        <v>10</v>
      </c>
      <c r="FO10" s="8">
        <v>10</v>
      </c>
      <c r="FP10" s="8">
        <v>10</v>
      </c>
      <c r="FQ10" s="8">
        <v>10</v>
      </c>
      <c r="FR10" s="8">
        <v>10</v>
      </c>
      <c r="FS10" s="8">
        <v>10</v>
      </c>
      <c r="FT10" s="8">
        <v>10</v>
      </c>
      <c r="FU10" s="8">
        <v>10</v>
      </c>
      <c r="FV10" s="8">
        <v>10</v>
      </c>
      <c r="FW10" s="8">
        <v>10</v>
      </c>
      <c r="FX10" s="8">
        <v>10</v>
      </c>
      <c r="FY10" s="8">
        <v>10</v>
      </c>
      <c r="FZ10" s="8">
        <v>10</v>
      </c>
      <c r="GA10" s="8">
        <v>10</v>
      </c>
      <c r="GB10" s="8">
        <v>10</v>
      </c>
      <c r="GC10" s="8">
        <v>10</v>
      </c>
      <c r="GD10" s="8">
        <v>10</v>
      </c>
      <c r="GE10" s="8">
        <v>10</v>
      </c>
      <c r="GF10" s="8">
        <v>10</v>
      </c>
      <c r="GG10" s="8">
        <v>10</v>
      </c>
      <c r="GH10" s="8">
        <v>10</v>
      </c>
      <c r="GI10" s="8">
        <v>10</v>
      </c>
      <c r="GJ10" s="8">
        <v>10</v>
      </c>
      <c r="GK10" s="8">
        <v>10</v>
      </c>
      <c r="GL10" s="8">
        <v>10</v>
      </c>
      <c r="GM10" s="8">
        <v>10</v>
      </c>
      <c r="GN10" s="8">
        <v>10</v>
      </c>
      <c r="GO10" s="8">
        <v>10</v>
      </c>
      <c r="GP10" s="8">
        <v>11</v>
      </c>
      <c r="GQ10" s="8">
        <v>11</v>
      </c>
      <c r="GR10" s="8">
        <v>11</v>
      </c>
      <c r="GS10" s="8">
        <v>11</v>
      </c>
      <c r="GT10" s="8">
        <v>11</v>
      </c>
      <c r="GU10" s="8">
        <v>11</v>
      </c>
      <c r="GV10" s="8">
        <v>11</v>
      </c>
      <c r="GW10" s="8">
        <v>11</v>
      </c>
      <c r="GX10" s="8">
        <v>11</v>
      </c>
      <c r="GY10" s="8">
        <v>11</v>
      </c>
      <c r="GZ10" s="8">
        <v>11</v>
      </c>
      <c r="HA10" s="8">
        <v>11</v>
      </c>
      <c r="HB10" s="8">
        <v>11</v>
      </c>
      <c r="HC10" s="8">
        <v>11</v>
      </c>
      <c r="HD10" s="8">
        <v>11</v>
      </c>
      <c r="HE10" s="8">
        <v>11</v>
      </c>
      <c r="HF10" s="8">
        <v>11</v>
      </c>
      <c r="HG10" s="8">
        <v>11</v>
      </c>
      <c r="HH10" s="8">
        <v>11</v>
      </c>
      <c r="HI10" s="8">
        <v>11</v>
      </c>
      <c r="HJ10" s="8">
        <v>11</v>
      </c>
      <c r="HK10" s="8">
        <v>11</v>
      </c>
      <c r="HL10" s="8">
        <v>11</v>
      </c>
      <c r="HM10" s="8">
        <v>11</v>
      </c>
      <c r="HN10" s="8">
        <v>11</v>
      </c>
      <c r="HO10" s="8">
        <v>11</v>
      </c>
      <c r="HP10" s="8">
        <v>11</v>
      </c>
      <c r="HQ10" s="8">
        <v>11</v>
      </c>
      <c r="HR10" s="8">
        <v>11</v>
      </c>
      <c r="HS10" s="8">
        <v>11</v>
      </c>
      <c r="HT10" s="8">
        <v>11</v>
      </c>
      <c r="HU10" s="8">
        <v>11</v>
      </c>
      <c r="HV10" s="8">
        <v>11</v>
      </c>
      <c r="HW10" s="8">
        <v>11</v>
      </c>
      <c r="HX10" s="8">
        <v>11</v>
      </c>
      <c r="HY10" s="8">
        <v>11</v>
      </c>
      <c r="HZ10" s="8">
        <v>11</v>
      </c>
      <c r="IA10" s="8">
        <v>11</v>
      </c>
      <c r="IB10" s="8">
        <v>11</v>
      </c>
      <c r="IC10" s="8">
        <v>11</v>
      </c>
      <c r="ID10" s="8">
        <v>11</v>
      </c>
      <c r="IE10" s="8">
        <v>11</v>
      </c>
      <c r="IF10" s="8">
        <v>11</v>
      </c>
      <c r="IG10" s="8">
        <v>11</v>
      </c>
      <c r="IH10" s="8">
        <v>11</v>
      </c>
      <c r="II10" s="8">
        <v>11</v>
      </c>
      <c r="IJ10" s="8">
        <v>11</v>
      </c>
      <c r="IK10" s="8">
        <v>11</v>
      </c>
      <c r="IL10" s="8">
        <v>11</v>
      </c>
      <c r="IM10" s="8">
        <v>11</v>
      </c>
      <c r="IN10" s="8">
        <v>11</v>
      </c>
      <c r="IO10" s="8">
        <v>11</v>
      </c>
      <c r="IP10" s="8">
        <v>11</v>
      </c>
      <c r="IQ10" s="8">
        <v>11</v>
      </c>
      <c r="IR10" s="8">
        <v>11</v>
      </c>
      <c r="IS10" s="8">
        <v>11</v>
      </c>
      <c r="IT10" s="8">
        <v>11</v>
      </c>
      <c r="IU10" s="8">
        <v>11</v>
      </c>
      <c r="IV10" s="8">
        <v>11</v>
      </c>
      <c r="IW10" s="8" t="s">
        <v>143</v>
      </c>
      <c r="IX10" t="s">
        <v>29</v>
      </c>
    </row>
    <row r="11" spans="2:258">
      <c r="O11" s="9">
        <f>O10</f>
        <v>43252</v>
      </c>
      <c r="P11" s="9">
        <f>O11+1</f>
        <v>43253</v>
      </c>
      <c r="Q11" s="9">
        <f t="shared" ref="Q11:BF11" si="0">P11+1</f>
        <v>43254</v>
      </c>
      <c r="R11" s="9">
        <f t="shared" si="0"/>
        <v>43255</v>
      </c>
      <c r="S11" s="9">
        <f t="shared" si="0"/>
        <v>43256</v>
      </c>
      <c r="T11" s="9">
        <f t="shared" si="0"/>
        <v>43257</v>
      </c>
      <c r="U11" s="9">
        <f t="shared" si="0"/>
        <v>43258</v>
      </c>
      <c r="V11" s="9">
        <f t="shared" si="0"/>
        <v>43259</v>
      </c>
      <c r="W11" s="9">
        <f t="shared" si="0"/>
        <v>43260</v>
      </c>
      <c r="X11" s="9">
        <f t="shared" si="0"/>
        <v>43261</v>
      </c>
      <c r="Y11" s="9">
        <f t="shared" si="0"/>
        <v>43262</v>
      </c>
      <c r="Z11" s="9">
        <f t="shared" si="0"/>
        <v>43263</v>
      </c>
      <c r="AA11" s="9">
        <f t="shared" si="0"/>
        <v>43264</v>
      </c>
      <c r="AB11" s="9">
        <f t="shared" si="0"/>
        <v>43265</v>
      </c>
      <c r="AC11" s="9">
        <f t="shared" si="0"/>
        <v>43266</v>
      </c>
      <c r="AD11" s="9">
        <f t="shared" si="0"/>
        <v>43267</v>
      </c>
      <c r="AE11" s="9">
        <f t="shared" si="0"/>
        <v>43268</v>
      </c>
      <c r="AF11" s="9">
        <f t="shared" si="0"/>
        <v>43269</v>
      </c>
      <c r="AG11" s="9">
        <f t="shared" si="0"/>
        <v>43270</v>
      </c>
      <c r="AH11" s="9">
        <f t="shared" si="0"/>
        <v>43271</v>
      </c>
      <c r="AI11" s="9">
        <f t="shared" si="0"/>
        <v>43272</v>
      </c>
      <c r="AJ11" s="9">
        <f t="shared" si="0"/>
        <v>43273</v>
      </c>
      <c r="AK11" s="9">
        <f t="shared" si="0"/>
        <v>43274</v>
      </c>
      <c r="AL11" s="9">
        <f t="shared" si="0"/>
        <v>43275</v>
      </c>
      <c r="AM11" s="9">
        <f t="shared" si="0"/>
        <v>43276</v>
      </c>
      <c r="AN11" s="9">
        <f t="shared" si="0"/>
        <v>43277</v>
      </c>
      <c r="AO11" s="9">
        <f t="shared" si="0"/>
        <v>43278</v>
      </c>
      <c r="AP11" s="9">
        <f t="shared" si="0"/>
        <v>43279</v>
      </c>
      <c r="AQ11" s="9">
        <f t="shared" si="0"/>
        <v>43280</v>
      </c>
      <c r="AR11" s="9">
        <f t="shared" si="0"/>
        <v>43281</v>
      </c>
      <c r="AS11" s="9">
        <f t="shared" si="0"/>
        <v>43282</v>
      </c>
      <c r="AT11" s="9">
        <f t="shared" si="0"/>
        <v>43283</v>
      </c>
      <c r="AU11" s="9">
        <f t="shared" si="0"/>
        <v>43284</v>
      </c>
      <c r="AV11" s="9">
        <f t="shared" si="0"/>
        <v>43285</v>
      </c>
      <c r="AW11" s="9">
        <f t="shared" si="0"/>
        <v>43286</v>
      </c>
      <c r="AX11" s="9">
        <f t="shared" si="0"/>
        <v>43287</v>
      </c>
      <c r="AY11" s="9">
        <f t="shared" si="0"/>
        <v>43288</v>
      </c>
      <c r="AZ11" s="9">
        <f t="shared" si="0"/>
        <v>43289</v>
      </c>
      <c r="BA11" s="9">
        <f t="shared" si="0"/>
        <v>43290</v>
      </c>
      <c r="BB11" s="9">
        <f t="shared" si="0"/>
        <v>43291</v>
      </c>
      <c r="BC11" s="9">
        <f t="shared" si="0"/>
        <v>43292</v>
      </c>
      <c r="BD11" s="9">
        <f t="shared" si="0"/>
        <v>43293</v>
      </c>
      <c r="BE11" s="9">
        <f t="shared" si="0"/>
        <v>43294</v>
      </c>
      <c r="BF11" s="9">
        <f t="shared" si="0"/>
        <v>43295</v>
      </c>
      <c r="BG11" s="9">
        <f t="shared" ref="BG11" si="1">BF11+1</f>
        <v>43296</v>
      </c>
      <c r="BH11" s="9">
        <f t="shared" ref="BH11" si="2">BG11+1</f>
        <v>43297</v>
      </c>
      <c r="BI11" s="9">
        <f t="shared" ref="BI11" si="3">BH11+1</f>
        <v>43298</v>
      </c>
      <c r="BJ11" s="9">
        <f t="shared" ref="BJ11" si="4">BI11+1</f>
        <v>43299</v>
      </c>
      <c r="BK11" s="9">
        <f t="shared" ref="BK11" si="5">BJ11+1</f>
        <v>43300</v>
      </c>
      <c r="BL11" s="9">
        <f t="shared" ref="BL11" si="6">BK11+1</f>
        <v>43301</v>
      </c>
      <c r="BM11" s="9">
        <f t="shared" ref="BM11" si="7">BL11+1</f>
        <v>43302</v>
      </c>
      <c r="BN11" s="9">
        <f t="shared" ref="BN11" si="8">BM11+1</f>
        <v>43303</v>
      </c>
      <c r="BO11" s="9">
        <f t="shared" ref="BO11" si="9">BN11+1</f>
        <v>43304</v>
      </c>
      <c r="BP11" s="9">
        <f t="shared" ref="BP11" si="10">BO11+1</f>
        <v>43305</v>
      </c>
      <c r="BQ11" s="9">
        <f t="shared" ref="BQ11" si="11">BP11+1</f>
        <v>43306</v>
      </c>
      <c r="BR11" s="9">
        <f t="shared" ref="BR11" si="12">BQ11+1</f>
        <v>43307</v>
      </c>
      <c r="BS11" s="9">
        <f t="shared" ref="BS11" si="13">BR11+1</f>
        <v>43308</v>
      </c>
      <c r="BT11" s="9">
        <f t="shared" ref="BT11" si="14">BS11+1</f>
        <v>43309</v>
      </c>
      <c r="BU11" s="9">
        <f t="shared" ref="BU11" si="15">BT11+1</f>
        <v>43310</v>
      </c>
      <c r="BV11" s="9">
        <f t="shared" ref="BV11" si="16">BU11+1</f>
        <v>43311</v>
      </c>
      <c r="BW11" s="9">
        <f t="shared" ref="BW11" si="17">BV11+1</f>
        <v>43312</v>
      </c>
      <c r="BX11" s="9">
        <f t="shared" ref="BX11" si="18">BW11+1</f>
        <v>43313</v>
      </c>
      <c r="BY11" s="9">
        <f t="shared" ref="BY11" si="19">BX11+1</f>
        <v>43314</v>
      </c>
      <c r="BZ11" s="9">
        <f t="shared" ref="BZ11" si="20">BY11+1</f>
        <v>43315</v>
      </c>
      <c r="CA11" s="9">
        <f t="shared" ref="CA11" si="21">BZ11+1</f>
        <v>43316</v>
      </c>
      <c r="CB11" s="9">
        <f t="shared" ref="CB11" si="22">CA11+1</f>
        <v>43317</v>
      </c>
      <c r="CC11" s="9">
        <f t="shared" ref="CC11" si="23">CB11+1</f>
        <v>43318</v>
      </c>
      <c r="CD11" s="9">
        <f t="shared" ref="CD11" si="24">CC11+1</f>
        <v>43319</v>
      </c>
      <c r="CE11" s="9">
        <f t="shared" ref="CE11" si="25">CD11+1</f>
        <v>43320</v>
      </c>
      <c r="CF11" s="9">
        <f t="shared" ref="CF11" si="26">CE11+1</f>
        <v>43321</v>
      </c>
      <c r="CG11" s="9">
        <f t="shared" ref="CG11" si="27">CF11+1</f>
        <v>43322</v>
      </c>
      <c r="CH11" s="9">
        <f t="shared" ref="CH11" si="28">CG11+1</f>
        <v>43323</v>
      </c>
      <c r="CI11" s="9">
        <f t="shared" ref="CI11" si="29">CH11+1</f>
        <v>43324</v>
      </c>
      <c r="CJ11" s="9">
        <f t="shared" ref="CJ11" si="30">CI11+1</f>
        <v>43325</v>
      </c>
      <c r="CK11" s="9">
        <f t="shared" ref="CK11" si="31">CJ11+1</f>
        <v>43326</v>
      </c>
      <c r="CL11" s="9">
        <f t="shared" ref="CL11" si="32">CK11+1</f>
        <v>43327</v>
      </c>
      <c r="CM11" s="9">
        <f t="shared" ref="CM11" si="33">CL11+1</f>
        <v>43328</v>
      </c>
      <c r="CN11" s="9">
        <f t="shared" ref="CN11" si="34">CM11+1</f>
        <v>43329</v>
      </c>
      <c r="CO11" s="9">
        <f t="shared" ref="CO11" si="35">CN11+1</f>
        <v>43330</v>
      </c>
      <c r="CP11" s="9">
        <f t="shared" ref="CP11" si="36">CO11+1</f>
        <v>43331</v>
      </c>
      <c r="CQ11" s="9">
        <f t="shared" ref="CQ11" si="37">CP11+1</f>
        <v>43332</v>
      </c>
      <c r="CR11" s="9">
        <f t="shared" ref="CR11" si="38">CQ11+1</f>
        <v>43333</v>
      </c>
      <c r="CS11" s="9">
        <f t="shared" ref="CS11" si="39">CR11+1</f>
        <v>43334</v>
      </c>
      <c r="CT11" s="9">
        <f t="shared" ref="CT11" si="40">CS11+1</f>
        <v>43335</v>
      </c>
      <c r="CU11" s="9">
        <f t="shared" ref="CU11" si="41">CT11+1</f>
        <v>43336</v>
      </c>
      <c r="CV11" s="9">
        <f t="shared" ref="CV11" si="42">CU11+1</f>
        <v>43337</v>
      </c>
      <c r="CW11" s="9">
        <f t="shared" ref="CW11" si="43">CV11+1</f>
        <v>43338</v>
      </c>
      <c r="CX11" s="9">
        <f t="shared" ref="CX11" si="44">CW11+1</f>
        <v>43339</v>
      </c>
      <c r="CY11" s="9">
        <f t="shared" ref="CY11" si="45">CX11+1</f>
        <v>43340</v>
      </c>
      <c r="CZ11" s="9">
        <f t="shared" ref="CZ11" si="46">CY11+1</f>
        <v>43341</v>
      </c>
      <c r="DA11" s="9">
        <f t="shared" ref="DA11" si="47">CZ11+1</f>
        <v>43342</v>
      </c>
      <c r="DB11" s="9">
        <f>DA11+1</f>
        <v>43343</v>
      </c>
      <c r="DC11" s="9">
        <f t="shared" ref="DC11:DF11" si="48">DB11+1</f>
        <v>43344</v>
      </c>
      <c r="DD11" s="9">
        <f t="shared" si="48"/>
        <v>43345</v>
      </c>
      <c r="DE11" s="9">
        <f t="shared" si="48"/>
        <v>43346</v>
      </c>
      <c r="DF11" s="9">
        <f t="shared" si="48"/>
        <v>43347</v>
      </c>
      <c r="DG11" s="9">
        <f t="shared" ref="DG11:EB11" si="49">DF11+1</f>
        <v>43348</v>
      </c>
      <c r="DH11" s="9">
        <f t="shared" si="49"/>
        <v>43349</v>
      </c>
      <c r="DI11" s="9">
        <f t="shared" si="49"/>
        <v>43350</v>
      </c>
      <c r="DJ11" s="9">
        <f t="shared" si="49"/>
        <v>43351</v>
      </c>
      <c r="DK11" s="9">
        <f t="shared" si="49"/>
        <v>43352</v>
      </c>
      <c r="DL11" s="9">
        <f t="shared" si="49"/>
        <v>43353</v>
      </c>
      <c r="DM11" s="9">
        <f t="shared" si="49"/>
        <v>43354</v>
      </c>
      <c r="DN11" s="9">
        <f t="shared" si="49"/>
        <v>43355</v>
      </c>
      <c r="DO11" s="9">
        <f t="shared" si="49"/>
        <v>43356</v>
      </c>
      <c r="DP11" s="9">
        <f t="shared" si="49"/>
        <v>43357</v>
      </c>
      <c r="DQ11" s="9">
        <f t="shared" si="49"/>
        <v>43358</v>
      </c>
      <c r="DR11" s="9">
        <f t="shared" si="49"/>
        <v>43359</v>
      </c>
      <c r="DS11" s="9">
        <f t="shared" si="49"/>
        <v>43360</v>
      </c>
      <c r="DT11" s="9">
        <f t="shared" si="49"/>
        <v>43361</v>
      </c>
      <c r="DU11" s="9">
        <f t="shared" si="49"/>
        <v>43362</v>
      </c>
      <c r="DV11" s="9">
        <f t="shared" si="49"/>
        <v>43363</v>
      </c>
      <c r="DW11" s="9">
        <f t="shared" si="49"/>
        <v>43364</v>
      </c>
      <c r="DX11" s="9">
        <f t="shared" si="49"/>
        <v>43365</v>
      </c>
      <c r="DY11" s="9">
        <f t="shared" si="49"/>
        <v>43366</v>
      </c>
      <c r="DZ11" s="9">
        <f t="shared" si="49"/>
        <v>43367</v>
      </c>
      <c r="EA11" s="9">
        <f t="shared" si="49"/>
        <v>43368</v>
      </c>
      <c r="EB11" s="9">
        <f t="shared" si="49"/>
        <v>43369</v>
      </c>
      <c r="EC11" s="9">
        <f t="shared" ref="EC11:EF11" si="50">EB11+1</f>
        <v>43370</v>
      </c>
      <c r="ED11" s="9">
        <f t="shared" si="50"/>
        <v>43371</v>
      </c>
      <c r="EE11" s="9">
        <f t="shared" si="50"/>
        <v>43372</v>
      </c>
      <c r="EF11" s="9">
        <f t="shared" si="50"/>
        <v>43373</v>
      </c>
      <c r="EG11" s="9">
        <f t="shared" ref="EG11" si="51">EF11+1</f>
        <v>43374</v>
      </c>
      <c r="EH11" s="9">
        <f t="shared" ref="EH11" si="52">EG11+1</f>
        <v>43375</v>
      </c>
      <c r="EI11" s="9">
        <f t="shared" ref="EI11" si="53">EH11+1</f>
        <v>43376</v>
      </c>
      <c r="EJ11" s="9">
        <f t="shared" ref="EJ11" si="54">EI11+1</f>
        <v>43377</v>
      </c>
      <c r="EK11" s="9">
        <f t="shared" ref="EK11" si="55">EJ11+1</f>
        <v>43378</v>
      </c>
      <c r="EL11" s="9">
        <f t="shared" ref="EL11" si="56">EK11+1</f>
        <v>43379</v>
      </c>
      <c r="EM11" s="9">
        <f t="shared" ref="EM11" si="57">EL11+1</f>
        <v>43380</v>
      </c>
      <c r="EN11" s="9">
        <f t="shared" ref="EN11" si="58">EM11+1</f>
        <v>43381</v>
      </c>
      <c r="EO11" s="9">
        <f t="shared" ref="EO11" si="59">EN11+1</f>
        <v>43382</v>
      </c>
      <c r="EP11" s="9">
        <f t="shared" ref="EP11" si="60">EO11+1</f>
        <v>43383</v>
      </c>
      <c r="EQ11" s="9">
        <f t="shared" ref="EQ11" si="61">EP11+1</f>
        <v>43384</v>
      </c>
      <c r="ER11" s="9">
        <f t="shared" ref="ER11" si="62">EQ11+1</f>
        <v>43385</v>
      </c>
      <c r="ES11" s="9">
        <f t="shared" ref="ES11" si="63">ER11+1</f>
        <v>43386</v>
      </c>
      <c r="ET11" s="9">
        <f t="shared" ref="ET11" si="64">ES11+1</f>
        <v>43387</v>
      </c>
      <c r="EU11" s="9">
        <f t="shared" ref="EU11" si="65">ET11+1</f>
        <v>43388</v>
      </c>
      <c r="EV11" s="9">
        <f t="shared" ref="EV11" si="66">EU11+1</f>
        <v>43389</v>
      </c>
      <c r="EW11" s="9">
        <f t="shared" ref="EW11" si="67">EV11+1</f>
        <v>43390</v>
      </c>
      <c r="EX11" s="9">
        <f t="shared" ref="EX11" si="68">EW11+1</f>
        <v>43391</v>
      </c>
      <c r="EY11" s="9">
        <f t="shared" ref="EY11" si="69">EX11+1</f>
        <v>43392</v>
      </c>
      <c r="EZ11" s="9">
        <f t="shared" ref="EZ11" si="70">EY11+1</f>
        <v>43393</v>
      </c>
      <c r="FA11" s="9">
        <f t="shared" ref="FA11" si="71">EZ11+1</f>
        <v>43394</v>
      </c>
      <c r="FB11" s="9">
        <f t="shared" ref="FB11" si="72">FA11+1</f>
        <v>43395</v>
      </c>
      <c r="FC11" s="9">
        <f t="shared" ref="FC11" si="73">FB11+1</f>
        <v>43396</v>
      </c>
      <c r="FD11" s="9">
        <f t="shared" ref="FD11" si="74">FC11+1</f>
        <v>43397</v>
      </c>
      <c r="FE11" s="9">
        <f t="shared" ref="FE11" si="75">FD11+1</f>
        <v>43398</v>
      </c>
      <c r="FF11" s="9">
        <f t="shared" ref="FF11" si="76">FE11+1</f>
        <v>43399</v>
      </c>
      <c r="FG11" s="9">
        <f t="shared" ref="FG11" si="77">FF11+1</f>
        <v>43400</v>
      </c>
      <c r="FH11" s="9">
        <f t="shared" ref="FH11" si="78">FG11+1</f>
        <v>43401</v>
      </c>
      <c r="FI11" s="9">
        <f t="shared" ref="FI11" si="79">FH11+1</f>
        <v>43402</v>
      </c>
      <c r="FJ11" s="9">
        <f t="shared" ref="FJ11" si="80">FI11+1</f>
        <v>43403</v>
      </c>
      <c r="FK11" s="9">
        <f t="shared" ref="FK11" si="81">FJ11+1</f>
        <v>43404</v>
      </c>
      <c r="FL11" s="9">
        <f t="shared" ref="FL11" si="82">FK11+1</f>
        <v>43405</v>
      </c>
      <c r="FM11" s="9">
        <f t="shared" ref="FM11" si="83">FL11+1</f>
        <v>43406</v>
      </c>
      <c r="FN11" s="9">
        <f t="shared" ref="FN11" si="84">FM11+1</f>
        <v>43407</v>
      </c>
      <c r="FO11" s="9">
        <f t="shared" ref="FO11" si="85">FN11+1</f>
        <v>43408</v>
      </c>
      <c r="FP11" s="9">
        <f t="shared" ref="FP11" si="86">FO11+1</f>
        <v>43409</v>
      </c>
      <c r="FQ11" s="9">
        <f t="shared" ref="FQ11" si="87">FP11+1</f>
        <v>43410</v>
      </c>
      <c r="FR11" s="9">
        <f t="shared" ref="FR11" si="88">FQ11+1</f>
        <v>43411</v>
      </c>
      <c r="FS11" s="9">
        <f t="shared" ref="FS11" si="89">FR11+1</f>
        <v>43412</v>
      </c>
      <c r="FT11" s="9">
        <f t="shared" ref="FT11" si="90">FS11+1</f>
        <v>43413</v>
      </c>
      <c r="FU11" s="9">
        <f t="shared" ref="FU11" si="91">FT11+1</f>
        <v>43414</v>
      </c>
      <c r="FV11" s="9">
        <f t="shared" ref="FV11" si="92">FU11+1</f>
        <v>43415</v>
      </c>
      <c r="FW11" s="9">
        <f t="shared" ref="FW11" si="93">FV11+1</f>
        <v>43416</v>
      </c>
      <c r="FX11" s="9">
        <f t="shared" ref="FX11" si="94">FW11+1</f>
        <v>43417</v>
      </c>
      <c r="FY11" s="9">
        <f t="shared" ref="FY11" si="95">FX11+1</f>
        <v>43418</v>
      </c>
      <c r="FZ11" s="9">
        <f t="shared" ref="FZ11" si="96">FY11+1</f>
        <v>43419</v>
      </c>
      <c r="GA11" s="9">
        <f t="shared" ref="GA11" si="97">FZ11+1</f>
        <v>43420</v>
      </c>
      <c r="GB11" s="9">
        <f t="shared" ref="GB11" si="98">GA11+1</f>
        <v>43421</v>
      </c>
      <c r="GC11" s="9">
        <f t="shared" ref="GC11" si="99">GB11+1</f>
        <v>43422</v>
      </c>
      <c r="GD11" s="9">
        <f t="shared" ref="GD11" si="100">GC11+1</f>
        <v>43423</v>
      </c>
      <c r="GE11" s="9">
        <f t="shared" ref="GE11" si="101">GD11+1</f>
        <v>43424</v>
      </c>
      <c r="GF11" s="9">
        <f t="shared" ref="GF11" si="102">GE11+1</f>
        <v>43425</v>
      </c>
      <c r="GG11" s="9">
        <f t="shared" ref="GG11" si="103">GF11+1</f>
        <v>43426</v>
      </c>
      <c r="GH11" s="9">
        <f t="shared" ref="GH11" si="104">GG11+1</f>
        <v>43427</v>
      </c>
      <c r="GI11" s="9">
        <f t="shared" ref="GI11" si="105">GH11+1</f>
        <v>43428</v>
      </c>
      <c r="GJ11" s="9">
        <f t="shared" ref="GJ11" si="106">GI11+1</f>
        <v>43429</v>
      </c>
      <c r="GK11" s="9">
        <f t="shared" ref="GK11" si="107">GJ11+1</f>
        <v>43430</v>
      </c>
      <c r="GL11" s="9">
        <f t="shared" ref="GL11" si="108">GK11+1</f>
        <v>43431</v>
      </c>
      <c r="GM11" s="9">
        <f t="shared" ref="GM11" si="109">GL11+1</f>
        <v>43432</v>
      </c>
      <c r="GN11" s="9">
        <f t="shared" ref="GN11" si="110">GM11+1</f>
        <v>43433</v>
      </c>
      <c r="GO11" s="9">
        <f t="shared" ref="GO11" si="111">GN11+1</f>
        <v>43434</v>
      </c>
      <c r="GP11" s="9">
        <f t="shared" ref="GP11" si="112">GO11+1</f>
        <v>43435</v>
      </c>
      <c r="GQ11" s="9">
        <f t="shared" ref="GQ11" si="113">GP11+1</f>
        <v>43436</v>
      </c>
      <c r="GR11" s="9">
        <f t="shared" ref="GR11" si="114">GQ11+1</f>
        <v>43437</v>
      </c>
      <c r="GS11" s="9">
        <f t="shared" ref="GS11" si="115">GR11+1</f>
        <v>43438</v>
      </c>
      <c r="GT11" s="9">
        <f t="shared" ref="GT11" si="116">GS11+1</f>
        <v>43439</v>
      </c>
      <c r="GU11" s="9">
        <f t="shared" ref="GU11" si="117">GT11+1</f>
        <v>43440</v>
      </c>
      <c r="GV11" s="9">
        <f t="shared" ref="GV11" si="118">GU11+1</f>
        <v>43441</v>
      </c>
      <c r="GW11" s="9">
        <f t="shared" ref="GW11" si="119">GV11+1</f>
        <v>43442</v>
      </c>
      <c r="GX11" s="9">
        <f t="shared" ref="GX11" si="120">GW11+1</f>
        <v>43443</v>
      </c>
      <c r="GY11" s="9">
        <f t="shared" ref="GY11" si="121">GX11+1</f>
        <v>43444</v>
      </c>
      <c r="GZ11" s="9">
        <f t="shared" ref="GZ11" si="122">GY11+1</f>
        <v>43445</v>
      </c>
      <c r="HA11" s="9">
        <f t="shared" ref="HA11" si="123">GZ11+1</f>
        <v>43446</v>
      </c>
      <c r="HB11" s="9">
        <f t="shared" ref="HB11" si="124">FI11+1</f>
        <v>43403</v>
      </c>
      <c r="HC11" s="9">
        <f t="shared" ref="HC11" si="125">FJ11+1</f>
        <v>43404</v>
      </c>
      <c r="HD11" s="9">
        <f t="shared" ref="HD11" si="126">FK11+1</f>
        <v>43405</v>
      </c>
      <c r="HE11" s="9">
        <f t="shared" ref="HE11" si="127">FL11+1</f>
        <v>43406</v>
      </c>
      <c r="HF11" s="9">
        <f t="shared" ref="HF11" si="128">FM11+1</f>
        <v>43407</v>
      </c>
      <c r="HG11" s="9">
        <f t="shared" ref="HG11" si="129">FN11+1</f>
        <v>43408</v>
      </c>
      <c r="HH11" s="9">
        <f t="shared" ref="HH11" si="130">FO11+1</f>
        <v>43409</v>
      </c>
      <c r="HI11" s="9">
        <f t="shared" ref="HI11" si="131">FP11+1</f>
        <v>43410</v>
      </c>
      <c r="HJ11" s="9">
        <f t="shared" ref="HJ11" si="132">FQ11+1</f>
        <v>43411</v>
      </c>
      <c r="HK11" s="9">
        <f t="shared" ref="HK11" si="133">FR11+1</f>
        <v>43412</v>
      </c>
      <c r="HL11" s="9">
        <f t="shared" ref="HL11" si="134">FS11+1</f>
        <v>43413</v>
      </c>
      <c r="HM11" s="9">
        <f t="shared" ref="HM11" si="135">FT11+1</f>
        <v>43414</v>
      </c>
      <c r="HN11" s="9">
        <f t="shared" ref="HN11" si="136">FU11+1</f>
        <v>43415</v>
      </c>
      <c r="HO11" s="9">
        <f t="shared" ref="HO11" si="137">FV11+1</f>
        <v>43416</v>
      </c>
      <c r="HP11" s="9">
        <f t="shared" ref="HP11" si="138">FW11+1</f>
        <v>43417</v>
      </c>
      <c r="HQ11" s="9">
        <f t="shared" ref="HQ11" si="139">FX11+1</f>
        <v>43418</v>
      </c>
      <c r="HR11" s="9">
        <f t="shared" ref="HR11" si="140">FY11+1</f>
        <v>43419</v>
      </c>
      <c r="HS11" s="9">
        <f t="shared" ref="HS11" si="141">FZ11+1</f>
        <v>43420</v>
      </c>
      <c r="HT11" s="9">
        <f t="shared" ref="HT11" si="142">GA11+1</f>
        <v>43421</v>
      </c>
      <c r="HU11" s="9">
        <f t="shared" ref="HU11" si="143">GB11+1</f>
        <v>43422</v>
      </c>
      <c r="HV11" s="9">
        <f t="shared" ref="HV11" si="144">GC11+1</f>
        <v>43423</v>
      </c>
      <c r="HW11" s="9">
        <f t="shared" ref="HW11" si="145">GD11+1</f>
        <v>43424</v>
      </c>
      <c r="HX11" s="9">
        <f t="shared" ref="HX11" si="146">GE11+1</f>
        <v>43425</v>
      </c>
      <c r="HY11" s="9">
        <f t="shared" ref="HY11" si="147">GF11+1</f>
        <v>43426</v>
      </c>
      <c r="HZ11" s="9">
        <f t="shared" ref="HZ11" si="148">GG11+1</f>
        <v>43427</v>
      </c>
      <c r="IA11" s="9">
        <f t="shared" ref="IA11" si="149">GH11+1</f>
        <v>43428</v>
      </c>
      <c r="IB11" s="9">
        <f t="shared" ref="IB11" si="150">GI11+1</f>
        <v>43429</v>
      </c>
      <c r="IC11" s="9">
        <f t="shared" ref="IC11" si="151">GJ11+1</f>
        <v>43430</v>
      </c>
      <c r="ID11" s="9">
        <f t="shared" ref="ID11" si="152">GK11+1</f>
        <v>43431</v>
      </c>
      <c r="IE11" s="9">
        <f t="shared" ref="IE11" si="153">GL11+1</f>
        <v>43432</v>
      </c>
      <c r="IF11" s="9">
        <f t="shared" ref="IF11" si="154">GM11+1</f>
        <v>43433</v>
      </c>
      <c r="IG11" s="9">
        <f t="shared" ref="IG11" si="155">GN11+1</f>
        <v>43434</v>
      </c>
      <c r="IH11" s="9">
        <f t="shared" ref="IH11" si="156">GO11+1</f>
        <v>43435</v>
      </c>
      <c r="II11" s="9">
        <f t="shared" ref="II11" si="157">GP11+1</f>
        <v>43436</v>
      </c>
      <c r="IJ11" s="9">
        <f t="shared" ref="IJ11" si="158">GQ11+1</f>
        <v>43437</v>
      </c>
      <c r="IK11" s="9">
        <f t="shared" ref="IK11" si="159">GR11+1</f>
        <v>43438</v>
      </c>
      <c r="IL11" s="9">
        <f t="shared" ref="IL11" si="160">GS11+1</f>
        <v>43439</v>
      </c>
      <c r="IM11" s="9">
        <f t="shared" ref="IM11" si="161">GT11+1</f>
        <v>43440</v>
      </c>
      <c r="IN11" s="9">
        <f t="shared" ref="IN11" si="162">GU11+1</f>
        <v>43441</v>
      </c>
      <c r="IO11" s="9">
        <f t="shared" ref="IO11" si="163">GV11+1</f>
        <v>43442</v>
      </c>
      <c r="IP11" s="9">
        <f t="shared" ref="IP11" si="164">GW11+1</f>
        <v>43443</v>
      </c>
      <c r="IQ11" s="9">
        <f t="shared" ref="IQ11" si="165">GX11+1</f>
        <v>43444</v>
      </c>
      <c r="IR11" s="9">
        <f t="shared" ref="IR11" si="166">GY11+1</f>
        <v>43445</v>
      </c>
      <c r="IS11" s="9">
        <f t="shared" ref="IS11" si="167">GZ11+1</f>
        <v>43446</v>
      </c>
      <c r="IT11" s="9">
        <f t="shared" ref="IT11" si="168">HA11+1</f>
        <v>43447</v>
      </c>
      <c r="IU11" s="9">
        <f t="shared" ref="IU11" si="169">IT11+1</f>
        <v>43448</v>
      </c>
      <c r="IV11" s="9">
        <f t="shared" ref="IV11" si="170">IU11+1</f>
        <v>43449</v>
      </c>
      <c r="IW11" s="9">
        <f t="shared" ref="IW11" si="171">FK11+1</f>
        <v>43405</v>
      </c>
      <c r="IX11" t="s">
        <v>29</v>
      </c>
    </row>
    <row r="12" spans="2:258" ht="28.5" customHeight="1">
      <c r="B12" s="85" t="s">
        <v>0</v>
      </c>
      <c r="C12" s="86"/>
      <c r="D12" s="34" t="s">
        <v>28</v>
      </c>
      <c r="E12" s="35"/>
      <c r="F12" s="35"/>
      <c r="G12" s="36"/>
      <c r="H12" s="36" t="s">
        <v>174</v>
      </c>
      <c r="I12" s="32" t="s">
        <v>163</v>
      </c>
      <c r="J12" s="32" t="s">
        <v>135</v>
      </c>
      <c r="K12" s="32" t="s">
        <v>142</v>
      </c>
      <c r="L12" s="32" t="s">
        <v>134</v>
      </c>
      <c r="M12" s="46" t="s">
        <v>162</v>
      </c>
      <c r="O12" s="10" t="str">
        <f t="shared" ref="O12:BF12" si="172">TEXT(O11,"aaa")</f>
        <v>金</v>
      </c>
      <c r="P12" s="10" t="str">
        <f t="shared" si="172"/>
        <v>土</v>
      </c>
      <c r="Q12" s="10" t="str">
        <f t="shared" si="172"/>
        <v>日</v>
      </c>
      <c r="R12" s="10" t="str">
        <f t="shared" si="172"/>
        <v>月</v>
      </c>
      <c r="S12" s="10" t="str">
        <f t="shared" si="172"/>
        <v>火</v>
      </c>
      <c r="T12" s="10" t="str">
        <f t="shared" si="172"/>
        <v>水</v>
      </c>
      <c r="U12" s="10" t="str">
        <f t="shared" si="172"/>
        <v>木</v>
      </c>
      <c r="V12" s="10" t="str">
        <f t="shared" si="172"/>
        <v>金</v>
      </c>
      <c r="W12" s="10" t="str">
        <f t="shared" si="172"/>
        <v>土</v>
      </c>
      <c r="X12" s="10" t="str">
        <f t="shared" si="172"/>
        <v>日</v>
      </c>
      <c r="Y12" s="10" t="str">
        <f t="shared" si="172"/>
        <v>月</v>
      </c>
      <c r="Z12" s="10" t="str">
        <f t="shared" si="172"/>
        <v>火</v>
      </c>
      <c r="AA12" s="10" t="str">
        <f t="shared" si="172"/>
        <v>水</v>
      </c>
      <c r="AB12" s="10" t="str">
        <f t="shared" si="172"/>
        <v>木</v>
      </c>
      <c r="AC12" s="10" t="str">
        <f t="shared" si="172"/>
        <v>金</v>
      </c>
      <c r="AD12" s="10" t="str">
        <f t="shared" si="172"/>
        <v>土</v>
      </c>
      <c r="AE12" s="10" t="str">
        <f t="shared" si="172"/>
        <v>日</v>
      </c>
      <c r="AF12" s="10" t="str">
        <f t="shared" si="172"/>
        <v>月</v>
      </c>
      <c r="AG12" s="10" t="str">
        <f t="shared" si="172"/>
        <v>火</v>
      </c>
      <c r="AH12" s="10" t="str">
        <f t="shared" si="172"/>
        <v>水</v>
      </c>
      <c r="AI12" s="10" t="str">
        <f t="shared" si="172"/>
        <v>木</v>
      </c>
      <c r="AJ12" s="10" t="str">
        <f t="shared" si="172"/>
        <v>金</v>
      </c>
      <c r="AK12" s="10" t="str">
        <f t="shared" si="172"/>
        <v>土</v>
      </c>
      <c r="AL12" s="10" t="str">
        <f t="shared" si="172"/>
        <v>日</v>
      </c>
      <c r="AM12" s="10" t="str">
        <f t="shared" si="172"/>
        <v>月</v>
      </c>
      <c r="AN12" s="10" t="str">
        <f t="shared" si="172"/>
        <v>火</v>
      </c>
      <c r="AO12" s="10" t="str">
        <f t="shared" si="172"/>
        <v>水</v>
      </c>
      <c r="AP12" s="10" t="str">
        <f t="shared" si="172"/>
        <v>木</v>
      </c>
      <c r="AQ12" s="10" t="str">
        <f t="shared" si="172"/>
        <v>金</v>
      </c>
      <c r="AR12" s="10" t="str">
        <f t="shared" si="172"/>
        <v>土</v>
      </c>
      <c r="AS12" s="10" t="str">
        <f t="shared" si="172"/>
        <v>日</v>
      </c>
      <c r="AT12" s="10" t="str">
        <f t="shared" si="172"/>
        <v>月</v>
      </c>
      <c r="AU12" s="10" t="str">
        <f t="shared" si="172"/>
        <v>火</v>
      </c>
      <c r="AV12" s="10" t="str">
        <f t="shared" si="172"/>
        <v>水</v>
      </c>
      <c r="AW12" s="10" t="str">
        <f t="shared" si="172"/>
        <v>木</v>
      </c>
      <c r="AX12" s="10" t="str">
        <f t="shared" si="172"/>
        <v>金</v>
      </c>
      <c r="AY12" s="10" t="str">
        <f t="shared" si="172"/>
        <v>土</v>
      </c>
      <c r="AZ12" s="10" t="str">
        <f t="shared" si="172"/>
        <v>日</v>
      </c>
      <c r="BA12" s="10" t="str">
        <f t="shared" si="172"/>
        <v>月</v>
      </c>
      <c r="BB12" s="10" t="str">
        <f t="shared" si="172"/>
        <v>火</v>
      </c>
      <c r="BC12" s="10" t="str">
        <f t="shared" si="172"/>
        <v>水</v>
      </c>
      <c r="BD12" s="10" t="str">
        <f t="shared" si="172"/>
        <v>木</v>
      </c>
      <c r="BE12" s="10" t="str">
        <f t="shared" si="172"/>
        <v>金</v>
      </c>
      <c r="BF12" s="10" t="str">
        <f t="shared" si="172"/>
        <v>土</v>
      </c>
      <c r="BG12" s="10" t="str">
        <f t="shared" ref="BG12:DB12" si="173">TEXT(BG11,"aaa")</f>
        <v>日</v>
      </c>
      <c r="BH12" s="10" t="str">
        <f t="shared" si="173"/>
        <v>月</v>
      </c>
      <c r="BI12" s="10" t="str">
        <f t="shared" si="173"/>
        <v>火</v>
      </c>
      <c r="BJ12" s="10" t="str">
        <f t="shared" si="173"/>
        <v>水</v>
      </c>
      <c r="BK12" s="10" t="str">
        <f t="shared" si="173"/>
        <v>木</v>
      </c>
      <c r="BL12" s="10" t="str">
        <f t="shared" si="173"/>
        <v>金</v>
      </c>
      <c r="BM12" s="10" t="str">
        <f t="shared" si="173"/>
        <v>土</v>
      </c>
      <c r="BN12" s="10" t="str">
        <f t="shared" si="173"/>
        <v>日</v>
      </c>
      <c r="BO12" s="10" t="str">
        <f t="shared" si="173"/>
        <v>月</v>
      </c>
      <c r="BP12" s="10" t="str">
        <f t="shared" si="173"/>
        <v>火</v>
      </c>
      <c r="BQ12" s="10" t="str">
        <f t="shared" si="173"/>
        <v>水</v>
      </c>
      <c r="BR12" s="10" t="str">
        <f t="shared" si="173"/>
        <v>木</v>
      </c>
      <c r="BS12" s="10" t="str">
        <f t="shared" si="173"/>
        <v>金</v>
      </c>
      <c r="BT12" s="10" t="str">
        <f t="shared" si="173"/>
        <v>土</v>
      </c>
      <c r="BU12" s="10" t="str">
        <f t="shared" si="173"/>
        <v>日</v>
      </c>
      <c r="BV12" s="10" t="str">
        <f t="shared" si="173"/>
        <v>月</v>
      </c>
      <c r="BW12" s="10" t="str">
        <f t="shared" si="173"/>
        <v>火</v>
      </c>
      <c r="BX12" s="10" t="str">
        <f t="shared" si="173"/>
        <v>水</v>
      </c>
      <c r="BY12" s="10" t="str">
        <f t="shared" si="173"/>
        <v>木</v>
      </c>
      <c r="BZ12" s="10" t="str">
        <f t="shared" si="173"/>
        <v>金</v>
      </c>
      <c r="CA12" s="10" t="str">
        <f t="shared" si="173"/>
        <v>土</v>
      </c>
      <c r="CB12" s="10" t="str">
        <f t="shared" si="173"/>
        <v>日</v>
      </c>
      <c r="CC12" s="10" t="str">
        <f t="shared" si="173"/>
        <v>月</v>
      </c>
      <c r="CD12" s="10" t="str">
        <f t="shared" si="173"/>
        <v>火</v>
      </c>
      <c r="CE12" s="10" t="str">
        <f t="shared" si="173"/>
        <v>水</v>
      </c>
      <c r="CF12" s="10" t="str">
        <f t="shared" si="173"/>
        <v>木</v>
      </c>
      <c r="CG12" s="10" t="str">
        <f t="shared" si="173"/>
        <v>金</v>
      </c>
      <c r="CH12" s="10" t="str">
        <f t="shared" si="173"/>
        <v>土</v>
      </c>
      <c r="CI12" s="10" t="str">
        <f t="shared" si="173"/>
        <v>日</v>
      </c>
      <c r="CJ12" s="10" t="str">
        <f t="shared" si="173"/>
        <v>月</v>
      </c>
      <c r="CK12" s="10" t="str">
        <f t="shared" si="173"/>
        <v>火</v>
      </c>
      <c r="CL12" s="10" t="str">
        <f t="shared" si="173"/>
        <v>水</v>
      </c>
      <c r="CM12" s="10" t="str">
        <f t="shared" si="173"/>
        <v>木</v>
      </c>
      <c r="CN12" s="10" t="str">
        <f t="shared" si="173"/>
        <v>金</v>
      </c>
      <c r="CO12" s="10" t="str">
        <f t="shared" si="173"/>
        <v>土</v>
      </c>
      <c r="CP12" s="10" t="str">
        <f t="shared" si="173"/>
        <v>日</v>
      </c>
      <c r="CQ12" s="10" t="str">
        <f t="shared" si="173"/>
        <v>月</v>
      </c>
      <c r="CR12" s="10" t="str">
        <f t="shared" si="173"/>
        <v>火</v>
      </c>
      <c r="CS12" s="10" t="str">
        <f t="shared" si="173"/>
        <v>水</v>
      </c>
      <c r="CT12" s="10" t="str">
        <f t="shared" si="173"/>
        <v>木</v>
      </c>
      <c r="CU12" s="10" t="str">
        <f t="shared" si="173"/>
        <v>金</v>
      </c>
      <c r="CV12" s="10" t="str">
        <f t="shared" si="173"/>
        <v>土</v>
      </c>
      <c r="CW12" s="10" t="str">
        <f t="shared" si="173"/>
        <v>日</v>
      </c>
      <c r="CX12" s="10" t="str">
        <f t="shared" si="173"/>
        <v>月</v>
      </c>
      <c r="CY12" s="10" t="str">
        <f t="shared" si="173"/>
        <v>火</v>
      </c>
      <c r="CZ12" s="10" t="str">
        <f t="shared" si="173"/>
        <v>水</v>
      </c>
      <c r="DA12" s="10" t="str">
        <f t="shared" si="173"/>
        <v>木</v>
      </c>
      <c r="DB12" s="10" t="str">
        <f t="shared" si="173"/>
        <v>金</v>
      </c>
      <c r="DC12" s="10" t="str">
        <f t="shared" ref="DC12:DF12" si="174">TEXT(DC11,"aaa")</f>
        <v>土</v>
      </c>
      <c r="DD12" s="10" t="str">
        <f t="shared" si="174"/>
        <v>日</v>
      </c>
      <c r="DE12" s="10" t="str">
        <f t="shared" si="174"/>
        <v>月</v>
      </c>
      <c r="DF12" s="10" t="str">
        <f t="shared" si="174"/>
        <v>火</v>
      </c>
      <c r="DG12" s="10" t="str">
        <f t="shared" ref="DG12:EB12" si="175">TEXT(DG11,"aaa")</f>
        <v>水</v>
      </c>
      <c r="DH12" s="10" t="str">
        <f t="shared" si="175"/>
        <v>木</v>
      </c>
      <c r="DI12" s="10" t="str">
        <f t="shared" si="175"/>
        <v>金</v>
      </c>
      <c r="DJ12" s="10" t="str">
        <f t="shared" si="175"/>
        <v>土</v>
      </c>
      <c r="DK12" s="10" t="str">
        <f t="shared" si="175"/>
        <v>日</v>
      </c>
      <c r="DL12" s="10" t="str">
        <f t="shared" si="175"/>
        <v>月</v>
      </c>
      <c r="DM12" s="10" t="str">
        <f t="shared" si="175"/>
        <v>火</v>
      </c>
      <c r="DN12" s="10" t="str">
        <f t="shared" si="175"/>
        <v>水</v>
      </c>
      <c r="DO12" s="10" t="str">
        <f t="shared" si="175"/>
        <v>木</v>
      </c>
      <c r="DP12" s="10" t="str">
        <f t="shared" si="175"/>
        <v>金</v>
      </c>
      <c r="DQ12" s="10" t="str">
        <f t="shared" si="175"/>
        <v>土</v>
      </c>
      <c r="DR12" s="10" t="str">
        <f t="shared" si="175"/>
        <v>日</v>
      </c>
      <c r="DS12" s="10" t="str">
        <f t="shared" si="175"/>
        <v>月</v>
      </c>
      <c r="DT12" s="10" t="str">
        <f t="shared" si="175"/>
        <v>火</v>
      </c>
      <c r="DU12" s="10" t="str">
        <f t="shared" si="175"/>
        <v>水</v>
      </c>
      <c r="DV12" s="10" t="str">
        <f t="shared" si="175"/>
        <v>木</v>
      </c>
      <c r="DW12" s="10" t="str">
        <f t="shared" si="175"/>
        <v>金</v>
      </c>
      <c r="DX12" s="10" t="str">
        <f t="shared" si="175"/>
        <v>土</v>
      </c>
      <c r="DY12" s="10" t="str">
        <f t="shared" si="175"/>
        <v>日</v>
      </c>
      <c r="DZ12" s="10" t="str">
        <f t="shared" si="175"/>
        <v>月</v>
      </c>
      <c r="EA12" s="10" t="str">
        <f t="shared" si="175"/>
        <v>火</v>
      </c>
      <c r="EB12" s="10" t="str">
        <f t="shared" si="175"/>
        <v>水</v>
      </c>
      <c r="EC12" s="10" t="str">
        <f t="shared" ref="EC12:EF12" si="176">TEXT(EC11,"aaa")</f>
        <v>木</v>
      </c>
      <c r="ED12" s="10" t="str">
        <f t="shared" si="176"/>
        <v>金</v>
      </c>
      <c r="EE12" s="10" t="str">
        <f t="shared" si="176"/>
        <v>土</v>
      </c>
      <c r="EF12" s="10" t="str">
        <f t="shared" si="176"/>
        <v>日</v>
      </c>
      <c r="EG12" s="10" t="str">
        <f t="shared" ref="EG12:FI12" si="177">TEXT(EG11,"aaa")</f>
        <v>月</v>
      </c>
      <c r="EH12" s="10" t="str">
        <f t="shared" si="177"/>
        <v>火</v>
      </c>
      <c r="EI12" s="10" t="str">
        <f t="shared" si="177"/>
        <v>水</v>
      </c>
      <c r="EJ12" s="10" t="str">
        <f t="shared" si="177"/>
        <v>木</v>
      </c>
      <c r="EK12" s="10" t="str">
        <f t="shared" si="177"/>
        <v>金</v>
      </c>
      <c r="EL12" s="10" t="str">
        <f t="shared" si="177"/>
        <v>土</v>
      </c>
      <c r="EM12" s="10" t="str">
        <f t="shared" si="177"/>
        <v>日</v>
      </c>
      <c r="EN12" s="10" t="str">
        <f t="shared" si="177"/>
        <v>月</v>
      </c>
      <c r="EO12" s="10" t="str">
        <f t="shared" si="177"/>
        <v>火</v>
      </c>
      <c r="EP12" s="10" t="str">
        <f t="shared" si="177"/>
        <v>水</v>
      </c>
      <c r="EQ12" s="10" t="str">
        <f t="shared" si="177"/>
        <v>木</v>
      </c>
      <c r="ER12" s="10" t="str">
        <f t="shared" si="177"/>
        <v>金</v>
      </c>
      <c r="ES12" s="10" t="str">
        <f t="shared" si="177"/>
        <v>土</v>
      </c>
      <c r="ET12" s="10" t="str">
        <f t="shared" si="177"/>
        <v>日</v>
      </c>
      <c r="EU12" s="10" t="str">
        <f t="shared" si="177"/>
        <v>月</v>
      </c>
      <c r="EV12" s="10" t="str">
        <f t="shared" si="177"/>
        <v>火</v>
      </c>
      <c r="EW12" s="10" t="str">
        <f t="shared" si="177"/>
        <v>水</v>
      </c>
      <c r="EX12" s="10" t="str">
        <f t="shared" si="177"/>
        <v>木</v>
      </c>
      <c r="EY12" s="10" t="str">
        <f t="shared" si="177"/>
        <v>金</v>
      </c>
      <c r="EZ12" s="10" t="str">
        <f t="shared" si="177"/>
        <v>土</v>
      </c>
      <c r="FA12" s="10" t="str">
        <f t="shared" si="177"/>
        <v>日</v>
      </c>
      <c r="FB12" s="10" t="str">
        <f t="shared" si="177"/>
        <v>月</v>
      </c>
      <c r="FC12" s="10" t="str">
        <f t="shared" si="177"/>
        <v>火</v>
      </c>
      <c r="FD12" s="10" t="str">
        <f t="shared" si="177"/>
        <v>水</v>
      </c>
      <c r="FE12" s="10" t="str">
        <f t="shared" si="177"/>
        <v>木</v>
      </c>
      <c r="FF12" s="10" t="str">
        <f t="shared" si="177"/>
        <v>金</v>
      </c>
      <c r="FG12" s="10" t="str">
        <f t="shared" si="177"/>
        <v>土</v>
      </c>
      <c r="FH12" s="10" t="str">
        <f t="shared" si="177"/>
        <v>日</v>
      </c>
      <c r="FI12" s="10" t="str">
        <f t="shared" si="177"/>
        <v>月</v>
      </c>
      <c r="FJ12" s="10" t="str">
        <f t="shared" ref="FJ12:IW12" si="178">TEXT(FJ11,"aaa")</f>
        <v>火</v>
      </c>
      <c r="FK12" s="10" t="str">
        <f t="shared" si="178"/>
        <v>水</v>
      </c>
      <c r="FL12" s="10" t="str">
        <f t="shared" ref="FL12:IV12" si="179">TEXT(FL11,"aaa")</f>
        <v>木</v>
      </c>
      <c r="FM12" s="10" t="str">
        <f t="shared" si="179"/>
        <v>金</v>
      </c>
      <c r="FN12" s="10" t="str">
        <f t="shared" si="179"/>
        <v>土</v>
      </c>
      <c r="FO12" s="10" t="str">
        <f t="shared" si="179"/>
        <v>日</v>
      </c>
      <c r="FP12" s="10" t="str">
        <f t="shared" si="179"/>
        <v>月</v>
      </c>
      <c r="FQ12" s="10" t="str">
        <f t="shared" si="179"/>
        <v>火</v>
      </c>
      <c r="FR12" s="10" t="str">
        <f t="shared" si="179"/>
        <v>水</v>
      </c>
      <c r="FS12" s="10" t="str">
        <f t="shared" si="179"/>
        <v>木</v>
      </c>
      <c r="FT12" s="10" t="str">
        <f t="shared" si="179"/>
        <v>金</v>
      </c>
      <c r="FU12" s="10" t="str">
        <f t="shared" si="179"/>
        <v>土</v>
      </c>
      <c r="FV12" s="10" t="str">
        <f t="shared" si="179"/>
        <v>日</v>
      </c>
      <c r="FW12" s="10" t="str">
        <f t="shared" si="179"/>
        <v>月</v>
      </c>
      <c r="FX12" s="10" t="str">
        <f t="shared" si="179"/>
        <v>火</v>
      </c>
      <c r="FY12" s="10" t="str">
        <f t="shared" si="179"/>
        <v>水</v>
      </c>
      <c r="FZ12" s="10" t="str">
        <f t="shared" si="179"/>
        <v>木</v>
      </c>
      <c r="GA12" s="10" t="str">
        <f t="shared" si="179"/>
        <v>金</v>
      </c>
      <c r="GB12" s="10" t="str">
        <f t="shared" si="179"/>
        <v>土</v>
      </c>
      <c r="GC12" s="10" t="str">
        <f t="shared" si="179"/>
        <v>日</v>
      </c>
      <c r="GD12" s="10" t="str">
        <f t="shared" si="179"/>
        <v>月</v>
      </c>
      <c r="GE12" s="10" t="str">
        <f t="shared" si="179"/>
        <v>火</v>
      </c>
      <c r="GF12" s="10" t="str">
        <f t="shared" si="179"/>
        <v>水</v>
      </c>
      <c r="GG12" s="10" t="str">
        <f t="shared" si="179"/>
        <v>木</v>
      </c>
      <c r="GH12" s="10" t="str">
        <f t="shared" si="179"/>
        <v>金</v>
      </c>
      <c r="GI12" s="10" t="str">
        <f t="shared" si="179"/>
        <v>土</v>
      </c>
      <c r="GJ12" s="10" t="str">
        <f t="shared" si="179"/>
        <v>日</v>
      </c>
      <c r="GK12" s="10" t="str">
        <f t="shared" si="179"/>
        <v>月</v>
      </c>
      <c r="GL12" s="10" t="str">
        <f t="shared" si="179"/>
        <v>火</v>
      </c>
      <c r="GM12" s="10" t="str">
        <f t="shared" si="179"/>
        <v>水</v>
      </c>
      <c r="GN12" s="10" t="str">
        <f t="shared" si="179"/>
        <v>木</v>
      </c>
      <c r="GO12" s="10" t="str">
        <f t="shared" si="179"/>
        <v>金</v>
      </c>
      <c r="GP12" s="10" t="str">
        <f t="shared" si="179"/>
        <v>土</v>
      </c>
      <c r="GQ12" s="10" t="str">
        <f t="shared" si="179"/>
        <v>日</v>
      </c>
      <c r="GR12" s="10" t="str">
        <f t="shared" si="179"/>
        <v>月</v>
      </c>
      <c r="GS12" s="10" t="str">
        <f t="shared" si="179"/>
        <v>火</v>
      </c>
      <c r="GT12" s="10" t="str">
        <f t="shared" si="179"/>
        <v>水</v>
      </c>
      <c r="GU12" s="10" t="str">
        <f t="shared" si="179"/>
        <v>木</v>
      </c>
      <c r="GV12" s="10" t="str">
        <f t="shared" si="179"/>
        <v>金</v>
      </c>
      <c r="GW12" s="10" t="str">
        <f t="shared" si="179"/>
        <v>土</v>
      </c>
      <c r="GX12" s="10" t="str">
        <f t="shared" si="179"/>
        <v>日</v>
      </c>
      <c r="GY12" s="10" t="str">
        <f t="shared" si="179"/>
        <v>月</v>
      </c>
      <c r="GZ12" s="10" t="str">
        <f t="shared" si="179"/>
        <v>火</v>
      </c>
      <c r="HA12" s="10" t="str">
        <f t="shared" si="179"/>
        <v>水</v>
      </c>
      <c r="HB12" s="10" t="str">
        <f t="shared" ref="HB12:IS12" si="180">TEXT(HB11,"aaa")</f>
        <v>火</v>
      </c>
      <c r="HC12" s="10" t="str">
        <f t="shared" si="180"/>
        <v>水</v>
      </c>
      <c r="HD12" s="10" t="str">
        <f t="shared" si="180"/>
        <v>木</v>
      </c>
      <c r="HE12" s="10" t="str">
        <f t="shared" si="180"/>
        <v>金</v>
      </c>
      <c r="HF12" s="10" t="str">
        <f t="shared" si="180"/>
        <v>土</v>
      </c>
      <c r="HG12" s="10" t="str">
        <f t="shared" si="180"/>
        <v>日</v>
      </c>
      <c r="HH12" s="10" t="str">
        <f t="shared" si="180"/>
        <v>月</v>
      </c>
      <c r="HI12" s="10" t="str">
        <f t="shared" si="180"/>
        <v>火</v>
      </c>
      <c r="HJ12" s="10" t="str">
        <f t="shared" si="180"/>
        <v>水</v>
      </c>
      <c r="HK12" s="10" t="str">
        <f t="shared" si="180"/>
        <v>木</v>
      </c>
      <c r="HL12" s="10" t="str">
        <f t="shared" si="180"/>
        <v>金</v>
      </c>
      <c r="HM12" s="10" t="str">
        <f t="shared" si="180"/>
        <v>土</v>
      </c>
      <c r="HN12" s="10" t="str">
        <f t="shared" si="180"/>
        <v>日</v>
      </c>
      <c r="HO12" s="10" t="str">
        <f t="shared" si="180"/>
        <v>月</v>
      </c>
      <c r="HP12" s="10" t="str">
        <f t="shared" si="180"/>
        <v>火</v>
      </c>
      <c r="HQ12" s="10" t="str">
        <f t="shared" si="180"/>
        <v>水</v>
      </c>
      <c r="HR12" s="10" t="str">
        <f t="shared" si="180"/>
        <v>木</v>
      </c>
      <c r="HS12" s="10" t="str">
        <f t="shared" si="180"/>
        <v>金</v>
      </c>
      <c r="HT12" s="10" t="str">
        <f t="shared" si="180"/>
        <v>土</v>
      </c>
      <c r="HU12" s="10" t="str">
        <f t="shared" si="180"/>
        <v>日</v>
      </c>
      <c r="HV12" s="10" t="str">
        <f t="shared" si="180"/>
        <v>月</v>
      </c>
      <c r="HW12" s="10" t="str">
        <f t="shared" si="180"/>
        <v>火</v>
      </c>
      <c r="HX12" s="10" t="str">
        <f t="shared" si="180"/>
        <v>水</v>
      </c>
      <c r="HY12" s="10" t="str">
        <f t="shared" si="180"/>
        <v>木</v>
      </c>
      <c r="HZ12" s="10" t="str">
        <f t="shared" si="180"/>
        <v>金</v>
      </c>
      <c r="IA12" s="10" t="str">
        <f t="shared" si="180"/>
        <v>土</v>
      </c>
      <c r="IB12" s="10" t="str">
        <f t="shared" si="180"/>
        <v>日</v>
      </c>
      <c r="IC12" s="10" t="str">
        <f t="shared" si="180"/>
        <v>月</v>
      </c>
      <c r="ID12" s="10" t="str">
        <f t="shared" si="180"/>
        <v>火</v>
      </c>
      <c r="IE12" s="10" t="str">
        <f t="shared" si="180"/>
        <v>水</v>
      </c>
      <c r="IF12" s="10" t="str">
        <f t="shared" si="180"/>
        <v>木</v>
      </c>
      <c r="IG12" s="10" t="str">
        <f t="shared" si="180"/>
        <v>金</v>
      </c>
      <c r="IH12" s="10" t="str">
        <f t="shared" si="180"/>
        <v>土</v>
      </c>
      <c r="II12" s="10" t="str">
        <f t="shared" si="180"/>
        <v>日</v>
      </c>
      <c r="IJ12" s="10" t="str">
        <f t="shared" si="180"/>
        <v>月</v>
      </c>
      <c r="IK12" s="10" t="str">
        <f t="shared" si="180"/>
        <v>火</v>
      </c>
      <c r="IL12" s="10" t="str">
        <f t="shared" si="180"/>
        <v>水</v>
      </c>
      <c r="IM12" s="10" t="str">
        <f t="shared" si="180"/>
        <v>木</v>
      </c>
      <c r="IN12" s="10" t="str">
        <f t="shared" si="180"/>
        <v>金</v>
      </c>
      <c r="IO12" s="10" t="str">
        <f t="shared" si="180"/>
        <v>土</v>
      </c>
      <c r="IP12" s="10" t="str">
        <f t="shared" si="180"/>
        <v>日</v>
      </c>
      <c r="IQ12" s="10" t="str">
        <f t="shared" si="180"/>
        <v>月</v>
      </c>
      <c r="IR12" s="10" t="str">
        <f t="shared" si="180"/>
        <v>火</v>
      </c>
      <c r="IS12" s="10" t="str">
        <f t="shared" si="180"/>
        <v>水</v>
      </c>
      <c r="IT12" s="10" t="str">
        <f t="shared" si="179"/>
        <v>木</v>
      </c>
      <c r="IU12" s="10" t="str">
        <f t="shared" si="179"/>
        <v>金</v>
      </c>
      <c r="IV12" s="10" t="str">
        <f t="shared" si="179"/>
        <v>土</v>
      </c>
      <c r="IW12" s="10" t="str">
        <f t="shared" si="178"/>
        <v>木</v>
      </c>
      <c r="IX12" t="s">
        <v>29</v>
      </c>
    </row>
    <row r="13" spans="2:258">
      <c r="B13" s="30">
        <v>1</v>
      </c>
      <c r="C13" s="30">
        <v>1</v>
      </c>
      <c r="D13" s="42" t="s">
        <v>150</v>
      </c>
      <c r="E13" s="40" t="s">
        <v>128</v>
      </c>
      <c r="F13" s="40" t="s">
        <v>126</v>
      </c>
      <c r="G13" s="40"/>
      <c r="H13" s="41" t="s">
        <v>175</v>
      </c>
      <c r="I13" s="48" t="s">
        <v>167</v>
      </c>
      <c r="J13" s="48" t="s">
        <v>165</v>
      </c>
      <c r="K13" s="40" t="s">
        <v>188</v>
      </c>
      <c r="L13" s="40"/>
      <c r="M13" s="47">
        <f t="shared" ref="M13" si="181">SUM(O13:IW13)</f>
        <v>0</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t="s">
        <v>29</v>
      </c>
    </row>
    <row r="14" spans="2:258">
      <c r="B14" s="30"/>
      <c r="C14" s="30"/>
      <c r="D14" s="42" t="s">
        <v>161</v>
      </c>
      <c r="E14" s="40"/>
      <c r="F14" s="40" t="s">
        <v>123</v>
      </c>
      <c r="G14" s="40"/>
      <c r="H14" s="41" t="s">
        <v>175</v>
      </c>
      <c r="I14" s="48" t="s">
        <v>167</v>
      </c>
      <c r="J14" s="48" t="s">
        <v>165</v>
      </c>
      <c r="K14" s="40" t="s">
        <v>188</v>
      </c>
      <c r="L14" s="40"/>
      <c r="M14" s="47">
        <f>SUM(O14:IW14)</f>
        <v>0</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t="s">
        <v>29</v>
      </c>
    </row>
    <row r="15" spans="2:258">
      <c r="B15" s="30"/>
      <c r="C15" s="30"/>
      <c r="D15" s="42"/>
      <c r="E15" s="40"/>
      <c r="F15" s="40"/>
      <c r="G15" s="40"/>
      <c r="H15" s="41"/>
      <c r="I15" s="48" t="s">
        <v>167</v>
      </c>
      <c r="J15" s="48"/>
      <c r="K15" s="40"/>
      <c r="L15" s="40"/>
      <c r="M15" s="47">
        <f t="shared" ref="M15:M78" si="182">SUM(O15:IW15)</f>
        <v>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t="s">
        <v>29</v>
      </c>
    </row>
    <row r="16" spans="2:258">
      <c r="B16" s="30"/>
      <c r="C16" s="30"/>
      <c r="D16" s="42"/>
      <c r="E16" s="40"/>
      <c r="F16" s="40"/>
      <c r="G16" s="40"/>
      <c r="H16" s="41"/>
      <c r="I16" s="48"/>
      <c r="J16" s="48"/>
      <c r="K16" s="50"/>
      <c r="L16" s="40"/>
      <c r="M16" s="47">
        <f t="shared" si="182"/>
        <v>0</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t="s">
        <v>29</v>
      </c>
    </row>
    <row r="17" spans="2:258">
      <c r="B17" s="30"/>
      <c r="C17" s="30"/>
      <c r="D17" s="42"/>
      <c r="E17" s="40"/>
      <c r="F17" s="40" t="s">
        <v>151</v>
      </c>
      <c r="G17" s="76">
        <v>5</v>
      </c>
      <c r="H17" s="41" t="s">
        <v>175</v>
      </c>
      <c r="I17" s="77" t="str">
        <f>VLOOKUP($G17,課題整理_0609!$B$8:$M$65,7,FALSE)</f>
        <v>～6月4週目</v>
      </c>
      <c r="J17" s="77" t="str">
        <f>VLOOKUP($G17,課題整理_0609!$B$8:$M$65,5,FALSE)</f>
        <v>完了</v>
      </c>
      <c r="K17" s="49" t="s">
        <v>160</v>
      </c>
      <c r="L17" s="40"/>
      <c r="M17" s="47">
        <f t="shared" si="182"/>
        <v>0</v>
      </c>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t="s">
        <v>29</v>
      </c>
    </row>
    <row r="18" spans="2:258">
      <c r="B18" s="30"/>
      <c r="C18" s="30"/>
      <c r="D18" s="42"/>
      <c r="E18" s="40"/>
      <c r="F18" s="40"/>
      <c r="G18" s="76">
        <v>6</v>
      </c>
      <c r="H18" s="41" t="s">
        <v>175</v>
      </c>
      <c r="I18" s="77" t="str">
        <f>VLOOKUP($G18,課題整理_0609!$B$8:$M$65,7,FALSE)</f>
        <v>～6月4週目</v>
      </c>
      <c r="J18" s="77" t="str">
        <f>VLOOKUP($G18,課題整理_0609!$B$8:$M$65,5,FALSE)</f>
        <v>完了</v>
      </c>
      <c r="K18" s="49" t="s">
        <v>160</v>
      </c>
      <c r="L18" s="40"/>
      <c r="M18" s="47">
        <f t="shared" si="182"/>
        <v>0</v>
      </c>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t="s">
        <v>29</v>
      </c>
    </row>
    <row r="19" spans="2:258">
      <c r="B19" s="30"/>
      <c r="C19" s="30"/>
      <c r="D19" s="42"/>
      <c r="E19" s="40"/>
      <c r="F19" s="40"/>
      <c r="G19" s="76">
        <v>11</v>
      </c>
      <c r="H19" s="41" t="s">
        <v>175</v>
      </c>
      <c r="I19" s="77" t="str">
        <f>VLOOKUP($G19,課題整理_0609!$B$8:$M$65,7,FALSE)</f>
        <v>～6月4週目</v>
      </c>
      <c r="J19" s="77" t="str">
        <f>VLOOKUP($G19,課題整理_0609!$B$8:$M$65,5,FALSE)</f>
        <v>完了</v>
      </c>
      <c r="K19" s="49" t="s">
        <v>160</v>
      </c>
      <c r="L19" s="40"/>
      <c r="M19" s="47">
        <f t="shared" si="182"/>
        <v>0</v>
      </c>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t="s">
        <v>29</v>
      </c>
    </row>
    <row r="20" spans="2:258">
      <c r="B20" s="30"/>
      <c r="C20" s="30"/>
      <c r="D20" s="42"/>
      <c r="E20" s="40"/>
      <c r="F20" s="40"/>
      <c r="G20" s="76">
        <v>18</v>
      </c>
      <c r="H20" s="41" t="s">
        <v>184</v>
      </c>
      <c r="I20" s="77" t="str">
        <f>VLOOKUP($G20,課題整理_0609!$B$8:$M$65,7,FALSE)</f>
        <v>～6月4週目</v>
      </c>
      <c r="J20" s="77" t="str">
        <f>VLOOKUP($G20,課題整理_0609!$B$8:$M$65,5,FALSE)</f>
        <v>完了</v>
      </c>
      <c r="K20" s="49" t="s">
        <v>160</v>
      </c>
      <c r="L20" s="40"/>
      <c r="M20" s="47">
        <f t="shared" si="182"/>
        <v>4</v>
      </c>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v>1.5</v>
      </c>
      <c r="AP20" s="11"/>
      <c r="AQ20" s="11">
        <v>1.5</v>
      </c>
      <c r="AR20" s="11"/>
      <c r="AS20" s="11">
        <v>1</v>
      </c>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t="s">
        <v>29</v>
      </c>
    </row>
    <row r="21" spans="2:258">
      <c r="B21" s="30"/>
      <c r="C21" s="30"/>
      <c r="D21" s="42"/>
      <c r="E21" s="40"/>
      <c r="F21" s="40"/>
      <c r="G21" s="76">
        <v>20</v>
      </c>
      <c r="H21" s="41" t="s">
        <v>175</v>
      </c>
      <c r="I21" s="77" t="str">
        <f>VLOOKUP($G21,課題整理_0609!$B$8:$M$65,7,FALSE)</f>
        <v>～6月4週目</v>
      </c>
      <c r="J21" s="77" t="str">
        <f>VLOOKUP($G21,課題整理_0609!$B$8:$M$65,5,FALSE)</f>
        <v>完了</v>
      </c>
      <c r="K21" s="49" t="s">
        <v>160</v>
      </c>
      <c r="L21" s="40"/>
      <c r="M21" s="47">
        <f t="shared" si="182"/>
        <v>0</v>
      </c>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c r="EO21" s="11"/>
      <c r="EP21" s="11"/>
      <c r="EQ21" s="11"/>
      <c r="ER21" s="11"/>
      <c r="ES21" s="11"/>
      <c r="ET21" s="11"/>
      <c r="EU21" s="11"/>
      <c r="EV21" s="11"/>
      <c r="EW21" s="11"/>
      <c r="EX21" s="11"/>
      <c r="EY21" s="11"/>
      <c r="EZ21" s="11"/>
      <c r="FA21" s="11"/>
      <c r="FB21" s="11"/>
      <c r="FC21" s="11"/>
      <c r="FD21" s="11"/>
      <c r="FE21" s="11"/>
      <c r="FF21" s="11"/>
      <c r="FG21" s="11"/>
      <c r="FH21" s="11"/>
      <c r="FI21" s="11"/>
      <c r="FJ21" s="11"/>
      <c r="FK21" s="11"/>
      <c r="FL21" s="11"/>
      <c r="FM21" s="11"/>
      <c r="FN21" s="11"/>
      <c r="FO21" s="11"/>
      <c r="FP21" s="11"/>
      <c r="FQ21" s="11"/>
      <c r="FR21" s="11"/>
      <c r="FS21" s="11"/>
      <c r="FT21" s="11"/>
      <c r="FU21" s="11"/>
      <c r="FV21" s="11"/>
      <c r="FW21" s="11"/>
      <c r="FX21" s="11"/>
      <c r="FY21" s="11"/>
      <c r="FZ21" s="11"/>
      <c r="GA21" s="11"/>
      <c r="GB21" s="11"/>
      <c r="GC21" s="11"/>
      <c r="GD21" s="11"/>
      <c r="GE21" s="11"/>
      <c r="GF21" s="11"/>
      <c r="GG21" s="11"/>
      <c r="GH21" s="11"/>
      <c r="GI21" s="11"/>
      <c r="GJ21" s="11"/>
      <c r="GK21" s="11"/>
      <c r="GL21" s="11"/>
      <c r="GM21" s="11"/>
      <c r="GN21" s="11"/>
      <c r="GO21" s="11"/>
      <c r="GP21" s="11"/>
      <c r="GQ21" s="11"/>
      <c r="GR21" s="11"/>
      <c r="GS21" s="11"/>
      <c r="GT21" s="11"/>
      <c r="GU21" s="11"/>
      <c r="GV21" s="11"/>
      <c r="GW21" s="11"/>
      <c r="GX21" s="11"/>
      <c r="GY21" s="11"/>
      <c r="GZ21" s="11"/>
      <c r="HA21" s="11"/>
      <c r="HB21" s="11"/>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c r="IS21" s="11"/>
      <c r="IT21" s="11"/>
      <c r="IU21" s="11"/>
      <c r="IV21" s="11"/>
      <c r="IW21" s="11"/>
      <c r="IX21" t="s">
        <v>29</v>
      </c>
    </row>
    <row r="22" spans="2:258">
      <c r="B22" s="30"/>
      <c r="C22" s="30"/>
      <c r="D22" s="42"/>
      <c r="E22" s="40"/>
      <c r="F22" s="40"/>
      <c r="G22" s="76">
        <v>21</v>
      </c>
      <c r="H22" s="41" t="s">
        <v>175</v>
      </c>
      <c r="I22" s="77" t="str">
        <f>VLOOKUP($G22,課題整理_0609!$B$8:$M$65,7,FALSE)</f>
        <v>リリース後対応</v>
      </c>
      <c r="J22" s="77" t="str">
        <f>VLOOKUP($G22,課題整理_0609!$B$8:$M$65,5,FALSE)</f>
        <v>保留</v>
      </c>
      <c r="K22" s="49" t="s">
        <v>160</v>
      </c>
      <c r="L22" s="40" t="s">
        <v>164</v>
      </c>
      <c r="M22" s="47">
        <f t="shared" si="182"/>
        <v>0</v>
      </c>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c r="EN22" s="11"/>
      <c r="EO22" s="11"/>
      <c r="EP22" s="11"/>
      <c r="EQ22" s="11"/>
      <c r="ER22" s="11"/>
      <c r="ES22" s="11"/>
      <c r="ET22" s="11"/>
      <c r="EU22" s="11"/>
      <c r="EV22" s="11"/>
      <c r="EW22" s="11"/>
      <c r="EX22" s="11"/>
      <c r="EY22" s="11"/>
      <c r="EZ22" s="11"/>
      <c r="FA22" s="11"/>
      <c r="FB22" s="11"/>
      <c r="FC22" s="11"/>
      <c r="FD22" s="11"/>
      <c r="FE22" s="11"/>
      <c r="FF22" s="11"/>
      <c r="FG22" s="11"/>
      <c r="FH22" s="11"/>
      <c r="FI22" s="11"/>
      <c r="FJ22" s="11"/>
      <c r="FK22" s="11"/>
      <c r="FL22" s="11"/>
      <c r="FM22" s="11"/>
      <c r="FN22" s="11"/>
      <c r="FO22" s="11"/>
      <c r="FP22" s="11"/>
      <c r="FQ22" s="11"/>
      <c r="FR22" s="11"/>
      <c r="FS22" s="11"/>
      <c r="FT22" s="11"/>
      <c r="FU22" s="11"/>
      <c r="FV22" s="11"/>
      <c r="FW22" s="11"/>
      <c r="FX22" s="11"/>
      <c r="FY22" s="11"/>
      <c r="FZ22" s="11"/>
      <c r="GA22" s="11"/>
      <c r="GB22" s="11"/>
      <c r="GC22" s="11"/>
      <c r="GD22" s="11"/>
      <c r="GE22" s="11"/>
      <c r="GF22" s="11"/>
      <c r="GG22" s="11"/>
      <c r="GH22" s="11"/>
      <c r="GI22" s="11"/>
      <c r="GJ22" s="11"/>
      <c r="GK22" s="11"/>
      <c r="GL22" s="11"/>
      <c r="GM22" s="11"/>
      <c r="GN22" s="11"/>
      <c r="GO22" s="11"/>
      <c r="GP22" s="11"/>
      <c r="GQ22" s="11"/>
      <c r="GR22" s="11"/>
      <c r="GS22" s="11"/>
      <c r="GT22" s="11"/>
      <c r="GU22" s="11"/>
      <c r="GV22" s="11"/>
      <c r="GW22" s="11"/>
      <c r="GX22" s="11"/>
      <c r="GY22" s="11"/>
      <c r="GZ22" s="11"/>
      <c r="HA22" s="11"/>
      <c r="HB22" s="11"/>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c r="IS22" s="11"/>
      <c r="IT22" s="11"/>
      <c r="IU22" s="11"/>
      <c r="IV22" s="11"/>
      <c r="IW22" s="11"/>
      <c r="IX22" t="s">
        <v>29</v>
      </c>
    </row>
    <row r="23" spans="2:258">
      <c r="B23" s="30"/>
      <c r="C23" s="30"/>
      <c r="D23" s="42"/>
      <c r="E23" s="40"/>
      <c r="F23" s="40"/>
      <c r="G23" s="76">
        <v>23</v>
      </c>
      <c r="H23" s="41" t="s">
        <v>183</v>
      </c>
      <c r="I23" s="77" t="str">
        <f>VLOOKUP($G23,課題整理_0609!$B$8:$M$65,7,FALSE)</f>
        <v>～6月4週目</v>
      </c>
      <c r="J23" s="77" t="str">
        <f>VLOOKUP($G23,課題整理_0609!$B$8:$M$65,5,FALSE)</f>
        <v>完了</v>
      </c>
      <c r="K23" s="49" t="s">
        <v>160</v>
      </c>
      <c r="L23" s="40"/>
      <c r="M23" s="47">
        <f t="shared" si="182"/>
        <v>0</v>
      </c>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c r="EN23" s="11"/>
      <c r="EO23" s="11"/>
      <c r="EP23" s="11"/>
      <c r="EQ23" s="11"/>
      <c r="ER23" s="11"/>
      <c r="ES23" s="11"/>
      <c r="ET23" s="11"/>
      <c r="EU23" s="11"/>
      <c r="EV23" s="11"/>
      <c r="EW23" s="11"/>
      <c r="EX23" s="11"/>
      <c r="EY23" s="11"/>
      <c r="EZ23" s="11"/>
      <c r="FA23" s="11"/>
      <c r="FB23" s="11"/>
      <c r="FC23" s="11"/>
      <c r="FD23" s="11"/>
      <c r="FE23" s="11"/>
      <c r="FF23" s="11"/>
      <c r="FG23" s="11"/>
      <c r="FH23" s="11"/>
      <c r="FI23" s="11"/>
      <c r="FJ23" s="11"/>
      <c r="FK23" s="11"/>
      <c r="FL23" s="11"/>
      <c r="FM23" s="11"/>
      <c r="FN23" s="11"/>
      <c r="FO23" s="11"/>
      <c r="FP23" s="11"/>
      <c r="FQ23" s="11"/>
      <c r="FR23" s="11"/>
      <c r="FS23" s="11"/>
      <c r="FT23" s="11"/>
      <c r="FU23" s="11"/>
      <c r="FV23" s="11"/>
      <c r="FW23" s="11"/>
      <c r="FX23" s="11"/>
      <c r="FY23" s="11"/>
      <c r="FZ23" s="11"/>
      <c r="GA23" s="11"/>
      <c r="GB23" s="11"/>
      <c r="GC23" s="11"/>
      <c r="GD23" s="11"/>
      <c r="GE23" s="11"/>
      <c r="GF23" s="11"/>
      <c r="GG23" s="11"/>
      <c r="GH23" s="11"/>
      <c r="GI23" s="11"/>
      <c r="GJ23" s="11"/>
      <c r="GK23" s="11"/>
      <c r="GL23" s="11"/>
      <c r="GM23" s="11"/>
      <c r="GN23" s="11"/>
      <c r="GO23" s="11"/>
      <c r="GP23" s="11"/>
      <c r="GQ23" s="11"/>
      <c r="GR23" s="11"/>
      <c r="GS23" s="11"/>
      <c r="GT23" s="11"/>
      <c r="GU23" s="11"/>
      <c r="GV23" s="11"/>
      <c r="GW23" s="11"/>
      <c r="GX23" s="11"/>
      <c r="GY23" s="11"/>
      <c r="GZ23" s="11"/>
      <c r="HA23" s="11"/>
      <c r="HB23" s="11"/>
      <c r="HC23" s="11"/>
      <c r="HD23" s="11"/>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t="s">
        <v>29</v>
      </c>
    </row>
    <row r="24" spans="2:258">
      <c r="B24" s="30"/>
      <c r="C24" s="30"/>
      <c r="D24" s="42"/>
      <c r="E24" s="40"/>
      <c r="F24" s="40"/>
      <c r="G24" s="76">
        <v>24</v>
      </c>
      <c r="H24" s="41" t="s">
        <v>183</v>
      </c>
      <c r="I24" s="77" t="str">
        <f>VLOOKUP($G24,課題整理_0609!$B$8:$M$65,7,FALSE)</f>
        <v>～9月4週目</v>
      </c>
      <c r="J24" s="77" t="str">
        <f>VLOOKUP($G24,課題整理_0609!$B$8:$M$65,5,FALSE)</f>
        <v>リリース後対応</v>
      </c>
      <c r="K24" s="49" t="s">
        <v>160</v>
      </c>
      <c r="L24" s="40"/>
      <c r="M24" s="47">
        <f t="shared" si="182"/>
        <v>0</v>
      </c>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s="11"/>
      <c r="FN24" s="11"/>
      <c r="FO24" s="11"/>
      <c r="FP24" s="11"/>
      <c r="FQ24" s="11"/>
      <c r="FR24" s="11"/>
      <c r="FS24" s="11"/>
      <c r="FT24" s="11"/>
      <c r="FU24" s="11"/>
      <c r="FV24" s="11"/>
      <c r="FW24" s="11"/>
      <c r="FX24" s="11"/>
      <c r="FY24" s="11"/>
      <c r="FZ24" s="11"/>
      <c r="GA24" s="11"/>
      <c r="GB24" s="11"/>
      <c r="GC24" s="11"/>
      <c r="GD24" s="11"/>
      <c r="GE24" s="11"/>
      <c r="GF24" s="11"/>
      <c r="GG24" s="11"/>
      <c r="GH24" s="11"/>
      <c r="GI24" s="11"/>
      <c r="GJ24" s="11"/>
      <c r="GK24" s="11"/>
      <c r="GL24" s="11"/>
      <c r="GM24" s="11"/>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t="s">
        <v>29</v>
      </c>
    </row>
    <row r="25" spans="2:258">
      <c r="B25" s="30"/>
      <c r="C25" s="30"/>
      <c r="D25" s="42"/>
      <c r="E25" s="40"/>
      <c r="F25" s="40"/>
      <c r="G25" s="40"/>
      <c r="H25" s="41"/>
      <c r="I25" s="48"/>
      <c r="J25" s="48"/>
      <c r="K25" s="49"/>
      <c r="L25" s="40"/>
      <c r="M25" s="47">
        <f t="shared" si="182"/>
        <v>0</v>
      </c>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c r="EK25" s="11"/>
      <c r="EL25" s="11"/>
      <c r="EM25" s="11"/>
      <c r="EN25" s="11"/>
      <c r="EO25" s="11"/>
      <c r="EP25" s="11"/>
      <c r="EQ25" s="11"/>
      <c r="ER25" s="11"/>
      <c r="ES25" s="11"/>
      <c r="ET25" s="11"/>
      <c r="EU25" s="11"/>
      <c r="EV25" s="11"/>
      <c r="EW25" s="11"/>
      <c r="EX25" s="11"/>
      <c r="EY25" s="11"/>
      <c r="EZ25" s="11"/>
      <c r="FA25" s="11"/>
      <c r="FB25" s="11"/>
      <c r="FC25" s="11"/>
      <c r="FD25" s="11"/>
      <c r="FE25" s="11"/>
      <c r="FF25" s="11"/>
      <c r="FG25" s="11"/>
      <c r="FH25" s="11"/>
      <c r="FI25" s="11"/>
      <c r="FJ25" s="11"/>
      <c r="FK25" s="11"/>
      <c r="FL25" s="11"/>
      <c r="FM25" s="11"/>
      <c r="FN25" s="11"/>
      <c r="FO25" s="11"/>
      <c r="FP25" s="11"/>
      <c r="FQ25" s="11"/>
      <c r="FR25" s="11"/>
      <c r="FS25" s="11"/>
      <c r="FT25" s="11"/>
      <c r="FU25" s="11"/>
      <c r="FV25" s="11"/>
      <c r="FW25" s="11"/>
      <c r="FX25" s="11"/>
      <c r="FY25" s="11"/>
      <c r="FZ25" s="11"/>
      <c r="GA25" s="11"/>
      <c r="GB25" s="11"/>
      <c r="GC25" s="11"/>
      <c r="GD25" s="11"/>
      <c r="GE25" s="11"/>
      <c r="GF25" s="11"/>
      <c r="GG25" s="11"/>
      <c r="GH25" s="11"/>
      <c r="GI25" s="11"/>
      <c r="GJ25" s="11"/>
      <c r="GK25" s="11"/>
      <c r="GL25" s="11"/>
      <c r="GM25" s="11"/>
      <c r="GN25" s="11"/>
      <c r="GO25" s="11"/>
      <c r="GP25" s="11"/>
      <c r="GQ25" s="11"/>
      <c r="GR25" s="11"/>
      <c r="GS25" s="11"/>
      <c r="GT25" s="11"/>
      <c r="GU25" s="11"/>
      <c r="GV25" s="11"/>
      <c r="GW25" s="11"/>
      <c r="GX25" s="11"/>
      <c r="GY25" s="11"/>
      <c r="GZ25" s="11"/>
      <c r="HA25" s="11"/>
      <c r="HB25" s="11"/>
      <c r="HC25" s="11"/>
      <c r="HD25" s="11"/>
      <c r="HE25" s="11"/>
      <c r="HF25" s="11"/>
      <c r="HG25" s="11"/>
      <c r="HH25" s="11"/>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t="s">
        <v>29</v>
      </c>
    </row>
    <row r="26" spans="2:258">
      <c r="B26" s="30"/>
      <c r="C26" s="30"/>
      <c r="D26" s="42"/>
      <c r="E26" s="40"/>
      <c r="F26" s="40"/>
      <c r="G26" s="40"/>
      <c r="H26" s="41"/>
      <c r="I26" s="48"/>
      <c r="J26" s="48"/>
      <c r="K26" s="40"/>
      <c r="L26" s="40"/>
      <c r="M26" s="47">
        <f t="shared" si="182"/>
        <v>0</v>
      </c>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s="11"/>
      <c r="FN26" s="11"/>
      <c r="FO26" s="11"/>
      <c r="FP26" s="11"/>
      <c r="FQ26" s="11"/>
      <c r="FR26" s="11"/>
      <c r="FS26" s="11"/>
      <c r="FT26" s="11"/>
      <c r="FU26" s="11"/>
      <c r="FV26" s="11"/>
      <c r="FW26" s="11"/>
      <c r="FX26" s="11"/>
      <c r="FY26" s="11"/>
      <c r="FZ26" s="11"/>
      <c r="GA26" s="11"/>
      <c r="GB26" s="11"/>
      <c r="GC26" s="11"/>
      <c r="GD26" s="11"/>
      <c r="GE26" s="11"/>
      <c r="GF26" s="11"/>
      <c r="GG26" s="11"/>
      <c r="GH26" s="11"/>
      <c r="GI26" s="11"/>
      <c r="GJ26" s="11"/>
      <c r="GK26" s="11"/>
      <c r="GL26" s="11"/>
      <c r="GM26" s="11"/>
      <c r="GN26" s="11"/>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t="s">
        <v>29</v>
      </c>
    </row>
    <row r="27" spans="2:258">
      <c r="B27" s="30"/>
      <c r="C27" s="30">
        <v>2</v>
      </c>
      <c r="D27" s="42"/>
      <c r="E27" s="40" t="s">
        <v>129</v>
      </c>
      <c r="F27" s="40" t="s">
        <v>136</v>
      </c>
      <c r="G27" s="40"/>
      <c r="H27" s="41" t="s">
        <v>175</v>
      </c>
      <c r="I27" s="41" t="s">
        <v>166</v>
      </c>
      <c r="J27" s="48"/>
      <c r="K27" s="40"/>
      <c r="L27" s="40"/>
      <c r="M27" s="47">
        <f t="shared" si="182"/>
        <v>0</v>
      </c>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t="s">
        <v>29</v>
      </c>
    </row>
    <row r="28" spans="2:258">
      <c r="B28" s="30"/>
      <c r="C28" s="30"/>
      <c r="D28" s="42"/>
      <c r="E28" s="40"/>
      <c r="F28" s="40" t="s">
        <v>151</v>
      </c>
      <c r="G28" s="76">
        <v>2</v>
      </c>
      <c r="H28" s="41" t="s">
        <v>175</v>
      </c>
      <c r="I28" s="77" t="str">
        <f>VLOOKUP($G28,課題整理_0609!$B$8:$M$65,7,FALSE)</f>
        <v>～9月3週目</v>
      </c>
      <c r="J28" s="77" t="str">
        <f>VLOOKUP($G28,課題整理_0609!$B$8:$M$65,5,FALSE)</f>
        <v>リリース後対応</v>
      </c>
      <c r="K28" s="50" t="s">
        <v>160</v>
      </c>
      <c r="L28" s="40"/>
      <c r="M28" s="47">
        <f t="shared" si="182"/>
        <v>0</v>
      </c>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t="s">
        <v>29</v>
      </c>
    </row>
    <row r="29" spans="2:258">
      <c r="B29" s="30"/>
      <c r="C29" s="30"/>
      <c r="D29" s="42"/>
      <c r="E29" s="40"/>
      <c r="F29" s="40"/>
      <c r="G29" s="76">
        <v>7</v>
      </c>
      <c r="H29" s="41" t="s">
        <v>175</v>
      </c>
      <c r="I29" s="77" t="str">
        <f>VLOOKUP($G29,課題整理_0609!$B$8:$M$65,7,FALSE)</f>
        <v>～9月3週目</v>
      </c>
      <c r="J29" s="77" t="str">
        <f>VLOOKUP($G29,課題整理_0609!$B$8:$M$65,5,FALSE)</f>
        <v>完了</v>
      </c>
      <c r="K29" s="50" t="s">
        <v>160</v>
      </c>
      <c r="L29" s="40"/>
      <c r="M29" s="47">
        <f t="shared" si="182"/>
        <v>0.5</v>
      </c>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v>0.5</v>
      </c>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s="11"/>
      <c r="FN29" s="11"/>
      <c r="FO29" s="11"/>
      <c r="FP29" s="11"/>
      <c r="FQ29" s="11"/>
      <c r="FR29" s="11"/>
      <c r="FS29" s="11"/>
      <c r="FT29" s="11"/>
      <c r="FU29" s="11"/>
      <c r="FV29" s="11"/>
      <c r="FW29" s="11"/>
      <c r="FX29" s="11"/>
      <c r="FY29" s="11"/>
      <c r="FZ29" s="11"/>
      <c r="GA29" s="11"/>
      <c r="GB29" s="11"/>
      <c r="GC29" s="11"/>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t="s">
        <v>29</v>
      </c>
    </row>
    <row r="30" spans="2:258">
      <c r="B30" s="30"/>
      <c r="C30" s="30"/>
      <c r="D30" s="42"/>
      <c r="E30" s="40"/>
      <c r="F30" s="40"/>
      <c r="G30" s="76">
        <v>8</v>
      </c>
      <c r="H30" s="41" t="s">
        <v>175</v>
      </c>
      <c r="I30" s="77" t="str">
        <f>VLOOKUP($G30,課題整理_0609!$B$8:$M$65,7,FALSE)</f>
        <v>～7月3週目</v>
      </c>
      <c r="J30" s="77" t="str">
        <f>VLOOKUP($G30,課題整理_0609!$B$8:$M$65,5,FALSE)</f>
        <v>完了</v>
      </c>
      <c r="K30" s="50" t="s">
        <v>160</v>
      </c>
      <c r="L30" s="40"/>
      <c r="M30" s="47">
        <f t="shared" si="182"/>
        <v>15.5</v>
      </c>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v>10.5</v>
      </c>
      <c r="BG30" s="11">
        <v>2</v>
      </c>
      <c r="BH30" s="11">
        <v>3</v>
      </c>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c r="GB30" s="11"/>
      <c r="GC30" s="11"/>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t="s">
        <v>29</v>
      </c>
    </row>
    <row r="31" spans="2:258">
      <c r="B31" s="30"/>
      <c r="C31" s="30"/>
      <c r="D31" s="42"/>
      <c r="E31" s="40"/>
      <c r="F31" s="40"/>
      <c r="G31" s="76">
        <v>12</v>
      </c>
      <c r="H31" s="41" t="s">
        <v>175</v>
      </c>
      <c r="I31" s="77" t="str">
        <f>VLOOKUP($G31,課題整理_0609!$B$8:$M$65,7,FALSE)</f>
        <v>～9月2週目</v>
      </c>
      <c r="J31" s="77" t="str">
        <f>VLOOKUP($G31,課題整理_0609!$B$8:$M$65,5,FALSE)</f>
        <v>完了</v>
      </c>
      <c r="K31" s="50" t="s">
        <v>160</v>
      </c>
      <c r="L31" s="40"/>
      <c r="M31" s="47">
        <f t="shared" si="182"/>
        <v>73</v>
      </c>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v>0.5</v>
      </c>
      <c r="CQ31" s="11"/>
      <c r="CR31" s="11"/>
      <c r="CS31" s="11"/>
      <c r="CT31" s="11"/>
      <c r="CU31" s="11"/>
      <c r="CV31" s="11"/>
      <c r="CW31" s="11"/>
      <c r="CX31" s="11"/>
      <c r="CY31" s="11">
        <v>1.5</v>
      </c>
      <c r="CZ31" s="11">
        <v>1</v>
      </c>
      <c r="DA31" s="11">
        <v>1.5</v>
      </c>
      <c r="DB31" s="11">
        <v>6</v>
      </c>
      <c r="DC31" s="11">
        <v>3</v>
      </c>
      <c r="DD31" s="11">
        <v>7.5</v>
      </c>
      <c r="DE31" s="11"/>
      <c r="DF31" s="11"/>
      <c r="DG31" s="11"/>
      <c r="DH31" s="11"/>
      <c r="DI31" s="11"/>
      <c r="DJ31" s="11">
        <v>1</v>
      </c>
      <c r="DK31" s="11">
        <v>1</v>
      </c>
      <c r="DL31" s="11">
        <v>1.5</v>
      </c>
      <c r="DM31" s="11">
        <v>8</v>
      </c>
      <c r="DN31" s="11"/>
      <c r="DO31" s="11"/>
      <c r="DP31" s="11">
        <v>2</v>
      </c>
      <c r="DQ31" s="11">
        <v>5.5</v>
      </c>
      <c r="DR31" s="11"/>
      <c r="DS31" s="11"/>
      <c r="DT31" s="11"/>
      <c r="DU31" s="11"/>
      <c r="DV31" s="11"/>
      <c r="DW31" s="11">
        <v>1</v>
      </c>
      <c r="DX31" s="11">
        <v>5.5</v>
      </c>
      <c r="DY31" s="11">
        <v>1.5</v>
      </c>
      <c r="DZ31" s="11">
        <v>7.5</v>
      </c>
      <c r="EA31" s="11"/>
      <c r="EB31" s="11"/>
      <c r="EC31" s="11"/>
      <c r="ED31" s="11">
        <v>1</v>
      </c>
      <c r="EE31" s="11">
        <v>10</v>
      </c>
      <c r="EF31" s="11">
        <v>4</v>
      </c>
      <c r="EG31" s="11">
        <v>2</v>
      </c>
      <c r="EH31" s="11">
        <v>0.5</v>
      </c>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s="11"/>
      <c r="FN31" s="11"/>
      <c r="FO31" s="11"/>
      <c r="FP31" s="11"/>
      <c r="FQ31" s="11"/>
      <c r="FR31" s="11"/>
      <c r="FS31" s="11"/>
      <c r="FT31" s="11"/>
      <c r="FU31" s="11"/>
      <c r="FV31" s="11"/>
      <c r="FW31" s="11"/>
      <c r="FX31" s="11"/>
      <c r="FY31" s="11"/>
      <c r="FZ31" s="11"/>
      <c r="GA31" s="11"/>
      <c r="GB31" s="11"/>
      <c r="GC31" s="11"/>
      <c r="GD31" s="11"/>
      <c r="GE31" s="11"/>
      <c r="GF31" s="11"/>
      <c r="GG31" s="11"/>
      <c r="GH31" s="11"/>
      <c r="GI31" s="11"/>
      <c r="GJ31" s="11"/>
      <c r="GK31" s="11"/>
      <c r="GL31" s="11"/>
      <c r="GM31" s="11"/>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t="s">
        <v>29</v>
      </c>
    </row>
    <row r="32" spans="2:258">
      <c r="B32" s="30"/>
      <c r="C32" s="30"/>
      <c r="D32" s="42"/>
      <c r="E32" s="40"/>
      <c r="F32" s="40"/>
      <c r="G32" s="76">
        <v>13</v>
      </c>
      <c r="H32" s="41" t="s">
        <v>175</v>
      </c>
      <c r="I32" s="77" t="str">
        <f>VLOOKUP($G32,課題整理_0609!$B$8:$M$65,7,FALSE)</f>
        <v>～7月3週目</v>
      </c>
      <c r="J32" s="77" t="str">
        <f>VLOOKUP($G32,課題整理_0609!$B$8:$M$65,5,FALSE)</f>
        <v>完了</v>
      </c>
      <c r="K32" s="50" t="s">
        <v>160</v>
      </c>
      <c r="L32" s="40"/>
      <c r="M32" s="47">
        <f t="shared" si="182"/>
        <v>52</v>
      </c>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v>4</v>
      </c>
      <c r="BI32" s="11"/>
      <c r="BJ32" s="11"/>
      <c r="BK32" s="11"/>
      <c r="BL32" s="11"/>
      <c r="BM32" s="11">
        <v>6</v>
      </c>
      <c r="BN32" s="11"/>
      <c r="BO32" s="11"/>
      <c r="BP32" s="11">
        <v>2</v>
      </c>
      <c r="BQ32" s="11">
        <v>1</v>
      </c>
      <c r="BR32" s="11">
        <v>1</v>
      </c>
      <c r="BS32" s="11">
        <v>1</v>
      </c>
      <c r="BT32" s="11"/>
      <c r="BU32" s="11">
        <v>2</v>
      </c>
      <c r="BV32" s="11">
        <f>4.5+7.5</f>
        <v>12</v>
      </c>
      <c r="BW32" s="11"/>
      <c r="BX32" s="11"/>
      <c r="BY32" s="11">
        <v>1.5</v>
      </c>
      <c r="BZ32" s="11"/>
      <c r="CA32" s="11">
        <v>8.5</v>
      </c>
      <c r="CB32" s="11"/>
      <c r="CC32" s="11">
        <v>0.5</v>
      </c>
      <c r="CD32" s="11"/>
      <c r="CE32" s="11"/>
      <c r="CF32" s="11"/>
      <c r="CG32" s="11"/>
      <c r="CH32" s="11"/>
      <c r="CI32" s="11"/>
      <c r="CJ32" s="11"/>
      <c r="CK32" s="11"/>
      <c r="CL32" s="11"/>
      <c r="CM32" s="11">
        <v>2</v>
      </c>
      <c r="CN32" s="11">
        <v>2.5</v>
      </c>
      <c r="CO32" s="11">
        <v>8</v>
      </c>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s="11"/>
      <c r="FN32" s="11"/>
      <c r="FO32" s="11"/>
      <c r="FP32" s="11"/>
      <c r="FQ32" s="11"/>
      <c r="FR32" s="11"/>
      <c r="FS32" s="11"/>
      <c r="FT32" s="11"/>
      <c r="FU32" s="11"/>
      <c r="FV32" s="11"/>
      <c r="FW32" s="11"/>
      <c r="FX32" s="11"/>
      <c r="FY32" s="11"/>
      <c r="FZ32" s="11"/>
      <c r="GA32" s="11"/>
      <c r="GB32" s="11"/>
      <c r="GC32" s="11"/>
      <c r="GD32" s="11"/>
      <c r="GE32" s="11"/>
      <c r="GF32" s="11"/>
      <c r="GG32" s="11"/>
      <c r="GH32" s="11"/>
      <c r="GI32" s="11"/>
      <c r="GJ32" s="11"/>
      <c r="GK32" s="11"/>
      <c r="GL32" s="11"/>
      <c r="GM32" s="11"/>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t="s">
        <v>29</v>
      </c>
    </row>
    <row r="33" spans="2:258">
      <c r="B33" s="30"/>
      <c r="C33" s="30"/>
      <c r="D33" s="42"/>
      <c r="E33" s="40"/>
      <c r="F33" s="40"/>
      <c r="G33" s="76">
        <v>14</v>
      </c>
      <c r="H33" s="41" t="s">
        <v>175</v>
      </c>
      <c r="I33" s="77" t="str">
        <f>VLOOKUP($G33,課題整理_0609!$B$8:$M$65,7,FALSE)</f>
        <v>～7月4週目</v>
      </c>
      <c r="J33" s="77" t="str">
        <f>VLOOKUP($G33,課題整理_0609!$B$8:$M$65,5,FALSE)</f>
        <v>完了</v>
      </c>
      <c r="K33" s="50" t="s">
        <v>160</v>
      </c>
      <c r="L33" s="40"/>
      <c r="M33" s="47">
        <f t="shared" si="182"/>
        <v>3</v>
      </c>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v>3</v>
      </c>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s="11"/>
      <c r="FN33" s="11"/>
      <c r="FO33" s="11"/>
      <c r="FP33" s="11"/>
      <c r="FQ33" s="11"/>
      <c r="FR33" s="11"/>
      <c r="FS33" s="11"/>
      <c r="FT33" s="11"/>
      <c r="FU33" s="11"/>
      <c r="FV33" s="11"/>
      <c r="FW33" s="11"/>
      <c r="FX33" s="11"/>
      <c r="FY33" s="11"/>
      <c r="FZ33" s="11"/>
      <c r="GA33" s="11"/>
      <c r="GB33" s="11"/>
      <c r="GC33" s="11"/>
      <c r="GD33" s="11"/>
      <c r="GE33" s="11"/>
      <c r="GF33" s="11"/>
      <c r="GG33" s="11"/>
      <c r="GH33" s="11"/>
      <c r="GI33" s="11"/>
      <c r="GJ33" s="11"/>
      <c r="GK33" s="11"/>
      <c r="GL33" s="11"/>
      <c r="GM33" s="11"/>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t="s">
        <v>29</v>
      </c>
    </row>
    <row r="34" spans="2:258">
      <c r="B34" s="30"/>
      <c r="C34" s="30"/>
      <c r="D34" s="42"/>
      <c r="E34" s="40"/>
      <c r="F34" s="40"/>
      <c r="G34" s="76">
        <v>15</v>
      </c>
      <c r="H34" s="41" t="s">
        <v>175</v>
      </c>
      <c r="I34" s="77" t="str">
        <f>VLOOKUP($G34,課題整理_0609!$B$8:$M$65,7,FALSE)</f>
        <v>～7月1週目（余裕があれば）</v>
      </c>
      <c r="J34" s="77" t="str">
        <f>VLOOKUP($G34,課題整理_0609!$B$8:$M$65,5,FALSE)</f>
        <v>完了</v>
      </c>
      <c r="K34" s="50" t="s">
        <v>160</v>
      </c>
      <c r="L34" s="40"/>
      <c r="M34" s="47">
        <f t="shared" si="182"/>
        <v>2</v>
      </c>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v>2</v>
      </c>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s="11"/>
      <c r="EI34" s="11"/>
      <c r="EJ34" s="11"/>
      <c r="EK34" s="11"/>
      <c r="EL34" s="11"/>
      <c r="EM34" s="11"/>
      <c r="EN34" s="11"/>
      <c r="EO34" s="11"/>
      <c r="EP34" s="11"/>
      <c r="EQ34" s="11"/>
      <c r="ER34" s="11"/>
      <c r="ES34" s="11"/>
      <c r="ET34" s="11"/>
      <c r="EU34" s="11"/>
      <c r="EV34" s="11"/>
      <c r="EW34" s="11"/>
      <c r="EX34" s="11"/>
      <c r="EY34" s="11"/>
      <c r="EZ34" s="11"/>
      <c r="FA34" s="11"/>
      <c r="FB34" s="11"/>
      <c r="FC34" s="11"/>
      <c r="FD34" s="11"/>
      <c r="FE34" s="11"/>
      <c r="FF34" s="11"/>
      <c r="FG34" s="11"/>
      <c r="FH34" s="11"/>
      <c r="FI34" s="11"/>
      <c r="FJ34" s="11"/>
      <c r="FK34" s="11"/>
      <c r="FL34" s="11"/>
      <c r="FM34" s="11"/>
      <c r="FN34" s="11"/>
      <c r="FO34" s="11"/>
      <c r="FP34" s="11"/>
      <c r="FQ34" s="11"/>
      <c r="FR34" s="11"/>
      <c r="FS34" s="11"/>
      <c r="FT34" s="11"/>
      <c r="FU34" s="11"/>
      <c r="FV34" s="11"/>
      <c r="FW34" s="11"/>
      <c r="FX34" s="11"/>
      <c r="FY34" s="11"/>
      <c r="FZ34" s="11"/>
      <c r="GA34" s="11"/>
      <c r="GB34" s="11"/>
      <c r="GC34" s="11"/>
      <c r="GD34" s="11"/>
      <c r="GE34" s="11"/>
      <c r="GF34" s="11"/>
      <c r="GG34" s="11"/>
      <c r="GH34" s="11"/>
      <c r="GI34" s="11"/>
      <c r="GJ34" s="11"/>
      <c r="GK34" s="11"/>
      <c r="GL34" s="11"/>
      <c r="GM34" s="11"/>
      <c r="GN34" s="11"/>
      <c r="GO34" s="11"/>
      <c r="GP34" s="11"/>
      <c r="GQ34" s="11"/>
      <c r="GR34" s="11"/>
      <c r="GS34" s="11"/>
      <c r="GT34" s="11"/>
      <c r="GU34" s="11"/>
      <c r="GV34" s="11"/>
      <c r="GW34" s="11"/>
      <c r="GX34" s="11"/>
      <c r="GY34" s="11"/>
      <c r="GZ34" s="11"/>
      <c r="HA34" s="11"/>
      <c r="HB34" s="11"/>
      <c r="HC34" s="11"/>
      <c r="HD34" s="11"/>
      <c r="HE34" s="11"/>
      <c r="HF34" s="11"/>
      <c r="HG34" s="11"/>
      <c r="HH34" s="11"/>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t="s">
        <v>29</v>
      </c>
    </row>
    <row r="35" spans="2:258">
      <c r="B35" s="30"/>
      <c r="C35" s="30"/>
      <c r="D35" s="42"/>
      <c r="E35" s="40"/>
      <c r="F35" s="40"/>
      <c r="G35" s="76">
        <v>16</v>
      </c>
      <c r="H35" s="41" t="s">
        <v>175</v>
      </c>
      <c r="I35" s="77" t="str">
        <f>VLOOKUP($G35,課題整理_0609!$B$8:$M$65,7,FALSE)</f>
        <v>～7月4週目</v>
      </c>
      <c r="J35" s="77" t="str">
        <f>VLOOKUP($G35,課題整理_0609!$B$8:$M$65,5,FALSE)</f>
        <v>完了</v>
      </c>
      <c r="K35" s="50" t="s">
        <v>160</v>
      </c>
      <c r="L35" s="40"/>
      <c r="M35" s="47">
        <f t="shared" si="182"/>
        <v>3</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v>3</v>
      </c>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1"/>
      <c r="FG35" s="11"/>
      <c r="FH35" s="11"/>
      <c r="FI35" s="11"/>
      <c r="FJ35" s="11"/>
      <c r="FK35" s="11"/>
      <c r="FL35" s="11"/>
      <c r="FM35" s="11"/>
      <c r="FN35" s="11"/>
      <c r="FO35" s="11"/>
      <c r="FP35" s="11"/>
      <c r="FQ35" s="11"/>
      <c r="FR35" s="11"/>
      <c r="FS35" s="11"/>
      <c r="FT35" s="11"/>
      <c r="FU35" s="11"/>
      <c r="FV35" s="11"/>
      <c r="FW35" s="11"/>
      <c r="FX35" s="11"/>
      <c r="FY35" s="11"/>
      <c r="FZ35" s="11"/>
      <c r="GA35" s="11"/>
      <c r="GB35" s="11"/>
      <c r="GC35" s="11"/>
      <c r="GD35" s="11"/>
      <c r="GE35" s="11"/>
      <c r="GF35" s="11"/>
      <c r="GG35" s="11"/>
      <c r="GH35" s="11"/>
      <c r="GI35" s="11"/>
      <c r="GJ35" s="11"/>
      <c r="GK35" s="11"/>
      <c r="GL35" s="11"/>
      <c r="GM35" s="11"/>
      <c r="GN35" s="11"/>
      <c r="GO35" s="11"/>
      <c r="GP35" s="11"/>
      <c r="GQ35" s="11"/>
      <c r="GR35" s="11"/>
      <c r="GS35" s="11"/>
      <c r="GT35" s="11"/>
      <c r="GU35" s="11"/>
      <c r="GV35" s="11"/>
      <c r="GW35" s="11"/>
      <c r="GX35" s="11"/>
      <c r="GY35" s="11"/>
      <c r="GZ35" s="11"/>
      <c r="HA35" s="11"/>
      <c r="HB35" s="11"/>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t="s">
        <v>29</v>
      </c>
    </row>
    <row r="36" spans="2:258">
      <c r="B36" s="30"/>
      <c r="C36" s="30"/>
      <c r="D36" s="42"/>
      <c r="E36" s="40"/>
      <c r="F36" s="40"/>
      <c r="G36" s="76">
        <v>17</v>
      </c>
      <c r="H36" s="41" t="s">
        <v>175</v>
      </c>
      <c r="I36" s="77" t="str">
        <f>VLOOKUP($G36,課題整理_0609!$B$8:$M$65,7,FALSE)</f>
        <v>～7月1週目</v>
      </c>
      <c r="J36" s="77" t="str">
        <f>VLOOKUP($G36,課題整理_0609!$B$8:$M$65,5,FALSE)</f>
        <v>完了</v>
      </c>
      <c r="K36" s="50" t="s">
        <v>160</v>
      </c>
      <c r="L36" s="40"/>
      <c r="M36" s="47">
        <f t="shared" si="182"/>
        <v>15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v>2</v>
      </c>
      <c r="AZ36" s="11">
        <v>13</v>
      </c>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t="s">
        <v>29</v>
      </c>
    </row>
    <row r="37" spans="2:258">
      <c r="B37" s="30"/>
      <c r="C37" s="30"/>
      <c r="D37" s="42"/>
      <c r="E37" s="40"/>
      <c r="F37" s="40"/>
      <c r="G37" s="76">
        <v>19</v>
      </c>
      <c r="H37" s="41" t="s">
        <v>175</v>
      </c>
      <c r="I37" s="77" t="str">
        <f>VLOOKUP($G37,課題整理_0609!$B$8:$M$65,7,FALSE)</f>
        <v>リリース後対応</v>
      </c>
      <c r="J37" s="77" t="str">
        <f>VLOOKUP($G37,課題整理_0609!$B$8:$M$65,5,FALSE)</f>
        <v>リリース後対応</v>
      </c>
      <c r="K37" s="50" t="s">
        <v>160</v>
      </c>
      <c r="L37" s="40"/>
      <c r="M37" s="47">
        <f t="shared" si="182"/>
        <v>0</v>
      </c>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t="s">
        <v>29</v>
      </c>
    </row>
    <row r="38" spans="2:258">
      <c r="B38" s="30"/>
      <c r="C38" s="30"/>
      <c r="D38" s="42"/>
      <c r="E38" s="40"/>
      <c r="F38" s="40"/>
      <c r="G38" s="76">
        <v>22</v>
      </c>
      <c r="H38" s="41" t="s">
        <v>175</v>
      </c>
      <c r="I38" s="77" t="str">
        <f>VLOOKUP($G38,課題整理_0609!$B$8:$M$65,7,FALSE)</f>
        <v>～9月2週目</v>
      </c>
      <c r="J38" s="77" t="str">
        <f>VLOOKUP($G38,課題整理_0609!$B$8:$M$65,5,FALSE)</f>
        <v>完了</v>
      </c>
      <c r="K38" s="50" t="s">
        <v>160</v>
      </c>
      <c r="L38" s="40"/>
      <c r="M38" s="47">
        <f t="shared" si="182"/>
        <v>3.5</v>
      </c>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v>3.5</v>
      </c>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11"/>
      <c r="ET38" s="11"/>
      <c r="EU38" s="11"/>
      <c r="EV38" s="11"/>
      <c r="EW38" s="11"/>
      <c r="EX38" s="11"/>
      <c r="EY38" s="11"/>
      <c r="EZ38" s="11"/>
      <c r="FA38" s="11"/>
      <c r="FB38" s="11"/>
      <c r="FC38" s="11"/>
      <c r="FD38" s="11"/>
      <c r="FE38" s="11"/>
      <c r="FF38" s="11"/>
      <c r="FG38" s="11"/>
      <c r="FH38" s="11"/>
      <c r="FI38" s="11"/>
      <c r="FJ38" s="11"/>
      <c r="FK38" s="11"/>
      <c r="FL38" s="11"/>
      <c r="FM38" s="11"/>
      <c r="FN38" s="11"/>
      <c r="FO38" s="11"/>
      <c r="FP38" s="11"/>
      <c r="FQ38" s="11"/>
      <c r="FR38" s="11"/>
      <c r="FS38" s="11"/>
      <c r="FT38" s="11"/>
      <c r="FU38" s="11"/>
      <c r="FV38" s="11"/>
      <c r="FW38" s="11"/>
      <c r="FX38" s="11"/>
      <c r="FY38" s="11"/>
      <c r="FZ38" s="11"/>
      <c r="GA38" s="11"/>
      <c r="GB38" s="11"/>
      <c r="GC38" s="11"/>
      <c r="GD38" s="11"/>
      <c r="GE38" s="11"/>
      <c r="GF38" s="11"/>
      <c r="GG38" s="11"/>
      <c r="GH38" s="11"/>
      <c r="GI38" s="11"/>
      <c r="GJ38" s="11"/>
      <c r="GK38" s="11"/>
      <c r="GL38" s="11"/>
      <c r="GM38" s="11"/>
      <c r="GN38" s="11"/>
      <c r="GO38" s="11"/>
      <c r="GP38" s="11"/>
      <c r="GQ38" s="11"/>
      <c r="GR38" s="11"/>
      <c r="GS38" s="11"/>
      <c r="GT38" s="11"/>
      <c r="GU38" s="11"/>
      <c r="GV38" s="11"/>
      <c r="GW38" s="11"/>
      <c r="GX38" s="11"/>
      <c r="GY38" s="11"/>
      <c r="GZ38" s="11"/>
      <c r="HA38" s="11"/>
      <c r="HB38" s="11"/>
      <c r="HC38" s="11"/>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t="s">
        <v>29</v>
      </c>
    </row>
    <row r="39" spans="2:258">
      <c r="B39" s="30"/>
      <c r="C39" s="30"/>
      <c r="D39" s="42"/>
      <c r="E39" s="40"/>
      <c r="F39" s="40"/>
      <c r="G39" s="76">
        <v>25</v>
      </c>
      <c r="H39" s="41" t="s">
        <v>194</v>
      </c>
      <c r="I39" s="77" t="str">
        <f>VLOOKUP($G39,課題整理_0609!$B$8:$M$65,7,FALSE)</f>
        <v>～9月4週目</v>
      </c>
      <c r="J39" s="77" t="str">
        <f>VLOOKUP($G39,課題整理_0609!$B$8:$M$65,5,FALSE)</f>
        <v>完了</v>
      </c>
      <c r="K39" s="50" t="s">
        <v>160</v>
      </c>
      <c r="L39" s="40"/>
      <c r="M39" s="47">
        <f t="shared" si="182"/>
        <v>0</v>
      </c>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c r="EN39" s="11"/>
      <c r="EO39" s="11"/>
      <c r="EP39" s="11"/>
      <c r="EQ39" s="11"/>
      <c r="ER39" s="11"/>
      <c r="ES39" s="11"/>
      <c r="ET39" s="11"/>
      <c r="EU39" s="11"/>
      <c r="EV39" s="11"/>
      <c r="EW39" s="11"/>
      <c r="EX39" s="11"/>
      <c r="EY39" s="11"/>
      <c r="EZ39" s="11"/>
      <c r="FA39" s="11"/>
      <c r="FB39" s="11"/>
      <c r="FC39" s="11"/>
      <c r="FD39" s="11"/>
      <c r="FE39" s="11"/>
      <c r="FF39" s="11"/>
      <c r="FG39" s="11"/>
      <c r="FH39" s="11"/>
      <c r="FI39" s="11"/>
      <c r="FJ39" s="11"/>
      <c r="FK39" s="11"/>
      <c r="FL39" s="11"/>
      <c r="FM39" s="11"/>
      <c r="FN39" s="11"/>
      <c r="FO39" s="11"/>
      <c r="FP39" s="11"/>
      <c r="FQ39" s="11"/>
      <c r="FR39" s="11"/>
      <c r="FS39" s="11"/>
      <c r="FT39" s="11"/>
      <c r="FU39" s="11"/>
      <c r="FV39" s="11"/>
      <c r="FW39" s="11"/>
      <c r="FX39" s="11"/>
      <c r="FY39" s="11"/>
      <c r="FZ39" s="11"/>
      <c r="GA39" s="11"/>
      <c r="GB39" s="11"/>
      <c r="GC39" s="11"/>
      <c r="GD39" s="11"/>
      <c r="GE39" s="11"/>
      <c r="GF39" s="11"/>
      <c r="GG39" s="11"/>
      <c r="GH39" s="11"/>
      <c r="GI39" s="11"/>
      <c r="GJ39" s="11"/>
      <c r="GK39" s="11"/>
      <c r="GL39" s="11"/>
      <c r="GM39" s="11"/>
      <c r="GN39" s="11"/>
      <c r="GO39" s="11"/>
      <c r="GP39" s="11"/>
      <c r="GQ39" s="11"/>
      <c r="GR39" s="11"/>
      <c r="GS39" s="11"/>
      <c r="GT39" s="11"/>
      <c r="GU39" s="11"/>
      <c r="GV39" s="11"/>
      <c r="GW39" s="11"/>
      <c r="GX39" s="11"/>
      <c r="GY39" s="11"/>
      <c r="GZ39" s="11"/>
      <c r="HA39" s="11"/>
      <c r="HB39" s="11"/>
      <c r="HC39" s="11"/>
      <c r="HD39" s="11"/>
      <c r="HE39" s="11"/>
      <c r="HF39" s="11"/>
      <c r="HG39" s="11"/>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t="s">
        <v>29</v>
      </c>
    </row>
    <row r="40" spans="2:258">
      <c r="B40" s="30"/>
      <c r="C40" s="30"/>
      <c r="D40" s="42"/>
      <c r="E40" s="40"/>
      <c r="F40" s="40"/>
      <c r="G40" s="40"/>
      <c r="H40" s="41"/>
      <c r="I40" s="41"/>
      <c r="J40" s="48"/>
      <c r="K40" s="40"/>
      <c r="L40" s="40"/>
      <c r="M40" s="47">
        <f t="shared" si="182"/>
        <v>0</v>
      </c>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c r="EN40" s="11"/>
      <c r="EO40" s="11"/>
      <c r="EP40" s="11"/>
      <c r="EQ40" s="11"/>
      <c r="ER40" s="11"/>
      <c r="ES40" s="11"/>
      <c r="ET40" s="11"/>
      <c r="EU40" s="11"/>
      <c r="EV40" s="11"/>
      <c r="EW40" s="11"/>
      <c r="EX40" s="11"/>
      <c r="EY40" s="11"/>
      <c r="EZ40" s="11"/>
      <c r="FA40" s="11"/>
      <c r="FB40" s="11"/>
      <c r="FC40" s="11"/>
      <c r="FD40" s="11"/>
      <c r="FE40" s="11"/>
      <c r="FF40" s="11"/>
      <c r="FG40" s="11"/>
      <c r="FH40" s="11"/>
      <c r="FI40" s="11"/>
      <c r="FJ40" s="11"/>
      <c r="FK40" s="11"/>
      <c r="FL40" s="11"/>
      <c r="FM40" s="11"/>
      <c r="FN40" s="11"/>
      <c r="FO40" s="11"/>
      <c r="FP40" s="11"/>
      <c r="FQ40" s="11"/>
      <c r="FR40" s="11"/>
      <c r="FS40" s="11"/>
      <c r="FT40" s="11"/>
      <c r="FU40" s="11"/>
      <c r="FV40" s="11"/>
      <c r="FW40" s="11"/>
      <c r="FX40" s="11"/>
      <c r="FY40" s="11"/>
      <c r="FZ40" s="11"/>
      <c r="GA40" s="11"/>
      <c r="GB40" s="11"/>
      <c r="GC40" s="11"/>
      <c r="GD40" s="11"/>
      <c r="GE40" s="11"/>
      <c r="GF40" s="11"/>
      <c r="GG40" s="11"/>
      <c r="GH40" s="11"/>
      <c r="GI40" s="11"/>
      <c r="GJ40" s="11"/>
      <c r="GK40" s="11"/>
      <c r="GL40" s="11"/>
      <c r="GM40" s="11"/>
      <c r="GN40" s="11"/>
      <c r="GO40" s="11"/>
      <c r="GP40" s="11"/>
      <c r="GQ40" s="11"/>
      <c r="GR40" s="11"/>
      <c r="GS40" s="11"/>
      <c r="GT40" s="11"/>
      <c r="GU40" s="11"/>
      <c r="GV40" s="11"/>
      <c r="GW40" s="11"/>
      <c r="GX40" s="11"/>
      <c r="GY40" s="11"/>
      <c r="GZ40" s="11"/>
      <c r="HA40" s="11"/>
      <c r="HB40" s="11"/>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t="s">
        <v>29</v>
      </c>
    </row>
    <row r="41" spans="2:258">
      <c r="B41" s="30"/>
      <c r="C41" s="30"/>
      <c r="D41" s="42"/>
      <c r="E41" s="40" t="s">
        <v>379</v>
      </c>
      <c r="F41" s="40"/>
      <c r="G41" s="40"/>
      <c r="H41" s="41"/>
      <c r="I41" s="41"/>
      <c r="J41" s="48"/>
      <c r="K41" s="40"/>
      <c r="L41" s="40"/>
      <c r="M41" s="47">
        <f t="shared" si="182"/>
        <v>3</v>
      </c>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v>3</v>
      </c>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s="11"/>
      <c r="FN41" s="11"/>
      <c r="FO41" s="11"/>
      <c r="FP41" s="11"/>
      <c r="FQ41" s="11"/>
      <c r="FR41" s="11"/>
      <c r="FS41" s="11"/>
      <c r="FT41" s="11"/>
      <c r="FU41" s="11"/>
      <c r="FV41" s="11"/>
      <c r="FW41" s="11"/>
      <c r="FX41" s="11"/>
      <c r="FY41" s="11"/>
      <c r="FZ41" s="11"/>
      <c r="GA41" s="11"/>
      <c r="GB41" s="11"/>
      <c r="GC41" s="11"/>
      <c r="GD41" s="11"/>
      <c r="GE41" s="11"/>
      <c r="GF41" s="11"/>
      <c r="GG41" s="11"/>
      <c r="GH41" s="11"/>
      <c r="GI41" s="11"/>
      <c r="GJ41" s="11"/>
      <c r="GK41" s="11"/>
      <c r="GL41" s="11"/>
      <c r="GM41" s="11"/>
      <c r="GN41" s="11"/>
      <c r="GO41" s="11"/>
      <c r="GP41" s="11"/>
      <c r="GQ41" s="11"/>
      <c r="GR41" s="11"/>
      <c r="GS41" s="11"/>
      <c r="GT41" s="11"/>
      <c r="GU41" s="11"/>
      <c r="GV41" s="11"/>
      <c r="GW41" s="11"/>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t="s">
        <v>29</v>
      </c>
    </row>
    <row r="42" spans="2:258">
      <c r="B42" s="30"/>
      <c r="C42" s="30"/>
      <c r="D42" s="42"/>
      <c r="E42" s="40" t="s">
        <v>380</v>
      </c>
      <c r="F42" s="40"/>
      <c r="G42" s="40"/>
      <c r="H42" s="41"/>
      <c r="I42" s="41"/>
      <c r="J42" s="48"/>
      <c r="K42" s="40"/>
      <c r="L42" s="40"/>
      <c r="M42" s="47">
        <f t="shared" si="182"/>
        <v>0</v>
      </c>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t="s">
        <v>29</v>
      </c>
    </row>
    <row r="43" spans="2:258">
      <c r="B43" s="30"/>
      <c r="C43" s="30"/>
      <c r="D43" s="42"/>
      <c r="E43" s="40" t="s">
        <v>381</v>
      </c>
      <c r="F43" s="40" t="s">
        <v>382</v>
      </c>
      <c r="G43" s="40"/>
      <c r="H43" s="41"/>
      <c r="I43" s="41"/>
      <c r="J43" s="48" t="s">
        <v>189</v>
      </c>
      <c r="K43" s="40"/>
      <c r="L43" s="84" t="s">
        <v>454</v>
      </c>
      <c r="M43" s="47">
        <f t="shared" si="182"/>
        <v>41</v>
      </c>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v>1</v>
      </c>
      <c r="EU43" s="11">
        <v>1.5</v>
      </c>
      <c r="EV43" s="11">
        <v>1</v>
      </c>
      <c r="EW43" s="11">
        <v>2</v>
      </c>
      <c r="EX43" s="11">
        <v>3.5</v>
      </c>
      <c r="EY43" s="11">
        <v>5.5</v>
      </c>
      <c r="EZ43" s="11">
        <v>2.5</v>
      </c>
      <c r="FA43" s="11">
        <v>7</v>
      </c>
      <c r="FB43" s="11">
        <v>1.5</v>
      </c>
      <c r="FC43" s="11">
        <v>1</v>
      </c>
      <c r="FD43" s="11"/>
      <c r="FE43" s="11"/>
      <c r="FF43" s="11"/>
      <c r="FG43" s="11">
        <v>7.5</v>
      </c>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v>7</v>
      </c>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t="s">
        <v>29</v>
      </c>
    </row>
    <row r="44" spans="2:258">
      <c r="B44" s="30"/>
      <c r="C44" s="30"/>
      <c r="D44" s="42"/>
      <c r="E44" s="40"/>
      <c r="F44" s="40" t="s">
        <v>383</v>
      </c>
      <c r="G44" s="40"/>
      <c r="H44" s="41"/>
      <c r="I44" s="41"/>
      <c r="J44" s="48" t="s">
        <v>189</v>
      </c>
      <c r="K44" s="40"/>
      <c r="L44" s="40"/>
      <c r="M44" s="47">
        <f t="shared" si="182"/>
        <v>0</v>
      </c>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t="s">
        <v>29</v>
      </c>
    </row>
    <row r="45" spans="2:258">
      <c r="B45" s="30"/>
      <c r="C45" s="30"/>
      <c r="D45" s="42"/>
      <c r="E45" s="40"/>
      <c r="F45" s="40" t="s">
        <v>384</v>
      </c>
      <c r="G45" s="40"/>
      <c r="H45" s="41"/>
      <c r="I45" s="41"/>
      <c r="J45" s="48" t="s">
        <v>189</v>
      </c>
      <c r="K45" s="40"/>
      <c r="L45" s="40"/>
      <c r="M45" s="47">
        <f t="shared" si="182"/>
        <v>0</v>
      </c>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t="s">
        <v>29</v>
      </c>
    </row>
    <row r="46" spans="2:258">
      <c r="B46" s="30"/>
      <c r="C46" s="30"/>
      <c r="D46" s="42"/>
      <c r="E46" s="40"/>
      <c r="F46" s="40" t="s">
        <v>385</v>
      </c>
      <c r="G46" s="40"/>
      <c r="H46" s="41"/>
      <c r="I46" s="41"/>
      <c r="J46" s="48" t="s">
        <v>189</v>
      </c>
      <c r="K46" s="40"/>
      <c r="L46" s="40"/>
      <c r="M46" s="47">
        <f t="shared" si="182"/>
        <v>0</v>
      </c>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t="s">
        <v>29</v>
      </c>
    </row>
    <row r="47" spans="2:258">
      <c r="B47" s="30"/>
      <c r="C47" s="30"/>
      <c r="D47" s="42"/>
      <c r="E47" s="40"/>
      <c r="F47" s="40" t="s">
        <v>386</v>
      </c>
      <c r="G47" s="40"/>
      <c r="H47" s="41"/>
      <c r="I47" s="41"/>
      <c r="J47" s="48" t="s">
        <v>189</v>
      </c>
      <c r="K47" s="40"/>
      <c r="L47" s="40"/>
      <c r="M47" s="47">
        <f t="shared" si="182"/>
        <v>0</v>
      </c>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t="s">
        <v>29</v>
      </c>
    </row>
    <row r="48" spans="2:258">
      <c r="B48" s="30"/>
      <c r="C48" s="30"/>
      <c r="D48" s="42"/>
      <c r="E48" s="40"/>
      <c r="F48" s="40" t="s">
        <v>387</v>
      </c>
      <c r="G48" s="40"/>
      <c r="H48" s="41"/>
      <c r="I48" s="41"/>
      <c r="J48" s="48" t="s">
        <v>189</v>
      </c>
      <c r="K48" s="40"/>
      <c r="L48" s="40"/>
      <c r="M48" s="47">
        <f t="shared" si="182"/>
        <v>3</v>
      </c>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v>1</v>
      </c>
      <c r="EP48" s="11">
        <v>1</v>
      </c>
      <c r="EQ48" s="11">
        <v>1</v>
      </c>
      <c r="ER48" s="11"/>
      <c r="ES48" s="11"/>
      <c r="ET48" s="11"/>
      <c r="EU48" s="11"/>
      <c r="EV48" s="11"/>
      <c r="EW48" s="11"/>
      <c r="EX48" s="11"/>
      <c r="EY48" s="11"/>
      <c r="EZ48" s="11"/>
      <c r="FA48" s="11"/>
      <c r="FB48" s="11"/>
      <c r="FC48" s="11"/>
      <c r="FD48" s="11"/>
      <c r="FE48" s="11"/>
      <c r="FF48" s="11"/>
      <c r="FG48" s="11"/>
      <c r="FH48" s="11"/>
      <c r="FI48" s="11"/>
      <c r="FJ48" s="11"/>
      <c r="FK48" s="11"/>
      <c r="FL48" s="11"/>
      <c r="FM48" s="11"/>
      <c r="FN48" s="11"/>
      <c r="FO48" s="11"/>
      <c r="FP48" s="11"/>
      <c r="FQ48" s="11"/>
      <c r="FR48" s="11"/>
      <c r="FS48" s="11"/>
      <c r="FT48" s="11"/>
      <c r="FU48" s="11"/>
      <c r="FV48" s="11"/>
      <c r="FW48" s="11"/>
      <c r="FX48" s="11"/>
      <c r="FY48" s="11"/>
      <c r="FZ48" s="11"/>
      <c r="GA48" s="11"/>
      <c r="GB48" s="11"/>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t="s">
        <v>29</v>
      </c>
    </row>
    <row r="49" spans="2:258">
      <c r="B49" s="30"/>
      <c r="C49" s="30"/>
      <c r="D49" s="42"/>
      <c r="E49" s="40"/>
      <c r="F49" s="40" t="s">
        <v>388</v>
      </c>
      <c r="G49" s="40"/>
      <c r="H49" s="41"/>
      <c r="I49" s="41"/>
      <c r="J49" s="48" t="s">
        <v>189</v>
      </c>
      <c r="K49" s="40"/>
      <c r="L49" s="40"/>
      <c r="M49" s="47">
        <f t="shared" si="182"/>
        <v>0</v>
      </c>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s="11"/>
      <c r="FN49" s="11"/>
      <c r="FO49" s="11"/>
      <c r="FP49" s="11"/>
      <c r="FQ49" s="11"/>
      <c r="FR49" s="11"/>
      <c r="FS49" s="11"/>
      <c r="FT49" s="11"/>
      <c r="FU49" s="11"/>
      <c r="FV49" s="11"/>
      <c r="FW49" s="11"/>
      <c r="FX49" s="11"/>
      <c r="FY49" s="11"/>
      <c r="FZ49" s="11"/>
      <c r="GA49" s="11"/>
      <c r="GB49" s="11"/>
      <c r="GC49" s="11"/>
      <c r="GD49" s="11"/>
      <c r="GE49" s="11"/>
      <c r="GF49" s="11"/>
      <c r="GG49" s="11"/>
      <c r="GH49" s="11"/>
      <c r="GI49" s="11"/>
      <c r="GJ49" s="11"/>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t="s">
        <v>29</v>
      </c>
    </row>
    <row r="50" spans="2:258">
      <c r="B50" s="30"/>
      <c r="C50" s="30"/>
      <c r="D50" s="42"/>
      <c r="E50" s="40"/>
      <c r="F50" s="40"/>
      <c r="G50" s="40"/>
      <c r="H50" s="41"/>
      <c r="I50" s="41"/>
      <c r="J50" s="48"/>
      <c r="K50" s="40"/>
      <c r="L50" s="40"/>
      <c r="M50" s="47">
        <f t="shared" si="182"/>
        <v>0</v>
      </c>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c r="EN50" s="11"/>
      <c r="EO50" s="11"/>
      <c r="EP50" s="11"/>
      <c r="EQ50" s="11"/>
      <c r="ER50" s="11"/>
      <c r="ES50" s="11"/>
      <c r="ET50" s="11"/>
      <c r="EU50" s="11"/>
      <c r="EV50" s="11"/>
      <c r="EW50" s="11"/>
      <c r="EX50" s="11"/>
      <c r="EY50" s="11"/>
      <c r="EZ50" s="11"/>
      <c r="FA50" s="11"/>
      <c r="FB50" s="11"/>
      <c r="FC50" s="11"/>
      <c r="FD50" s="11"/>
      <c r="FE50" s="11"/>
      <c r="FF50" s="11"/>
      <c r="FG50" s="11"/>
      <c r="FH50" s="11"/>
      <c r="FI50" s="11"/>
      <c r="FJ50" s="11"/>
      <c r="FK50" s="11"/>
      <c r="FL50" s="11"/>
      <c r="FM50" s="11"/>
      <c r="FN50" s="11"/>
      <c r="FO50" s="11"/>
      <c r="FP50" s="11"/>
      <c r="FQ50" s="11"/>
      <c r="FR50" s="11"/>
      <c r="FS50" s="11"/>
      <c r="FT50" s="11"/>
      <c r="FU50" s="11"/>
      <c r="FV50" s="11"/>
      <c r="FW50" s="11"/>
      <c r="FX50" s="11"/>
      <c r="FY50" s="11"/>
      <c r="FZ50" s="11"/>
      <c r="GA50" s="11"/>
      <c r="GB50" s="11"/>
      <c r="GC50" s="11"/>
      <c r="GD50" s="11"/>
      <c r="GE50" s="11"/>
      <c r="GF50" s="11"/>
      <c r="GG50" s="11"/>
      <c r="GH50" s="11"/>
      <c r="GI50" s="11"/>
      <c r="GJ50" s="11"/>
      <c r="GK50" s="11"/>
      <c r="GL50" s="11"/>
      <c r="GM50" s="11"/>
      <c r="GN50" s="11"/>
      <c r="GO50" s="11"/>
      <c r="GP50" s="11"/>
      <c r="GQ50" s="11"/>
      <c r="GR50" s="11"/>
      <c r="GS50" s="11"/>
      <c r="GT50" s="11"/>
      <c r="GU50" s="11"/>
      <c r="GV50" s="11"/>
      <c r="GW50" s="11"/>
      <c r="GX50" s="11"/>
      <c r="GY50" s="11"/>
      <c r="GZ50" s="11"/>
      <c r="HA50" s="11"/>
      <c r="HB50" s="11"/>
      <c r="HC50" s="11"/>
      <c r="HD50" s="11"/>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t="s">
        <v>29</v>
      </c>
    </row>
    <row r="51" spans="2:258">
      <c r="B51" s="30"/>
      <c r="C51" s="30"/>
      <c r="D51" s="42"/>
      <c r="E51" s="40"/>
      <c r="F51" s="80" t="s">
        <v>392</v>
      </c>
      <c r="G51" s="40"/>
      <c r="H51" s="41"/>
      <c r="I51" s="41"/>
      <c r="J51" s="48" t="s">
        <v>156</v>
      </c>
      <c r="K51" s="40"/>
      <c r="L51" s="83" t="s">
        <v>454</v>
      </c>
      <c r="M51" s="47">
        <f t="shared" si="182"/>
        <v>8.5</v>
      </c>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c r="ET51" s="11"/>
      <c r="EU51" s="11"/>
      <c r="EV51" s="11"/>
      <c r="EW51" s="11"/>
      <c r="EX51" s="11"/>
      <c r="EY51" s="11"/>
      <c r="EZ51" s="11"/>
      <c r="FA51" s="11"/>
      <c r="FB51" s="11"/>
      <c r="FC51" s="11"/>
      <c r="FD51" s="11"/>
      <c r="FE51" s="11"/>
      <c r="FF51" s="11"/>
      <c r="FG51" s="11"/>
      <c r="FH51" s="11"/>
      <c r="FI51" s="11"/>
      <c r="FJ51" s="11"/>
      <c r="FK51" s="11"/>
      <c r="FL51" s="11"/>
      <c r="FM51" s="11"/>
      <c r="FN51" s="11"/>
      <c r="FO51" s="11"/>
      <c r="FP51" s="11"/>
      <c r="FQ51" s="11"/>
      <c r="FR51" s="11"/>
      <c r="FS51" s="11"/>
      <c r="FT51" s="11"/>
      <c r="FU51" s="11">
        <v>4.5</v>
      </c>
      <c r="FV51" s="11">
        <v>1.5</v>
      </c>
      <c r="FW51" s="11"/>
      <c r="FX51" s="11"/>
      <c r="FY51" s="11"/>
      <c r="FZ51" s="11"/>
      <c r="GA51" s="11"/>
      <c r="GB51" s="11"/>
      <c r="GC51" s="11"/>
      <c r="GD51" s="11"/>
      <c r="GE51" s="11"/>
      <c r="GF51" s="11"/>
      <c r="GG51" s="11"/>
      <c r="GH51" s="11"/>
      <c r="GI51" s="11"/>
      <c r="GJ51" s="11"/>
      <c r="GK51" s="11"/>
      <c r="GL51" s="11"/>
      <c r="GM51" s="11"/>
      <c r="GN51" s="11"/>
      <c r="GO51" s="11"/>
      <c r="GP51" s="11"/>
      <c r="GQ51" s="11"/>
      <c r="GR51" s="11"/>
      <c r="GS51" s="11"/>
      <c r="GT51" s="11"/>
      <c r="GU51" s="11"/>
      <c r="GV51" s="11"/>
      <c r="GW51" s="11"/>
      <c r="GX51" s="11"/>
      <c r="GY51" s="11"/>
      <c r="GZ51" s="11"/>
      <c r="HA51" s="11"/>
      <c r="HB51" s="11"/>
      <c r="HC51" s="11"/>
      <c r="HD51" s="11"/>
      <c r="HE51" s="11"/>
      <c r="HF51" s="11"/>
      <c r="HG51" s="11">
        <v>1.5</v>
      </c>
      <c r="HH51" s="11">
        <v>1</v>
      </c>
      <c r="HI51" s="11"/>
      <c r="HJ51" s="11"/>
      <c r="HK51" s="11"/>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t="s">
        <v>29</v>
      </c>
    </row>
    <row r="52" spans="2:258">
      <c r="B52" s="30"/>
      <c r="C52" s="30"/>
      <c r="D52" s="42"/>
      <c r="E52" s="40"/>
      <c r="F52" s="81" t="s">
        <v>393</v>
      </c>
      <c r="G52" s="40"/>
      <c r="H52" s="41"/>
      <c r="I52" s="41"/>
      <c r="J52" s="48" t="s">
        <v>156</v>
      </c>
      <c r="K52" s="40"/>
      <c r="L52" s="40"/>
      <c r="M52" s="47">
        <f t="shared" si="182"/>
        <v>0</v>
      </c>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s="11"/>
      <c r="EI52" s="11"/>
      <c r="EJ52" s="11"/>
      <c r="EK52" s="11"/>
      <c r="EL52" s="11"/>
      <c r="EM52" s="11"/>
      <c r="EN52" s="11"/>
      <c r="EO52" s="11"/>
      <c r="EP52" s="11"/>
      <c r="EQ52" s="11"/>
      <c r="ER52" s="11"/>
      <c r="ES52" s="11"/>
      <c r="ET52" s="11"/>
      <c r="EU52" s="11"/>
      <c r="EV52" s="11"/>
      <c r="EW52" s="11"/>
      <c r="EX52" s="11"/>
      <c r="EY52" s="11"/>
      <c r="EZ52" s="11"/>
      <c r="FA52" s="11"/>
      <c r="FB52" s="11"/>
      <c r="FC52" s="11"/>
      <c r="FD52" s="11"/>
      <c r="FE52" s="11"/>
      <c r="FF52" s="11"/>
      <c r="FG52" s="11"/>
      <c r="FH52" s="11"/>
      <c r="FI52" s="11"/>
      <c r="FJ52" s="11"/>
      <c r="FK52" s="11"/>
      <c r="FL52" s="11"/>
      <c r="FM52" s="11"/>
      <c r="FN52" s="11"/>
      <c r="FO52" s="11"/>
      <c r="FP52" s="11"/>
      <c r="FQ52" s="11"/>
      <c r="FR52" s="11"/>
      <c r="FS52" s="11"/>
      <c r="FT52" s="11"/>
      <c r="FU52" s="11"/>
      <c r="FV52" s="11"/>
      <c r="FW52" s="11"/>
      <c r="FX52" s="11"/>
      <c r="FY52" s="11"/>
      <c r="FZ52" s="11"/>
      <c r="GA52" s="11"/>
      <c r="GB52" s="11"/>
      <c r="GC52" s="11"/>
      <c r="GD52" s="11"/>
      <c r="GE52" s="11"/>
      <c r="GF52" s="11"/>
      <c r="GG52" s="11"/>
      <c r="GH52" s="11"/>
      <c r="GI52" s="11"/>
      <c r="GJ52" s="11"/>
      <c r="GK52" s="11"/>
      <c r="GL52" s="11"/>
      <c r="GM52" s="11"/>
      <c r="GN52" s="11"/>
      <c r="GO52" s="11"/>
      <c r="GP52" s="11"/>
      <c r="GQ52" s="11"/>
      <c r="GR52" s="11"/>
      <c r="GS52" s="11"/>
      <c r="GT52" s="11"/>
      <c r="GU52" s="11"/>
      <c r="GV52" s="11"/>
      <c r="GW52" s="11"/>
      <c r="GX52" s="11"/>
      <c r="GY52" s="11"/>
      <c r="GZ52" s="11"/>
      <c r="HA52" s="11"/>
      <c r="HB52" s="11"/>
      <c r="HC52" s="11"/>
      <c r="HD52" s="11"/>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t="s">
        <v>29</v>
      </c>
    </row>
    <row r="53" spans="2:258">
      <c r="B53" s="30"/>
      <c r="C53" s="30"/>
      <c r="D53" s="42"/>
      <c r="E53" s="40"/>
      <c r="F53" s="81" t="s">
        <v>394</v>
      </c>
      <c r="G53" s="40"/>
      <c r="H53" s="41"/>
      <c r="I53" s="41"/>
      <c r="J53" s="48" t="s">
        <v>156</v>
      </c>
      <c r="K53" s="40"/>
      <c r="L53" s="40"/>
      <c r="M53" s="47">
        <f t="shared" si="182"/>
        <v>0</v>
      </c>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s="11"/>
      <c r="FN53" s="11"/>
      <c r="FO53" s="11"/>
      <c r="FP53" s="11"/>
      <c r="FQ53" s="11"/>
      <c r="FR53" s="11"/>
      <c r="FS53" s="11"/>
      <c r="FT53" s="11"/>
      <c r="FU53" s="11"/>
      <c r="FV53" s="11"/>
      <c r="FW53" s="11"/>
      <c r="FX53" s="11"/>
      <c r="FY53" s="11"/>
      <c r="FZ53" s="11"/>
      <c r="GA53" s="11"/>
      <c r="GB53" s="11"/>
      <c r="GC53" s="11"/>
      <c r="GD53" s="11"/>
      <c r="GE53" s="11"/>
      <c r="GF53" s="11"/>
      <c r="GG53" s="11"/>
      <c r="GH53" s="11"/>
      <c r="GI53" s="11"/>
      <c r="GJ53" s="11"/>
      <c r="GK53" s="11"/>
      <c r="GL53" s="11"/>
      <c r="GM53" s="11"/>
      <c r="GN53" s="11"/>
      <c r="GO53" s="11"/>
      <c r="GP53" s="11"/>
      <c r="GQ53" s="11"/>
      <c r="GR53" s="11"/>
      <c r="GS53" s="11"/>
      <c r="GT53" s="11"/>
      <c r="GU53" s="11"/>
      <c r="GV53" s="11"/>
      <c r="GW53" s="11"/>
      <c r="GX53" s="11"/>
      <c r="GY53" s="11"/>
      <c r="GZ53" s="11"/>
      <c r="HA53" s="11"/>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t="s">
        <v>29</v>
      </c>
    </row>
    <row r="54" spans="2:258">
      <c r="B54" s="30"/>
      <c r="C54" s="30"/>
      <c r="D54" s="42"/>
      <c r="E54" s="40"/>
      <c r="F54" s="81" t="s">
        <v>395</v>
      </c>
      <c r="G54" s="40"/>
      <c r="H54" s="41"/>
      <c r="I54" s="41"/>
      <c r="J54" s="48" t="s">
        <v>156</v>
      </c>
      <c r="K54" s="40"/>
      <c r="L54" s="40"/>
      <c r="M54" s="47">
        <f t="shared" si="182"/>
        <v>0</v>
      </c>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t="s">
        <v>29</v>
      </c>
    </row>
    <row r="55" spans="2:258">
      <c r="B55" s="30"/>
      <c r="C55" s="30"/>
      <c r="D55" s="42"/>
      <c r="E55" s="40"/>
      <c r="F55" s="81" t="s">
        <v>396</v>
      </c>
      <c r="G55" s="40"/>
      <c r="H55" s="41"/>
      <c r="I55" s="41"/>
      <c r="J55" s="48" t="s">
        <v>156</v>
      </c>
      <c r="K55" s="40"/>
      <c r="L55" s="40"/>
      <c r="M55" s="47">
        <f t="shared" si="182"/>
        <v>0</v>
      </c>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t="s">
        <v>29</v>
      </c>
    </row>
    <row r="56" spans="2:258">
      <c r="B56" s="30"/>
      <c r="C56" s="30"/>
      <c r="D56" s="42"/>
      <c r="E56" s="40"/>
      <c r="F56" s="81" t="s">
        <v>397</v>
      </c>
      <c r="G56" s="40"/>
      <c r="H56" s="41"/>
      <c r="I56" s="41"/>
      <c r="J56" s="48" t="s">
        <v>156</v>
      </c>
      <c r="K56" s="40"/>
      <c r="L56" s="40"/>
      <c r="M56" s="47">
        <f t="shared" si="182"/>
        <v>0</v>
      </c>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s="11"/>
      <c r="EI56" s="11"/>
      <c r="EJ56" s="11"/>
      <c r="EK56" s="11"/>
      <c r="EL56" s="11"/>
      <c r="EM56" s="11"/>
      <c r="EN56" s="11"/>
      <c r="EO56" s="11"/>
      <c r="EP56" s="11"/>
      <c r="EQ56" s="11"/>
      <c r="ER56" s="11"/>
      <c r="ES56" s="11"/>
      <c r="ET56" s="11"/>
      <c r="EU56" s="11"/>
      <c r="EV56" s="11"/>
      <c r="EW56" s="11"/>
      <c r="EX56" s="11"/>
      <c r="EY56" s="11"/>
      <c r="EZ56" s="11"/>
      <c r="FA56" s="11"/>
      <c r="FB56" s="11"/>
      <c r="FC56" s="11"/>
      <c r="FD56" s="11"/>
      <c r="FE56" s="11"/>
      <c r="FF56" s="11"/>
      <c r="FG56" s="11"/>
      <c r="FH56" s="11"/>
      <c r="FI56" s="11"/>
      <c r="FJ56" s="11"/>
      <c r="FK56" s="11"/>
      <c r="FL56" s="11"/>
      <c r="FM56" s="11"/>
      <c r="FN56" s="11"/>
      <c r="FO56" s="11"/>
      <c r="FP56" s="11"/>
      <c r="FQ56" s="11"/>
      <c r="FR56" s="11"/>
      <c r="FS56" s="11"/>
      <c r="FT56" s="11"/>
      <c r="FU56" s="11"/>
      <c r="FV56" s="11"/>
      <c r="FW56" s="11"/>
      <c r="FX56" s="11"/>
      <c r="FY56" s="11"/>
      <c r="FZ56" s="11"/>
      <c r="GA56" s="11"/>
      <c r="GB56" s="11"/>
      <c r="GC56" s="11"/>
      <c r="GD56" s="11"/>
      <c r="GE56" s="11"/>
      <c r="GF56" s="11"/>
      <c r="GG56" s="11"/>
      <c r="GH56" s="11"/>
      <c r="GI56" s="11"/>
      <c r="GJ56" s="11"/>
      <c r="GK56" s="11"/>
      <c r="GL56" s="11"/>
      <c r="GM56" s="11"/>
      <c r="GN56" s="11"/>
      <c r="GO56" s="11"/>
      <c r="GP56" s="11"/>
      <c r="GQ56" s="11"/>
      <c r="GR56" s="11"/>
      <c r="GS56" s="11"/>
      <c r="GT56" s="11"/>
      <c r="GU56" s="11"/>
      <c r="GV56" s="11"/>
      <c r="GW56" s="11"/>
      <c r="GX56" s="11"/>
      <c r="GY56" s="11"/>
      <c r="GZ56" s="11"/>
      <c r="HA56" s="11"/>
      <c r="HB56" s="11"/>
      <c r="HC56" s="11"/>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t="s">
        <v>29</v>
      </c>
    </row>
    <row r="57" spans="2:258">
      <c r="B57" s="30"/>
      <c r="C57" s="30"/>
      <c r="D57" s="42"/>
      <c r="E57" s="40"/>
      <c r="F57" s="81" t="s">
        <v>398</v>
      </c>
      <c r="G57" s="40"/>
      <c r="H57" s="41"/>
      <c r="I57" s="41"/>
      <c r="J57" s="48" t="s">
        <v>156</v>
      </c>
      <c r="K57" s="40"/>
      <c r="L57" s="40"/>
      <c r="M57" s="47">
        <f t="shared" si="182"/>
        <v>0</v>
      </c>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s="11"/>
      <c r="EI57" s="11"/>
      <c r="EJ57" s="11"/>
      <c r="EK57" s="11"/>
      <c r="EL57" s="11"/>
      <c r="EM57" s="11"/>
      <c r="EN57" s="11"/>
      <c r="EO57" s="11"/>
      <c r="EP57" s="11"/>
      <c r="EQ57" s="11"/>
      <c r="ER57" s="11"/>
      <c r="ES57" s="11"/>
      <c r="ET57" s="11"/>
      <c r="EU57" s="11"/>
      <c r="EV57" s="11"/>
      <c r="EW57" s="11"/>
      <c r="EX57" s="11"/>
      <c r="EY57" s="11"/>
      <c r="EZ57" s="11"/>
      <c r="FA57" s="11"/>
      <c r="FB57" s="11"/>
      <c r="FC57" s="11"/>
      <c r="FD57" s="11"/>
      <c r="FE57" s="11"/>
      <c r="FF57" s="11"/>
      <c r="FG57" s="11"/>
      <c r="FH57" s="11"/>
      <c r="FI57" s="11"/>
      <c r="FJ57" s="11"/>
      <c r="FK57" s="11"/>
      <c r="FL57" s="11"/>
      <c r="FM57" s="11"/>
      <c r="FN57" s="11"/>
      <c r="FO57" s="11"/>
      <c r="FP57" s="11"/>
      <c r="FQ57" s="11"/>
      <c r="FR57" s="11"/>
      <c r="FS57" s="11"/>
      <c r="FT57" s="11"/>
      <c r="FU57" s="11"/>
      <c r="FV57" s="11"/>
      <c r="FW57" s="11"/>
      <c r="FX57" s="11"/>
      <c r="FY57" s="11"/>
      <c r="FZ57" s="11"/>
      <c r="GA57" s="11"/>
      <c r="GB57" s="11"/>
      <c r="GC57" s="11"/>
      <c r="GD57" s="11"/>
      <c r="GE57" s="11"/>
      <c r="GF57" s="11"/>
      <c r="GG57" s="11"/>
      <c r="GH57" s="11"/>
      <c r="GI57" s="11"/>
      <c r="GJ57" s="11"/>
      <c r="GK57" s="11"/>
      <c r="GL57" s="11"/>
      <c r="GM57" s="11"/>
      <c r="GN57" s="11"/>
      <c r="GO57" s="11"/>
      <c r="GP57" s="11"/>
      <c r="GQ57" s="11"/>
      <c r="GR57" s="11"/>
      <c r="GS57" s="11"/>
      <c r="GT57" s="11"/>
      <c r="GU57" s="11"/>
      <c r="GV57" s="11"/>
      <c r="GW57" s="11"/>
      <c r="GX57" s="11"/>
      <c r="GY57" s="11"/>
      <c r="GZ57" s="11"/>
      <c r="HA57" s="11"/>
      <c r="HB57" s="11"/>
      <c r="HC57" s="11"/>
      <c r="HD57" s="11"/>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t="s">
        <v>29</v>
      </c>
    </row>
    <row r="58" spans="2:258">
      <c r="B58" s="30"/>
      <c r="C58" s="30"/>
      <c r="D58" s="42"/>
      <c r="E58" s="40"/>
      <c r="F58" s="81" t="s">
        <v>399</v>
      </c>
      <c r="G58" s="40"/>
      <c r="H58" s="41"/>
      <c r="I58" s="41"/>
      <c r="J58" s="48" t="s">
        <v>156</v>
      </c>
      <c r="K58" s="40"/>
      <c r="L58" s="40"/>
      <c r="M58" s="47">
        <f t="shared" si="182"/>
        <v>0</v>
      </c>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t="s">
        <v>29</v>
      </c>
    </row>
    <row r="59" spans="2:258">
      <c r="B59" s="30"/>
      <c r="C59" s="30"/>
      <c r="D59" s="42"/>
      <c r="E59" s="40"/>
      <c r="F59" s="81" t="s">
        <v>400</v>
      </c>
      <c r="G59" s="40"/>
      <c r="H59" s="41"/>
      <c r="I59" s="41"/>
      <c r="J59" s="48" t="s">
        <v>156</v>
      </c>
      <c r="K59" s="40"/>
      <c r="L59" s="40"/>
      <c r="M59" s="47">
        <f t="shared" si="182"/>
        <v>0</v>
      </c>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s="11"/>
      <c r="FN59" s="11"/>
      <c r="FO59" s="11"/>
      <c r="FP59" s="11"/>
      <c r="FQ59" s="11"/>
      <c r="FR59" s="11"/>
      <c r="FS59" s="11"/>
      <c r="FT59" s="11"/>
      <c r="FU59" s="11"/>
      <c r="FV59" s="11"/>
      <c r="FW59" s="11"/>
      <c r="FX59" s="11"/>
      <c r="FY59" s="11"/>
      <c r="FZ59" s="11"/>
      <c r="GA59" s="11"/>
      <c r="GB59" s="11"/>
      <c r="GC59" s="11"/>
      <c r="GD59" s="11"/>
      <c r="GE59" s="11"/>
      <c r="GF59" s="11"/>
      <c r="GG59" s="11"/>
      <c r="GH59" s="11"/>
      <c r="GI59" s="11"/>
      <c r="GJ59" s="11"/>
      <c r="GK59" s="11"/>
      <c r="GL59" s="11"/>
      <c r="GM59" s="11"/>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t="s">
        <v>29</v>
      </c>
    </row>
    <row r="60" spans="2:258">
      <c r="B60" s="30"/>
      <c r="C60" s="30"/>
      <c r="D60" s="42"/>
      <c r="E60" s="40"/>
      <c r="F60" s="81" t="s">
        <v>401</v>
      </c>
      <c r="G60" s="40"/>
      <c r="H60" s="41"/>
      <c r="I60" s="41"/>
      <c r="J60" s="48" t="s">
        <v>156</v>
      </c>
      <c r="K60" s="40"/>
      <c r="L60" s="40"/>
      <c r="M60" s="47">
        <f t="shared" si="182"/>
        <v>0</v>
      </c>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s="11"/>
      <c r="FN60" s="11"/>
      <c r="FO60" s="11"/>
      <c r="FP60" s="11"/>
      <c r="FQ60" s="11"/>
      <c r="FR60" s="11"/>
      <c r="FS60" s="11"/>
      <c r="FT60" s="11"/>
      <c r="FU60" s="11"/>
      <c r="FV60" s="11"/>
      <c r="FW60" s="11"/>
      <c r="FX60" s="11"/>
      <c r="FY60" s="11"/>
      <c r="FZ60" s="11"/>
      <c r="GA60" s="11"/>
      <c r="GB60" s="11"/>
      <c r="GC60" s="11"/>
      <c r="GD60" s="11"/>
      <c r="GE60" s="11"/>
      <c r="GF60" s="11"/>
      <c r="GG60" s="11"/>
      <c r="GH60" s="11"/>
      <c r="GI60" s="11"/>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t="s">
        <v>29</v>
      </c>
    </row>
    <row r="61" spans="2:258">
      <c r="B61" s="30"/>
      <c r="C61" s="30"/>
      <c r="D61" s="42"/>
      <c r="E61" s="40"/>
      <c r="F61" s="81" t="s">
        <v>402</v>
      </c>
      <c r="G61" s="40"/>
      <c r="H61" s="41"/>
      <c r="I61" s="41"/>
      <c r="J61" s="48" t="s">
        <v>156</v>
      </c>
      <c r="K61" s="40"/>
      <c r="L61" s="40"/>
      <c r="M61" s="47">
        <f t="shared" si="182"/>
        <v>0</v>
      </c>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s="11"/>
      <c r="FN61" s="11"/>
      <c r="FO61" s="11"/>
      <c r="FP61" s="11"/>
      <c r="FQ61" s="11"/>
      <c r="FR61" s="11"/>
      <c r="FS61" s="11"/>
      <c r="FT61" s="11"/>
      <c r="FU61" s="11"/>
      <c r="FV61" s="11"/>
      <c r="FW61" s="11"/>
      <c r="FX61" s="11"/>
      <c r="FY61" s="11"/>
      <c r="FZ61" s="11"/>
      <c r="GA61" s="11"/>
      <c r="GB61" s="11"/>
      <c r="GC61" s="11"/>
      <c r="GD61" s="11"/>
      <c r="GE61" s="11"/>
      <c r="GF61" s="11"/>
      <c r="GG61" s="11"/>
      <c r="GH61" s="11"/>
      <c r="GI61" s="11"/>
      <c r="GJ61" s="11"/>
      <c r="GK61" s="11"/>
      <c r="GL61" s="11"/>
      <c r="GM61" s="11"/>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t="s">
        <v>29</v>
      </c>
    </row>
    <row r="62" spans="2:258">
      <c r="B62" s="30"/>
      <c r="C62" s="30"/>
      <c r="D62" s="42"/>
      <c r="E62" s="40"/>
      <c r="F62" s="81" t="s">
        <v>403</v>
      </c>
      <c r="G62" s="40"/>
      <c r="H62" s="41"/>
      <c r="I62" s="41"/>
      <c r="J62" s="48" t="s">
        <v>156</v>
      </c>
      <c r="K62" s="40"/>
      <c r="L62" s="40"/>
      <c r="M62" s="47">
        <f t="shared" si="182"/>
        <v>0</v>
      </c>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s="11"/>
      <c r="FN62" s="11"/>
      <c r="FO62" s="11"/>
      <c r="FP62" s="11"/>
      <c r="FQ62" s="11"/>
      <c r="FR62" s="11"/>
      <c r="FS62" s="11"/>
      <c r="FT62" s="11"/>
      <c r="FU62" s="11"/>
      <c r="FV62" s="11"/>
      <c r="FW62" s="11"/>
      <c r="FX62" s="11"/>
      <c r="FY62" s="11"/>
      <c r="FZ62" s="11"/>
      <c r="GA62" s="11"/>
      <c r="GB62" s="11"/>
      <c r="GC62" s="11"/>
      <c r="GD62" s="11"/>
      <c r="GE62" s="11"/>
      <c r="GF62" s="11"/>
      <c r="GG62" s="11"/>
      <c r="GH62" s="11"/>
      <c r="GI62" s="11"/>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t="s">
        <v>29</v>
      </c>
    </row>
    <row r="63" spans="2:258">
      <c r="B63" s="30"/>
      <c r="C63" s="30"/>
      <c r="D63" s="42"/>
      <c r="E63" s="40"/>
      <c r="F63" s="81" t="s">
        <v>404</v>
      </c>
      <c r="G63" s="40"/>
      <c r="H63" s="41"/>
      <c r="I63" s="41"/>
      <c r="J63" s="48" t="s">
        <v>156</v>
      </c>
      <c r="K63" s="40"/>
      <c r="L63" s="40"/>
      <c r="M63" s="47">
        <f t="shared" si="182"/>
        <v>0</v>
      </c>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t="s">
        <v>29</v>
      </c>
    </row>
    <row r="64" spans="2:258">
      <c r="B64" s="30"/>
      <c r="C64" s="30"/>
      <c r="D64" s="42"/>
      <c r="E64" s="40"/>
      <c r="F64" s="81" t="s">
        <v>405</v>
      </c>
      <c r="G64" s="40"/>
      <c r="H64" s="41"/>
      <c r="I64" s="41"/>
      <c r="J64" s="48" t="s">
        <v>156</v>
      </c>
      <c r="K64" s="40"/>
      <c r="L64" s="40"/>
      <c r="M64" s="47">
        <f t="shared" si="182"/>
        <v>0</v>
      </c>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s="11"/>
      <c r="FN64" s="11"/>
      <c r="FO64" s="11"/>
      <c r="FP64" s="11"/>
      <c r="FQ64" s="11"/>
      <c r="FR64" s="11"/>
      <c r="FS64" s="11"/>
      <c r="FT64" s="11"/>
      <c r="FU64" s="11"/>
      <c r="FV64" s="11"/>
      <c r="FW64" s="11"/>
      <c r="FX64" s="11"/>
      <c r="FY64" s="11"/>
      <c r="FZ64" s="11"/>
      <c r="GA64" s="11"/>
      <c r="GB64" s="11"/>
      <c r="GC64" s="11"/>
      <c r="GD64" s="11"/>
      <c r="GE64" s="11"/>
      <c r="GF64" s="11"/>
      <c r="GG64" s="11"/>
      <c r="GH64" s="11"/>
      <c r="GI64" s="11"/>
      <c r="GJ64" s="11"/>
      <c r="GK64" s="11"/>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t="s">
        <v>29</v>
      </c>
    </row>
    <row r="65" spans="2:258">
      <c r="B65" s="30"/>
      <c r="C65" s="30"/>
      <c r="D65" s="42"/>
      <c r="E65" s="40"/>
      <c r="F65" s="81" t="s">
        <v>406</v>
      </c>
      <c r="G65" s="40"/>
      <c r="H65" s="41"/>
      <c r="I65" s="41"/>
      <c r="J65" s="48" t="s">
        <v>156</v>
      </c>
      <c r="K65" s="40"/>
      <c r="L65" s="40"/>
      <c r="M65" s="47">
        <f t="shared" si="182"/>
        <v>0</v>
      </c>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s="11"/>
      <c r="FN65" s="11"/>
      <c r="FO65" s="11"/>
      <c r="FP65" s="11"/>
      <c r="FQ65" s="11"/>
      <c r="FR65" s="11"/>
      <c r="FS65" s="11"/>
      <c r="FT65" s="11"/>
      <c r="FU65" s="11"/>
      <c r="FV65" s="11"/>
      <c r="FW65" s="11"/>
      <c r="FX65" s="11"/>
      <c r="FY65" s="11"/>
      <c r="FZ65" s="11"/>
      <c r="GA65" s="11"/>
      <c r="GB65" s="11"/>
      <c r="GC65" s="11"/>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t="s">
        <v>29</v>
      </c>
    </row>
    <row r="66" spans="2:258">
      <c r="B66" s="30"/>
      <c r="C66" s="30"/>
      <c r="D66" s="42"/>
      <c r="E66" s="40"/>
      <c r="F66" s="81" t="s">
        <v>407</v>
      </c>
      <c r="G66" s="40"/>
      <c r="H66" s="41"/>
      <c r="I66" s="41"/>
      <c r="J66" s="48" t="s">
        <v>156</v>
      </c>
      <c r="K66" s="40"/>
      <c r="L66" s="40"/>
      <c r="M66" s="47">
        <f t="shared" si="182"/>
        <v>0</v>
      </c>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c r="CY66" s="11"/>
      <c r="CZ66" s="11"/>
      <c r="DA66" s="11"/>
      <c r="DB66" s="11"/>
      <c r="DC66" s="11"/>
      <c r="DD66" s="11"/>
      <c r="DE66" s="11"/>
      <c r="DF66" s="11"/>
      <c r="DG66" s="11"/>
      <c r="DH66" s="11"/>
      <c r="DI66" s="11"/>
      <c r="DJ66" s="11"/>
      <c r="DK66" s="11"/>
      <c r="DL66" s="11"/>
      <c r="DM66" s="11"/>
      <c r="DN66" s="11"/>
      <c r="DO66" s="11"/>
      <c r="DP66" s="11"/>
      <c r="DQ66" s="11"/>
      <c r="DR66" s="11"/>
      <c r="DS66" s="11"/>
      <c r="DT66" s="11"/>
      <c r="DU66" s="11"/>
      <c r="DV66" s="11"/>
      <c r="DW66" s="11"/>
      <c r="DX66" s="11"/>
      <c r="DY66" s="11"/>
      <c r="DZ66" s="11"/>
      <c r="EA66" s="11"/>
      <c r="EB66" s="11"/>
      <c r="EC66" s="11"/>
      <c r="ED66" s="11"/>
      <c r="EE66" s="11"/>
      <c r="EF66" s="11"/>
      <c r="EG66" s="11"/>
      <c r="EH66" s="11"/>
      <c r="EI66" s="11"/>
      <c r="EJ66" s="11"/>
      <c r="EK66" s="11"/>
      <c r="EL66" s="11"/>
      <c r="EM66" s="11"/>
      <c r="EN66" s="11"/>
      <c r="EO66" s="11"/>
      <c r="EP66" s="11"/>
      <c r="EQ66" s="11"/>
      <c r="ER66" s="11"/>
      <c r="ES66" s="11"/>
      <c r="ET66" s="11"/>
      <c r="EU66" s="11"/>
      <c r="EV66" s="11"/>
      <c r="EW66" s="11"/>
      <c r="EX66" s="11"/>
      <c r="EY66" s="11"/>
      <c r="EZ66" s="11"/>
      <c r="FA66" s="11"/>
      <c r="FB66" s="11"/>
      <c r="FC66" s="11"/>
      <c r="FD66" s="11"/>
      <c r="FE66" s="11"/>
      <c r="FF66" s="11"/>
      <c r="FG66" s="11"/>
      <c r="FH66" s="11"/>
      <c r="FI66" s="11"/>
      <c r="FJ66" s="11"/>
      <c r="FK66" s="11"/>
      <c r="FL66" s="11"/>
      <c r="FM66" s="11"/>
      <c r="FN66" s="11"/>
      <c r="FO66" s="11"/>
      <c r="FP66" s="11"/>
      <c r="FQ66" s="11"/>
      <c r="FR66" s="11"/>
      <c r="FS66" s="11"/>
      <c r="FT66" s="11"/>
      <c r="FU66" s="11"/>
      <c r="FV66" s="11"/>
      <c r="FW66" s="11"/>
      <c r="FX66" s="11"/>
      <c r="FY66" s="11"/>
      <c r="FZ66" s="11"/>
      <c r="GA66" s="11"/>
      <c r="GB66" s="11"/>
      <c r="GC66" s="11"/>
      <c r="GD66" s="11"/>
      <c r="GE66" s="11"/>
      <c r="GF66" s="11"/>
      <c r="GG66" s="11"/>
      <c r="GH66" s="11"/>
      <c r="GI66" s="11"/>
      <c r="GJ66" s="11"/>
      <c r="GK66" s="11"/>
      <c r="GL66" s="11"/>
      <c r="GM66" s="11"/>
      <c r="GN66" s="11"/>
      <c r="GO66" s="11"/>
      <c r="GP66" s="11"/>
      <c r="GQ66" s="11"/>
      <c r="GR66" s="11"/>
      <c r="GS66" s="11"/>
      <c r="GT66" s="11"/>
      <c r="GU66" s="11"/>
      <c r="GV66" s="11"/>
      <c r="GW66" s="11"/>
      <c r="GX66" s="11"/>
      <c r="GY66" s="11"/>
      <c r="GZ66" s="11"/>
      <c r="HA66" s="11"/>
      <c r="HB66" s="11"/>
      <c r="HC66" s="11"/>
      <c r="HD66" s="11"/>
      <c r="HE66" s="11"/>
      <c r="HF66" s="11"/>
      <c r="HG66" s="11"/>
      <c r="HH66" s="11"/>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t="s">
        <v>29</v>
      </c>
    </row>
    <row r="67" spans="2:258">
      <c r="B67" s="30"/>
      <c r="C67" s="30"/>
      <c r="D67" s="42"/>
      <c r="E67" s="40"/>
      <c r="F67" s="81" t="s">
        <v>408</v>
      </c>
      <c r="G67" s="40"/>
      <c r="H67" s="41"/>
      <c r="I67" s="41"/>
      <c r="J67" s="48" t="s">
        <v>156</v>
      </c>
      <c r="K67" s="40"/>
      <c r="L67" s="40"/>
      <c r="M67" s="47">
        <f t="shared" si="182"/>
        <v>0</v>
      </c>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11"/>
      <c r="CF67" s="11"/>
      <c r="CG67" s="11"/>
      <c r="CH67" s="11"/>
      <c r="CI67" s="11"/>
      <c r="CJ67" s="11"/>
      <c r="CK67" s="11"/>
      <c r="CL67" s="11"/>
      <c r="CM67" s="11"/>
      <c r="CN67" s="11"/>
      <c r="CO67" s="11"/>
      <c r="CP67" s="11"/>
      <c r="CQ67" s="11"/>
      <c r="CR67" s="11"/>
      <c r="CS67" s="11"/>
      <c r="CT67" s="11"/>
      <c r="CU67" s="11"/>
      <c r="CV67" s="11"/>
      <c r="CW67" s="11"/>
      <c r="CX67" s="11"/>
      <c r="CY67" s="11"/>
      <c r="CZ67" s="11"/>
      <c r="DA67" s="11"/>
      <c r="DB67" s="11"/>
      <c r="DC67" s="11"/>
      <c r="DD67" s="11"/>
      <c r="DE67" s="11"/>
      <c r="DF67" s="11"/>
      <c r="DG67" s="11"/>
      <c r="DH67" s="11"/>
      <c r="DI67" s="11"/>
      <c r="DJ67" s="11"/>
      <c r="DK67" s="11"/>
      <c r="DL67" s="11"/>
      <c r="DM67" s="11"/>
      <c r="DN67" s="11"/>
      <c r="DO67" s="11"/>
      <c r="DP67" s="11"/>
      <c r="DQ67" s="11"/>
      <c r="DR67" s="11"/>
      <c r="DS67" s="11"/>
      <c r="DT67" s="11"/>
      <c r="DU67" s="11"/>
      <c r="DV67" s="11"/>
      <c r="DW67" s="11"/>
      <c r="DX67" s="11"/>
      <c r="DY67" s="11"/>
      <c r="DZ67" s="11"/>
      <c r="EA67" s="11"/>
      <c r="EB67" s="11"/>
      <c r="EC67" s="11"/>
      <c r="ED67" s="11"/>
      <c r="EE67" s="11"/>
      <c r="EF67" s="11"/>
      <c r="EG67" s="11"/>
      <c r="EH67" s="11"/>
      <c r="EI67" s="11"/>
      <c r="EJ67" s="11"/>
      <c r="EK67" s="11"/>
      <c r="EL67" s="11"/>
      <c r="EM67" s="11"/>
      <c r="EN67" s="11"/>
      <c r="EO67" s="11"/>
      <c r="EP67" s="11"/>
      <c r="EQ67" s="11"/>
      <c r="ER67" s="11"/>
      <c r="ES67" s="11"/>
      <c r="ET67" s="11"/>
      <c r="EU67" s="11"/>
      <c r="EV67" s="11"/>
      <c r="EW67" s="11"/>
      <c r="EX67" s="11"/>
      <c r="EY67" s="11"/>
      <c r="EZ67" s="11"/>
      <c r="FA67" s="11"/>
      <c r="FB67" s="11"/>
      <c r="FC67" s="11"/>
      <c r="FD67" s="11"/>
      <c r="FE67" s="11"/>
      <c r="FF67" s="11"/>
      <c r="FG67" s="11"/>
      <c r="FH67" s="11"/>
      <c r="FI67" s="11"/>
      <c r="FJ67" s="11"/>
      <c r="FK67" s="11"/>
      <c r="FL67" s="11"/>
      <c r="FM67" s="11"/>
      <c r="FN67" s="11"/>
      <c r="FO67" s="11"/>
      <c r="FP67" s="11"/>
      <c r="FQ67" s="11"/>
      <c r="FR67" s="11"/>
      <c r="FS67" s="11"/>
      <c r="FT67" s="11"/>
      <c r="FU67" s="11"/>
      <c r="FV67" s="11"/>
      <c r="FW67" s="11"/>
      <c r="FX67" s="11"/>
      <c r="FY67" s="11"/>
      <c r="FZ67" s="11"/>
      <c r="GA67" s="11"/>
      <c r="GB67" s="11"/>
      <c r="GC67" s="11"/>
      <c r="GD67" s="11"/>
      <c r="GE67" s="11"/>
      <c r="GF67" s="11"/>
      <c r="GG67" s="11"/>
      <c r="GH67" s="11"/>
      <c r="GI67" s="11"/>
      <c r="GJ67" s="11"/>
      <c r="GK67" s="11"/>
      <c r="GL67" s="11"/>
      <c r="GM67" s="11"/>
      <c r="GN67" s="11"/>
      <c r="GO67" s="11"/>
      <c r="GP67" s="11"/>
      <c r="GQ67" s="11"/>
      <c r="GR67" s="11"/>
      <c r="GS67" s="11"/>
      <c r="GT67" s="11"/>
      <c r="GU67" s="11"/>
      <c r="GV67" s="11"/>
      <c r="GW67" s="11"/>
      <c r="GX67" s="11"/>
      <c r="GY67" s="11"/>
      <c r="GZ67" s="11"/>
      <c r="HA67" s="11"/>
      <c r="HB67" s="11"/>
      <c r="HC67" s="11"/>
      <c r="HD67" s="11"/>
      <c r="HE67" s="11"/>
      <c r="HF67" s="11"/>
      <c r="HG67" s="11"/>
      <c r="HH67" s="11"/>
      <c r="HI67" s="11"/>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t="s">
        <v>29</v>
      </c>
    </row>
    <row r="68" spans="2:258">
      <c r="B68" s="30"/>
      <c r="C68" s="30"/>
      <c r="D68" s="42"/>
      <c r="E68" s="40"/>
      <c r="F68" s="81" t="s">
        <v>409</v>
      </c>
      <c r="G68" s="40"/>
      <c r="H68" s="41"/>
      <c r="I68" s="41"/>
      <c r="J68" s="48" t="s">
        <v>156</v>
      </c>
      <c r="K68" s="40"/>
      <c r="L68" s="40"/>
      <c r="M68" s="47">
        <f t="shared" si="182"/>
        <v>0</v>
      </c>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11"/>
      <c r="CF68" s="11"/>
      <c r="CG68" s="11"/>
      <c r="CH68" s="11"/>
      <c r="CI68" s="11"/>
      <c r="CJ68" s="11"/>
      <c r="CK68" s="11"/>
      <c r="CL68" s="11"/>
      <c r="CM68" s="11"/>
      <c r="CN68" s="11"/>
      <c r="CO68" s="11"/>
      <c r="CP68" s="11"/>
      <c r="CQ68" s="11"/>
      <c r="CR68" s="11"/>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c r="FE68" s="11"/>
      <c r="FF68" s="11"/>
      <c r="FG68" s="11"/>
      <c r="FH68" s="11"/>
      <c r="FI68" s="11"/>
      <c r="FJ68" s="11"/>
      <c r="FK68" s="11"/>
      <c r="FL68" s="11"/>
      <c r="FM68" s="11"/>
      <c r="FN68" s="11"/>
      <c r="FO68" s="11"/>
      <c r="FP68" s="11"/>
      <c r="FQ68" s="11"/>
      <c r="FR68" s="11"/>
      <c r="FS68" s="11"/>
      <c r="FT68" s="11"/>
      <c r="FU68" s="11"/>
      <c r="FV68" s="11"/>
      <c r="FW68" s="11"/>
      <c r="FX68" s="11"/>
      <c r="FY68" s="11"/>
      <c r="FZ68" s="11"/>
      <c r="GA68" s="11"/>
      <c r="GB68" s="11"/>
      <c r="GC68" s="11"/>
      <c r="GD68" s="11"/>
      <c r="GE68" s="11"/>
      <c r="GF68" s="11"/>
      <c r="GG68" s="11"/>
      <c r="GH68" s="11"/>
      <c r="GI68" s="11"/>
      <c r="GJ68" s="11"/>
      <c r="GK68" s="11"/>
      <c r="GL68" s="11"/>
      <c r="GM68" s="11"/>
      <c r="GN68" s="11"/>
      <c r="GO68" s="11"/>
      <c r="GP68" s="11"/>
      <c r="GQ68" s="11"/>
      <c r="GR68" s="11"/>
      <c r="GS68" s="11"/>
      <c r="GT68" s="11"/>
      <c r="GU68" s="11"/>
      <c r="GV68" s="11"/>
      <c r="GW68" s="11"/>
      <c r="GX68" s="11"/>
      <c r="GY68" s="11"/>
      <c r="GZ68" s="11"/>
      <c r="HA68" s="11"/>
      <c r="HB68" s="11"/>
      <c r="HC68" s="11"/>
      <c r="HD68" s="11"/>
      <c r="HE68" s="11"/>
      <c r="HF68" s="11"/>
      <c r="HG68" s="11"/>
      <c r="HH68" s="11"/>
      <c r="HI68" s="11"/>
      <c r="HJ68" s="11"/>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t="s">
        <v>29</v>
      </c>
    </row>
    <row r="69" spans="2:258">
      <c r="B69" s="30"/>
      <c r="C69" s="30"/>
      <c r="D69" s="42"/>
      <c r="E69" s="40"/>
      <c r="F69" s="81" t="s">
        <v>410</v>
      </c>
      <c r="G69" s="40"/>
      <c r="H69" s="41"/>
      <c r="I69" s="41"/>
      <c r="J69" s="48" t="s">
        <v>156</v>
      </c>
      <c r="K69" s="40"/>
      <c r="L69" s="40"/>
      <c r="M69" s="47">
        <f t="shared" si="182"/>
        <v>0</v>
      </c>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11"/>
      <c r="CC69" s="11"/>
      <c r="CD69" s="11"/>
      <c r="CE69" s="11"/>
      <c r="CF69" s="11"/>
      <c r="CG69" s="11"/>
      <c r="CH69" s="11"/>
      <c r="CI69" s="11"/>
      <c r="CJ69" s="11"/>
      <c r="CK69" s="11"/>
      <c r="CL69" s="11"/>
      <c r="CM69" s="11"/>
      <c r="CN69" s="11"/>
      <c r="CO69" s="11"/>
      <c r="CP69" s="11"/>
      <c r="CQ69" s="11"/>
      <c r="CR69" s="11"/>
      <c r="CS69" s="11"/>
      <c r="CT69" s="11"/>
      <c r="CU69" s="11"/>
      <c r="CV69" s="11"/>
      <c r="CW69" s="11"/>
      <c r="CX69" s="11"/>
      <c r="CY69" s="11"/>
      <c r="CZ69" s="11"/>
      <c r="DA69" s="11"/>
      <c r="DB69" s="11"/>
      <c r="DC69" s="11"/>
      <c r="DD69" s="11"/>
      <c r="DE69" s="11"/>
      <c r="DF69" s="11"/>
      <c r="DG69" s="11"/>
      <c r="DH69" s="11"/>
      <c r="DI69" s="11"/>
      <c r="DJ69" s="11"/>
      <c r="DK69" s="11"/>
      <c r="DL69" s="11"/>
      <c r="DM69" s="11"/>
      <c r="DN69" s="11"/>
      <c r="DO69" s="11"/>
      <c r="DP69" s="11"/>
      <c r="DQ69" s="11"/>
      <c r="DR69" s="11"/>
      <c r="DS69" s="11"/>
      <c r="DT69" s="11"/>
      <c r="DU69" s="11"/>
      <c r="DV69" s="11"/>
      <c r="DW69" s="11"/>
      <c r="DX69" s="11"/>
      <c r="DY69" s="11"/>
      <c r="DZ69" s="11"/>
      <c r="EA69" s="11"/>
      <c r="EB69" s="11"/>
      <c r="EC69" s="11"/>
      <c r="ED69" s="11"/>
      <c r="EE69" s="11"/>
      <c r="EF69" s="11"/>
      <c r="EG69" s="11"/>
      <c r="EH69" s="11"/>
      <c r="EI69" s="11"/>
      <c r="EJ69" s="11"/>
      <c r="EK69" s="11"/>
      <c r="EL69" s="11"/>
      <c r="EM69" s="11"/>
      <c r="EN69" s="11"/>
      <c r="EO69" s="11"/>
      <c r="EP69" s="11"/>
      <c r="EQ69" s="11"/>
      <c r="ER69" s="11"/>
      <c r="ES69" s="11"/>
      <c r="ET69" s="11"/>
      <c r="EU69" s="11"/>
      <c r="EV69" s="11"/>
      <c r="EW69" s="11"/>
      <c r="EX69" s="11"/>
      <c r="EY69" s="11"/>
      <c r="EZ69" s="11"/>
      <c r="FA69" s="11"/>
      <c r="FB69" s="11"/>
      <c r="FC69" s="11"/>
      <c r="FD69" s="11"/>
      <c r="FE69" s="11"/>
      <c r="FF69" s="11"/>
      <c r="FG69" s="11"/>
      <c r="FH69" s="11"/>
      <c r="FI69" s="11"/>
      <c r="FJ69" s="11"/>
      <c r="FK69" s="11"/>
      <c r="FL69" s="11"/>
      <c r="FM69" s="11"/>
      <c r="FN69" s="11"/>
      <c r="FO69" s="11"/>
      <c r="FP69" s="11"/>
      <c r="FQ69" s="11"/>
      <c r="FR69" s="11"/>
      <c r="FS69" s="11"/>
      <c r="FT69" s="11"/>
      <c r="FU69" s="11"/>
      <c r="FV69" s="11"/>
      <c r="FW69" s="11"/>
      <c r="FX69" s="11"/>
      <c r="FY69" s="11"/>
      <c r="FZ69" s="11"/>
      <c r="GA69" s="11"/>
      <c r="GB69" s="11"/>
      <c r="GC69" s="11"/>
      <c r="GD69" s="11"/>
      <c r="GE69" s="11"/>
      <c r="GF69" s="11"/>
      <c r="GG69" s="11"/>
      <c r="GH69" s="11"/>
      <c r="GI69" s="11"/>
      <c r="GJ69" s="11"/>
      <c r="GK69" s="11"/>
      <c r="GL69" s="11"/>
      <c r="GM69" s="11"/>
      <c r="GN69" s="11"/>
      <c r="GO69" s="11"/>
      <c r="GP69" s="11"/>
      <c r="GQ69" s="11"/>
      <c r="GR69" s="11"/>
      <c r="GS69" s="11"/>
      <c r="GT69" s="11"/>
      <c r="GU69" s="11"/>
      <c r="GV69" s="11"/>
      <c r="GW69" s="11"/>
      <c r="GX69" s="11"/>
      <c r="GY69" s="11"/>
      <c r="GZ69" s="11"/>
      <c r="HA69" s="11"/>
      <c r="HB69" s="11"/>
      <c r="HC69" s="11"/>
      <c r="HD69" s="11"/>
      <c r="HE69" s="11"/>
      <c r="HF69" s="11"/>
      <c r="HG69" s="11"/>
      <c r="HH69" s="11"/>
      <c r="HI69" s="11"/>
      <c r="HJ69" s="11"/>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t="s">
        <v>29</v>
      </c>
    </row>
    <row r="70" spans="2:258">
      <c r="B70" s="30"/>
      <c r="C70" s="30"/>
      <c r="D70" s="42"/>
      <c r="E70" s="40"/>
      <c r="F70" s="81" t="s">
        <v>411</v>
      </c>
      <c r="G70" s="40"/>
      <c r="H70" s="41"/>
      <c r="I70" s="41"/>
      <c r="J70" s="48" t="s">
        <v>156</v>
      </c>
      <c r="K70" s="40"/>
      <c r="L70" s="40"/>
      <c r="M70" s="47">
        <f t="shared" si="182"/>
        <v>0</v>
      </c>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c r="DA70" s="11"/>
      <c r="DB70" s="11"/>
      <c r="DC70" s="11"/>
      <c r="DD70" s="11"/>
      <c r="DE70" s="11"/>
      <c r="DF70" s="11"/>
      <c r="DG70" s="11"/>
      <c r="DH70" s="11"/>
      <c r="DI70" s="11"/>
      <c r="DJ70" s="11"/>
      <c r="DK70" s="11"/>
      <c r="DL70" s="11"/>
      <c r="DM70" s="11"/>
      <c r="DN70" s="11"/>
      <c r="DO70" s="11"/>
      <c r="DP70" s="11"/>
      <c r="DQ70" s="11"/>
      <c r="DR70" s="11"/>
      <c r="DS70" s="11"/>
      <c r="DT70" s="11"/>
      <c r="DU70" s="11"/>
      <c r="DV70" s="11"/>
      <c r="DW70" s="11"/>
      <c r="DX70" s="11"/>
      <c r="DY70" s="11"/>
      <c r="DZ70" s="11"/>
      <c r="EA70" s="11"/>
      <c r="EB70" s="11"/>
      <c r="EC70" s="11"/>
      <c r="ED70" s="11"/>
      <c r="EE70" s="11"/>
      <c r="EF70" s="11"/>
      <c r="EG70" s="11"/>
      <c r="EH70" s="11"/>
      <c r="EI70" s="11"/>
      <c r="EJ70" s="11"/>
      <c r="EK70" s="11"/>
      <c r="EL70" s="11"/>
      <c r="EM70" s="11"/>
      <c r="EN70" s="11"/>
      <c r="EO70" s="11"/>
      <c r="EP70" s="11"/>
      <c r="EQ70" s="11"/>
      <c r="ER70" s="11"/>
      <c r="ES70" s="11"/>
      <c r="ET70" s="11"/>
      <c r="EU70" s="11"/>
      <c r="EV70" s="11"/>
      <c r="EW70" s="11"/>
      <c r="EX70" s="11"/>
      <c r="EY70" s="11"/>
      <c r="EZ70" s="11"/>
      <c r="FA70" s="11"/>
      <c r="FB70" s="11"/>
      <c r="FC70" s="11"/>
      <c r="FD70" s="11"/>
      <c r="FE70" s="11"/>
      <c r="FF70" s="11"/>
      <c r="FG70" s="11"/>
      <c r="FH70" s="11"/>
      <c r="FI70" s="11"/>
      <c r="FJ70" s="11"/>
      <c r="FK70" s="11"/>
      <c r="FL70" s="11"/>
      <c r="FM70" s="11"/>
      <c r="FN70" s="11"/>
      <c r="FO70" s="11"/>
      <c r="FP70" s="11"/>
      <c r="FQ70" s="11"/>
      <c r="FR70" s="11"/>
      <c r="FS70" s="11"/>
      <c r="FT70" s="11"/>
      <c r="FU70" s="11"/>
      <c r="FV70" s="11"/>
      <c r="FW70" s="11"/>
      <c r="FX70" s="11"/>
      <c r="FY70" s="11"/>
      <c r="FZ70" s="11"/>
      <c r="GA70" s="11"/>
      <c r="GB70" s="11"/>
      <c r="GC70" s="11"/>
      <c r="GD70" s="11"/>
      <c r="GE70" s="11"/>
      <c r="GF70" s="11"/>
      <c r="GG70" s="11"/>
      <c r="GH70" s="11"/>
      <c r="GI70" s="11"/>
      <c r="GJ70" s="11"/>
      <c r="GK70" s="11"/>
      <c r="GL70" s="11"/>
      <c r="GM70" s="11"/>
      <c r="GN70" s="11"/>
      <c r="GO70" s="11"/>
      <c r="GP70" s="11"/>
      <c r="GQ70" s="11"/>
      <c r="GR70" s="11"/>
      <c r="GS70" s="11"/>
      <c r="GT70" s="11"/>
      <c r="GU70" s="11"/>
      <c r="GV70" s="11"/>
      <c r="GW70" s="11"/>
      <c r="GX70" s="11"/>
      <c r="GY70" s="11"/>
      <c r="GZ70" s="11"/>
      <c r="HA70" s="11"/>
      <c r="HB70" s="11"/>
      <c r="HC70" s="11"/>
      <c r="HD70" s="11"/>
      <c r="HE70" s="11"/>
      <c r="HF70" s="11"/>
      <c r="HG70" s="11"/>
      <c r="HH70" s="11"/>
      <c r="HI70" s="11"/>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t="s">
        <v>29</v>
      </c>
    </row>
    <row r="71" spans="2:258">
      <c r="B71" s="30"/>
      <c r="C71" s="30"/>
      <c r="D71" s="42"/>
      <c r="E71" s="40" t="s">
        <v>389</v>
      </c>
      <c r="F71" s="40" t="s">
        <v>390</v>
      </c>
      <c r="G71" s="40"/>
      <c r="H71" s="41"/>
      <c r="I71" s="41"/>
      <c r="J71" s="48" t="s">
        <v>156</v>
      </c>
      <c r="K71" s="40"/>
      <c r="L71" s="40"/>
      <c r="M71" s="47">
        <f t="shared" si="182"/>
        <v>0</v>
      </c>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t="s">
        <v>29</v>
      </c>
    </row>
    <row r="72" spans="2:258">
      <c r="B72" s="30"/>
      <c r="C72" s="30"/>
      <c r="D72" s="42"/>
      <c r="E72" s="40"/>
      <c r="F72" s="40" t="s">
        <v>391</v>
      </c>
      <c r="G72" s="40"/>
      <c r="H72" s="41"/>
      <c r="I72" s="41"/>
      <c r="J72" s="48" t="s">
        <v>156</v>
      </c>
      <c r="K72" s="40"/>
      <c r="L72" s="40"/>
      <c r="M72" s="47">
        <f t="shared" si="182"/>
        <v>0</v>
      </c>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11"/>
      <c r="CQ72" s="11"/>
      <c r="CR72" s="11"/>
      <c r="CS72" s="11"/>
      <c r="CT72" s="11"/>
      <c r="CU72" s="11"/>
      <c r="CV72" s="11"/>
      <c r="CW72" s="11"/>
      <c r="CX72" s="11"/>
      <c r="CY72" s="11"/>
      <c r="CZ72" s="11"/>
      <c r="DA72" s="11"/>
      <c r="DB72" s="11"/>
      <c r="DC72" s="11"/>
      <c r="DD72" s="11"/>
      <c r="DE72" s="11"/>
      <c r="DF72" s="11"/>
      <c r="DG72" s="11"/>
      <c r="DH72" s="11"/>
      <c r="DI72" s="11"/>
      <c r="DJ72" s="11"/>
      <c r="DK72" s="11"/>
      <c r="DL72" s="11"/>
      <c r="DM72" s="11"/>
      <c r="DN72" s="11"/>
      <c r="DO72" s="11"/>
      <c r="DP72" s="11"/>
      <c r="DQ72" s="11"/>
      <c r="DR72" s="11"/>
      <c r="DS72" s="11"/>
      <c r="DT72" s="11"/>
      <c r="DU72" s="11"/>
      <c r="DV72" s="11"/>
      <c r="DW72" s="11"/>
      <c r="DX72" s="11"/>
      <c r="DY72" s="11"/>
      <c r="DZ72" s="11"/>
      <c r="EA72" s="11"/>
      <c r="EB72" s="11"/>
      <c r="EC72" s="11"/>
      <c r="ED72" s="11"/>
      <c r="EE72" s="11"/>
      <c r="EF72" s="11"/>
      <c r="EG72" s="11"/>
      <c r="EH72" s="11"/>
      <c r="EI72" s="11"/>
      <c r="EJ72" s="11"/>
      <c r="EK72" s="11"/>
      <c r="EL72" s="11"/>
      <c r="EM72" s="11"/>
      <c r="EN72" s="11"/>
      <c r="EO72" s="11"/>
      <c r="EP72" s="11"/>
      <c r="EQ72" s="11"/>
      <c r="ER72" s="11"/>
      <c r="ES72" s="11"/>
      <c r="ET72" s="11"/>
      <c r="EU72" s="11"/>
      <c r="EV72" s="11"/>
      <c r="EW72" s="11"/>
      <c r="EX72" s="11"/>
      <c r="EY72" s="11"/>
      <c r="EZ72" s="11"/>
      <c r="FA72" s="11"/>
      <c r="FB72" s="11"/>
      <c r="FC72" s="11"/>
      <c r="FD72" s="11"/>
      <c r="FE72" s="11"/>
      <c r="FF72" s="11"/>
      <c r="FG72" s="11"/>
      <c r="FH72" s="11"/>
      <c r="FI72" s="11"/>
      <c r="FJ72" s="11"/>
      <c r="FK72" s="11"/>
      <c r="FL72" s="11"/>
      <c r="FM72" s="11"/>
      <c r="FN72" s="11"/>
      <c r="FO72" s="11"/>
      <c r="FP72" s="11"/>
      <c r="FQ72" s="11"/>
      <c r="FR72" s="11"/>
      <c r="FS72" s="11"/>
      <c r="FT72" s="11"/>
      <c r="FU72" s="11"/>
      <c r="FV72" s="11"/>
      <c r="FW72" s="11"/>
      <c r="FX72" s="11"/>
      <c r="FY72" s="11"/>
      <c r="FZ72" s="11"/>
      <c r="GA72" s="11"/>
      <c r="GB72" s="11"/>
      <c r="GC72" s="11"/>
      <c r="GD72" s="11"/>
      <c r="GE72" s="11"/>
      <c r="GF72" s="11"/>
      <c r="GG72" s="11"/>
      <c r="GH72" s="11"/>
      <c r="GI72" s="11"/>
      <c r="GJ72" s="11"/>
      <c r="GK72" s="11"/>
      <c r="GL72" s="11"/>
      <c r="GM72" s="11"/>
      <c r="GN72" s="11"/>
      <c r="GO72" s="11"/>
      <c r="GP72" s="11"/>
      <c r="GQ72" s="11"/>
      <c r="GR72" s="11"/>
      <c r="GS72" s="11"/>
      <c r="GT72" s="11"/>
      <c r="GU72" s="11"/>
      <c r="GV72" s="11"/>
      <c r="GW72" s="11"/>
      <c r="GX72" s="11"/>
      <c r="GY72" s="11"/>
      <c r="GZ72" s="11"/>
      <c r="HA72" s="11"/>
      <c r="HB72" s="11"/>
      <c r="HC72" s="11"/>
      <c r="HD72" s="11"/>
      <c r="HE72" s="11"/>
      <c r="HF72" s="11"/>
      <c r="HG72" s="11"/>
      <c r="HH72" s="11"/>
      <c r="HI72" s="11"/>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t="s">
        <v>29</v>
      </c>
    </row>
    <row r="73" spans="2:258">
      <c r="B73" s="30"/>
      <c r="C73" s="30"/>
      <c r="D73" s="42"/>
      <c r="E73" s="40"/>
      <c r="F73" s="40"/>
      <c r="G73" s="40"/>
      <c r="H73" s="41"/>
      <c r="I73" s="41"/>
      <c r="J73" s="48"/>
      <c r="K73" s="40"/>
      <c r="L73" s="40"/>
      <c r="M73" s="47">
        <f t="shared" si="182"/>
        <v>0</v>
      </c>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11"/>
      <c r="CQ73" s="11"/>
      <c r="CR73" s="11"/>
      <c r="CS73" s="11"/>
      <c r="CT73" s="11"/>
      <c r="CU73" s="11"/>
      <c r="CV73" s="11"/>
      <c r="CW73" s="11"/>
      <c r="CX73" s="11"/>
      <c r="CY73" s="11"/>
      <c r="CZ73" s="11"/>
      <c r="DA73" s="11"/>
      <c r="DB73" s="11"/>
      <c r="DC73" s="11"/>
      <c r="DD73" s="11"/>
      <c r="DE73" s="11"/>
      <c r="DF73" s="11"/>
      <c r="DG73" s="11"/>
      <c r="DH73" s="11"/>
      <c r="DI73" s="11"/>
      <c r="DJ73" s="11"/>
      <c r="DK73" s="11"/>
      <c r="DL73" s="11"/>
      <c r="DM73" s="11"/>
      <c r="DN73" s="11"/>
      <c r="DO73" s="11"/>
      <c r="DP73" s="11"/>
      <c r="DQ73" s="11"/>
      <c r="DR73" s="11"/>
      <c r="DS73" s="11"/>
      <c r="DT73" s="11"/>
      <c r="DU73" s="11"/>
      <c r="DV73" s="11"/>
      <c r="DW73" s="11"/>
      <c r="DX73" s="11"/>
      <c r="DY73" s="11"/>
      <c r="DZ73" s="11"/>
      <c r="EA73" s="11"/>
      <c r="EB73" s="11"/>
      <c r="EC73" s="11"/>
      <c r="ED73" s="11"/>
      <c r="EE73" s="11"/>
      <c r="EF73" s="11"/>
      <c r="EG73" s="11"/>
      <c r="EH73" s="11"/>
      <c r="EI73" s="11"/>
      <c r="EJ73" s="11"/>
      <c r="EK73" s="11"/>
      <c r="EL73" s="11"/>
      <c r="EM73" s="11"/>
      <c r="EN73" s="11"/>
      <c r="EO73" s="11"/>
      <c r="EP73" s="11"/>
      <c r="EQ73" s="11"/>
      <c r="ER73" s="11"/>
      <c r="ES73" s="11"/>
      <c r="ET73" s="11"/>
      <c r="EU73" s="11"/>
      <c r="EV73" s="11"/>
      <c r="EW73" s="11"/>
      <c r="EX73" s="11"/>
      <c r="EY73" s="11"/>
      <c r="EZ73" s="11"/>
      <c r="FA73" s="11"/>
      <c r="FB73" s="11"/>
      <c r="FC73" s="11"/>
      <c r="FD73" s="11"/>
      <c r="FE73" s="11"/>
      <c r="FF73" s="11"/>
      <c r="FG73" s="11"/>
      <c r="FH73" s="11"/>
      <c r="FI73" s="11"/>
      <c r="FJ73" s="11"/>
      <c r="FK73" s="11"/>
      <c r="FL73" s="11"/>
      <c r="FM73" s="11"/>
      <c r="FN73" s="11"/>
      <c r="FO73" s="11"/>
      <c r="FP73" s="11"/>
      <c r="FQ73" s="11"/>
      <c r="FR73" s="11"/>
      <c r="FS73" s="11"/>
      <c r="FT73" s="11"/>
      <c r="FU73" s="11"/>
      <c r="FV73" s="11"/>
      <c r="FW73" s="11"/>
      <c r="FX73" s="11"/>
      <c r="FY73" s="11"/>
      <c r="FZ73" s="11"/>
      <c r="GA73" s="11"/>
      <c r="GB73" s="11"/>
      <c r="GC73" s="11"/>
      <c r="GD73" s="11"/>
      <c r="GE73" s="11"/>
      <c r="GF73" s="11"/>
      <c r="GG73" s="11"/>
      <c r="GH73" s="11"/>
      <c r="GI73" s="11"/>
      <c r="GJ73" s="11"/>
      <c r="GK73" s="11"/>
      <c r="GL73" s="11"/>
      <c r="GM73" s="11"/>
      <c r="GN73" s="11"/>
      <c r="GO73" s="11"/>
      <c r="GP73" s="11"/>
      <c r="GQ73" s="11"/>
      <c r="GR73" s="11"/>
      <c r="GS73" s="11"/>
      <c r="GT73" s="11"/>
      <c r="GU73" s="11"/>
      <c r="GV73" s="11"/>
      <c r="GW73" s="11"/>
      <c r="GX73" s="11"/>
      <c r="GY73" s="11"/>
      <c r="GZ73" s="11"/>
      <c r="HA73" s="11"/>
      <c r="HB73" s="11"/>
      <c r="HC73" s="11"/>
      <c r="HD73" s="11"/>
      <c r="HE73" s="11"/>
      <c r="HF73" s="11"/>
      <c r="HG73" s="11"/>
      <c r="HH73" s="11"/>
      <c r="HI73" s="11"/>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t="s">
        <v>29</v>
      </c>
    </row>
    <row r="74" spans="2:258">
      <c r="B74" s="30"/>
      <c r="C74" s="30"/>
      <c r="D74" s="42"/>
      <c r="E74" s="40"/>
      <c r="F74" s="40"/>
      <c r="G74" s="40"/>
      <c r="H74" s="41"/>
      <c r="I74" s="41"/>
      <c r="J74" s="48"/>
      <c r="K74" s="40"/>
      <c r="L74" s="40"/>
      <c r="M74" s="47">
        <f t="shared" si="182"/>
        <v>0</v>
      </c>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s="11"/>
      <c r="FN74" s="11"/>
      <c r="FO74" s="11"/>
      <c r="FP74" s="11"/>
      <c r="FQ74" s="11"/>
      <c r="FR74" s="11"/>
      <c r="FS74" s="11"/>
      <c r="FT74" s="11"/>
      <c r="FU74" s="11"/>
      <c r="FV74" s="11"/>
      <c r="FW74" s="11"/>
      <c r="FX74" s="11"/>
      <c r="FY74" s="11"/>
      <c r="FZ74" s="11"/>
      <c r="GA74" s="11"/>
      <c r="GB74" s="11"/>
      <c r="GC74" s="11"/>
      <c r="GD74" s="11"/>
      <c r="GE74" s="11"/>
      <c r="GF74" s="11"/>
      <c r="GG74" s="11"/>
      <c r="GH74" s="11"/>
      <c r="GI74" s="11"/>
      <c r="GJ74" s="11"/>
      <c r="GK74" s="11"/>
      <c r="GL74" s="11"/>
      <c r="GM74" s="11"/>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t="s">
        <v>29</v>
      </c>
    </row>
    <row r="75" spans="2:258">
      <c r="B75" s="30"/>
      <c r="C75" s="30"/>
      <c r="D75" s="42"/>
      <c r="E75" s="40"/>
      <c r="F75" s="40"/>
      <c r="G75" s="40"/>
      <c r="H75" s="41"/>
      <c r="I75" s="41"/>
      <c r="J75" s="48"/>
      <c r="K75" s="40"/>
      <c r="L75" s="40"/>
      <c r="M75" s="47">
        <f t="shared" si="182"/>
        <v>0</v>
      </c>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s="11"/>
      <c r="FN75" s="11"/>
      <c r="FO75" s="11"/>
      <c r="FP75" s="11"/>
      <c r="FQ75" s="11"/>
      <c r="FR75" s="11"/>
      <c r="FS75" s="11"/>
      <c r="FT75" s="11"/>
      <c r="FU75" s="11"/>
      <c r="FV75" s="11"/>
      <c r="FW75" s="11"/>
      <c r="FX75" s="11"/>
      <c r="FY75" s="11"/>
      <c r="FZ75" s="11"/>
      <c r="GA75" s="11"/>
      <c r="GB75" s="11"/>
      <c r="GC75" s="11"/>
      <c r="GD75" s="11"/>
      <c r="GE75" s="11"/>
      <c r="GF75" s="11"/>
      <c r="GG75" s="11"/>
      <c r="GH75" s="11"/>
      <c r="GI75" s="11"/>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t="s">
        <v>29</v>
      </c>
    </row>
    <row r="76" spans="2:258">
      <c r="B76" s="30"/>
      <c r="C76" s="30"/>
      <c r="D76" s="42"/>
      <c r="E76" s="40"/>
      <c r="F76" s="40"/>
      <c r="G76" s="40"/>
      <c r="H76" s="41"/>
      <c r="I76" s="41"/>
      <c r="J76" s="48"/>
      <c r="K76" s="40"/>
      <c r="L76" s="40"/>
      <c r="M76" s="47">
        <f t="shared" si="182"/>
        <v>0</v>
      </c>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11"/>
      <c r="EM76" s="11"/>
      <c r="EN76" s="11"/>
      <c r="EO76" s="11"/>
      <c r="EP76" s="11"/>
      <c r="EQ76" s="11"/>
      <c r="ER76" s="11"/>
      <c r="ES76" s="11"/>
      <c r="ET76" s="11"/>
      <c r="EU76" s="11"/>
      <c r="EV76" s="11"/>
      <c r="EW76" s="11"/>
      <c r="EX76" s="11"/>
      <c r="EY76" s="11"/>
      <c r="EZ76" s="11"/>
      <c r="FA76" s="11"/>
      <c r="FB76" s="11"/>
      <c r="FC76" s="11"/>
      <c r="FD76" s="11"/>
      <c r="FE76" s="11"/>
      <c r="FF76" s="11"/>
      <c r="FG76" s="11"/>
      <c r="FH76" s="11"/>
      <c r="FI76" s="11"/>
      <c r="FJ76" s="11"/>
      <c r="FK76" s="11"/>
      <c r="FL76" s="11"/>
      <c r="FM76" s="11"/>
      <c r="FN76" s="11"/>
      <c r="FO76" s="11"/>
      <c r="FP76" s="11"/>
      <c r="FQ76" s="11"/>
      <c r="FR76" s="11"/>
      <c r="FS76" s="11"/>
      <c r="FT76" s="11"/>
      <c r="FU76" s="11"/>
      <c r="FV76" s="11"/>
      <c r="FW76" s="11"/>
      <c r="FX76" s="11"/>
      <c r="FY76" s="11"/>
      <c r="FZ76" s="11"/>
      <c r="GA76" s="11"/>
      <c r="GB76" s="11"/>
      <c r="GC76" s="11"/>
      <c r="GD76" s="11"/>
      <c r="GE76" s="11"/>
      <c r="GF76" s="11"/>
      <c r="GG76" s="11"/>
      <c r="GH76" s="11"/>
      <c r="GI76" s="11"/>
      <c r="GJ76" s="11"/>
      <c r="GK76" s="11"/>
      <c r="GL76" s="11"/>
      <c r="GM76" s="11"/>
      <c r="GN76" s="11"/>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t="s">
        <v>29</v>
      </c>
    </row>
    <row r="77" spans="2:258">
      <c r="B77" s="30"/>
      <c r="C77" s="30"/>
      <c r="D77" s="42"/>
      <c r="E77" s="40"/>
      <c r="F77" s="40"/>
      <c r="G77" s="40"/>
      <c r="H77" s="41"/>
      <c r="I77" s="41"/>
      <c r="J77" s="48"/>
      <c r="K77" s="40"/>
      <c r="L77" s="40"/>
      <c r="M77" s="47">
        <f t="shared" si="182"/>
        <v>0</v>
      </c>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1"/>
      <c r="DR77" s="11"/>
      <c r="DS77" s="11"/>
      <c r="DT77" s="11"/>
      <c r="DU77" s="11"/>
      <c r="DV77" s="11"/>
      <c r="DW77" s="11"/>
      <c r="DX77" s="11"/>
      <c r="DY77" s="11"/>
      <c r="DZ77" s="11"/>
      <c r="EA77" s="11"/>
      <c r="EB77" s="11"/>
      <c r="EC77" s="11"/>
      <c r="ED77" s="11"/>
      <c r="EE77" s="11"/>
      <c r="EF77" s="11"/>
      <c r="EG77" s="11"/>
      <c r="EH77" s="11"/>
      <c r="EI77" s="11"/>
      <c r="EJ77" s="11"/>
      <c r="EK77" s="11"/>
      <c r="EL77" s="11"/>
      <c r="EM77" s="11"/>
      <c r="EN77" s="11"/>
      <c r="EO77" s="11"/>
      <c r="EP77" s="11"/>
      <c r="EQ77" s="11"/>
      <c r="ER77" s="11"/>
      <c r="ES77" s="11"/>
      <c r="ET77" s="11"/>
      <c r="EU77" s="11"/>
      <c r="EV77" s="11"/>
      <c r="EW77" s="11"/>
      <c r="EX77" s="11"/>
      <c r="EY77" s="11"/>
      <c r="EZ77" s="11"/>
      <c r="FA77" s="11"/>
      <c r="FB77" s="11"/>
      <c r="FC77" s="11"/>
      <c r="FD77" s="11"/>
      <c r="FE77" s="11"/>
      <c r="FF77" s="11"/>
      <c r="FG77" s="11"/>
      <c r="FH77" s="11"/>
      <c r="FI77" s="11"/>
      <c r="FJ77" s="11"/>
      <c r="FK77" s="11"/>
      <c r="FL77" s="11"/>
      <c r="FM77" s="11"/>
      <c r="FN77" s="11"/>
      <c r="FO77" s="11"/>
      <c r="FP77" s="11"/>
      <c r="FQ77" s="11"/>
      <c r="FR77" s="11"/>
      <c r="FS77" s="11"/>
      <c r="FT77" s="11"/>
      <c r="FU77" s="11"/>
      <c r="FV77" s="11"/>
      <c r="FW77" s="11"/>
      <c r="FX77" s="11"/>
      <c r="FY77" s="11"/>
      <c r="FZ77" s="11"/>
      <c r="GA77" s="11"/>
      <c r="GB77" s="11"/>
      <c r="GC77" s="11"/>
      <c r="GD77" s="11"/>
      <c r="GE77" s="11"/>
      <c r="GF77" s="11"/>
      <c r="GG77" s="11"/>
      <c r="GH77" s="11"/>
      <c r="GI77" s="11"/>
      <c r="GJ77" s="11"/>
      <c r="GK77" s="11"/>
      <c r="GL77" s="11"/>
      <c r="GM77" s="11"/>
      <c r="GN77" s="11"/>
      <c r="GO77" s="11"/>
      <c r="GP77" s="11"/>
      <c r="GQ77" s="11"/>
      <c r="GR77" s="11"/>
      <c r="GS77" s="11"/>
      <c r="GT77" s="11"/>
      <c r="GU77" s="11"/>
      <c r="GV77" s="11"/>
      <c r="GW77" s="11"/>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t="s">
        <v>29</v>
      </c>
    </row>
    <row r="78" spans="2:258">
      <c r="B78" s="30"/>
      <c r="C78" s="30"/>
      <c r="D78" s="42"/>
      <c r="E78" s="40"/>
      <c r="F78" s="40"/>
      <c r="G78" s="40"/>
      <c r="H78" s="41"/>
      <c r="I78" s="41"/>
      <c r="J78" s="48"/>
      <c r="K78" s="40"/>
      <c r="L78" s="40"/>
      <c r="M78" s="47">
        <f t="shared" si="182"/>
        <v>0</v>
      </c>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t="s">
        <v>29</v>
      </c>
    </row>
    <row r="79" spans="2:258">
      <c r="B79" s="30"/>
      <c r="C79" s="30"/>
      <c r="D79" s="42"/>
      <c r="E79" s="40"/>
      <c r="F79" s="40"/>
      <c r="G79" s="40"/>
      <c r="H79" s="41"/>
      <c r="I79" s="41"/>
      <c r="J79" s="48"/>
      <c r="K79" s="40"/>
      <c r="L79" s="40"/>
      <c r="M79" s="47">
        <f t="shared" ref="M79:M118" si="183">SUM(O79:IW79)</f>
        <v>0</v>
      </c>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t="s">
        <v>29</v>
      </c>
    </row>
    <row r="80" spans="2:258">
      <c r="B80" s="30"/>
      <c r="C80" s="30"/>
      <c r="D80" s="42"/>
      <c r="E80" s="40"/>
      <c r="F80" s="40"/>
      <c r="G80" s="40"/>
      <c r="H80" s="41"/>
      <c r="I80" s="41"/>
      <c r="J80" s="48"/>
      <c r="K80" s="40"/>
      <c r="L80" s="40"/>
      <c r="M80" s="47">
        <f t="shared" si="183"/>
        <v>0</v>
      </c>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c r="DQ80" s="11"/>
      <c r="DR80" s="11"/>
      <c r="DS80" s="11"/>
      <c r="DT80" s="11"/>
      <c r="DU80" s="11"/>
      <c r="DV80" s="11"/>
      <c r="DW80" s="11"/>
      <c r="DX80" s="11"/>
      <c r="DY80" s="11"/>
      <c r="DZ80" s="11"/>
      <c r="EA80" s="11"/>
      <c r="EB80" s="11"/>
      <c r="EC80" s="11"/>
      <c r="ED80" s="11"/>
      <c r="EE80" s="11"/>
      <c r="EF80" s="11"/>
      <c r="EG80" s="11"/>
      <c r="EH80" s="11"/>
      <c r="EI80" s="11"/>
      <c r="EJ80" s="11"/>
      <c r="EK80" s="11"/>
      <c r="EL80" s="11"/>
      <c r="EM80" s="11"/>
      <c r="EN80" s="11"/>
      <c r="EO80" s="11"/>
      <c r="EP80" s="11"/>
      <c r="EQ80" s="11"/>
      <c r="ER80" s="11"/>
      <c r="ES80" s="11"/>
      <c r="ET80" s="11"/>
      <c r="EU80" s="11"/>
      <c r="EV80" s="11"/>
      <c r="EW80" s="11"/>
      <c r="EX80" s="11"/>
      <c r="EY80" s="11"/>
      <c r="EZ80" s="11"/>
      <c r="FA80" s="11"/>
      <c r="FB80" s="11"/>
      <c r="FC80" s="11"/>
      <c r="FD80" s="11"/>
      <c r="FE80" s="11"/>
      <c r="FF80" s="11"/>
      <c r="FG80" s="11"/>
      <c r="FH80" s="11"/>
      <c r="FI80" s="11"/>
      <c r="FJ80" s="11"/>
      <c r="FK80" s="11"/>
      <c r="FL80" s="11"/>
      <c r="FM80" s="11"/>
      <c r="FN80" s="11"/>
      <c r="FO80" s="11"/>
      <c r="FP80" s="11"/>
      <c r="FQ80" s="11"/>
      <c r="FR80" s="11"/>
      <c r="FS80" s="11"/>
      <c r="FT80" s="11"/>
      <c r="FU80" s="11"/>
      <c r="FV80" s="11"/>
      <c r="FW80" s="11"/>
      <c r="FX80" s="11"/>
      <c r="FY80" s="11"/>
      <c r="FZ80" s="11"/>
      <c r="GA80" s="11"/>
      <c r="GB80" s="11"/>
      <c r="GC80" s="11"/>
      <c r="GD80" s="11"/>
      <c r="GE80" s="11"/>
      <c r="GF80" s="11"/>
      <c r="GG80" s="11"/>
      <c r="GH80" s="11"/>
      <c r="GI80" s="11"/>
      <c r="GJ80" s="11"/>
      <c r="GK80" s="11"/>
      <c r="GL80" s="11"/>
      <c r="GM80" s="11"/>
      <c r="GN80" s="11"/>
      <c r="GO80" s="11"/>
      <c r="GP80" s="11"/>
      <c r="GQ80" s="11"/>
      <c r="GR80" s="11"/>
      <c r="GS80" s="11"/>
      <c r="GT80" s="11"/>
      <c r="GU80" s="11"/>
      <c r="GV80" s="11"/>
      <c r="GW80" s="11"/>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t="s">
        <v>29</v>
      </c>
    </row>
    <row r="81" spans="2:258">
      <c r="B81" s="30"/>
      <c r="C81" s="30"/>
      <c r="D81" s="42"/>
      <c r="E81" s="40"/>
      <c r="F81" s="40"/>
      <c r="G81" s="40"/>
      <c r="H81" s="41"/>
      <c r="I81" s="41"/>
      <c r="J81" s="48"/>
      <c r="K81" s="40"/>
      <c r="L81" s="40"/>
      <c r="M81" s="47">
        <f t="shared" si="183"/>
        <v>0</v>
      </c>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c r="DF81" s="11"/>
      <c r="DG81" s="11"/>
      <c r="DH81" s="11"/>
      <c r="DI81" s="11"/>
      <c r="DJ81" s="11"/>
      <c r="DK81" s="11"/>
      <c r="DL81" s="11"/>
      <c r="DM81" s="11"/>
      <c r="DN81" s="11"/>
      <c r="DO81" s="11"/>
      <c r="DP81" s="11"/>
      <c r="DQ81" s="11"/>
      <c r="DR81" s="11"/>
      <c r="DS81" s="11"/>
      <c r="DT81" s="11"/>
      <c r="DU81" s="11"/>
      <c r="DV81" s="11"/>
      <c r="DW81" s="11"/>
      <c r="DX81" s="11"/>
      <c r="DY81" s="11"/>
      <c r="DZ81" s="11"/>
      <c r="EA81" s="11"/>
      <c r="EB81" s="11"/>
      <c r="EC81" s="11"/>
      <c r="ED81" s="11"/>
      <c r="EE81" s="11"/>
      <c r="EF81" s="11"/>
      <c r="EG81" s="11"/>
      <c r="EH81" s="11"/>
      <c r="EI81" s="11"/>
      <c r="EJ81" s="11"/>
      <c r="EK81" s="11"/>
      <c r="EL81" s="11"/>
      <c r="EM81" s="11"/>
      <c r="EN81" s="11"/>
      <c r="EO81" s="11"/>
      <c r="EP81" s="11"/>
      <c r="EQ81" s="11"/>
      <c r="ER81" s="11"/>
      <c r="ES81" s="11"/>
      <c r="ET81" s="11"/>
      <c r="EU81" s="11"/>
      <c r="EV81" s="11"/>
      <c r="EW81" s="11"/>
      <c r="EX81" s="11"/>
      <c r="EY81" s="11"/>
      <c r="EZ81" s="11"/>
      <c r="FA81" s="11"/>
      <c r="FB81" s="11"/>
      <c r="FC81" s="11"/>
      <c r="FD81" s="11"/>
      <c r="FE81" s="11"/>
      <c r="FF81" s="11"/>
      <c r="FG81" s="11"/>
      <c r="FH81" s="11"/>
      <c r="FI81" s="11"/>
      <c r="FJ81" s="11"/>
      <c r="FK81" s="11"/>
      <c r="FL81" s="11"/>
      <c r="FM81" s="11"/>
      <c r="FN81" s="11"/>
      <c r="FO81" s="11"/>
      <c r="FP81" s="11"/>
      <c r="FQ81" s="11"/>
      <c r="FR81" s="11"/>
      <c r="FS81" s="11"/>
      <c r="FT81" s="11"/>
      <c r="FU81" s="11"/>
      <c r="FV81" s="11"/>
      <c r="FW81" s="11"/>
      <c r="FX81" s="11"/>
      <c r="FY81" s="11"/>
      <c r="FZ81" s="11"/>
      <c r="GA81" s="11"/>
      <c r="GB81" s="11"/>
      <c r="GC81" s="11"/>
      <c r="GD81" s="11"/>
      <c r="GE81" s="11"/>
      <c r="GF81" s="11"/>
      <c r="GG81" s="11"/>
      <c r="GH81" s="11"/>
      <c r="GI81" s="11"/>
      <c r="GJ81" s="11"/>
      <c r="GK81" s="11"/>
      <c r="GL81" s="11"/>
      <c r="GM81" s="11"/>
      <c r="GN81" s="11"/>
      <c r="GO81" s="11"/>
      <c r="GP81" s="11"/>
      <c r="GQ81" s="11"/>
      <c r="GR81" s="11"/>
      <c r="GS81" s="11"/>
      <c r="GT81" s="11"/>
      <c r="GU81" s="11"/>
      <c r="GV81" s="11"/>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t="s">
        <v>29</v>
      </c>
    </row>
    <row r="82" spans="2:258">
      <c r="B82" s="30"/>
      <c r="C82" s="30"/>
      <c r="D82" s="42"/>
      <c r="E82" s="40"/>
      <c r="F82" s="40"/>
      <c r="G82" s="40"/>
      <c r="H82" s="41"/>
      <c r="I82" s="41"/>
      <c r="J82" s="48"/>
      <c r="K82" s="40"/>
      <c r="L82" s="40"/>
      <c r="M82" s="47">
        <f t="shared" si="183"/>
        <v>0</v>
      </c>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c r="BX82" s="11"/>
      <c r="BY82" s="11"/>
      <c r="BZ82" s="11"/>
      <c r="CA82" s="11"/>
      <c r="CB82" s="11"/>
      <c r="CC82" s="11"/>
      <c r="CD82" s="11"/>
      <c r="CE82" s="11"/>
      <c r="CF82" s="11"/>
      <c r="CG82" s="11"/>
      <c r="CH82" s="11"/>
      <c r="CI82" s="11"/>
      <c r="CJ82" s="11"/>
      <c r="CK82" s="11"/>
      <c r="CL82" s="11"/>
      <c r="CM82" s="11"/>
      <c r="CN82" s="11"/>
      <c r="CO82" s="11"/>
      <c r="CP82" s="11"/>
      <c r="CQ82" s="11"/>
      <c r="CR82" s="11"/>
      <c r="CS82" s="11"/>
      <c r="CT82" s="11"/>
      <c r="CU82" s="11"/>
      <c r="CV82" s="11"/>
      <c r="CW82" s="11"/>
      <c r="CX82" s="11"/>
      <c r="CY82" s="11"/>
      <c r="CZ82" s="11"/>
      <c r="DA82" s="11"/>
      <c r="DB82" s="11"/>
      <c r="DC82" s="11"/>
      <c r="DD82" s="11"/>
      <c r="DE82" s="11"/>
      <c r="DF82" s="11"/>
      <c r="DG82" s="11"/>
      <c r="DH82" s="11"/>
      <c r="DI82" s="11"/>
      <c r="DJ82" s="11"/>
      <c r="DK82" s="11"/>
      <c r="DL82" s="11"/>
      <c r="DM82" s="11"/>
      <c r="DN82" s="11"/>
      <c r="DO82" s="11"/>
      <c r="DP82" s="11"/>
      <c r="DQ82" s="11"/>
      <c r="DR82" s="11"/>
      <c r="DS82" s="11"/>
      <c r="DT82" s="11"/>
      <c r="DU82" s="11"/>
      <c r="DV82" s="11"/>
      <c r="DW82" s="11"/>
      <c r="DX82" s="11"/>
      <c r="DY82" s="11"/>
      <c r="DZ82" s="11"/>
      <c r="EA82" s="11"/>
      <c r="EB82" s="11"/>
      <c r="EC82" s="11"/>
      <c r="ED82" s="11"/>
      <c r="EE82" s="11"/>
      <c r="EF82" s="11"/>
      <c r="EG82" s="11"/>
      <c r="EH82" s="11"/>
      <c r="EI82" s="11"/>
      <c r="EJ82" s="11"/>
      <c r="EK82" s="11"/>
      <c r="EL82" s="11"/>
      <c r="EM82" s="11"/>
      <c r="EN82" s="11"/>
      <c r="EO82" s="11"/>
      <c r="EP82" s="11"/>
      <c r="EQ82" s="11"/>
      <c r="ER82" s="11"/>
      <c r="ES82" s="11"/>
      <c r="ET82" s="11"/>
      <c r="EU82" s="11"/>
      <c r="EV82" s="11"/>
      <c r="EW82" s="11"/>
      <c r="EX82" s="11"/>
      <c r="EY82" s="11"/>
      <c r="EZ82" s="11"/>
      <c r="FA82" s="11"/>
      <c r="FB82" s="11"/>
      <c r="FC82" s="11"/>
      <c r="FD82" s="11"/>
      <c r="FE82" s="11"/>
      <c r="FF82" s="11"/>
      <c r="FG82" s="11"/>
      <c r="FH82" s="11"/>
      <c r="FI82" s="11"/>
      <c r="FJ82" s="11"/>
      <c r="FK82" s="11"/>
      <c r="FL82" s="11"/>
      <c r="FM82" s="11"/>
      <c r="FN82" s="11"/>
      <c r="FO82" s="11"/>
      <c r="FP82" s="11"/>
      <c r="FQ82" s="11"/>
      <c r="FR82" s="11"/>
      <c r="FS82" s="11"/>
      <c r="FT82" s="11"/>
      <c r="FU82" s="11"/>
      <c r="FV82" s="11"/>
      <c r="FW82" s="11"/>
      <c r="FX82" s="11"/>
      <c r="FY82" s="11"/>
      <c r="FZ82" s="11"/>
      <c r="GA82" s="11"/>
      <c r="GB82" s="11"/>
      <c r="GC82" s="11"/>
      <c r="GD82" s="11"/>
      <c r="GE82" s="11"/>
      <c r="GF82" s="11"/>
      <c r="GG82" s="11"/>
      <c r="GH82" s="11"/>
      <c r="GI82" s="11"/>
      <c r="GJ82" s="11"/>
      <c r="GK82" s="11"/>
      <c r="GL82" s="11"/>
      <c r="GM82" s="11"/>
      <c r="GN82" s="11"/>
      <c r="GO82" s="11"/>
      <c r="GP82" s="11"/>
      <c r="GQ82" s="11"/>
      <c r="GR82" s="11"/>
      <c r="GS82" s="11"/>
      <c r="GT82" s="11"/>
      <c r="GU82" s="11"/>
      <c r="GV82" s="11"/>
      <c r="GW82" s="11"/>
      <c r="GX82" s="11"/>
      <c r="GY82" s="11"/>
      <c r="GZ82" s="11"/>
      <c r="HA82" s="11"/>
      <c r="HB82" s="11"/>
      <c r="HC82" s="11"/>
      <c r="HD82" s="11"/>
      <c r="HE82" s="11"/>
      <c r="HF82" s="11"/>
      <c r="HG82" s="11"/>
      <c r="HH82" s="11"/>
      <c r="HI82" s="11"/>
      <c r="HJ82" s="11"/>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c r="IS82" s="11"/>
      <c r="IT82" s="11"/>
      <c r="IU82" s="11"/>
      <c r="IV82" s="11"/>
      <c r="IW82" s="11"/>
      <c r="IX82" t="s">
        <v>29</v>
      </c>
    </row>
    <row r="83" spans="2:258">
      <c r="B83" s="30"/>
      <c r="C83" s="30"/>
      <c r="D83" s="42"/>
      <c r="E83" s="40"/>
      <c r="F83" s="40"/>
      <c r="G83" s="40"/>
      <c r="H83" s="41"/>
      <c r="I83" s="41"/>
      <c r="J83" s="48"/>
      <c r="K83" s="40"/>
      <c r="L83" s="40"/>
      <c r="M83" s="47">
        <f t="shared" si="183"/>
        <v>0</v>
      </c>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c r="CM83" s="11"/>
      <c r="CN83" s="11"/>
      <c r="CO83" s="11"/>
      <c r="CP83" s="11"/>
      <c r="CQ83" s="11"/>
      <c r="CR83" s="11"/>
      <c r="CS83" s="11"/>
      <c r="CT83" s="11"/>
      <c r="CU83" s="11"/>
      <c r="CV83" s="11"/>
      <c r="CW83" s="11"/>
      <c r="CX83" s="11"/>
      <c r="CY83" s="11"/>
      <c r="CZ83" s="11"/>
      <c r="DA83" s="11"/>
      <c r="DB83" s="11"/>
      <c r="DC83" s="11"/>
      <c r="DD83" s="11"/>
      <c r="DE83" s="11"/>
      <c r="DF83" s="11"/>
      <c r="DG83" s="11"/>
      <c r="DH83" s="11"/>
      <c r="DI83" s="11"/>
      <c r="DJ83" s="11"/>
      <c r="DK83" s="11"/>
      <c r="DL83" s="11"/>
      <c r="DM83" s="11"/>
      <c r="DN83" s="11"/>
      <c r="DO83" s="11"/>
      <c r="DP83" s="11"/>
      <c r="DQ83" s="11"/>
      <c r="DR83" s="11"/>
      <c r="DS83" s="11"/>
      <c r="DT83" s="11"/>
      <c r="DU83" s="11"/>
      <c r="DV83" s="11"/>
      <c r="DW83" s="11"/>
      <c r="DX83" s="11"/>
      <c r="DY83" s="11"/>
      <c r="DZ83" s="11"/>
      <c r="EA83" s="11"/>
      <c r="EB83" s="11"/>
      <c r="EC83" s="11"/>
      <c r="ED83" s="11"/>
      <c r="EE83" s="11"/>
      <c r="EF83" s="11"/>
      <c r="EG83" s="11"/>
      <c r="EH83" s="11"/>
      <c r="EI83" s="11"/>
      <c r="EJ83" s="11"/>
      <c r="EK83" s="11"/>
      <c r="EL83" s="11"/>
      <c r="EM83" s="11"/>
      <c r="EN83" s="11"/>
      <c r="EO83" s="11"/>
      <c r="EP83" s="11"/>
      <c r="EQ83" s="11"/>
      <c r="ER83" s="11"/>
      <c r="ES83" s="11"/>
      <c r="ET83" s="11"/>
      <c r="EU83" s="11"/>
      <c r="EV83" s="11"/>
      <c r="EW83" s="11"/>
      <c r="EX83" s="11"/>
      <c r="EY83" s="11"/>
      <c r="EZ83" s="11"/>
      <c r="FA83" s="11"/>
      <c r="FB83" s="11"/>
      <c r="FC83" s="11"/>
      <c r="FD83" s="11"/>
      <c r="FE83" s="11"/>
      <c r="FF83" s="11"/>
      <c r="FG83" s="11"/>
      <c r="FH83" s="11"/>
      <c r="FI83" s="11"/>
      <c r="FJ83" s="11"/>
      <c r="FK83" s="11"/>
      <c r="FL83" s="11"/>
      <c r="FM83" s="11"/>
      <c r="FN83" s="11"/>
      <c r="FO83" s="11"/>
      <c r="FP83" s="11"/>
      <c r="FQ83" s="11"/>
      <c r="FR83" s="11"/>
      <c r="FS83" s="11"/>
      <c r="FT83" s="11"/>
      <c r="FU83" s="11"/>
      <c r="FV83" s="11"/>
      <c r="FW83" s="11"/>
      <c r="FX83" s="11"/>
      <c r="FY83" s="11"/>
      <c r="FZ83" s="11"/>
      <c r="GA83" s="11"/>
      <c r="GB83" s="11"/>
      <c r="GC83" s="11"/>
      <c r="GD83" s="11"/>
      <c r="GE83" s="11"/>
      <c r="GF83" s="11"/>
      <c r="GG83" s="11"/>
      <c r="GH83" s="11"/>
      <c r="GI83" s="11"/>
      <c r="GJ83" s="11"/>
      <c r="GK83" s="11"/>
      <c r="GL83" s="11"/>
      <c r="GM83" s="11"/>
      <c r="GN83" s="11"/>
      <c r="GO83" s="11"/>
      <c r="GP83" s="11"/>
      <c r="GQ83" s="11"/>
      <c r="GR83" s="11"/>
      <c r="GS83" s="11"/>
      <c r="GT83" s="11"/>
      <c r="GU83" s="11"/>
      <c r="GV83" s="11"/>
      <c r="GW83" s="11"/>
      <c r="GX83" s="11"/>
      <c r="GY83" s="11"/>
      <c r="GZ83" s="11"/>
      <c r="HA83" s="11"/>
      <c r="HB83" s="11"/>
      <c r="HC83" s="11"/>
      <c r="HD83" s="11"/>
      <c r="HE83" s="11"/>
      <c r="HF83" s="11"/>
      <c r="HG83" s="11"/>
      <c r="HH83" s="11"/>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c r="IS83" s="11"/>
      <c r="IT83" s="11"/>
      <c r="IU83" s="11"/>
      <c r="IV83" s="11"/>
      <c r="IW83" s="11"/>
      <c r="IX83" t="s">
        <v>29</v>
      </c>
    </row>
    <row r="84" spans="2:258">
      <c r="B84" s="30"/>
      <c r="C84" s="30"/>
      <c r="D84" s="42"/>
      <c r="E84" s="40"/>
      <c r="F84" s="40"/>
      <c r="G84" s="40"/>
      <c r="H84" s="41"/>
      <c r="I84" s="41"/>
      <c r="J84" s="48"/>
      <c r="K84" s="40"/>
      <c r="L84" s="40"/>
      <c r="M84" s="47">
        <f t="shared" si="183"/>
        <v>0</v>
      </c>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t="s">
        <v>29</v>
      </c>
    </row>
    <row r="85" spans="2:258">
      <c r="B85" s="30"/>
      <c r="C85" s="30"/>
      <c r="D85" s="42"/>
      <c r="E85" s="40"/>
      <c r="F85" s="40"/>
      <c r="G85" s="40"/>
      <c r="H85" s="41"/>
      <c r="I85" s="41"/>
      <c r="J85" s="48"/>
      <c r="K85" s="40"/>
      <c r="L85" s="40"/>
      <c r="M85" s="47">
        <f t="shared" si="183"/>
        <v>0</v>
      </c>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c r="CH85" s="11"/>
      <c r="CI85" s="11"/>
      <c r="CJ85" s="11"/>
      <c r="CK85" s="11"/>
      <c r="CL85" s="11"/>
      <c r="CM85" s="11"/>
      <c r="CN85" s="11"/>
      <c r="CO85" s="11"/>
      <c r="CP85" s="11"/>
      <c r="CQ85" s="11"/>
      <c r="CR85" s="11"/>
      <c r="CS85" s="11"/>
      <c r="CT85" s="11"/>
      <c r="CU85" s="11"/>
      <c r="CV85" s="11"/>
      <c r="CW85" s="11"/>
      <c r="CX85" s="11"/>
      <c r="CY85" s="11"/>
      <c r="CZ85" s="11"/>
      <c r="DA85" s="11"/>
      <c r="DB85" s="11"/>
      <c r="DC85" s="11"/>
      <c r="DD85" s="11"/>
      <c r="DE85" s="11"/>
      <c r="DF85" s="11"/>
      <c r="DG85" s="11"/>
      <c r="DH85" s="11"/>
      <c r="DI85" s="11"/>
      <c r="DJ85" s="11"/>
      <c r="DK85" s="11"/>
      <c r="DL85" s="11"/>
      <c r="DM85" s="11"/>
      <c r="DN85" s="11"/>
      <c r="DO85" s="11"/>
      <c r="DP85" s="11"/>
      <c r="DQ85" s="11"/>
      <c r="DR85" s="11"/>
      <c r="DS85" s="11"/>
      <c r="DT85" s="11"/>
      <c r="DU85" s="11"/>
      <c r="DV85" s="11"/>
      <c r="DW85" s="11"/>
      <c r="DX85" s="11"/>
      <c r="DY85" s="11"/>
      <c r="DZ85" s="11"/>
      <c r="EA85" s="11"/>
      <c r="EB85" s="11"/>
      <c r="EC85" s="11"/>
      <c r="ED85" s="11"/>
      <c r="EE85" s="11"/>
      <c r="EF85" s="11"/>
      <c r="EG85" s="11"/>
      <c r="EH85" s="11"/>
      <c r="EI85" s="11"/>
      <c r="EJ85" s="11"/>
      <c r="EK85" s="11"/>
      <c r="EL85" s="11"/>
      <c r="EM85" s="11"/>
      <c r="EN85" s="11"/>
      <c r="EO85" s="11"/>
      <c r="EP85" s="11"/>
      <c r="EQ85" s="11"/>
      <c r="ER85" s="11"/>
      <c r="ES85" s="11"/>
      <c r="ET85" s="11"/>
      <c r="EU85" s="11"/>
      <c r="EV85" s="11"/>
      <c r="EW85" s="11"/>
      <c r="EX85" s="11"/>
      <c r="EY85" s="11"/>
      <c r="EZ85" s="11"/>
      <c r="FA85" s="11"/>
      <c r="FB85" s="11"/>
      <c r="FC85" s="11"/>
      <c r="FD85" s="11"/>
      <c r="FE85" s="11"/>
      <c r="FF85" s="11"/>
      <c r="FG85" s="11"/>
      <c r="FH85" s="11"/>
      <c r="FI85" s="11"/>
      <c r="FJ85" s="11"/>
      <c r="FK85" s="11"/>
      <c r="FL85" s="11"/>
      <c r="FM85" s="11"/>
      <c r="FN85" s="11"/>
      <c r="FO85" s="11"/>
      <c r="FP85" s="11"/>
      <c r="FQ85" s="11"/>
      <c r="FR85" s="11"/>
      <c r="FS85" s="11"/>
      <c r="FT85" s="11"/>
      <c r="FU85" s="11"/>
      <c r="FV85" s="11"/>
      <c r="FW85" s="11"/>
      <c r="FX85" s="11"/>
      <c r="FY85" s="11"/>
      <c r="FZ85" s="11"/>
      <c r="GA85" s="11"/>
      <c r="GB85" s="11"/>
      <c r="GC85" s="11"/>
      <c r="GD85" s="11"/>
      <c r="GE85" s="11"/>
      <c r="GF85" s="11"/>
      <c r="GG85" s="11"/>
      <c r="GH85" s="11"/>
      <c r="GI85" s="11"/>
      <c r="GJ85" s="11"/>
      <c r="GK85" s="11"/>
      <c r="GL85" s="11"/>
      <c r="GM85" s="11"/>
      <c r="GN85" s="11"/>
      <c r="GO85" s="11"/>
      <c r="GP85" s="11"/>
      <c r="GQ85" s="11"/>
      <c r="GR85" s="11"/>
      <c r="GS85" s="11"/>
      <c r="GT85" s="11"/>
      <c r="GU85" s="11"/>
      <c r="GV85" s="11"/>
      <c r="GW85" s="11"/>
      <c r="GX85" s="11"/>
      <c r="GY85" s="11"/>
      <c r="GZ85" s="11"/>
      <c r="HA85" s="11"/>
      <c r="HB85" s="11"/>
      <c r="HC85" s="11"/>
      <c r="HD85" s="11"/>
      <c r="HE85" s="11"/>
      <c r="HF85" s="11"/>
      <c r="HG85" s="11"/>
      <c r="HH85" s="11"/>
      <c r="HI85" s="11"/>
      <c r="HJ85" s="11"/>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c r="IS85" s="11"/>
      <c r="IT85" s="11"/>
      <c r="IU85" s="11"/>
      <c r="IV85" s="11"/>
      <c r="IW85" s="11"/>
      <c r="IX85" t="s">
        <v>29</v>
      </c>
    </row>
    <row r="86" spans="2:258">
      <c r="B86" s="30"/>
      <c r="C86" s="30"/>
      <c r="D86" s="42"/>
      <c r="E86" s="40"/>
      <c r="F86" s="40"/>
      <c r="G86" s="40"/>
      <c r="H86" s="41"/>
      <c r="I86" s="41"/>
      <c r="J86" s="48"/>
      <c r="K86" s="40"/>
      <c r="L86" s="40"/>
      <c r="M86" s="47">
        <f t="shared" si="183"/>
        <v>0</v>
      </c>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c r="CC86" s="11"/>
      <c r="CD86" s="11"/>
      <c r="CE86" s="11"/>
      <c r="CF86" s="11"/>
      <c r="CG86" s="11"/>
      <c r="CH86" s="11"/>
      <c r="CI86" s="11"/>
      <c r="CJ86" s="11"/>
      <c r="CK86" s="11"/>
      <c r="CL86" s="11"/>
      <c r="CM86" s="11"/>
      <c r="CN86" s="11"/>
      <c r="CO86" s="11"/>
      <c r="CP86" s="11"/>
      <c r="CQ86" s="11"/>
      <c r="CR86" s="11"/>
      <c r="CS86" s="11"/>
      <c r="CT86" s="11"/>
      <c r="CU86" s="11"/>
      <c r="CV86" s="11"/>
      <c r="CW86" s="11"/>
      <c r="CX86" s="11"/>
      <c r="CY86" s="11"/>
      <c r="CZ86" s="11"/>
      <c r="DA86" s="11"/>
      <c r="DB86" s="11"/>
      <c r="DC86" s="11"/>
      <c r="DD86" s="11"/>
      <c r="DE86" s="11"/>
      <c r="DF86" s="11"/>
      <c r="DG86" s="11"/>
      <c r="DH86" s="11"/>
      <c r="DI86" s="11"/>
      <c r="DJ86" s="11"/>
      <c r="DK86" s="11"/>
      <c r="DL86" s="11"/>
      <c r="DM86" s="11"/>
      <c r="DN86" s="11"/>
      <c r="DO86" s="11"/>
      <c r="DP86" s="11"/>
      <c r="DQ86" s="11"/>
      <c r="DR86" s="11"/>
      <c r="DS86" s="11"/>
      <c r="DT86" s="11"/>
      <c r="DU86" s="11"/>
      <c r="DV86" s="11"/>
      <c r="DW86" s="11"/>
      <c r="DX86" s="11"/>
      <c r="DY86" s="11"/>
      <c r="DZ86" s="11"/>
      <c r="EA86" s="11"/>
      <c r="EB86" s="11"/>
      <c r="EC86" s="11"/>
      <c r="ED86" s="11"/>
      <c r="EE86" s="11"/>
      <c r="EF86" s="11"/>
      <c r="EG86" s="11"/>
      <c r="EH86" s="11"/>
      <c r="EI86" s="11"/>
      <c r="EJ86" s="11"/>
      <c r="EK86" s="11"/>
      <c r="EL86" s="11"/>
      <c r="EM86" s="11"/>
      <c r="EN86" s="11"/>
      <c r="EO86" s="11"/>
      <c r="EP86" s="11"/>
      <c r="EQ86" s="11"/>
      <c r="ER86" s="11"/>
      <c r="ES86" s="11"/>
      <c r="ET86" s="11"/>
      <c r="EU86" s="11"/>
      <c r="EV86" s="11"/>
      <c r="EW86" s="11"/>
      <c r="EX86" s="11"/>
      <c r="EY86" s="11"/>
      <c r="EZ86" s="11"/>
      <c r="FA86" s="11"/>
      <c r="FB86" s="11"/>
      <c r="FC86" s="11"/>
      <c r="FD86" s="11"/>
      <c r="FE86" s="11"/>
      <c r="FF86" s="11"/>
      <c r="FG86" s="11"/>
      <c r="FH86" s="11"/>
      <c r="FI86" s="11"/>
      <c r="FJ86" s="11"/>
      <c r="FK86" s="11"/>
      <c r="FL86" s="11"/>
      <c r="FM86" s="11"/>
      <c r="FN86" s="11"/>
      <c r="FO86" s="11"/>
      <c r="FP86" s="11"/>
      <c r="FQ86" s="11"/>
      <c r="FR86" s="11"/>
      <c r="FS86" s="11"/>
      <c r="FT86" s="11"/>
      <c r="FU86" s="11"/>
      <c r="FV86" s="11"/>
      <c r="FW86" s="11"/>
      <c r="FX86" s="11"/>
      <c r="FY86" s="11"/>
      <c r="FZ86" s="11"/>
      <c r="GA86" s="11"/>
      <c r="GB86" s="11"/>
      <c r="GC86" s="11"/>
      <c r="GD86" s="11"/>
      <c r="GE86" s="11"/>
      <c r="GF86" s="11"/>
      <c r="GG86" s="11"/>
      <c r="GH86" s="11"/>
      <c r="GI86" s="11"/>
      <c r="GJ86" s="11"/>
      <c r="GK86" s="11"/>
      <c r="GL86" s="11"/>
      <c r="GM86" s="11"/>
      <c r="GN86" s="11"/>
      <c r="GO86" s="11"/>
      <c r="GP86" s="11"/>
      <c r="GQ86" s="11"/>
      <c r="GR86" s="11"/>
      <c r="GS86" s="11"/>
      <c r="GT86" s="11"/>
      <c r="GU86" s="11"/>
      <c r="GV86" s="11"/>
      <c r="GW86" s="11"/>
      <c r="GX86" s="11"/>
      <c r="GY86" s="11"/>
      <c r="GZ86" s="11"/>
      <c r="HA86" s="11"/>
      <c r="HB86" s="11"/>
      <c r="HC86" s="11"/>
      <c r="HD86" s="11"/>
      <c r="HE86" s="11"/>
      <c r="HF86" s="11"/>
      <c r="HG86" s="11"/>
      <c r="HH86" s="11"/>
      <c r="HI86" s="11"/>
      <c r="HJ86" s="11"/>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c r="IS86" s="11"/>
      <c r="IT86" s="11"/>
      <c r="IU86" s="11"/>
      <c r="IV86" s="11"/>
      <c r="IW86" s="11"/>
      <c r="IX86" t="s">
        <v>29</v>
      </c>
    </row>
    <row r="87" spans="2:258">
      <c r="B87" s="30"/>
      <c r="C87" s="30"/>
      <c r="D87" s="42"/>
      <c r="E87" s="40"/>
      <c r="F87" s="40"/>
      <c r="G87" s="40"/>
      <c r="H87" s="41"/>
      <c r="I87" s="41"/>
      <c r="J87" s="48"/>
      <c r="K87" s="40"/>
      <c r="L87" s="40"/>
      <c r="M87" s="47">
        <f t="shared" si="183"/>
        <v>0</v>
      </c>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11"/>
      <c r="CL87" s="11"/>
      <c r="CM87" s="11"/>
      <c r="CN87" s="11"/>
      <c r="CO87" s="11"/>
      <c r="CP87" s="11"/>
      <c r="CQ87" s="11"/>
      <c r="CR87" s="11"/>
      <c r="CS87" s="11"/>
      <c r="CT87" s="11"/>
      <c r="CU87" s="11"/>
      <c r="CV87" s="11"/>
      <c r="CW87" s="11"/>
      <c r="CX87" s="11"/>
      <c r="CY87" s="11"/>
      <c r="CZ87" s="11"/>
      <c r="DA87" s="11"/>
      <c r="DB87" s="11"/>
      <c r="DC87" s="11"/>
      <c r="DD87" s="11"/>
      <c r="DE87" s="11"/>
      <c r="DF87" s="11"/>
      <c r="DG87" s="11"/>
      <c r="DH87" s="11"/>
      <c r="DI87" s="11"/>
      <c r="DJ87" s="11"/>
      <c r="DK87" s="11"/>
      <c r="DL87" s="11"/>
      <c r="DM87" s="11"/>
      <c r="DN87" s="11"/>
      <c r="DO87" s="11"/>
      <c r="DP87" s="11"/>
      <c r="DQ87" s="11"/>
      <c r="DR87" s="11"/>
      <c r="DS87" s="11"/>
      <c r="DT87" s="11"/>
      <c r="DU87" s="11"/>
      <c r="DV87" s="11"/>
      <c r="DW87" s="11"/>
      <c r="DX87" s="11"/>
      <c r="DY87" s="11"/>
      <c r="DZ87" s="11"/>
      <c r="EA87" s="11"/>
      <c r="EB87" s="11"/>
      <c r="EC87" s="11"/>
      <c r="ED87" s="11"/>
      <c r="EE87" s="11"/>
      <c r="EF87" s="11"/>
      <c r="EG87" s="11"/>
      <c r="EH87" s="11"/>
      <c r="EI87" s="11"/>
      <c r="EJ87" s="11"/>
      <c r="EK87" s="11"/>
      <c r="EL87" s="11"/>
      <c r="EM87" s="11"/>
      <c r="EN87" s="11"/>
      <c r="EO87" s="11"/>
      <c r="EP87" s="11"/>
      <c r="EQ87" s="11"/>
      <c r="ER87" s="11"/>
      <c r="ES87" s="11"/>
      <c r="ET87" s="11"/>
      <c r="EU87" s="11"/>
      <c r="EV87" s="11"/>
      <c r="EW87" s="11"/>
      <c r="EX87" s="11"/>
      <c r="EY87" s="11"/>
      <c r="EZ87" s="11"/>
      <c r="FA87" s="11"/>
      <c r="FB87" s="11"/>
      <c r="FC87" s="11"/>
      <c r="FD87" s="11"/>
      <c r="FE87" s="11"/>
      <c r="FF87" s="11"/>
      <c r="FG87" s="11"/>
      <c r="FH87" s="11"/>
      <c r="FI87" s="11"/>
      <c r="FJ87" s="11"/>
      <c r="FK87" s="11"/>
      <c r="FL87" s="11"/>
      <c r="FM87" s="11"/>
      <c r="FN87" s="11"/>
      <c r="FO87" s="11"/>
      <c r="FP87" s="11"/>
      <c r="FQ87" s="11"/>
      <c r="FR87" s="11"/>
      <c r="FS87" s="11"/>
      <c r="FT87" s="11"/>
      <c r="FU87" s="11"/>
      <c r="FV87" s="11"/>
      <c r="FW87" s="11"/>
      <c r="FX87" s="11"/>
      <c r="FY87" s="11"/>
      <c r="FZ87" s="11"/>
      <c r="GA87" s="11"/>
      <c r="GB87" s="11"/>
      <c r="GC87" s="11"/>
      <c r="GD87" s="11"/>
      <c r="GE87" s="11"/>
      <c r="GF87" s="11"/>
      <c r="GG87" s="11"/>
      <c r="GH87" s="11"/>
      <c r="GI87" s="11"/>
      <c r="GJ87" s="11"/>
      <c r="GK87" s="11"/>
      <c r="GL87" s="11"/>
      <c r="GM87" s="11"/>
      <c r="GN87" s="11"/>
      <c r="GO87" s="11"/>
      <c r="GP87" s="11"/>
      <c r="GQ87" s="11"/>
      <c r="GR87" s="11"/>
      <c r="GS87" s="11"/>
      <c r="GT87" s="11"/>
      <c r="GU87" s="11"/>
      <c r="GV87" s="11"/>
      <c r="GW87" s="11"/>
      <c r="GX87" s="11"/>
      <c r="GY87" s="11"/>
      <c r="GZ87" s="11"/>
      <c r="HA87" s="11"/>
      <c r="HB87" s="11"/>
      <c r="HC87" s="11"/>
      <c r="HD87" s="11"/>
      <c r="HE87" s="11"/>
      <c r="HF87" s="11"/>
      <c r="HG87" s="11"/>
      <c r="HH87" s="11"/>
      <c r="HI87" s="11"/>
      <c r="HJ87" s="11"/>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c r="IS87" s="11"/>
      <c r="IT87" s="11"/>
      <c r="IU87" s="11"/>
      <c r="IV87" s="11"/>
      <c r="IW87" s="11"/>
      <c r="IX87" t="s">
        <v>29</v>
      </c>
    </row>
    <row r="88" spans="2:258">
      <c r="B88" s="30"/>
      <c r="C88" s="30"/>
      <c r="D88" s="42"/>
      <c r="E88" s="40"/>
      <c r="F88" s="40"/>
      <c r="G88" s="40"/>
      <c r="H88" s="41"/>
      <c r="I88" s="41"/>
      <c r="J88" s="48"/>
      <c r="K88" s="40"/>
      <c r="L88" s="40"/>
      <c r="M88" s="47">
        <f t="shared" si="183"/>
        <v>0</v>
      </c>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11"/>
      <c r="CC88" s="11"/>
      <c r="CD88" s="11"/>
      <c r="CE88" s="11"/>
      <c r="CF88" s="11"/>
      <c r="CG88" s="11"/>
      <c r="CH88" s="11"/>
      <c r="CI88" s="11"/>
      <c r="CJ88" s="11"/>
      <c r="CK88" s="11"/>
      <c r="CL88" s="11"/>
      <c r="CM88" s="11"/>
      <c r="CN88" s="11"/>
      <c r="CO88" s="11"/>
      <c r="CP88" s="11"/>
      <c r="CQ88" s="11"/>
      <c r="CR88" s="11"/>
      <c r="CS88" s="11"/>
      <c r="CT88" s="11"/>
      <c r="CU88" s="11"/>
      <c r="CV88" s="11"/>
      <c r="CW88" s="11"/>
      <c r="CX88" s="11"/>
      <c r="CY88" s="11"/>
      <c r="CZ88" s="11"/>
      <c r="DA88" s="11"/>
      <c r="DB88" s="11"/>
      <c r="DC88" s="11"/>
      <c r="DD88" s="11"/>
      <c r="DE88" s="11"/>
      <c r="DF88" s="11"/>
      <c r="DG88" s="11"/>
      <c r="DH88" s="11"/>
      <c r="DI88" s="11"/>
      <c r="DJ88" s="11"/>
      <c r="DK88" s="11"/>
      <c r="DL88" s="11"/>
      <c r="DM88" s="11"/>
      <c r="DN88" s="11"/>
      <c r="DO88" s="11"/>
      <c r="DP88" s="11"/>
      <c r="DQ88" s="11"/>
      <c r="DR88" s="11"/>
      <c r="DS88" s="11"/>
      <c r="DT88" s="11"/>
      <c r="DU88" s="11"/>
      <c r="DV88" s="11"/>
      <c r="DW88" s="11"/>
      <c r="DX88" s="11"/>
      <c r="DY88" s="11"/>
      <c r="DZ88" s="11"/>
      <c r="EA88" s="11"/>
      <c r="EB88" s="11"/>
      <c r="EC88" s="11"/>
      <c r="ED88" s="11"/>
      <c r="EE88" s="11"/>
      <c r="EF88" s="11"/>
      <c r="EG88" s="11"/>
      <c r="EH88" s="11"/>
      <c r="EI88" s="11"/>
      <c r="EJ88" s="11"/>
      <c r="EK88" s="11"/>
      <c r="EL88" s="11"/>
      <c r="EM88" s="11"/>
      <c r="EN88" s="11"/>
      <c r="EO88" s="11"/>
      <c r="EP88" s="11"/>
      <c r="EQ88" s="11"/>
      <c r="ER88" s="11"/>
      <c r="ES88" s="11"/>
      <c r="ET88" s="11"/>
      <c r="EU88" s="11"/>
      <c r="EV88" s="11"/>
      <c r="EW88" s="11"/>
      <c r="EX88" s="11"/>
      <c r="EY88" s="11"/>
      <c r="EZ88" s="11"/>
      <c r="FA88" s="11"/>
      <c r="FB88" s="11"/>
      <c r="FC88" s="11"/>
      <c r="FD88" s="11"/>
      <c r="FE88" s="11"/>
      <c r="FF88" s="11"/>
      <c r="FG88" s="11"/>
      <c r="FH88" s="11"/>
      <c r="FI88" s="11"/>
      <c r="FJ88" s="11"/>
      <c r="FK88" s="11"/>
      <c r="FL88" s="11"/>
      <c r="FM88" s="11"/>
      <c r="FN88" s="11"/>
      <c r="FO88" s="11"/>
      <c r="FP88" s="11"/>
      <c r="FQ88" s="11"/>
      <c r="FR88" s="11"/>
      <c r="FS88" s="11"/>
      <c r="FT88" s="11"/>
      <c r="FU88" s="11"/>
      <c r="FV88" s="11"/>
      <c r="FW88" s="11"/>
      <c r="FX88" s="11"/>
      <c r="FY88" s="11"/>
      <c r="FZ88" s="11"/>
      <c r="GA88" s="11"/>
      <c r="GB88" s="11"/>
      <c r="GC88" s="11"/>
      <c r="GD88" s="11"/>
      <c r="GE88" s="11"/>
      <c r="GF88" s="11"/>
      <c r="GG88" s="11"/>
      <c r="GH88" s="11"/>
      <c r="GI88" s="11"/>
      <c r="GJ88" s="11"/>
      <c r="GK88" s="11"/>
      <c r="GL88" s="11"/>
      <c r="GM88" s="11"/>
      <c r="GN88" s="11"/>
      <c r="GO88" s="11"/>
      <c r="GP88" s="11"/>
      <c r="GQ88" s="11"/>
      <c r="GR88" s="11"/>
      <c r="GS88" s="11"/>
      <c r="GT88" s="11"/>
      <c r="GU88" s="11"/>
      <c r="GV88" s="11"/>
      <c r="GW88" s="11"/>
      <c r="GX88" s="11"/>
      <c r="GY88" s="11"/>
      <c r="GZ88" s="11"/>
      <c r="HA88" s="11"/>
      <c r="HB88" s="11"/>
      <c r="HC88" s="11"/>
      <c r="HD88" s="11"/>
      <c r="HE88" s="11"/>
      <c r="HF88" s="11"/>
      <c r="HG88" s="11"/>
      <c r="HH88" s="11"/>
      <c r="HI88" s="11"/>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c r="IS88" s="11"/>
      <c r="IT88" s="11"/>
      <c r="IU88" s="11"/>
      <c r="IV88" s="11"/>
      <c r="IW88" s="11"/>
      <c r="IX88" t="s">
        <v>29</v>
      </c>
    </row>
    <row r="89" spans="2:258">
      <c r="B89" s="30"/>
      <c r="C89" s="30"/>
      <c r="D89" s="42"/>
      <c r="E89" s="40"/>
      <c r="F89" s="40"/>
      <c r="G89" s="40"/>
      <c r="H89" s="41"/>
      <c r="I89" s="41"/>
      <c r="J89" s="48"/>
      <c r="K89" s="40"/>
      <c r="L89" s="40"/>
      <c r="M89" s="47">
        <f t="shared" si="183"/>
        <v>0</v>
      </c>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11"/>
      <c r="BZ89" s="11"/>
      <c r="CA89" s="11"/>
      <c r="CB89" s="11"/>
      <c r="CC89" s="11"/>
      <c r="CD89" s="11"/>
      <c r="CE89" s="11"/>
      <c r="CF89" s="11"/>
      <c r="CG89" s="11"/>
      <c r="CH89" s="11"/>
      <c r="CI89" s="11"/>
      <c r="CJ89" s="11"/>
      <c r="CK89" s="11"/>
      <c r="CL89" s="11"/>
      <c r="CM89" s="11"/>
      <c r="CN89" s="11"/>
      <c r="CO89" s="11"/>
      <c r="CP89" s="11"/>
      <c r="CQ89" s="11"/>
      <c r="CR89" s="11"/>
      <c r="CS89" s="11"/>
      <c r="CT89" s="11"/>
      <c r="CU89" s="11"/>
      <c r="CV89" s="11"/>
      <c r="CW89" s="11"/>
      <c r="CX89" s="11"/>
      <c r="CY89" s="11"/>
      <c r="CZ89" s="11"/>
      <c r="DA89" s="11"/>
      <c r="DB89" s="11"/>
      <c r="DC89" s="11"/>
      <c r="DD89" s="11"/>
      <c r="DE89" s="11"/>
      <c r="DF89" s="11"/>
      <c r="DG89" s="11"/>
      <c r="DH89" s="11"/>
      <c r="DI89" s="11"/>
      <c r="DJ89" s="11"/>
      <c r="DK89" s="11"/>
      <c r="DL89" s="11"/>
      <c r="DM89" s="11"/>
      <c r="DN89" s="11"/>
      <c r="DO89" s="11"/>
      <c r="DP89" s="11"/>
      <c r="DQ89" s="11"/>
      <c r="DR89" s="11"/>
      <c r="DS89" s="11"/>
      <c r="DT89" s="11"/>
      <c r="DU89" s="11"/>
      <c r="DV89" s="11"/>
      <c r="DW89" s="11"/>
      <c r="DX89" s="11"/>
      <c r="DY89" s="11"/>
      <c r="DZ89" s="11"/>
      <c r="EA89" s="11"/>
      <c r="EB89" s="11"/>
      <c r="EC89" s="11"/>
      <c r="ED89" s="11"/>
      <c r="EE89" s="11"/>
      <c r="EF89" s="11"/>
      <c r="EG89" s="11"/>
      <c r="EH89" s="11"/>
      <c r="EI89" s="11"/>
      <c r="EJ89" s="11"/>
      <c r="EK89" s="11"/>
      <c r="EL89" s="11"/>
      <c r="EM89" s="11"/>
      <c r="EN89" s="11"/>
      <c r="EO89" s="11"/>
      <c r="EP89" s="11"/>
      <c r="EQ89" s="11"/>
      <c r="ER89" s="11"/>
      <c r="ES89" s="11"/>
      <c r="ET89" s="11"/>
      <c r="EU89" s="11"/>
      <c r="EV89" s="11"/>
      <c r="EW89" s="11"/>
      <c r="EX89" s="11"/>
      <c r="EY89" s="11"/>
      <c r="EZ89" s="11"/>
      <c r="FA89" s="11"/>
      <c r="FB89" s="11"/>
      <c r="FC89" s="11"/>
      <c r="FD89" s="11"/>
      <c r="FE89" s="11"/>
      <c r="FF89" s="11"/>
      <c r="FG89" s="11"/>
      <c r="FH89" s="11"/>
      <c r="FI89" s="11"/>
      <c r="FJ89" s="11"/>
      <c r="FK89" s="11"/>
      <c r="FL89" s="11"/>
      <c r="FM89" s="11"/>
      <c r="FN89" s="11"/>
      <c r="FO89" s="11"/>
      <c r="FP89" s="11"/>
      <c r="FQ89" s="11"/>
      <c r="FR89" s="11"/>
      <c r="FS89" s="11"/>
      <c r="FT89" s="11"/>
      <c r="FU89" s="11"/>
      <c r="FV89" s="11"/>
      <c r="FW89" s="11"/>
      <c r="FX89" s="11"/>
      <c r="FY89" s="11"/>
      <c r="FZ89" s="11"/>
      <c r="GA89" s="11"/>
      <c r="GB89" s="11"/>
      <c r="GC89" s="11"/>
      <c r="GD89" s="11"/>
      <c r="GE89" s="11"/>
      <c r="GF89" s="11"/>
      <c r="GG89" s="11"/>
      <c r="GH89" s="11"/>
      <c r="GI89" s="11"/>
      <c r="GJ89" s="11"/>
      <c r="GK89" s="11"/>
      <c r="GL89" s="11"/>
      <c r="GM89" s="11"/>
      <c r="GN89" s="11"/>
      <c r="GO89" s="11"/>
      <c r="GP89" s="11"/>
      <c r="GQ89" s="11"/>
      <c r="GR89" s="11"/>
      <c r="GS89" s="11"/>
      <c r="GT89" s="11"/>
      <c r="GU89" s="11"/>
      <c r="GV89" s="11"/>
      <c r="GW89" s="11"/>
      <c r="GX89" s="11"/>
      <c r="GY89" s="11"/>
      <c r="GZ89" s="11"/>
      <c r="HA89" s="11"/>
      <c r="HB89" s="11"/>
      <c r="HC89" s="11"/>
      <c r="HD89" s="11"/>
      <c r="HE89" s="11"/>
      <c r="HF89" s="11"/>
      <c r="HG89" s="11"/>
      <c r="HH89" s="11"/>
      <c r="HI89" s="11"/>
      <c r="HJ89" s="11"/>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c r="IS89" s="11"/>
      <c r="IT89" s="11"/>
      <c r="IU89" s="11"/>
      <c r="IV89" s="11"/>
      <c r="IW89" s="11"/>
      <c r="IX89" t="s">
        <v>29</v>
      </c>
    </row>
    <row r="90" spans="2:258">
      <c r="B90" s="30"/>
      <c r="C90" s="30"/>
      <c r="D90" s="42"/>
      <c r="E90" s="40"/>
      <c r="F90" s="40"/>
      <c r="G90" s="40"/>
      <c r="H90" s="41"/>
      <c r="I90" s="41"/>
      <c r="J90" s="48"/>
      <c r="K90" s="40"/>
      <c r="L90" s="40"/>
      <c r="M90" s="47">
        <f t="shared" si="183"/>
        <v>0</v>
      </c>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c r="ET90" s="11"/>
      <c r="EU90" s="11"/>
      <c r="EV90" s="11"/>
      <c r="EW90" s="11"/>
      <c r="EX90" s="11"/>
      <c r="EY90" s="11"/>
      <c r="EZ90" s="11"/>
      <c r="FA90" s="11"/>
      <c r="FB90" s="11"/>
      <c r="FC90" s="11"/>
      <c r="FD90" s="11"/>
      <c r="FE90" s="11"/>
      <c r="FF90" s="11"/>
      <c r="FG90" s="11"/>
      <c r="FH90" s="11"/>
      <c r="FI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t="s">
        <v>29</v>
      </c>
    </row>
    <row r="91" spans="2:258">
      <c r="B91" s="30"/>
      <c r="C91" s="30"/>
      <c r="D91" s="42"/>
      <c r="E91" s="40"/>
      <c r="F91" s="40"/>
      <c r="G91" s="40"/>
      <c r="H91" s="41"/>
      <c r="I91" s="41"/>
      <c r="J91" s="48"/>
      <c r="K91" s="40"/>
      <c r="L91" s="40"/>
      <c r="M91" s="47">
        <f t="shared" si="183"/>
        <v>0</v>
      </c>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s="11"/>
      <c r="FN91" s="11"/>
      <c r="FO91" s="11"/>
      <c r="FP91" s="11"/>
      <c r="FQ91" s="11"/>
      <c r="FR91" s="11"/>
      <c r="FS91" s="11"/>
      <c r="FT91" s="11"/>
      <c r="FU91" s="11"/>
      <c r="FV91" s="11"/>
      <c r="FW91" s="11"/>
      <c r="FX91" s="11"/>
      <c r="FY91" s="11"/>
      <c r="FZ91" s="11"/>
      <c r="GA91" s="11"/>
      <c r="GB91" s="11"/>
      <c r="GC91" s="11"/>
      <c r="GD91" s="11"/>
      <c r="GE91" s="11"/>
      <c r="GF91" s="11"/>
      <c r="GG91" s="11"/>
      <c r="GH91" s="11"/>
      <c r="GI91" s="11"/>
      <c r="GJ91" s="11"/>
      <c r="GK91" s="11"/>
      <c r="GL91" s="11"/>
      <c r="GM91" s="11"/>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t="s">
        <v>29</v>
      </c>
    </row>
    <row r="92" spans="2:258">
      <c r="B92" s="30"/>
      <c r="C92" s="30"/>
      <c r="D92" s="42"/>
      <c r="E92" s="40"/>
      <c r="F92" s="40"/>
      <c r="G92" s="40"/>
      <c r="H92" s="41"/>
      <c r="I92" s="41"/>
      <c r="J92" s="48"/>
      <c r="K92" s="40"/>
      <c r="L92" s="40"/>
      <c r="M92" s="47">
        <f t="shared" si="183"/>
        <v>0</v>
      </c>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s="11"/>
      <c r="FN92" s="11"/>
      <c r="FO92" s="11"/>
      <c r="FP92" s="11"/>
      <c r="FQ92" s="11"/>
      <c r="FR92" s="11"/>
      <c r="FS92" s="11"/>
      <c r="FT92" s="11"/>
      <c r="FU92" s="11"/>
      <c r="FV92" s="11"/>
      <c r="FW92" s="11"/>
      <c r="FX92" s="11"/>
      <c r="FY92" s="11"/>
      <c r="FZ92" s="11"/>
      <c r="GA92" s="11"/>
      <c r="GB92" s="11"/>
      <c r="GC92" s="11"/>
      <c r="GD92" s="11"/>
      <c r="GE92" s="11"/>
      <c r="GF92" s="11"/>
      <c r="GG92" s="11"/>
      <c r="GH92" s="11"/>
      <c r="GI92" s="11"/>
      <c r="GJ92" s="11"/>
      <c r="GK92" s="11"/>
      <c r="GL92" s="11"/>
      <c r="GM92" s="11"/>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t="s">
        <v>29</v>
      </c>
    </row>
    <row r="93" spans="2:258">
      <c r="B93" s="30"/>
      <c r="C93" s="30"/>
      <c r="D93" s="42"/>
      <c r="E93" s="40"/>
      <c r="F93" s="40"/>
      <c r="G93" s="40"/>
      <c r="H93" s="41"/>
      <c r="I93" s="41"/>
      <c r="J93" s="48"/>
      <c r="K93" s="40"/>
      <c r="L93" s="40"/>
      <c r="M93" s="47">
        <f t="shared" si="183"/>
        <v>0</v>
      </c>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s="11"/>
      <c r="FN93" s="11"/>
      <c r="FO93" s="11"/>
      <c r="FP93" s="11"/>
      <c r="FQ93" s="11"/>
      <c r="FR93" s="11"/>
      <c r="FS93" s="11"/>
      <c r="FT93" s="11"/>
      <c r="FU93" s="11"/>
      <c r="FV93" s="11"/>
      <c r="FW93" s="11"/>
      <c r="FX93" s="11"/>
      <c r="FY93" s="11"/>
      <c r="FZ93" s="11"/>
      <c r="GA93" s="11"/>
      <c r="GB93" s="11"/>
      <c r="GC93" s="11"/>
      <c r="GD93" s="11"/>
      <c r="GE93" s="11"/>
      <c r="GF93" s="11"/>
      <c r="GG93" s="11"/>
      <c r="GH93" s="11"/>
      <c r="GI93" s="11"/>
      <c r="GJ93" s="11"/>
      <c r="GK93" s="11"/>
      <c r="GL93" s="11"/>
      <c r="GM93" s="11"/>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t="s">
        <v>29</v>
      </c>
    </row>
    <row r="94" spans="2:258">
      <c r="B94" s="30"/>
      <c r="C94" s="30">
        <v>3</v>
      </c>
      <c r="D94" s="42"/>
      <c r="E94" s="40" t="s">
        <v>130</v>
      </c>
      <c r="F94" s="40" t="s">
        <v>157</v>
      </c>
      <c r="G94" s="40"/>
      <c r="H94" s="41" t="s">
        <v>177</v>
      </c>
      <c r="I94" s="41" t="s">
        <v>166</v>
      </c>
      <c r="J94" s="48"/>
      <c r="K94" s="40"/>
      <c r="L94" s="40" t="s">
        <v>158</v>
      </c>
      <c r="M94" s="47">
        <f t="shared" si="183"/>
        <v>0</v>
      </c>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1"/>
      <c r="FG94" s="11"/>
      <c r="FH94" s="11"/>
      <c r="FI94" s="11"/>
      <c r="FJ94" s="11"/>
      <c r="FK94" s="11"/>
      <c r="FL94" s="11"/>
      <c r="FM94" s="11"/>
      <c r="FN94" s="11"/>
      <c r="FO94" s="11"/>
      <c r="FP94" s="11"/>
      <c r="FQ94" s="11"/>
      <c r="FR94" s="11"/>
      <c r="FS94" s="11"/>
      <c r="FT94" s="11"/>
      <c r="FU94" s="11"/>
      <c r="FV94" s="11"/>
      <c r="FW94" s="11"/>
      <c r="FX94" s="11"/>
      <c r="FY94" s="11"/>
      <c r="FZ94" s="11"/>
      <c r="GA94" s="11"/>
      <c r="GB94" s="11"/>
      <c r="GC94" s="11"/>
      <c r="GD94" s="11"/>
      <c r="GE94" s="11"/>
      <c r="GF94" s="11"/>
      <c r="GG94" s="11"/>
      <c r="GH94" s="11"/>
      <c r="GI94" s="11"/>
      <c r="GJ94" s="11"/>
      <c r="GK94" s="11"/>
      <c r="GL94" s="11"/>
      <c r="GM94" s="11"/>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t="s">
        <v>29</v>
      </c>
    </row>
    <row r="95" spans="2:258">
      <c r="B95" s="30"/>
      <c r="C95" s="30"/>
      <c r="D95" s="42"/>
      <c r="E95" s="40"/>
      <c r="F95" s="40"/>
      <c r="G95" s="40"/>
      <c r="H95" s="41"/>
      <c r="I95" s="41"/>
      <c r="J95" s="48"/>
      <c r="K95" s="40"/>
      <c r="L95" s="40"/>
      <c r="M95" s="47">
        <f t="shared" si="183"/>
        <v>0</v>
      </c>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1"/>
      <c r="FG95" s="11"/>
      <c r="FH95" s="11"/>
      <c r="FI95" s="11"/>
      <c r="FJ95" s="11"/>
      <c r="FK95" s="11"/>
      <c r="FL95" s="11"/>
      <c r="FM95" s="11"/>
      <c r="FN95" s="11"/>
      <c r="FO95" s="11"/>
      <c r="FP95" s="11"/>
      <c r="FQ95" s="11"/>
      <c r="FR95" s="11"/>
      <c r="FS95" s="11"/>
      <c r="FT95" s="11"/>
      <c r="FU95" s="11"/>
      <c r="FV95" s="11"/>
      <c r="FW95" s="11"/>
      <c r="FX95" s="11"/>
      <c r="FY95" s="11"/>
      <c r="FZ95" s="11"/>
      <c r="GA95" s="11"/>
      <c r="GB95" s="11"/>
      <c r="GC95" s="11"/>
      <c r="GD95" s="11"/>
      <c r="GE95" s="11"/>
      <c r="GF95" s="11"/>
      <c r="GG95" s="11"/>
      <c r="GH95" s="11"/>
      <c r="GI95" s="11"/>
      <c r="GJ95" s="11"/>
      <c r="GK95" s="11"/>
      <c r="GL95" s="11"/>
      <c r="GM95" s="11"/>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t="s">
        <v>29</v>
      </c>
    </row>
    <row r="96" spans="2:258">
      <c r="B96" s="30"/>
      <c r="C96" s="30"/>
      <c r="D96" s="42"/>
      <c r="E96" s="40" t="s">
        <v>137</v>
      </c>
      <c r="F96" s="40" t="s">
        <v>152</v>
      </c>
      <c r="G96" s="40"/>
      <c r="H96" s="41" t="s">
        <v>177</v>
      </c>
      <c r="I96" s="41" t="s">
        <v>168</v>
      </c>
      <c r="J96" s="48"/>
      <c r="K96" s="40"/>
      <c r="L96" s="40"/>
      <c r="M96" s="47">
        <f t="shared" si="183"/>
        <v>0</v>
      </c>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t="s">
        <v>29</v>
      </c>
    </row>
    <row r="97" spans="2:258">
      <c r="B97" s="30"/>
      <c r="C97" s="30"/>
      <c r="D97" s="42"/>
      <c r="E97" s="40"/>
      <c r="F97" s="40"/>
      <c r="G97" s="40"/>
      <c r="H97" s="41"/>
      <c r="I97" s="41"/>
      <c r="J97" s="48"/>
      <c r="K97" s="40"/>
      <c r="L97" s="40"/>
      <c r="M97" s="47">
        <f t="shared" si="183"/>
        <v>0</v>
      </c>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1"/>
      <c r="FB97" s="11"/>
      <c r="FC97" s="11"/>
      <c r="FD97" s="11"/>
      <c r="FE97" s="11"/>
      <c r="FF97" s="11"/>
      <c r="FG97" s="11"/>
      <c r="FH97" s="11"/>
      <c r="FI97" s="11"/>
      <c r="FJ97" s="11"/>
      <c r="FK97" s="11"/>
      <c r="FL97" s="11"/>
      <c r="FM97" s="11"/>
      <c r="FN97" s="11"/>
      <c r="FO97" s="11"/>
      <c r="FP97" s="11"/>
      <c r="FQ97" s="11"/>
      <c r="FR97" s="11"/>
      <c r="FS97" s="11"/>
      <c r="FT97" s="11"/>
      <c r="FU97" s="11"/>
      <c r="FV97" s="11"/>
      <c r="FW97" s="11"/>
      <c r="FX97" s="11"/>
      <c r="FY97" s="11"/>
      <c r="FZ97" s="11"/>
      <c r="GA97" s="11"/>
      <c r="GB97" s="11"/>
      <c r="GC97" s="11"/>
      <c r="GD97" s="11"/>
      <c r="GE97" s="11"/>
      <c r="GF97" s="11"/>
      <c r="GG97" s="11"/>
      <c r="GH97" s="11"/>
      <c r="GI97" s="11"/>
      <c r="GJ97" s="11"/>
      <c r="GK97" s="11"/>
      <c r="GL97" s="11"/>
      <c r="GM97" s="11"/>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t="s">
        <v>29</v>
      </c>
    </row>
    <row r="98" spans="2:258">
      <c r="B98" s="30"/>
      <c r="C98" s="30"/>
      <c r="D98" s="42"/>
      <c r="E98" s="40" t="s">
        <v>155</v>
      </c>
      <c r="F98" s="40"/>
      <c r="G98" s="40"/>
      <c r="H98" s="41" t="s">
        <v>171</v>
      </c>
      <c r="I98" s="48" t="s">
        <v>170</v>
      </c>
      <c r="J98" s="48" t="s">
        <v>171</v>
      </c>
      <c r="K98" s="50"/>
      <c r="L98" s="40"/>
      <c r="M98" s="47">
        <f t="shared" si="183"/>
        <v>0</v>
      </c>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c r="DA98" s="11"/>
      <c r="DB98" s="11"/>
      <c r="DC98" s="11"/>
      <c r="DD98" s="11"/>
      <c r="DE98" s="11"/>
      <c r="DF98" s="11"/>
      <c r="DG98" s="11"/>
      <c r="DH98" s="11"/>
      <c r="DI98" s="11"/>
      <c r="DJ98" s="11"/>
      <c r="DK98" s="11"/>
      <c r="DL98" s="11"/>
      <c r="DM98" s="11"/>
      <c r="DN98" s="11"/>
      <c r="DO98" s="11"/>
      <c r="DP98" s="11"/>
      <c r="DQ98" s="11"/>
      <c r="DR98" s="11"/>
      <c r="DS98" s="11"/>
      <c r="DT98" s="11"/>
      <c r="DU98" s="11"/>
      <c r="DV98" s="11"/>
      <c r="DW98" s="11"/>
      <c r="DX98" s="11"/>
      <c r="DY98" s="11"/>
      <c r="DZ98" s="11"/>
      <c r="EA98" s="11"/>
      <c r="EB98" s="11"/>
      <c r="EC98" s="11"/>
      <c r="ED98" s="11"/>
      <c r="EE98" s="11"/>
      <c r="EF98" s="11"/>
      <c r="EG98" s="11"/>
      <c r="EH98" s="11"/>
      <c r="EI98" s="11"/>
      <c r="EJ98" s="11"/>
      <c r="EK98" s="11"/>
      <c r="EL98" s="11"/>
      <c r="EM98" s="11"/>
      <c r="EN98" s="11"/>
      <c r="EO98" s="11"/>
      <c r="EP98" s="11"/>
      <c r="EQ98" s="11"/>
      <c r="ER98" s="11"/>
      <c r="ES98" s="11"/>
      <c r="ET98" s="11"/>
      <c r="EU98" s="11"/>
      <c r="EV98" s="11"/>
      <c r="EW98" s="11"/>
      <c r="EX98" s="11"/>
      <c r="EY98" s="11"/>
      <c r="EZ98" s="11"/>
      <c r="FA98" s="11"/>
      <c r="FB98" s="11"/>
      <c r="FC98" s="11"/>
      <c r="FD98" s="11"/>
      <c r="FE98" s="11"/>
      <c r="FF98" s="11"/>
      <c r="FG98" s="11"/>
      <c r="FH98" s="11"/>
      <c r="FI98" s="11"/>
      <c r="FJ98" s="11"/>
      <c r="FK98" s="11"/>
      <c r="FL98" s="11"/>
      <c r="FM98" s="11"/>
      <c r="FN98" s="11"/>
      <c r="FO98" s="11"/>
      <c r="FP98" s="11"/>
      <c r="FQ98" s="11"/>
      <c r="FR98" s="11"/>
      <c r="FS98" s="11"/>
      <c r="FT98" s="11"/>
      <c r="FU98" s="11"/>
      <c r="FV98" s="11"/>
      <c r="FW98" s="11"/>
      <c r="FX98" s="11"/>
      <c r="FY98" s="11"/>
      <c r="FZ98" s="11"/>
      <c r="GA98" s="11"/>
      <c r="GB98" s="11"/>
      <c r="GC98" s="11"/>
      <c r="GD98" s="11"/>
      <c r="GE98" s="11"/>
      <c r="GF98" s="11"/>
      <c r="GG98" s="11"/>
      <c r="GH98" s="11"/>
      <c r="GI98" s="11"/>
      <c r="GJ98" s="11"/>
      <c r="GK98" s="11"/>
      <c r="GL98" s="11"/>
      <c r="GM98" s="11"/>
      <c r="GN98" s="11"/>
      <c r="GO98" s="11"/>
      <c r="GP98" s="11"/>
      <c r="GQ98" s="11"/>
      <c r="GR98" s="11"/>
      <c r="GS98" s="11"/>
      <c r="GT98" s="11"/>
      <c r="GU98" s="11"/>
      <c r="GV98" s="11"/>
      <c r="GW98" s="11"/>
      <c r="GX98" s="11"/>
      <c r="GY98" s="11"/>
      <c r="GZ98" s="11"/>
      <c r="HA98" s="11"/>
      <c r="HB98" s="11"/>
      <c r="HC98" s="11"/>
      <c r="HD98" s="11"/>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c r="IS98" s="11"/>
      <c r="IT98" s="11"/>
      <c r="IU98" s="11"/>
      <c r="IV98" s="11"/>
      <c r="IW98" s="11"/>
      <c r="IX98" t="s">
        <v>29</v>
      </c>
    </row>
    <row r="99" spans="2:258">
      <c r="B99" s="30"/>
      <c r="C99" s="30"/>
      <c r="D99" s="42"/>
      <c r="E99" s="4"/>
      <c r="F99" s="4" t="s">
        <v>181</v>
      </c>
      <c r="G99" s="4"/>
      <c r="H99" s="30"/>
      <c r="I99" s="33"/>
      <c r="J99" s="33"/>
      <c r="K99" s="44"/>
      <c r="L99" s="4" t="s">
        <v>182</v>
      </c>
      <c r="M99" s="47">
        <f t="shared" si="183"/>
        <v>16.5</v>
      </c>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v>16.5</v>
      </c>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Y99" s="11"/>
      <c r="BZ99" s="11"/>
      <c r="CA99" s="11"/>
      <c r="CB99" s="11"/>
      <c r="CC99" s="11"/>
      <c r="CD99" s="11"/>
      <c r="CE99" s="11"/>
      <c r="CF99" s="11"/>
      <c r="CG99" s="11"/>
      <c r="CH99" s="11"/>
      <c r="CI99" s="11"/>
      <c r="CJ99" s="11"/>
      <c r="CK99" s="11"/>
      <c r="CL99" s="11"/>
      <c r="CM99" s="11"/>
      <c r="CN99" s="11"/>
      <c r="CO99" s="11"/>
      <c r="CP99" s="11"/>
      <c r="CQ99" s="11"/>
      <c r="CR99" s="11"/>
      <c r="CS99" s="11"/>
      <c r="CT99" s="11"/>
      <c r="CU99" s="11"/>
      <c r="CV99" s="11"/>
      <c r="CW99" s="11"/>
      <c r="CX99" s="11"/>
      <c r="CY99" s="11"/>
      <c r="CZ99" s="11"/>
      <c r="DA99" s="11"/>
      <c r="DB99" s="11"/>
      <c r="DC99" s="11"/>
      <c r="DD99" s="11"/>
      <c r="DE99" s="11"/>
      <c r="DF99" s="11"/>
      <c r="DG99" s="11"/>
      <c r="DH99" s="11"/>
      <c r="DI99" s="11"/>
      <c r="DJ99" s="11"/>
      <c r="DK99" s="11"/>
      <c r="DL99" s="11"/>
      <c r="DM99" s="11"/>
      <c r="DN99" s="11"/>
      <c r="DO99" s="11"/>
      <c r="DP99" s="11"/>
      <c r="DQ99" s="11"/>
      <c r="DR99" s="11"/>
      <c r="DS99" s="11"/>
      <c r="DT99" s="11"/>
      <c r="DU99" s="11"/>
      <c r="DV99" s="11"/>
      <c r="DW99" s="11"/>
      <c r="DX99" s="11"/>
      <c r="DY99" s="11"/>
      <c r="DZ99" s="11"/>
      <c r="EA99" s="11"/>
      <c r="EB99" s="11"/>
      <c r="EC99" s="11"/>
      <c r="ED99" s="11"/>
      <c r="EE99" s="11"/>
      <c r="EF99" s="11"/>
      <c r="EG99" s="11"/>
      <c r="EH99" s="11"/>
      <c r="EI99" s="11"/>
      <c r="EJ99" s="11"/>
      <c r="EK99" s="11"/>
      <c r="EL99" s="11"/>
      <c r="EM99" s="11"/>
      <c r="EN99" s="11"/>
      <c r="EO99" s="11"/>
      <c r="EP99" s="11"/>
      <c r="EQ99" s="11"/>
      <c r="ER99" s="11"/>
      <c r="ES99" s="11"/>
      <c r="ET99" s="11"/>
      <c r="EU99" s="11"/>
      <c r="EV99" s="11"/>
      <c r="EW99" s="11"/>
      <c r="EX99" s="11"/>
      <c r="EY99" s="11"/>
      <c r="EZ99" s="11"/>
      <c r="FA99" s="11"/>
      <c r="FB99" s="11"/>
      <c r="FC99" s="11"/>
      <c r="FD99" s="11"/>
      <c r="FE99" s="11"/>
      <c r="FF99" s="11"/>
      <c r="FG99" s="11"/>
      <c r="FH99" s="11"/>
      <c r="FI99" s="11"/>
      <c r="FJ99" s="11"/>
      <c r="FK99" s="11"/>
      <c r="FL99" s="11"/>
      <c r="FM99" s="11"/>
      <c r="FN99" s="11"/>
      <c r="FO99" s="11"/>
      <c r="FP99" s="11"/>
      <c r="FQ99" s="11"/>
      <c r="FR99" s="11"/>
      <c r="FS99" s="11"/>
      <c r="FT99" s="11"/>
      <c r="FU99" s="11"/>
      <c r="FV99" s="11"/>
      <c r="FW99" s="11"/>
      <c r="FX99" s="11"/>
      <c r="FY99" s="11"/>
      <c r="FZ99" s="11"/>
      <c r="GA99" s="11"/>
      <c r="GB99" s="11"/>
      <c r="GC99" s="11"/>
      <c r="GD99" s="11"/>
      <c r="GE99" s="11"/>
      <c r="GF99" s="11"/>
      <c r="GG99" s="11"/>
      <c r="GH99" s="11"/>
      <c r="GI99" s="11"/>
      <c r="GJ99" s="11"/>
      <c r="GK99" s="11"/>
      <c r="GL99" s="11"/>
      <c r="GM99" s="11"/>
      <c r="GN99" s="11"/>
      <c r="GO99" s="11"/>
      <c r="GP99" s="11"/>
      <c r="GQ99" s="11"/>
      <c r="GR99" s="11"/>
      <c r="GS99" s="11"/>
      <c r="GT99" s="11"/>
      <c r="GU99" s="11"/>
      <c r="GV99" s="11"/>
      <c r="GW99" s="11"/>
      <c r="GX99" s="11"/>
      <c r="GY99" s="11"/>
      <c r="GZ99" s="11"/>
      <c r="HA99" s="11"/>
      <c r="HB99" s="11"/>
      <c r="HC99" s="11"/>
      <c r="HD99" s="11"/>
      <c r="HE99" s="11"/>
      <c r="HF99" s="11"/>
      <c r="HG99" s="11"/>
      <c r="HH99" s="11"/>
      <c r="HI99" s="11"/>
      <c r="HJ99" s="11"/>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c r="IS99" s="11"/>
      <c r="IT99" s="11"/>
      <c r="IU99" s="11"/>
      <c r="IV99" s="11"/>
      <c r="IW99" s="11"/>
      <c r="IX99" t="s">
        <v>29</v>
      </c>
    </row>
    <row r="100" spans="2:258" ht="48" customHeight="1">
      <c r="B100" s="30"/>
      <c r="C100" s="30"/>
      <c r="D100" s="42"/>
      <c r="E100" s="4"/>
      <c r="F100" s="4"/>
      <c r="G100" s="4"/>
      <c r="H100" s="30"/>
      <c r="I100" s="30"/>
      <c r="J100" s="30"/>
      <c r="K100" s="4"/>
      <c r="L100" s="4"/>
      <c r="M100" s="47">
        <f t="shared" si="183"/>
        <v>0</v>
      </c>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Y100" s="11"/>
      <c r="BZ100" s="11"/>
      <c r="CA100" s="11"/>
      <c r="CB100" s="11"/>
      <c r="CC100" s="11"/>
      <c r="CD100" s="11"/>
      <c r="CE100" s="11"/>
      <c r="CF100" s="11"/>
      <c r="CG100" s="11"/>
      <c r="CH100" s="11"/>
      <c r="CI100" s="11"/>
      <c r="CJ100" s="11"/>
      <c r="CK100" s="11"/>
      <c r="CL100" s="11"/>
      <c r="CM100" s="11"/>
      <c r="CN100" s="11"/>
      <c r="CO100" s="11"/>
      <c r="CP100" s="11"/>
      <c r="CQ100" s="11"/>
      <c r="CR100" s="11"/>
      <c r="CS100" s="11"/>
      <c r="CT100" s="11"/>
      <c r="CU100" s="11"/>
      <c r="CV100" s="11"/>
      <c r="CW100" s="11"/>
      <c r="CX100" s="11"/>
      <c r="CY100" s="11"/>
      <c r="CZ100" s="11"/>
      <c r="DA100" s="11"/>
      <c r="DB100" s="11"/>
      <c r="DC100" s="11"/>
      <c r="DD100" s="11"/>
      <c r="DE100" s="11"/>
      <c r="DF100" s="11"/>
      <c r="DG100" s="11"/>
      <c r="DH100" s="11"/>
      <c r="DI100" s="11"/>
      <c r="DJ100" s="11"/>
      <c r="DK100" s="11"/>
      <c r="DL100" s="11"/>
      <c r="DM100" s="11"/>
      <c r="DN100" s="11"/>
      <c r="DO100" s="11"/>
      <c r="DP100" s="11"/>
      <c r="DQ100" s="11"/>
      <c r="DR100" s="11"/>
      <c r="DS100" s="11"/>
      <c r="DT100" s="11"/>
      <c r="DU100" s="11"/>
      <c r="DV100" s="11"/>
      <c r="DW100" s="11"/>
      <c r="DX100" s="11"/>
      <c r="DY100" s="11"/>
      <c r="DZ100" s="11"/>
      <c r="EA100" s="11"/>
      <c r="EB100" s="11"/>
      <c r="EC100" s="11"/>
      <c r="ED100" s="11"/>
      <c r="EE100" s="11"/>
      <c r="EF100" s="11"/>
      <c r="EG100" s="11"/>
      <c r="EH100" s="11"/>
      <c r="EI100" s="11"/>
      <c r="EJ100" s="11"/>
      <c r="EK100" s="11"/>
      <c r="EL100" s="11"/>
      <c r="EM100" s="11"/>
      <c r="EN100" s="11"/>
      <c r="EO100" s="11"/>
      <c r="EP100" s="11"/>
      <c r="EQ100" s="11"/>
      <c r="ER100" s="11"/>
      <c r="ES100" s="11"/>
      <c r="ET100" s="11"/>
      <c r="EU100" s="11"/>
      <c r="EV100" s="11"/>
      <c r="EW100" s="11"/>
      <c r="EX100" s="11"/>
      <c r="EY100" s="11"/>
      <c r="EZ100" s="11"/>
      <c r="FA100" s="11"/>
      <c r="FB100" s="11"/>
      <c r="FC100" s="11"/>
      <c r="FD100" s="11"/>
      <c r="FE100" s="11"/>
      <c r="FF100" s="11"/>
      <c r="FG100" s="11"/>
      <c r="FH100" s="11"/>
      <c r="FI100" s="11"/>
      <c r="FJ100" s="11"/>
      <c r="FK100" s="11"/>
      <c r="FL100" s="11"/>
      <c r="FM100" s="11"/>
      <c r="FN100" s="11"/>
      <c r="FO100" s="11"/>
      <c r="FP100" s="11"/>
      <c r="FQ100" s="11"/>
      <c r="FR100" s="11"/>
      <c r="FS100" s="11"/>
      <c r="FT100" s="11"/>
      <c r="FU100" s="11"/>
      <c r="FV100" s="11"/>
      <c r="FW100" s="11"/>
      <c r="FX100" s="11"/>
      <c r="FY100" s="11"/>
      <c r="FZ100" s="11"/>
      <c r="GA100" s="11"/>
      <c r="GB100" s="11"/>
      <c r="GC100" s="11"/>
      <c r="GD100" s="11"/>
      <c r="GE100" s="11"/>
      <c r="GF100" s="11"/>
      <c r="GG100" s="11"/>
      <c r="GH100" s="11"/>
      <c r="GI100" s="11"/>
      <c r="GJ100" s="11"/>
      <c r="GK100" s="11"/>
      <c r="GL100" s="11"/>
      <c r="GM100" s="11"/>
      <c r="GN100" s="11"/>
      <c r="GO100" s="11"/>
      <c r="GP100" s="11"/>
      <c r="GQ100" s="11"/>
      <c r="GR100" s="11"/>
      <c r="GS100" s="11"/>
      <c r="GT100" s="11"/>
      <c r="GU100" s="11"/>
      <c r="GV100" s="11"/>
      <c r="GW100" s="11"/>
      <c r="GX100" s="11"/>
      <c r="GY100" s="11"/>
      <c r="GZ100" s="11"/>
      <c r="HA100" s="11"/>
      <c r="HB100" s="11"/>
      <c r="HC100" s="11"/>
      <c r="HD100" s="11"/>
      <c r="HE100" s="11"/>
      <c r="HF100" s="11"/>
      <c r="HG100" s="11"/>
      <c r="HH100" s="11"/>
      <c r="HI100" s="11"/>
      <c r="HJ100" s="11"/>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c r="IS100" s="11"/>
      <c r="IT100" s="11"/>
      <c r="IU100" s="11"/>
      <c r="IV100" s="11"/>
      <c r="IW100" s="11"/>
      <c r="IX100" t="s">
        <v>29</v>
      </c>
    </row>
    <row r="101" spans="2:258" ht="27">
      <c r="B101" s="30">
        <v>2</v>
      </c>
      <c r="C101" s="30">
        <v>1</v>
      </c>
      <c r="D101" s="43" t="s">
        <v>132</v>
      </c>
      <c r="E101" s="4" t="s">
        <v>131</v>
      </c>
      <c r="F101" s="4" t="s">
        <v>127</v>
      </c>
      <c r="G101" s="4"/>
      <c r="H101" s="30" t="s">
        <v>175</v>
      </c>
      <c r="I101" s="30" t="s">
        <v>178</v>
      </c>
      <c r="J101" s="30"/>
      <c r="K101" s="37" t="s">
        <v>185</v>
      </c>
      <c r="L101" s="4" t="s">
        <v>145</v>
      </c>
      <c r="M101" s="47">
        <f t="shared" si="183"/>
        <v>3.5</v>
      </c>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v>1</v>
      </c>
      <c r="AY101" s="11"/>
      <c r="AZ101" s="11"/>
      <c r="BA101" s="11"/>
      <c r="BB101" s="11"/>
      <c r="BC101" s="11"/>
      <c r="BD101" s="11"/>
      <c r="BE101" s="11"/>
      <c r="BF101" s="11"/>
      <c r="BG101" s="11">
        <v>2.5</v>
      </c>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t="s">
        <v>29</v>
      </c>
    </row>
    <row r="102" spans="2:258">
      <c r="B102" s="30"/>
      <c r="C102" s="30"/>
      <c r="D102" s="43"/>
      <c r="E102" s="4"/>
      <c r="F102" s="4"/>
      <c r="G102" s="4"/>
      <c r="H102" s="30"/>
      <c r="I102" s="30"/>
      <c r="J102" s="30"/>
      <c r="K102" s="4"/>
      <c r="L102" s="4"/>
      <c r="M102" s="47">
        <f t="shared" si="183"/>
        <v>0</v>
      </c>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c r="BX102" s="11"/>
      <c r="BY102" s="11"/>
      <c r="BZ102" s="11"/>
      <c r="CA102" s="11"/>
      <c r="CB102" s="11"/>
      <c r="CC102" s="11"/>
      <c r="CD102" s="11"/>
      <c r="CE102" s="11"/>
      <c r="CF102" s="11"/>
      <c r="CG102" s="11"/>
      <c r="CH102" s="11"/>
      <c r="CI102" s="11"/>
      <c r="CJ102" s="11"/>
      <c r="CK102" s="11"/>
      <c r="CL102" s="11"/>
      <c r="CM102" s="11"/>
      <c r="CN102" s="11"/>
      <c r="CO102" s="11"/>
      <c r="CP102" s="11"/>
      <c r="CQ102" s="11"/>
      <c r="CR102" s="11"/>
      <c r="CS102" s="11"/>
      <c r="CT102" s="11"/>
      <c r="CU102" s="11"/>
      <c r="CV102" s="11"/>
      <c r="CW102" s="11"/>
      <c r="CX102" s="11"/>
      <c r="CY102" s="11"/>
      <c r="CZ102" s="11"/>
      <c r="DA102" s="11"/>
      <c r="DB102" s="11"/>
      <c r="DC102" s="11"/>
      <c r="DD102" s="11"/>
      <c r="DE102" s="11"/>
      <c r="DF102" s="11"/>
      <c r="DG102" s="11"/>
      <c r="DH102" s="11"/>
      <c r="DI102" s="11"/>
      <c r="DJ102" s="11"/>
      <c r="DK102" s="11"/>
      <c r="DL102" s="11"/>
      <c r="DM102" s="11"/>
      <c r="DN102" s="11"/>
      <c r="DO102" s="11"/>
      <c r="DP102" s="11"/>
      <c r="DQ102" s="11"/>
      <c r="DR102" s="11"/>
      <c r="DS102" s="11"/>
      <c r="DT102" s="11"/>
      <c r="DU102" s="11"/>
      <c r="DV102" s="11"/>
      <c r="DW102" s="11"/>
      <c r="DX102" s="11"/>
      <c r="DY102" s="11"/>
      <c r="DZ102" s="11"/>
      <c r="EA102" s="11"/>
      <c r="EB102" s="11"/>
      <c r="EC102" s="11"/>
      <c r="ED102" s="11"/>
      <c r="EE102" s="11"/>
      <c r="EF102" s="11"/>
      <c r="EG102" s="11"/>
      <c r="EH102" s="11"/>
      <c r="EI102" s="11"/>
      <c r="EJ102" s="11"/>
      <c r="EK102" s="11"/>
      <c r="EL102" s="11"/>
      <c r="EM102" s="11"/>
      <c r="EN102" s="11"/>
      <c r="EO102" s="11"/>
      <c r="EP102" s="11"/>
      <c r="EQ102" s="11"/>
      <c r="ER102" s="11"/>
      <c r="ES102" s="11"/>
      <c r="ET102" s="11"/>
      <c r="EU102" s="11"/>
      <c r="EV102" s="11"/>
      <c r="EW102" s="11"/>
      <c r="EX102" s="11"/>
      <c r="EY102" s="11"/>
      <c r="EZ102" s="11"/>
      <c r="FA102" s="11"/>
      <c r="FB102" s="11"/>
      <c r="FC102" s="11"/>
      <c r="FD102" s="11"/>
      <c r="FE102" s="11"/>
      <c r="FF102" s="11"/>
      <c r="FG102" s="11"/>
      <c r="FH102" s="11"/>
      <c r="FI102" s="11"/>
      <c r="FJ102" s="11"/>
      <c r="FK102" s="11"/>
      <c r="FL102" s="11"/>
      <c r="FM102" s="11"/>
      <c r="FN102" s="11"/>
      <c r="FO102" s="11"/>
      <c r="FP102" s="11"/>
      <c r="FQ102" s="11"/>
      <c r="FR102" s="11"/>
      <c r="FS102" s="11"/>
      <c r="FT102" s="11"/>
      <c r="FU102" s="11"/>
      <c r="FV102" s="11"/>
      <c r="FW102" s="11"/>
      <c r="FX102" s="11"/>
      <c r="FY102" s="11"/>
      <c r="FZ102" s="11"/>
      <c r="GA102" s="11"/>
      <c r="GB102" s="11"/>
      <c r="GC102" s="11"/>
      <c r="GD102" s="11"/>
      <c r="GE102" s="11"/>
      <c r="GF102" s="11"/>
      <c r="GG102" s="11"/>
      <c r="GH102" s="11"/>
      <c r="GI102" s="11"/>
      <c r="GJ102" s="11"/>
      <c r="GK102" s="11"/>
      <c r="GL102" s="11"/>
      <c r="GM102" s="11"/>
      <c r="GN102" s="11"/>
      <c r="GO102" s="11"/>
      <c r="GP102" s="11"/>
      <c r="GQ102" s="11"/>
      <c r="GR102" s="11"/>
      <c r="GS102" s="11"/>
      <c r="GT102" s="11"/>
      <c r="GU102" s="11"/>
      <c r="GV102" s="11"/>
      <c r="GW102" s="11"/>
      <c r="GX102" s="11"/>
      <c r="GY102" s="11"/>
      <c r="GZ102" s="11"/>
      <c r="HA102" s="11"/>
      <c r="HB102" s="11"/>
      <c r="HC102" s="11"/>
      <c r="HD102" s="11"/>
      <c r="HE102" s="11"/>
      <c r="HF102" s="11"/>
      <c r="HG102" s="11"/>
      <c r="HH102" s="11"/>
      <c r="HI102" s="11"/>
      <c r="HJ102" s="11"/>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c r="IS102" s="11"/>
      <c r="IT102" s="11"/>
      <c r="IU102" s="11"/>
      <c r="IV102" s="11"/>
      <c r="IW102" s="11"/>
      <c r="IX102" t="s">
        <v>29</v>
      </c>
    </row>
    <row r="103" spans="2:258">
      <c r="B103" s="30"/>
      <c r="C103" s="30"/>
      <c r="D103" s="43"/>
      <c r="E103" s="4" t="s">
        <v>133</v>
      </c>
      <c r="F103" s="4"/>
      <c r="G103" s="4"/>
      <c r="H103" s="30" t="s">
        <v>177</v>
      </c>
      <c r="I103" s="30" t="s">
        <v>173</v>
      </c>
      <c r="J103" s="30"/>
      <c r="K103" s="30" t="s">
        <v>173</v>
      </c>
      <c r="L103" s="4"/>
      <c r="M103" s="47">
        <f t="shared" si="183"/>
        <v>0</v>
      </c>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c r="BQ103" s="11"/>
      <c r="BR103" s="11"/>
      <c r="BS103" s="11"/>
      <c r="BT103" s="11"/>
      <c r="BU103" s="11"/>
      <c r="BV103" s="11"/>
      <c r="BW103" s="11"/>
      <c r="BX103" s="11"/>
      <c r="BY103" s="11"/>
      <c r="BZ103" s="11"/>
      <c r="CA103" s="11"/>
      <c r="CB103" s="11"/>
      <c r="CC103" s="11"/>
      <c r="CD103" s="11"/>
      <c r="CE103" s="11"/>
      <c r="CF103" s="11"/>
      <c r="CG103" s="11"/>
      <c r="CH103" s="11"/>
      <c r="CI103" s="11"/>
      <c r="CJ103" s="11"/>
      <c r="CK103" s="11"/>
      <c r="CL103" s="11"/>
      <c r="CM103" s="11"/>
      <c r="CN103" s="11"/>
      <c r="CO103" s="11"/>
      <c r="CP103" s="11"/>
      <c r="CQ103" s="11"/>
      <c r="CR103" s="11"/>
      <c r="CS103" s="11"/>
      <c r="CT103" s="11"/>
      <c r="CU103" s="11"/>
      <c r="CV103" s="11"/>
      <c r="CW103" s="11"/>
      <c r="CX103" s="11"/>
      <c r="CY103" s="11"/>
      <c r="CZ103" s="11"/>
      <c r="DA103" s="11"/>
      <c r="DB103" s="11"/>
      <c r="DC103" s="11"/>
      <c r="DD103" s="11"/>
      <c r="DE103" s="11"/>
      <c r="DF103" s="11"/>
      <c r="DG103" s="11"/>
      <c r="DH103" s="11"/>
      <c r="DI103" s="11"/>
      <c r="DJ103" s="11"/>
      <c r="DK103" s="11"/>
      <c r="DL103" s="11"/>
      <c r="DM103" s="11"/>
      <c r="DN103" s="11"/>
      <c r="DO103" s="11"/>
      <c r="DP103" s="11"/>
      <c r="DQ103" s="11"/>
      <c r="DR103" s="11"/>
      <c r="DS103" s="11"/>
      <c r="DT103" s="11"/>
      <c r="DU103" s="11"/>
      <c r="DV103" s="11"/>
      <c r="DW103" s="11"/>
      <c r="DX103" s="11"/>
      <c r="DY103" s="11"/>
      <c r="DZ103" s="11"/>
      <c r="EA103" s="11"/>
      <c r="EB103" s="11"/>
      <c r="EC103" s="11"/>
      <c r="ED103" s="11"/>
      <c r="EE103" s="11"/>
      <c r="EF103" s="11"/>
      <c r="EG103" s="11"/>
      <c r="EH103" s="11"/>
      <c r="EI103" s="11"/>
      <c r="EJ103" s="11"/>
      <c r="EK103" s="11"/>
      <c r="EL103" s="11"/>
      <c r="EM103" s="11"/>
      <c r="EN103" s="11"/>
      <c r="EO103" s="11"/>
      <c r="EP103" s="11"/>
      <c r="EQ103" s="11"/>
      <c r="ER103" s="11"/>
      <c r="ES103" s="11"/>
      <c r="ET103" s="11"/>
      <c r="EU103" s="11"/>
      <c r="EV103" s="11"/>
      <c r="EW103" s="11"/>
      <c r="EX103" s="11"/>
      <c r="EY103" s="11"/>
      <c r="EZ103" s="11"/>
      <c r="FA103" s="11"/>
      <c r="FB103" s="11"/>
      <c r="FC103" s="11"/>
      <c r="FD103" s="11"/>
      <c r="FE103" s="11"/>
      <c r="FF103" s="11"/>
      <c r="FG103" s="11"/>
      <c r="FH103" s="11"/>
      <c r="FI103" s="11"/>
      <c r="FJ103" s="11"/>
      <c r="FK103" s="11"/>
      <c r="FL103" s="11"/>
      <c r="FM103" s="11"/>
      <c r="FN103" s="11"/>
      <c r="FO103" s="11"/>
      <c r="FP103" s="11"/>
      <c r="FQ103" s="11"/>
      <c r="FR103" s="11"/>
      <c r="FS103" s="11"/>
      <c r="FT103" s="11"/>
      <c r="FU103" s="11"/>
      <c r="FV103" s="11"/>
      <c r="FW103" s="11"/>
      <c r="FX103" s="11"/>
      <c r="FY103" s="11"/>
      <c r="FZ103" s="11"/>
      <c r="GA103" s="11"/>
      <c r="GB103" s="11"/>
      <c r="GC103" s="11"/>
      <c r="GD103" s="11"/>
      <c r="GE103" s="11"/>
      <c r="GF103" s="11"/>
      <c r="GG103" s="11"/>
      <c r="GH103" s="11"/>
      <c r="GI103" s="11"/>
      <c r="GJ103" s="11"/>
      <c r="GK103" s="11"/>
      <c r="GL103" s="11"/>
      <c r="GM103" s="11"/>
      <c r="GN103" s="11"/>
      <c r="GO103" s="11"/>
      <c r="GP103" s="11"/>
      <c r="GQ103" s="11"/>
      <c r="GR103" s="11"/>
      <c r="GS103" s="11"/>
      <c r="GT103" s="11"/>
      <c r="GU103" s="11"/>
      <c r="GV103" s="11"/>
      <c r="GW103" s="11"/>
      <c r="GX103" s="11"/>
      <c r="GY103" s="11"/>
      <c r="GZ103" s="11"/>
      <c r="HA103" s="11"/>
      <c r="HB103" s="11"/>
      <c r="HC103" s="11"/>
      <c r="HD103" s="11"/>
      <c r="HE103" s="11"/>
      <c r="HF103" s="11"/>
      <c r="HG103" s="11"/>
      <c r="HH103" s="11"/>
      <c r="HI103" s="11"/>
      <c r="HJ103" s="11"/>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c r="IS103" s="11"/>
      <c r="IT103" s="11"/>
      <c r="IU103" s="11"/>
      <c r="IV103" s="11"/>
      <c r="IW103" s="11"/>
      <c r="IX103" t="s">
        <v>29</v>
      </c>
    </row>
    <row r="104" spans="2:258">
      <c r="B104" s="30"/>
      <c r="C104" s="30"/>
      <c r="D104" s="43"/>
      <c r="E104" s="4"/>
      <c r="F104" s="4"/>
      <c r="G104" s="4"/>
      <c r="H104" s="30"/>
      <c r="I104" s="30"/>
      <c r="J104" s="30"/>
      <c r="K104" s="4"/>
      <c r="L104" s="4"/>
      <c r="M104" s="47">
        <f t="shared" si="183"/>
        <v>0</v>
      </c>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c r="BQ104" s="11"/>
      <c r="BR104" s="11"/>
      <c r="BS104" s="11"/>
      <c r="BT104" s="11"/>
      <c r="BU104" s="11"/>
      <c r="BV104" s="11"/>
      <c r="BW104" s="11"/>
      <c r="BX104" s="11"/>
      <c r="BY104" s="11"/>
      <c r="BZ104" s="11"/>
      <c r="CA104" s="11"/>
      <c r="CB104" s="11"/>
      <c r="CC104" s="11"/>
      <c r="CD104" s="11"/>
      <c r="CE104" s="11"/>
      <c r="CF104" s="11"/>
      <c r="CG104" s="11"/>
      <c r="CH104" s="11"/>
      <c r="CI104" s="11"/>
      <c r="CJ104" s="11"/>
      <c r="CK104" s="11"/>
      <c r="CL104" s="11"/>
      <c r="CM104" s="11"/>
      <c r="CN104" s="11"/>
      <c r="CO104" s="11"/>
      <c r="CP104" s="11"/>
      <c r="CQ104" s="11"/>
      <c r="CR104" s="11"/>
      <c r="CS104" s="11"/>
      <c r="CT104" s="11"/>
      <c r="CU104" s="11"/>
      <c r="CV104" s="11"/>
      <c r="CW104" s="11"/>
      <c r="CX104" s="11"/>
      <c r="CY104" s="11"/>
      <c r="CZ104" s="11"/>
      <c r="DA104" s="11"/>
      <c r="DB104" s="11"/>
      <c r="DC104" s="11"/>
      <c r="DD104" s="11"/>
      <c r="DE104" s="11"/>
      <c r="DF104" s="11"/>
      <c r="DG104" s="11"/>
      <c r="DH104" s="11"/>
      <c r="DI104" s="11"/>
      <c r="DJ104" s="11"/>
      <c r="DK104" s="11"/>
      <c r="DL104" s="11"/>
      <c r="DM104" s="11"/>
      <c r="DN104" s="11"/>
      <c r="DO104" s="11"/>
      <c r="DP104" s="11"/>
      <c r="DQ104" s="11"/>
      <c r="DR104" s="11"/>
      <c r="DS104" s="11"/>
      <c r="DT104" s="11"/>
      <c r="DU104" s="11"/>
      <c r="DV104" s="11"/>
      <c r="DW104" s="11"/>
      <c r="DX104" s="11"/>
      <c r="DY104" s="11"/>
      <c r="DZ104" s="11"/>
      <c r="EA104" s="11"/>
      <c r="EB104" s="11"/>
      <c r="EC104" s="11"/>
      <c r="ED104" s="11"/>
      <c r="EE104" s="11"/>
      <c r="EF104" s="11"/>
      <c r="EG104" s="11"/>
      <c r="EH104" s="11"/>
      <c r="EI104" s="11"/>
      <c r="EJ104" s="11"/>
      <c r="EK104" s="11"/>
      <c r="EL104" s="11"/>
      <c r="EM104" s="11"/>
      <c r="EN104" s="11"/>
      <c r="EO104" s="11"/>
      <c r="EP104" s="11"/>
      <c r="EQ104" s="11"/>
      <c r="ER104" s="11"/>
      <c r="ES104" s="11"/>
      <c r="ET104" s="11"/>
      <c r="EU104" s="11"/>
      <c r="EV104" s="11"/>
      <c r="EW104" s="11"/>
      <c r="EX104" s="11"/>
      <c r="EY104" s="11"/>
      <c r="EZ104" s="11"/>
      <c r="FA104" s="11"/>
      <c r="FB104" s="11"/>
      <c r="FC104" s="11"/>
      <c r="FD104" s="11"/>
      <c r="FE104" s="11"/>
      <c r="FF104" s="11"/>
      <c r="FG104" s="11"/>
      <c r="FH104" s="11"/>
      <c r="FI104" s="11"/>
      <c r="FJ104" s="11"/>
      <c r="FK104" s="11"/>
      <c r="FL104" s="11"/>
      <c r="FM104" s="11"/>
      <c r="FN104" s="11"/>
      <c r="FO104" s="11"/>
      <c r="FP104" s="11"/>
      <c r="FQ104" s="11"/>
      <c r="FR104" s="11"/>
      <c r="FS104" s="11"/>
      <c r="FT104" s="11"/>
      <c r="FU104" s="11"/>
      <c r="FV104" s="11"/>
      <c r="FW104" s="11"/>
      <c r="FX104" s="11"/>
      <c r="FY104" s="11"/>
      <c r="FZ104" s="11"/>
      <c r="GA104" s="11"/>
      <c r="GB104" s="11"/>
      <c r="GC104" s="11"/>
      <c r="GD104" s="11"/>
      <c r="GE104" s="11"/>
      <c r="GF104" s="11"/>
      <c r="GG104" s="11"/>
      <c r="GH104" s="11"/>
      <c r="GI104" s="11"/>
      <c r="GJ104" s="11"/>
      <c r="GK104" s="11"/>
      <c r="GL104" s="11"/>
      <c r="GM104" s="11"/>
      <c r="GN104" s="11"/>
      <c r="GO104" s="11"/>
      <c r="GP104" s="11"/>
      <c r="GQ104" s="11"/>
      <c r="GR104" s="11"/>
      <c r="GS104" s="11"/>
      <c r="GT104" s="11"/>
      <c r="GU104" s="11"/>
      <c r="GV104" s="11"/>
      <c r="GW104" s="11"/>
      <c r="GX104" s="11"/>
      <c r="GY104" s="11"/>
      <c r="GZ104" s="11"/>
      <c r="HA104" s="11"/>
      <c r="HB104" s="11"/>
      <c r="HC104" s="11"/>
      <c r="HD104" s="11"/>
      <c r="HE104" s="11"/>
      <c r="HF104" s="11"/>
      <c r="HG104" s="11"/>
      <c r="HH104" s="11"/>
      <c r="HI104" s="11"/>
      <c r="HJ104" s="11"/>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c r="IS104" s="11"/>
      <c r="IT104" s="11"/>
      <c r="IU104" s="11"/>
      <c r="IV104" s="11"/>
      <c r="IW104" s="11"/>
      <c r="IX104" t="s">
        <v>29</v>
      </c>
    </row>
    <row r="105" spans="2:258">
      <c r="B105" s="30"/>
      <c r="C105" s="30"/>
      <c r="D105" s="43"/>
      <c r="E105" s="40" t="s">
        <v>154</v>
      </c>
      <c r="F105" s="40"/>
      <c r="G105" s="40"/>
      <c r="H105" s="41" t="s">
        <v>177</v>
      </c>
      <c r="I105" s="30" t="s">
        <v>192</v>
      </c>
      <c r="J105" s="41" t="s">
        <v>189</v>
      </c>
      <c r="K105" s="30" t="s">
        <v>193</v>
      </c>
      <c r="L105" s="40"/>
      <c r="M105" s="47">
        <f t="shared" si="183"/>
        <v>1.5</v>
      </c>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v>1.5</v>
      </c>
      <c r="BB105" s="11"/>
      <c r="BC105" s="11"/>
      <c r="BD105" s="11"/>
      <c r="BE105" s="11"/>
      <c r="BF105" s="11"/>
      <c r="BG105" s="11"/>
      <c r="BH105" s="11"/>
      <c r="BI105" s="11"/>
      <c r="BJ105" s="11"/>
      <c r="BK105" s="11"/>
      <c r="BL105" s="11"/>
      <c r="BM105" s="11"/>
      <c r="BN105" s="11"/>
      <c r="BO105" s="11"/>
      <c r="BP105" s="11"/>
      <c r="BQ105" s="11"/>
      <c r="BR105" s="11"/>
      <c r="BS105" s="11"/>
      <c r="BT105" s="11"/>
      <c r="BU105" s="11"/>
      <c r="BV105" s="11"/>
      <c r="BW105" s="11"/>
      <c r="BX105" s="11"/>
      <c r="BY105" s="11"/>
      <c r="BZ105" s="11"/>
      <c r="CA105" s="11"/>
      <c r="CB105" s="11"/>
      <c r="CC105" s="11"/>
      <c r="CD105" s="11"/>
      <c r="CE105" s="11"/>
      <c r="CF105" s="11"/>
      <c r="CG105" s="11"/>
      <c r="CH105" s="11"/>
      <c r="CI105" s="11"/>
      <c r="CJ105" s="11"/>
      <c r="CK105" s="11"/>
      <c r="CL105" s="11"/>
      <c r="CM105" s="11"/>
      <c r="CN105" s="11"/>
      <c r="CO105" s="11"/>
      <c r="CP105" s="11"/>
      <c r="CQ105" s="11"/>
      <c r="CR105" s="11"/>
      <c r="CS105" s="11"/>
      <c r="CT105" s="11"/>
      <c r="CU105" s="11"/>
      <c r="CV105" s="11"/>
      <c r="CW105" s="11"/>
      <c r="CX105" s="11"/>
      <c r="CY105" s="11"/>
      <c r="CZ105" s="11"/>
      <c r="DA105" s="11"/>
      <c r="DB105" s="11"/>
      <c r="DC105" s="11"/>
      <c r="DD105" s="11"/>
      <c r="DE105" s="11"/>
      <c r="DF105" s="11"/>
      <c r="DG105" s="11"/>
      <c r="DH105" s="11"/>
      <c r="DI105" s="11"/>
      <c r="DJ105" s="11"/>
      <c r="DK105" s="11"/>
      <c r="DL105" s="11"/>
      <c r="DM105" s="11"/>
      <c r="DN105" s="11"/>
      <c r="DO105" s="11"/>
      <c r="DP105" s="11"/>
      <c r="DQ105" s="11"/>
      <c r="DR105" s="11"/>
      <c r="DS105" s="11"/>
      <c r="DT105" s="11"/>
      <c r="DU105" s="11"/>
      <c r="DV105" s="11"/>
      <c r="DW105" s="11"/>
      <c r="DX105" s="11"/>
      <c r="DY105" s="11"/>
      <c r="DZ105" s="11"/>
      <c r="EA105" s="11"/>
      <c r="EB105" s="11"/>
      <c r="EC105" s="11"/>
      <c r="ED105" s="11"/>
      <c r="EE105" s="11"/>
      <c r="EF105" s="11"/>
      <c r="EG105" s="11"/>
      <c r="EH105" s="11"/>
      <c r="EI105" s="11"/>
      <c r="EJ105" s="11"/>
      <c r="EK105" s="11"/>
      <c r="EL105" s="11"/>
      <c r="EM105" s="11"/>
      <c r="EN105" s="11"/>
      <c r="EO105" s="11"/>
      <c r="EP105" s="11"/>
      <c r="EQ105" s="11"/>
      <c r="ER105" s="11"/>
      <c r="ES105" s="11"/>
      <c r="ET105" s="11"/>
      <c r="EU105" s="11"/>
      <c r="EV105" s="11"/>
      <c r="EW105" s="11"/>
      <c r="EX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c r="GZ105" s="11"/>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t="s">
        <v>29</v>
      </c>
    </row>
    <row r="106" spans="2:258">
      <c r="B106" s="30"/>
      <c r="C106" s="30"/>
      <c r="D106" s="43"/>
      <c r="E106" s="4"/>
      <c r="F106" s="4"/>
      <c r="G106" s="4"/>
      <c r="H106" s="30"/>
      <c r="I106" s="30"/>
      <c r="J106" s="30"/>
      <c r="K106" s="4"/>
      <c r="L106" s="4"/>
      <c r="M106" s="47">
        <f t="shared" si="183"/>
        <v>0</v>
      </c>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c r="DA106" s="11"/>
      <c r="DB106" s="11"/>
      <c r="DC106" s="11"/>
      <c r="DD106" s="11"/>
      <c r="DE106" s="11"/>
      <c r="DF106" s="11"/>
      <c r="DG106" s="11"/>
      <c r="DH106" s="11"/>
      <c r="DI106" s="11"/>
      <c r="DJ106" s="11"/>
      <c r="DK106" s="11"/>
      <c r="DL106" s="11"/>
      <c r="DM106" s="11"/>
      <c r="DN106" s="11"/>
      <c r="DO106" s="11"/>
      <c r="DP106" s="11"/>
      <c r="DQ106" s="11"/>
      <c r="DR106" s="11"/>
      <c r="DS106" s="11"/>
      <c r="DT106" s="11"/>
      <c r="DU106" s="11"/>
      <c r="DV106" s="11"/>
      <c r="DW106" s="11"/>
      <c r="DX106" s="11"/>
      <c r="DY106" s="11"/>
      <c r="DZ106" s="11"/>
      <c r="EA106" s="11"/>
      <c r="EB106" s="11"/>
      <c r="EC106" s="11"/>
      <c r="ED106" s="11"/>
      <c r="EE106" s="11"/>
      <c r="EF106" s="11"/>
      <c r="EG106" s="11"/>
      <c r="EH106" s="11"/>
      <c r="EI106" s="11"/>
      <c r="EJ106" s="11"/>
      <c r="EK106" s="11"/>
      <c r="EL106" s="11"/>
      <c r="EM106" s="11"/>
      <c r="EN106" s="11"/>
      <c r="EO106" s="11"/>
      <c r="EP106" s="11"/>
      <c r="EQ106" s="11"/>
      <c r="ER106" s="11"/>
      <c r="ES106" s="11"/>
      <c r="ET106" s="11"/>
      <c r="EU106" s="11"/>
      <c r="EV106" s="11"/>
      <c r="EW106" s="11"/>
      <c r="EX106" s="11"/>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t="s">
        <v>29</v>
      </c>
    </row>
    <row r="107" spans="2:258" ht="27">
      <c r="B107" s="30"/>
      <c r="C107" s="30"/>
      <c r="D107" s="43"/>
      <c r="E107" s="4" t="s">
        <v>138</v>
      </c>
      <c r="F107" s="4"/>
      <c r="G107" s="4"/>
      <c r="H107" s="30" t="s">
        <v>175</v>
      </c>
      <c r="I107" s="30" t="s">
        <v>179</v>
      </c>
      <c r="J107" s="30"/>
      <c r="K107" s="37" t="s">
        <v>186</v>
      </c>
      <c r="L107" s="4"/>
      <c r="M107" s="47">
        <f t="shared" si="183"/>
        <v>0</v>
      </c>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c r="DA107" s="11"/>
      <c r="DB107" s="11"/>
      <c r="DC107" s="11"/>
      <c r="DD107" s="11"/>
      <c r="DE107" s="11"/>
      <c r="DF107" s="11"/>
      <c r="DG107" s="11"/>
      <c r="DH107" s="11"/>
      <c r="DI107" s="11"/>
      <c r="DJ107" s="11"/>
      <c r="DK107" s="11"/>
      <c r="DL107" s="11"/>
      <c r="DM107" s="11"/>
      <c r="DN107" s="11"/>
      <c r="DO107" s="11"/>
      <c r="DP107" s="11"/>
      <c r="DQ107" s="11"/>
      <c r="DR107" s="11"/>
      <c r="DS107" s="11"/>
      <c r="DT107" s="11"/>
      <c r="DU107" s="11"/>
      <c r="DV107" s="11"/>
      <c r="DW107" s="11"/>
      <c r="DX107" s="11"/>
      <c r="DY107" s="11"/>
      <c r="DZ107" s="11"/>
      <c r="EA107" s="11"/>
      <c r="EB107" s="11"/>
      <c r="EC107" s="11"/>
      <c r="ED107" s="11"/>
      <c r="EE107" s="11"/>
      <c r="EF107" s="11"/>
      <c r="EG107" s="11"/>
      <c r="EH107" s="11"/>
      <c r="EI107" s="11"/>
      <c r="EJ107" s="11"/>
      <c r="EK107" s="11"/>
      <c r="EL107" s="11"/>
      <c r="EM107" s="11"/>
      <c r="EN107" s="11"/>
      <c r="EO107" s="11"/>
      <c r="EP107" s="11"/>
      <c r="EQ107" s="11"/>
      <c r="ER107" s="11"/>
      <c r="ES107" s="11"/>
      <c r="ET107" s="11"/>
      <c r="EU107" s="11"/>
      <c r="EV107" s="11"/>
      <c r="EW107" s="11"/>
      <c r="EX107" s="11"/>
      <c r="EY107" s="11"/>
      <c r="EZ107" s="11"/>
      <c r="FA107" s="11"/>
      <c r="FB107" s="11"/>
      <c r="FC107" s="11"/>
      <c r="FD107" s="11"/>
      <c r="FE107" s="11"/>
      <c r="FF107" s="11"/>
      <c r="FG107" s="11"/>
      <c r="FH107" s="11"/>
      <c r="FI107" s="11"/>
      <c r="FJ107" s="11"/>
      <c r="FK107" s="11"/>
      <c r="FL107" s="11"/>
      <c r="FM107" s="11"/>
      <c r="FN107" s="11"/>
      <c r="FO107" s="11"/>
      <c r="FP107" s="11"/>
      <c r="FQ107" s="11"/>
      <c r="FR107" s="11"/>
      <c r="FS107" s="11"/>
      <c r="FT107" s="11"/>
      <c r="FU107" s="11"/>
      <c r="FV107" s="11"/>
      <c r="FW107" s="11"/>
      <c r="FX107" s="11"/>
      <c r="FY107" s="11"/>
      <c r="FZ107" s="11"/>
      <c r="GA107" s="11"/>
      <c r="GB107" s="11"/>
      <c r="GC107" s="11"/>
      <c r="GD107" s="11"/>
      <c r="GE107" s="11"/>
      <c r="GF107" s="11"/>
      <c r="GG107" s="11"/>
      <c r="GH107" s="11"/>
      <c r="GI107" s="11"/>
      <c r="GJ107" s="11"/>
      <c r="GK107" s="11"/>
      <c r="GL107" s="11"/>
      <c r="GM107" s="11"/>
      <c r="GN107" s="11"/>
      <c r="GO107" s="11"/>
      <c r="GP107" s="11"/>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t="s">
        <v>29</v>
      </c>
    </row>
    <row r="108" spans="2:258">
      <c r="B108" s="30"/>
      <c r="C108" s="30"/>
      <c r="D108" s="43"/>
      <c r="E108" s="4"/>
      <c r="F108" s="4"/>
      <c r="G108" s="4"/>
      <c r="H108" s="30"/>
      <c r="I108" s="30"/>
      <c r="J108" s="30"/>
      <c r="K108" s="4"/>
      <c r="L108" s="4"/>
      <c r="M108" s="47">
        <f t="shared" si="183"/>
        <v>0</v>
      </c>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c r="DA108" s="11"/>
      <c r="DB108" s="11"/>
      <c r="DC108" s="11"/>
      <c r="DD108" s="11"/>
      <c r="DE108" s="11"/>
      <c r="DF108" s="11"/>
      <c r="DG108" s="11"/>
      <c r="DH108" s="11"/>
      <c r="DI108" s="11"/>
      <c r="DJ108" s="11"/>
      <c r="DK108" s="11"/>
      <c r="DL108" s="11"/>
      <c r="DM108" s="11"/>
      <c r="DN108" s="11"/>
      <c r="DO108" s="11"/>
      <c r="DP108" s="11"/>
      <c r="DQ108" s="11"/>
      <c r="DR108" s="11"/>
      <c r="DS108" s="11"/>
      <c r="DT108" s="11"/>
      <c r="DU108" s="11"/>
      <c r="DV108" s="11"/>
      <c r="DW108" s="11"/>
      <c r="DX108" s="11"/>
      <c r="DY108" s="11"/>
      <c r="DZ108" s="11"/>
      <c r="EA108" s="11"/>
      <c r="EB108" s="11"/>
      <c r="EC108" s="11"/>
      <c r="ED108" s="11"/>
      <c r="EE108" s="11"/>
      <c r="EF108" s="11"/>
      <c r="EG108" s="11"/>
      <c r="EH108" s="11"/>
      <c r="EI108" s="11"/>
      <c r="EJ108" s="11"/>
      <c r="EK108" s="11"/>
      <c r="EL108" s="11"/>
      <c r="EM108" s="11"/>
      <c r="EN108" s="11"/>
      <c r="EO108" s="11"/>
      <c r="EP108" s="11"/>
      <c r="EQ108" s="11"/>
      <c r="ER108" s="11"/>
      <c r="ES108" s="11"/>
      <c r="ET108" s="11"/>
      <c r="EU108" s="11"/>
      <c r="EV108" s="11"/>
      <c r="EW108" s="11"/>
      <c r="EX108" s="11"/>
      <c r="EY108" s="11"/>
      <c r="EZ108" s="11"/>
      <c r="FA108" s="11"/>
      <c r="FB108" s="11"/>
      <c r="FC108" s="11"/>
      <c r="FD108" s="11"/>
      <c r="FE108" s="11"/>
      <c r="FF108" s="11"/>
      <c r="FG108" s="11"/>
      <c r="FH108" s="11"/>
      <c r="FI108" s="11"/>
      <c r="FJ108" s="11"/>
      <c r="FK108" s="11"/>
      <c r="FL108" s="11"/>
      <c r="FM108" s="11"/>
      <c r="FN108" s="11"/>
      <c r="FO108" s="11"/>
      <c r="FP108" s="11"/>
      <c r="FQ108" s="11"/>
      <c r="FR108" s="11"/>
      <c r="FS108" s="11"/>
      <c r="FT108" s="11"/>
      <c r="FU108" s="11"/>
      <c r="FV108" s="11"/>
      <c r="FW108" s="11"/>
      <c r="FX108" s="11"/>
      <c r="FY108" s="11"/>
      <c r="FZ108" s="11"/>
      <c r="GA108" s="11"/>
      <c r="GB108" s="11"/>
      <c r="GC108" s="11"/>
      <c r="GD108" s="11"/>
      <c r="GE108" s="11"/>
      <c r="GF108" s="11"/>
      <c r="GG108" s="11"/>
      <c r="GH108" s="11"/>
      <c r="GI108" s="11"/>
      <c r="GJ108" s="11"/>
      <c r="GK108" s="11"/>
      <c r="GL108" s="11"/>
      <c r="GM108" s="11"/>
      <c r="GN108" s="11"/>
      <c r="GO108" s="11"/>
      <c r="GP108" s="11"/>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t="s">
        <v>29</v>
      </c>
    </row>
    <row r="109" spans="2:258" ht="27">
      <c r="B109" s="30"/>
      <c r="C109" s="30"/>
      <c r="D109" s="43"/>
      <c r="E109" s="4" t="s">
        <v>140</v>
      </c>
      <c r="F109" s="4" t="s">
        <v>139</v>
      </c>
      <c r="G109" s="4"/>
      <c r="H109" s="30" t="s">
        <v>175</v>
      </c>
      <c r="I109" s="30" t="s">
        <v>180</v>
      </c>
      <c r="J109" s="30"/>
      <c r="K109" s="37" t="s">
        <v>172</v>
      </c>
      <c r="L109" s="4" t="s">
        <v>144</v>
      </c>
      <c r="M109" s="47">
        <f t="shared" si="183"/>
        <v>3</v>
      </c>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v>1.5</v>
      </c>
      <c r="BH109" s="11"/>
      <c r="BI109" s="11">
        <v>0.5</v>
      </c>
      <c r="BJ109" s="11">
        <v>1</v>
      </c>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c r="DA109" s="11"/>
      <c r="DB109" s="11"/>
      <c r="DC109" s="11"/>
      <c r="DD109" s="11"/>
      <c r="DE109" s="11"/>
      <c r="DF109" s="11"/>
      <c r="DG109" s="11"/>
      <c r="DH109" s="11"/>
      <c r="DI109" s="11"/>
      <c r="DJ109" s="11"/>
      <c r="DK109" s="11"/>
      <c r="DL109" s="11"/>
      <c r="DM109" s="11"/>
      <c r="DN109" s="11"/>
      <c r="DO109" s="11"/>
      <c r="DP109" s="11"/>
      <c r="DQ109" s="11"/>
      <c r="DR109" s="11"/>
      <c r="DS109" s="11"/>
      <c r="DT109" s="11"/>
      <c r="DU109" s="11"/>
      <c r="DV109" s="11"/>
      <c r="DW109" s="11"/>
      <c r="DX109" s="11"/>
      <c r="DY109" s="11"/>
      <c r="DZ109" s="11"/>
      <c r="EA109" s="11"/>
      <c r="EB109" s="11"/>
      <c r="EC109" s="11"/>
      <c r="ED109" s="11"/>
      <c r="EE109" s="11"/>
      <c r="EF109" s="11"/>
      <c r="EG109" s="11"/>
      <c r="EH109" s="11"/>
      <c r="EI109" s="11"/>
      <c r="EJ109" s="11"/>
      <c r="EK109" s="11"/>
      <c r="EL109" s="11"/>
      <c r="EM109" s="11"/>
      <c r="EN109" s="11"/>
      <c r="EO109" s="11"/>
      <c r="EP109" s="11"/>
      <c r="EQ109" s="11"/>
      <c r="ER109" s="11"/>
      <c r="ES109" s="11"/>
      <c r="ET109" s="11"/>
      <c r="EU109" s="11"/>
      <c r="EV109" s="11"/>
      <c r="EW109" s="11"/>
      <c r="EX109" s="11"/>
      <c r="EY109" s="11"/>
      <c r="EZ109" s="11"/>
      <c r="FA109" s="11"/>
      <c r="FB109" s="11"/>
      <c r="FC109" s="11"/>
      <c r="FD109" s="11"/>
      <c r="FE109" s="11"/>
      <c r="FF109" s="11"/>
      <c r="FG109" s="11"/>
      <c r="FH109" s="11"/>
      <c r="FI109" s="11"/>
      <c r="FJ109" s="11"/>
      <c r="FK109" s="11"/>
      <c r="FL109" s="11"/>
      <c r="FM109" s="11"/>
      <c r="FN109" s="11"/>
      <c r="FO109" s="11"/>
      <c r="FP109" s="11"/>
      <c r="FQ109" s="11"/>
      <c r="FR109" s="11"/>
      <c r="FS109" s="11"/>
      <c r="FT109" s="11"/>
      <c r="FU109" s="11"/>
      <c r="FV109" s="11"/>
      <c r="FW109" s="11"/>
      <c r="FX109" s="11"/>
      <c r="FY109" s="11"/>
      <c r="FZ109" s="11"/>
      <c r="GA109" s="11"/>
      <c r="GB109" s="11"/>
      <c r="GC109" s="11"/>
      <c r="GD109" s="11"/>
      <c r="GE109" s="11"/>
      <c r="GF109" s="11"/>
      <c r="GG109" s="11"/>
      <c r="GH109" s="11"/>
      <c r="GI109" s="11"/>
      <c r="GJ109" s="11"/>
      <c r="GK109" s="11"/>
      <c r="GL109" s="11"/>
      <c r="GM109" s="11"/>
      <c r="GN109" s="11"/>
      <c r="GO109" s="11"/>
      <c r="GP109" s="11"/>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t="s">
        <v>29</v>
      </c>
    </row>
    <row r="110" spans="2:258">
      <c r="B110" s="30"/>
      <c r="C110" s="30"/>
      <c r="D110" s="43"/>
      <c r="E110" s="4"/>
      <c r="F110" s="4"/>
      <c r="G110" s="4"/>
      <c r="H110" s="30"/>
      <c r="I110" s="30"/>
      <c r="J110" s="30"/>
      <c r="K110" s="4"/>
      <c r="L110" s="4"/>
      <c r="M110" s="47">
        <f t="shared" si="183"/>
        <v>0</v>
      </c>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c r="DA110" s="11"/>
      <c r="DB110" s="11"/>
      <c r="DC110" s="11"/>
      <c r="DD110" s="11"/>
      <c r="DE110" s="11"/>
      <c r="DF110" s="11"/>
      <c r="DG110" s="11"/>
      <c r="DH110" s="11"/>
      <c r="DI110" s="11"/>
      <c r="DJ110" s="11"/>
      <c r="DK110" s="11"/>
      <c r="DL110" s="11"/>
      <c r="DM110" s="11"/>
      <c r="DN110" s="11"/>
      <c r="DO110" s="11"/>
      <c r="DP110" s="11"/>
      <c r="DQ110" s="11"/>
      <c r="DR110" s="11"/>
      <c r="DS110" s="11"/>
      <c r="DT110" s="11"/>
      <c r="DU110" s="11"/>
      <c r="DV110" s="11"/>
      <c r="DW110" s="11"/>
      <c r="DX110" s="11"/>
      <c r="DY110" s="11"/>
      <c r="DZ110" s="11"/>
      <c r="EA110" s="11"/>
      <c r="EB110" s="11"/>
      <c r="EC110" s="11"/>
      <c r="ED110" s="11"/>
      <c r="EE110" s="11"/>
      <c r="EF110" s="11"/>
      <c r="EG110" s="11"/>
      <c r="EH110" s="11"/>
      <c r="EI110" s="11"/>
      <c r="EJ110" s="11"/>
      <c r="EK110" s="11"/>
      <c r="EL110" s="11"/>
      <c r="EM110" s="11"/>
      <c r="EN110" s="11"/>
      <c r="EO110" s="11"/>
      <c r="EP110" s="11"/>
      <c r="EQ110" s="11"/>
      <c r="ER110" s="11"/>
      <c r="ES110" s="11"/>
      <c r="ET110" s="11"/>
      <c r="EU110" s="11"/>
      <c r="EV110" s="11"/>
      <c r="EW110" s="11"/>
      <c r="EX110" s="11"/>
      <c r="EY110" s="11"/>
      <c r="EZ110" s="11"/>
      <c r="FA110" s="11"/>
      <c r="FB110" s="11"/>
      <c r="FC110" s="11"/>
      <c r="FD110" s="11"/>
      <c r="FE110" s="11"/>
      <c r="FF110" s="11"/>
      <c r="FG110" s="11"/>
      <c r="FH110" s="11"/>
      <c r="FI110" s="11"/>
      <c r="FJ110" s="11"/>
      <c r="FK110" s="11"/>
      <c r="FL110" s="11"/>
      <c r="FM110" s="11"/>
      <c r="FN110" s="11"/>
      <c r="FO110" s="11"/>
      <c r="FP110" s="11"/>
      <c r="FQ110" s="11"/>
      <c r="FR110" s="11"/>
      <c r="FS110" s="11"/>
      <c r="FT110" s="11"/>
      <c r="FU110" s="11"/>
      <c r="FV110" s="11"/>
      <c r="FW110" s="11"/>
      <c r="FX110" s="11"/>
      <c r="FY110" s="11"/>
      <c r="FZ110" s="11"/>
      <c r="GA110" s="11"/>
      <c r="GB110" s="11"/>
      <c r="GC110" s="11"/>
      <c r="GD110" s="11"/>
      <c r="GE110" s="11"/>
      <c r="GF110" s="11"/>
      <c r="GG110" s="11"/>
      <c r="GH110" s="11"/>
      <c r="GI110" s="11"/>
      <c r="GJ110" s="11"/>
      <c r="GK110" s="11"/>
      <c r="GL110" s="11"/>
      <c r="GM110" s="11"/>
      <c r="GN110" s="11"/>
      <c r="GO110" s="11"/>
      <c r="GP110" s="11"/>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t="s">
        <v>29</v>
      </c>
    </row>
    <row r="111" spans="2:258">
      <c r="B111" s="30"/>
      <c r="C111" s="30"/>
      <c r="D111" s="43"/>
      <c r="E111" s="4" t="s">
        <v>141</v>
      </c>
      <c r="F111" s="4" t="s">
        <v>153</v>
      </c>
      <c r="G111" s="4"/>
      <c r="H111" s="30" t="s">
        <v>176</v>
      </c>
      <c r="I111" s="30"/>
      <c r="J111" s="30"/>
      <c r="K111" s="4"/>
      <c r="L111" s="4"/>
      <c r="M111" s="47">
        <f t="shared" si="183"/>
        <v>0</v>
      </c>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c r="DQ111" s="11"/>
      <c r="DR111" s="11"/>
      <c r="DS111" s="11"/>
      <c r="DT111" s="11"/>
      <c r="DU111" s="11"/>
      <c r="DV111" s="11"/>
      <c r="DW111" s="11"/>
      <c r="DX111" s="11"/>
      <c r="DY111" s="11"/>
      <c r="DZ111" s="11"/>
      <c r="EA111" s="11"/>
      <c r="EB111" s="11"/>
      <c r="EC111" s="11"/>
      <c r="ED111" s="11"/>
      <c r="EE111" s="11"/>
      <c r="EF111" s="11"/>
      <c r="EG111" s="11"/>
      <c r="EH111" s="11"/>
      <c r="EI111" s="11"/>
      <c r="EJ111" s="11"/>
      <c r="EK111" s="11"/>
      <c r="EL111" s="11"/>
      <c r="EM111" s="11"/>
      <c r="EN111" s="11"/>
      <c r="EO111" s="11"/>
      <c r="EP111" s="11"/>
      <c r="EQ111" s="11"/>
      <c r="ER111" s="11"/>
      <c r="ES111" s="11"/>
      <c r="ET111" s="11"/>
      <c r="EU111" s="11"/>
      <c r="EV111" s="11"/>
      <c r="EW111" s="11"/>
      <c r="EX111" s="11"/>
      <c r="EY111" s="11"/>
      <c r="EZ111" s="11"/>
      <c r="FA111" s="11"/>
      <c r="FB111" s="11"/>
      <c r="FC111" s="11"/>
      <c r="FD111" s="11"/>
      <c r="FE111" s="11"/>
      <c r="FF111" s="11"/>
      <c r="FG111" s="11"/>
      <c r="FH111" s="11"/>
      <c r="FI111" s="11"/>
      <c r="FJ111" s="11"/>
      <c r="FK111" s="11"/>
      <c r="FL111" s="11"/>
      <c r="FM111" s="11"/>
      <c r="FN111" s="11"/>
      <c r="FO111" s="11"/>
      <c r="FP111" s="11"/>
      <c r="FQ111" s="11"/>
      <c r="FR111" s="11"/>
      <c r="FS111" s="11"/>
      <c r="FT111" s="11"/>
      <c r="FU111" s="11"/>
      <c r="FV111" s="11"/>
      <c r="FW111" s="11"/>
      <c r="FX111" s="11"/>
      <c r="FY111" s="11"/>
      <c r="FZ111" s="11"/>
      <c r="GA111" s="11"/>
      <c r="GB111" s="11"/>
      <c r="GC111" s="11"/>
      <c r="GD111" s="11"/>
      <c r="GE111" s="11"/>
      <c r="GF111" s="11"/>
      <c r="GG111" s="11"/>
      <c r="GH111" s="11"/>
      <c r="GI111" s="11"/>
      <c r="GJ111" s="11"/>
      <c r="GK111" s="11"/>
      <c r="GL111" s="11"/>
      <c r="GM111" s="11"/>
      <c r="GN111" s="11"/>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t="s">
        <v>29</v>
      </c>
    </row>
    <row r="112" spans="2:258">
      <c r="B112" s="30"/>
      <c r="C112" s="30"/>
      <c r="D112" s="43"/>
      <c r="E112" s="4"/>
      <c r="F112" s="4"/>
      <c r="G112" s="4"/>
      <c r="H112" s="30"/>
      <c r="I112" s="30"/>
      <c r="J112" s="30"/>
      <c r="K112" s="4"/>
      <c r="L112" s="4"/>
      <c r="M112" s="47">
        <f t="shared" si="183"/>
        <v>0</v>
      </c>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c r="DA112" s="11"/>
      <c r="DB112" s="11"/>
      <c r="DC112" s="11"/>
      <c r="DD112" s="11"/>
      <c r="DE112" s="11"/>
      <c r="DF112" s="11"/>
      <c r="DG112" s="11"/>
      <c r="DH112" s="11"/>
      <c r="DI112" s="11"/>
      <c r="DJ112" s="11"/>
      <c r="DK112" s="11"/>
      <c r="DL112" s="11"/>
      <c r="DM112" s="11"/>
      <c r="DN112" s="11"/>
      <c r="DO112" s="11"/>
      <c r="DP112" s="11"/>
      <c r="DQ112" s="11"/>
      <c r="DR112" s="11"/>
      <c r="DS112" s="11"/>
      <c r="DT112" s="11"/>
      <c r="DU112" s="11"/>
      <c r="DV112" s="11"/>
      <c r="DW112" s="11"/>
      <c r="DX112" s="11"/>
      <c r="DY112" s="11"/>
      <c r="DZ112" s="11"/>
      <c r="EA112" s="11"/>
      <c r="EB112" s="11"/>
      <c r="EC112" s="11"/>
      <c r="ED112" s="11"/>
      <c r="EE112" s="11"/>
      <c r="EF112" s="11"/>
      <c r="EG112" s="11"/>
      <c r="EH112" s="11"/>
      <c r="EI112" s="11"/>
      <c r="EJ112" s="11"/>
      <c r="EK112" s="11"/>
      <c r="EL112" s="11"/>
      <c r="EM112" s="11"/>
      <c r="EN112" s="11"/>
      <c r="EO112" s="11"/>
      <c r="EP112" s="11"/>
      <c r="EQ112" s="11"/>
      <c r="ER112" s="11"/>
      <c r="ES112" s="11"/>
      <c r="ET112" s="11"/>
      <c r="EU112" s="11"/>
      <c r="EV112" s="11"/>
      <c r="EW112" s="11"/>
      <c r="EX112" s="11"/>
      <c r="EY112" s="11"/>
      <c r="EZ112" s="11"/>
      <c r="FA112" s="11"/>
      <c r="FB112" s="11"/>
      <c r="FC112" s="11"/>
      <c r="FD112" s="11"/>
      <c r="FE112" s="11"/>
      <c r="FF112" s="11"/>
      <c r="FG112" s="11"/>
      <c r="FH112" s="11"/>
      <c r="FI112" s="11"/>
      <c r="FJ112" s="11"/>
      <c r="FK112" s="11"/>
      <c r="FL112" s="11"/>
      <c r="FM112" s="11"/>
      <c r="FN112" s="11"/>
      <c r="FO112" s="11"/>
      <c r="FP112" s="11"/>
      <c r="FQ112" s="11"/>
      <c r="FR112" s="11"/>
      <c r="FS112" s="11"/>
      <c r="FT112" s="11"/>
      <c r="FU112" s="11"/>
      <c r="FV112" s="11"/>
      <c r="FW112" s="11"/>
      <c r="FX112" s="11"/>
      <c r="FY112" s="11"/>
      <c r="FZ112" s="11"/>
      <c r="GA112" s="11"/>
      <c r="GB112" s="11"/>
      <c r="GC112" s="11"/>
      <c r="GD112" s="11"/>
      <c r="GE112" s="11"/>
      <c r="GF112" s="11"/>
      <c r="GG112" s="11"/>
      <c r="GH112" s="11"/>
      <c r="GI112" s="11"/>
      <c r="GJ112" s="11"/>
      <c r="GK112" s="11"/>
      <c r="GL112" s="11"/>
      <c r="GM112" s="11"/>
      <c r="GN112" s="11"/>
      <c r="GO112" s="11"/>
      <c r="GP112" s="11"/>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t="s">
        <v>29</v>
      </c>
    </row>
    <row r="113" spans="2:258">
      <c r="B113" s="30"/>
      <c r="C113" s="30"/>
      <c r="D113" s="4"/>
      <c r="E113" s="4"/>
      <c r="F113" s="4"/>
      <c r="G113" s="4"/>
      <c r="H113" s="30"/>
      <c r="I113" s="30"/>
      <c r="J113" s="30"/>
      <c r="K113" s="4"/>
      <c r="L113" s="4"/>
      <c r="M113" s="47">
        <f t="shared" si="183"/>
        <v>0</v>
      </c>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c r="DA113" s="11"/>
      <c r="DB113" s="11"/>
      <c r="DC113" s="11"/>
      <c r="DD113" s="11"/>
      <c r="DE113" s="11"/>
      <c r="DF113" s="11"/>
      <c r="DG113" s="11"/>
      <c r="DH113" s="11"/>
      <c r="DI113" s="11"/>
      <c r="DJ113" s="11"/>
      <c r="DK113" s="11"/>
      <c r="DL113" s="11"/>
      <c r="DM113" s="11"/>
      <c r="DN113" s="11"/>
      <c r="DO113" s="11"/>
      <c r="DP113" s="11"/>
      <c r="DQ113" s="11"/>
      <c r="DR113" s="11"/>
      <c r="DS113" s="11"/>
      <c r="DT113" s="11"/>
      <c r="DU113" s="11"/>
      <c r="DV113" s="11"/>
      <c r="DW113" s="11"/>
      <c r="DX113" s="11"/>
      <c r="DY113" s="11"/>
      <c r="DZ113" s="11"/>
      <c r="EA113" s="11"/>
      <c r="EB113" s="11"/>
      <c r="EC113" s="11"/>
      <c r="ED113" s="11"/>
      <c r="EE113" s="11"/>
      <c r="EF113" s="11"/>
      <c r="EG113" s="11"/>
      <c r="EH113" s="11"/>
      <c r="EI113" s="11"/>
      <c r="EJ113" s="11"/>
      <c r="EK113" s="11"/>
      <c r="EL113" s="11"/>
      <c r="EM113" s="11"/>
      <c r="EN113" s="11"/>
      <c r="EO113" s="11"/>
      <c r="EP113" s="11"/>
      <c r="EQ113" s="11"/>
      <c r="ER113" s="11"/>
      <c r="ES113" s="11"/>
      <c r="ET113" s="11"/>
      <c r="EU113" s="11"/>
      <c r="EV113" s="11"/>
      <c r="EW113" s="11"/>
      <c r="EX113" s="11"/>
      <c r="EY113" s="11"/>
      <c r="EZ113" s="11"/>
      <c r="FA113" s="11"/>
      <c r="FB113" s="11"/>
      <c r="FC113" s="11"/>
      <c r="FD113" s="11"/>
      <c r="FE113" s="11"/>
      <c r="FF113" s="11"/>
      <c r="FG113" s="11"/>
      <c r="FH113" s="11"/>
      <c r="FI113" s="11"/>
      <c r="FJ113" s="11"/>
      <c r="FK113" s="11"/>
      <c r="FL113" s="11"/>
      <c r="FM113" s="11"/>
      <c r="FN113" s="11"/>
      <c r="FO113" s="11"/>
      <c r="FP113" s="11"/>
      <c r="FQ113" s="11"/>
      <c r="FR113" s="11"/>
      <c r="FS113" s="11"/>
      <c r="FT113" s="11"/>
      <c r="FU113" s="11"/>
      <c r="FV113" s="11"/>
      <c r="FW113" s="11"/>
      <c r="FX113" s="11"/>
      <c r="FY113" s="11"/>
      <c r="FZ113" s="11"/>
      <c r="GA113" s="11"/>
      <c r="GB113" s="11"/>
      <c r="GC113" s="11"/>
      <c r="GD113" s="11"/>
      <c r="GE113" s="11"/>
      <c r="GF113" s="11"/>
      <c r="GG113" s="11"/>
      <c r="GH113" s="11"/>
      <c r="GI113" s="11"/>
      <c r="GJ113" s="11"/>
      <c r="GK113" s="11"/>
      <c r="GL113" s="11"/>
      <c r="GM113" s="11"/>
      <c r="GN113" s="11"/>
      <c r="GO113" s="11"/>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t="s">
        <v>29</v>
      </c>
    </row>
    <row r="114" spans="2:258">
      <c r="B114" s="30"/>
      <c r="C114" s="30"/>
      <c r="D114" s="4"/>
      <c r="E114" s="4"/>
      <c r="F114" s="4"/>
      <c r="G114" s="4"/>
      <c r="H114" s="30"/>
      <c r="I114" s="30"/>
      <c r="J114" s="30"/>
      <c r="K114" s="4"/>
      <c r="L114" s="4"/>
      <c r="M114" s="47">
        <f t="shared" si="183"/>
        <v>0</v>
      </c>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c r="BM114" s="11"/>
      <c r="BN114" s="11"/>
      <c r="BO114" s="11"/>
      <c r="BP114" s="11"/>
      <c r="BQ114" s="11"/>
      <c r="BR114" s="11"/>
      <c r="BS114" s="11"/>
      <c r="BT114" s="11"/>
      <c r="BU114" s="11"/>
      <c r="BV114" s="11"/>
      <c r="BW114" s="11"/>
      <c r="BX114" s="11"/>
      <c r="BY114" s="11"/>
      <c r="BZ114" s="11"/>
      <c r="CA114" s="11"/>
      <c r="CB114" s="11"/>
      <c r="CC114" s="11"/>
      <c r="CD114" s="11"/>
      <c r="CE114" s="11"/>
      <c r="CF114" s="11"/>
      <c r="CG114" s="11"/>
      <c r="CH114" s="11"/>
      <c r="CI114" s="11"/>
      <c r="CJ114" s="11"/>
      <c r="CK114" s="11"/>
      <c r="CL114" s="11"/>
      <c r="CM114" s="11"/>
      <c r="CN114" s="11"/>
      <c r="CO114" s="11"/>
      <c r="CP114" s="11"/>
      <c r="CQ114" s="11"/>
      <c r="CR114" s="11"/>
      <c r="CS114" s="11"/>
      <c r="CT114" s="11"/>
      <c r="CU114" s="11"/>
      <c r="CV114" s="11"/>
      <c r="CW114" s="11"/>
      <c r="CX114" s="11"/>
      <c r="CY114" s="11"/>
      <c r="CZ114" s="11"/>
      <c r="DA114" s="11"/>
      <c r="DB114" s="11"/>
      <c r="DC114" s="11"/>
      <c r="DD114" s="11"/>
      <c r="DE114" s="11"/>
      <c r="DF114" s="11"/>
      <c r="DG114" s="11"/>
      <c r="DH114" s="11"/>
      <c r="DI114" s="11"/>
      <c r="DJ114" s="11"/>
      <c r="DK114" s="11"/>
      <c r="DL114" s="11"/>
      <c r="DM114" s="11"/>
      <c r="DN114" s="11"/>
      <c r="DO114" s="11"/>
      <c r="DP114" s="11"/>
      <c r="DQ114" s="11"/>
      <c r="DR114" s="11"/>
      <c r="DS114" s="11"/>
      <c r="DT114" s="11"/>
      <c r="DU114" s="11"/>
      <c r="DV114" s="11"/>
      <c r="DW114" s="11"/>
      <c r="DX114" s="11"/>
      <c r="DY114" s="11"/>
      <c r="DZ114" s="11"/>
      <c r="EA114" s="11"/>
      <c r="EB114" s="11"/>
      <c r="EC114" s="11"/>
      <c r="ED114" s="11"/>
      <c r="EE114" s="11"/>
      <c r="EF114" s="11"/>
      <c r="EG114" s="11"/>
      <c r="EH114" s="11"/>
      <c r="EI114" s="11"/>
      <c r="EJ114" s="11"/>
      <c r="EK114" s="11"/>
      <c r="EL114" s="11"/>
      <c r="EM114" s="11"/>
      <c r="EN114" s="11"/>
      <c r="EO114" s="11"/>
      <c r="EP114" s="11"/>
      <c r="EQ114" s="11"/>
      <c r="ER114" s="11"/>
      <c r="ES114" s="11"/>
      <c r="ET114" s="11"/>
      <c r="EU114" s="11"/>
      <c r="EV114" s="11"/>
      <c r="EW114" s="11"/>
      <c r="EX114" s="11"/>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t="s">
        <v>29</v>
      </c>
    </row>
    <row r="115" spans="2:258">
      <c r="B115" s="30"/>
      <c r="C115" s="30"/>
      <c r="D115" s="4"/>
      <c r="E115" s="4"/>
      <c r="F115" s="4"/>
      <c r="G115" s="4"/>
      <c r="H115" s="30"/>
      <c r="I115" s="30"/>
      <c r="J115" s="30"/>
      <c r="K115" s="4"/>
      <c r="L115" s="4"/>
      <c r="M115" s="47">
        <f t="shared" si="183"/>
        <v>0</v>
      </c>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11"/>
      <c r="BT115" s="11"/>
      <c r="BU115" s="11"/>
      <c r="BV115" s="11"/>
      <c r="BW115" s="11"/>
      <c r="BX115" s="11"/>
      <c r="BY115" s="11"/>
      <c r="BZ115" s="11"/>
      <c r="CA115" s="11"/>
      <c r="CB115" s="11"/>
      <c r="CC115" s="11"/>
      <c r="CD115" s="11"/>
      <c r="CE115" s="11"/>
      <c r="CF115" s="11"/>
      <c r="CG115" s="11"/>
      <c r="CH115" s="11"/>
      <c r="CI115" s="11"/>
      <c r="CJ115" s="11"/>
      <c r="CK115" s="11"/>
      <c r="CL115" s="11"/>
      <c r="CM115" s="11"/>
      <c r="CN115" s="11"/>
      <c r="CO115" s="11"/>
      <c r="CP115" s="11"/>
      <c r="CQ115" s="11"/>
      <c r="CR115" s="11"/>
      <c r="CS115" s="11"/>
      <c r="CT115" s="11"/>
      <c r="CU115" s="11"/>
      <c r="CV115" s="11"/>
      <c r="CW115" s="11"/>
      <c r="CX115" s="11"/>
      <c r="CY115" s="11"/>
      <c r="CZ115" s="11"/>
      <c r="DA115" s="11"/>
      <c r="DB115" s="11"/>
      <c r="DC115" s="11"/>
      <c r="DD115" s="11"/>
      <c r="DE115" s="11"/>
      <c r="DF115" s="11"/>
      <c r="DG115" s="11"/>
      <c r="DH115" s="11"/>
      <c r="DI115" s="11"/>
      <c r="DJ115" s="11"/>
      <c r="DK115" s="11"/>
      <c r="DL115" s="11"/>
      <c r="DM115" s="11"/>
      <c r="DN115" s="11"/>
      <c r="DO115" s="11"/>
      <c r="DP115" s="11"/>
      <c r="DQ115" s="11"/>
      <c r="DR115" s="11"/>
      <c r="DS115" s="11"/>
      <c r="DT115" s="11"/>
      <c r="DU115" s="11"/>
      <c r="DV115" s="11"/>
      <c r="DW115" s="11"/>
      <c r="DX115" s="11"/>
      <c r="DY115" s="11"/>
      <c r="DZ115" s="11"/>
      <c r="EA115" s="11"/>
      <c r="EB115" s="11"/>
      <c r="EC115" s="11"/>
      <c r="ED115" s="11"/>
      <c r="EE115" s="11"/>
      <c r="EF115" s="11"/>
      <c r="EG115" s="11"/>
      <c r="EH115" s="11"/>
      <c r="EI115" s="11"/>
      <c r="EJ115" s="11"/>
      <c r="EK115" s="11"/>
      <c r="EL115" s="11"/>
      <c r="EM115" s="11"/>
      <c r="EN115" s="11"/>
      <c r="EO115" s="11"/>
      <c r="EP115" s="11"/>
      <c r="EQ115" s="11"/>
      <c r="ER115" s="11"/>
      <c r="ES115" s="11"/>
      <c r="ET115" s="11"/>
      <c r="EU115" s="11"/>
      <c r="EV115" s="11"/>
      <c r="EW115" s="11"/>
      <c r="EX115" s="11"/>
      <c r="EY115" s="11"/>
      <c r="EZ115" s="11"/>
      <c r="FA115" s="11"/>
      <c r="FB115" s="11"/>
      <c r="FC115" s="11"/>
      <c r="FD115" s="11"/>
      <c r="FE115" s="11"/>
      <c r="FF115" s="11"/>
      <c r="FG115" s="11"/>
      <c r="FH115" s="11"/>
      <c r="FI115" s="11"/>
      <c r="FJ115" s="11"/>
      <c r="FK115" s="11"/>
      <c r="FL115" s="11"/>
      <c r="FM115" s="11"/>
      <c r="FN115" s="11"/>
      <c r="FO115" s="11"/>
      <c r="FP115" s="11"/>
      <c r="FQ115" s="11"/>
      <c r="FR115" s="11"/>
      <c r="FS115" s="11"/>
      <c r="FT115" s="11"/>
      <c r="FU115" s="11"/>
      <c r="FV115" s="11"/>
      <c r="FW115" s="11"/>
      <c r="FX115" s="11"/>
      <c r="FY115" s="11"/>
      <c r="FZ115" s="11"/>
      <c r="GA115" s="11"/>
      <c r="GB115" s="11"/>
      <c r="GC115" s="11"/>
      <c r="GD115" s="11"/>
      <c r="GE115" s="11"/>
      <c r="GF115" s="11"/>
      <c r="GG115" s="11"/>
      <c r="GH115" s="11"/>
      <c r="GI115" s="11"/>
      <c r="GJ115" s="11"/>
      <c r="GK115" s="11"/>
      <c r="GL115" s="11"/>
      <c r="GM115" s="11"/>
      <c r="GN115" s="11"/>
      <c r="GO115" s="11"/>
      <c r="GP115" s="11"/>
      <c r="GQ115" s="11"/>
      <c r="GR115" s="11"/>
      <c r="GS115" s="11"/>
      <c r="GT115" s="11"/>
      <c r="GU115" s="11"/>
      <c r="GV115" s="11"/>
      <c r="GW115" s="11"/>
      <c r="GX115" s="11"/>
      <c r="GY115" s="11"/>
      <c r="GZ115" s="11"/>
      <c r="HA115" s="11"/>
      <c r="HB115" s="11"/>
      <c r="HC115" s="11"/>
      <c r="HD115" s="11"/>
      <c r="HE115" s="11"/>
      <c r="HF115" s="11"/>
      <c r="HG115" s="11"/>
      <c r="HH115" s="11"/>
      <c r="HI115" s="11"/>
      <c r="HJ115" s="11"/>
      <c r="HK115" s="11"/>
      <c r="HL115" s="11"/>
      <c r="HM115" s="11"/>
      <c r="HN115" s="11"/>
      <c r="HO115" s="11"/>
      <c r="HP115" s="11"/>
      <c r="HQ115" s="11"/>
      <c r="HR115" s="11"/>
      <c r="HS115" s="11"/>
      <c r="HT115" s="11"/>
      <c r="HU115" s="11"/>
      <c r="HV115" s="11"/>
      <c r="HW115" s="11"/>
      <c r="HX115" s="11"/>
      <c r="HY115" s="11"/>
      <c r="HZ115" s="11"/>
      <c r="IA115" s="11"/>
      <c r="IB115" s="11"/>
      <c r="IC115" s="11"/>
      <c r="ID115" s="11"/>
      <c r="IE115" s="11"/>
      <c r="IF115" s="11"/>
      <c r="IG115" s="11"/>
      <c r="IH115" s="11"/>
      <c r="II115" s="11"/>
      <c r="IJ115" s="11"/>
      <c r="IK115" s="11"/>
      <c r="IL115" s="11"/>
      <c r="IM115" s="11"/>
      <c r="IN115" s="11"/>
      <c r="IO115" s="11"/>
      <c r="IP115" s="11"/>
      <c r="IQ115" s="11"/>
      <c r="IR115" s="11"/>
      <c r="IS115" s="11"/>
      <c r="IT115" s="11"/>
      <c r="IU115" s="11"/>
      <c r="IV115" s="11"/>
      <c r="IW115" s="11"/>
      <c r="IX115" t="s">
        <v>29</v>
      </c>
    </row>
    <row r="116" spans="2:258">
      <c r="B116" s="30"/>
      <c r="C116" s="30"/>
      <c r="D116" s="4"/>
      <c r="E116" s="4"/>
      <c r="F116" s="4"/>
      <c r="G116" s="4"/>
      <c r="H116" s="30"/>
      <c r="I116" s="30"/>
      <c r="J116" s="30"/>
      <c r="K116" s="4"/>
      <c r="L116" s="4"/>
      <c r="M116" s="47">
        <f t="shared" si="183"/>
        <v>0</v>
      </c>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11"/>
      <c r="BT116" s="11"/>
      <c r="BU116" s="11"/>
      <c r="BV116" s="11"/>
      <c r="BW116" s="11"/>
      <c r="BX116" s="11"/>
      <c r="BY116" s="11"/>
      <c r="BZ116" s="11"/>
      <c r="CA116" s="11"/>
      <c r="CB116" s="11"/>
      <c r="CC116" s="11"/>
      <c r="CD116" s="11"/>
      <c r="CE116" s="11"/>
      <c r="CF116" s="11"/>
      <c r="CG116" s="11"/>
      <c r="CH116" s="11"/>
      <c r="CI116" s="11"/>
      <c r="CJ116" s="11"/>
      <c r="CK116" s="11"/>
      <c r="CL116" s="11"/>
      <c r="CM116" s="11"/>
      <c r="CN116" s="11"/>
      <c r="CO116" s="11"/>
      <c r="CP116" s="11"/>
      <c r="CQ116" s="11"/>
      <c r="CR116" s="11"/>
      <c r="CS116" s="11"/>
      <c r="CT116" s="11"/>
      <c r="CU116" s="11"/>
      <c r="CV116" s="11"/>
      <c r="CW116" s="11"/>
      <c r="CX116" s="11"/>
      <c r="CY116" s="11"/>
      <c r="CZ116" s="11"/>
      <c r="DA116" s="11"/>
      <c r="DB116" s="11"/>
      <c r="DC116" s="11"/>
      <c r="DD116" s="11"/>
      <c r="DE116" s="11"/>
      <c r="DF116" s="11"/>
      <c r="DG116" s="11"/>
      <c r="DH116" s="11"/>
      <c r="DI116" s="11"/>
      <c r="DJ116" s="11"/>
      <c r="DK116" s="11"/>
      <c r="DL116" s="11"/>
      <c r="DM116" s="11"/>
      <c r="DN116" s="11"/>
      <c r="DO116" s="11"/>
      <c r="DP116" s="11"/>
      <c r="DQ116" s="11"/>
      <c r="DR116" s="11"/>
      <c r="DS116" s="11"/>
      <c r="DT116" s="11"/>
      <c r="DU116" s="11"/>
      <c r="DV116" s="11"/>
      <c r="DW116" s="11"/>
      <c r="DX116" s="11"/>
      <c r="DY116" s="11"/>
      <c r="DZ116" s="11"/>
      <c r="EA116" s="11"/>
      <c r="EB116" s="11"/>
      <c r="EC116" s="11"/>
      <c r="ED116" s="11"/>
      <c r="EE116" s="11"/>
      <c r="EF116" s="11"/>
      <c r="EG116" s="11"/>
      <c r="EH116" s="11"/>
      <c r="EI116" s="11"/>
      <c r="EJ116" s="11"/>
      <c r="EK116" s="11"/>
      <c r="EL116" s="11"/>
      <c r="EM116" s="11"/>
      <c r="EN116" s="11"/>
      <c r="EO116" s="11"/>
      <c r="EP116" s="11"/>
      <c r="EQ116" s="11"/>
      <c r="ER116" s="11"/>
      <c r="ES116" s="11"/>
      <c r="ET116" s="11"/>
      <c r="EU116" s="11"/>
      <c r="EV116" s="11"/>
      <c r="EW116" s="11"/>
      <c r="EX116" s="11"/>
      <c r="EY116" s="11"/>
      <c r="EZ116" s="11"/>
      <c r="FA116" s="11"/>
      <c r="FB116" s="11"/>
      <c r="FC116" s="11"/>
      <c r="FD116" s="11"/>
      <c r="FE116" s="11"/>
      <c r="FF116" s="11"/>
      <c r="FG116" s="11"/>
      <c r="FH116" s="11"/>
      <c r="FI116" s="11"/>
      <c r="FJ116" s="11"/>
      <c r="FK116" s="11"/>
      <c r="FL116" s="11"/>
      <c r="FM116" s="11"/>
      <c r="FN116" s="11"/>
      <c r="FO116" s="11"/>
      <c r="FP116" s="11"/>
      <c r="FQ116" s="11"/>
      <c r="FR116" s="11"/>
      <c r="FS116" s="11"/>
      <c r="FT116" s="11"/>
      <c r="FU116" s="11"/>
      <c r="FV116" s="11"/>
      <c r="FW116" s="11"/>
      <c r="FX116" s="11"/>
      <c r="FY116" s="11"/>
      <c r="FZ116" s="11"/>
      <c r="GA116" s="11"/>
      <c r="GB116" s="11"/>
      <c r="GC116" s="11"/>
      <c r="GD116" s="11"/>
      <c r="GE116" s="11"/>
      <c r="GF116" s="11"/>
      <c r="GG116" s="11"/>
      <c r="GH116" s="11"/>
      <c r="GI116" s="11"/>
      <c r="GJ116" s="11"/>
      <c r="GK116" s="11"/>
      <c r="GL116" s="11"/>
      <c r="GM116" s="11"/>
      <c r="GN116" s="11"/>
      <c r="GO116" s="11"/>
      <c r="GP116" s="11"/>
      <c r="GQ116" s="11"/>
      <c r="GR116" s="11"/>
      <c r="GS116" s="11"/>
      <c r="GT116" s="11"/>
      <c r="GU116" s="11"/>
      <c r="GV116" s="11"/>
      <c r="GW116" s="11"/>
      <c r="GX116" s="11"/>
      <c r="GY116" s="11"/>
      <c r="GZ116" s="11"/>
      <c r="HA116" s="11"/>
      <c r="HB116" s="11"/>
      <c r="HC116" s="11"/>
      <c r="HD116" s="11"/>
      <c r="HE116" s="11"/>
      <c r="HF116" s="11"/>
      <c r="HG116" s="11"/>
      <c r="HH116" s="11"/>
      <c r="HI116" s="11"/>
      <c r="HJ116" s="11"/>
      <c r="HK116" s="11"/>
      <c r="HL116" s="11"/>
      <c r="HM116" s="11"/>
      <c r="HN116" s="11"/>
      <c r="HO116" s="11"/>
      <c r="HP116" s="11"/>
      <c r="HQ116" s="11"/>
      <c r="HR116" s="11"/>
      <c r="HS116" s="11"/>
      <c r="HT116" s="11"/>
      <c r="HU116" s="11"/>
      <c r="HV116" s="11"/>
      <c r="HW116" s="11"/>
      <c r="HX116" s="11"/>
      <c r="HY116" s="11"/>
      <c r="HZ116" s="11"/>
      <c r="IA116" s="11"/>
      <c r="IB116" s="11"/>
      <c r="IC116" s="11"/>
      <c r="ID116" s="11"/>
      <c r="IE116" s="11"/>
      <c r="IF116" s="11"/>
      <c r="IG116" s="11"/>
      <c r="IH116" s="11"/>
      <c r="II116" s="11"/>
      <c r="IJ116" s="11"/>
      <c r="IK116" s="11"/>
      <c r="IL116" s="11"/>
      <c r="IM116" s="11"/>
      <c r="IN116" s="11"/>
      <c r="IO116" s="11"/>
      <c r="IP116" s="11"/>
      <c r="IQ116" s="11"/>
      <c r="IR116" s="11"/>
      <c r="IS116" s="11"/>
      <c r="IT116" s="11"/>
      <c r="IU116" s="11"/>
      <c r="IV116" s="11"/>
      <c r="IW116" s="11"/>
      <c r="IX116" t="s">
        <v>29</v>
      </c>
    </row>
    <row r="117" spans="2:258">
      <c r="B117" s="30"/>
      <c r="C117" s="30"/>
      <c r="D117" s="4"/>
      <c r="E117" s="4"/>
      <c r="F117" s="4"/>
      <c r="G117" s="4"/>
      <c r="H117" s="30"/>
      <c r="I117" s="30"/>
      <c r="J117" s="30"/>
      <c r="K117" s="4"/>
      <c r="L117" s="4"/>
      <c r="M117" s="47">
        <f t="shared" si="183"/>
        <v>0</v>
      </c>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1"/>
      <c r="CG117" s="11"/>
      <c r="CH117" s="11"/>
      <c r="CI117" s="11"/>
      <c r="CJ117" s="11"/>
      <c r="CK117" s="11"/>
      <c r="CL117" s="11"/>
      <c r="CM117" s="11"/>
      <c r="CN117" s="11"/>
      <c r="CO117" s="11"/>
      <c r="CP117" s="11"/>
      <c r="CQ117" s="11"/>
      <c r="CR117" s="11"/>
      <c r="CS117" s="11"/>
      <c r="CT117" s="11"/>
      <c r="CU117" s="11"/>
      <c r="CV117" s="11"/>
      <c r="CW117" s="11"/>
      <c r="CX117" s="11"/>
      <c r="CY117" s="11"/>
      <c r="CZ117" s="11"/>
      <c r="DA117" s="11"/>
      <c r="DB117" s="11"/>
      <c r="DC117" s="11"/>
      <c r="DD117" s="11"/>
      <c r="DE117" s="11"/>
      <c r="DF117" s="11"/>
      <c r="DG117" s="11"/>
      <c r="DH117" s="11"/>
      <c r="DI117" s="11"/>
      <c r="DJ117" s="11"/>
      <c r="DK117" s="11"/>
      <c r="DL117" s="11"/>
      <c r="DM117" s="11"/>
      <c r="DN117" s="11"/>
      <c r="DO117" s="11"/>
      <c r="DP117" s="11"/>
      <c r="DQ117" s="11"/>
      <c r="DR117" s="11"/>
      <c r="DS117" s="11"/>
      <c r="DT117" s="11"/>
      <c r="DU117" s="11"/>
      <c r="DV117" s="11"/>
      <c r="DW117" s="11"/>
      <c r="DX117" s="11"/>
      <c r="DY117" s="11"/>
      <c r="DZ117" s="11"/>
      <c r="EA117" s="11"/>
      <c r="EB117" s="11"/>
      <c r="EC117" s="11"/>
      <c r="ED117" s="11"/>
      <c r="EE117" s="11"/>
      <c r="EF117" s="11"/>
      <c r="EG117" s="11"/>
      <c r="EH117" s="11"/>
      <c r="EI117" s="11"/>
      <c r="EJ117" s="11"/>
      <c r="EK117" s="11"/>
      <c r="EL117" s="11"/>
      <c r="EM117" s="11"/>
      <c r="EN117" s="11"/>
      <c r="EO117" s="11"/>
      <c r="EP117" s="11"/>
      <c r="EQ117" s="11"/>
      <c r="ER117" s="11"/>
      <c r="ES117" s="11"/>
      <c r="ET117" s="11"/>
      <c r="EU117" s="11"/>
      <c r="EV117" s="11"/>
      <c r="EW117" s="11"/>
      <c r="EX117" s="11"/>
      <c r="EY117" s="11"/>
      <c r="EZ117" s="11"/>
      <c r="FA117" s="11"/>
      <c r="FB117" s="11"/>
      <c r="FC117" s="11"/>
      <c r="FD117" s="11"/>
      <c r="FE117" s="11"/>
      <c r="FF117" s="11"/>
      <c r="FG117" s="11"/>
      <c r="FH117" s="11"/>
      <c r="FI117" s="11"/>
      <c r="FJ117" s="11"/>
      <c r="FK117" s="11"/>
      <c r="FL117" s="11"/>
      <c r="FM117" s="11"/>
      <c r="FN117" s="11"/>
      <c r="FO117" s="11"/>
      <c r="FP117" s="11"/>
      <c r="FQ117" s="11"/>
      <c r="FR117" s="11"/>
      <c r="FS117" s="11"/>
      <c r="FT117" s="11"/>
      <c r="FU117" s="11"/>
      <c r="FV117" s="11"/>
      <c r="FW117" s="11"/>
      <c r="FX117" s="11"/>
      <c r="FY117" s="11"/>
      <c r="FZ117" s="11"/>
      <c r="GA117" s="11"/>
      <c r="GB117" s="11"/>
      <c r="GC117" s="11"/>
      <c r="GD117" s="11"/>
      <c r="GE117" s="11"/>
      <c r="GF117" s="11"/>
      <c r="GG117" s="11"/>
      <c r="GH117" s="11"/>
      <c r="GI117" s="11"/>
      <c r="GJ117" s="11"/>
      <c r="GK117" s="11"/>
      <c r="GL117" s="11"/>
      <c r="GM117" s="11"/>
      <c r="GN117" s="11"/>
      <c r="GO117" s="11"/>
      <c r="GP117" s="11"/>
      <c r="GQ117" s="11"/>
      <c r="GR117" s="11"/>
      <c r="GS117" s="11"/>
      <c r="GT117" s="11"/>
      <c r="GU117" s="11"/>
      <c r="GV117" s="11"/>
      <c r="GW117" s="11"/>
      <c r="GX117" s="11"/>
      <c r="GY117" s="11"/>
      <c r="GZ117" s="11"/>
      <c r="HA117" s="11"/>
      <c r="HB117" s="11"/>
      <c r="HC117" s="11"/>
      <c r="HD117" s="11"/>
      <c r="HE117" s="11"/>
      <c r="HF117" s="11"/>
      <c r="HG117" s="11"/>
      <c r="HH117" s="11"/>
      <c r="HI117" s="11"/>
      <c r="HJ117" s="11"/>
      <c r="HK117" s="11"/>
      <c r="HL117" s="11"/>
      <c r="HM117" s="11"/>
      <c r="HN117" s="11"/>
      <c r="HO117" s="11"/>
      <c r="HP117" s="11"/>
      <c r="HQ117" s="11"/>
      <c r="HR117" s="11"/>
      <c r="HS117" s="11"/>
      <c r="HT117" s="11"/>
      <c r="HU117" s="11"/>
      <c r="HV117" s="11"/>
      <c r="HW117" s="11"/>
      <c r="HX117" s="11"/>
      <c r="HY117" s="11"/>
      <c r="HZ117" s="11"/>
      <c r="IA117" s="11"/>
      <c r="IB117" s="11"/>
      <c r="IC117" s="11"/>
      <c r="ID117" s="11"/>
      <c r="IE117" s="11"/>
      <c r="IF117" s="11"/>
      <c r="IG117" s="11"/>
      <c r="IH117" s="11"/>
      <c r="II117" s="11"/>
      <c r="IJ117" s="11"/>
      <c r="IK117" s="11"/>
      <c r="IL117" s="11"/>
      <c r="IM117" s="11"/>
      <c r="IN117" s="11"/>
      <c r="IO117" s="11"/>
      <c r="IP117" s="11"/>
      <c r="IQ117" s="11"/>
      <c r="IR117" s="11"/>
      <c r="IS117" s="11"/>
      <c r="IT117" s="11"/>
      <c r="IU117" s="11"/>
      <c r="IV117" s="11"/>
      <c r="IW117" s="11"/>
      <c r="IX117" t="s">
        <v>29</v>
      </c>
    </row>
    <row r="118" spans="2:258">
      <c r="B118" s="31"/>
      <c r="C118" s="31"/>
      <c r="D118" s="5"/>
      <c r="E118" s="5"/>
      <c r="F118" s="5"/>
      <c r="G118" s="5"/>
      <c r="H118" s="31"/>
      <c r="I118" s="31"/>
      <c r="J118" s="31"/>
      <c r="K118" s="5"/>
      <c r="L118" s="5"/>
      <c r="M118" s="47">
        <f t="shared" si="183"/>
        <v>0</v>
      </c>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2"/>
      <c r="DI118" s="12"/>
      <c r="DJ118" s="12"/>
      <c r="DK118" s="12"/>
      <c r="DL118" s="12"/>
      <c r="DM118" s="12"/>
      <c r="DN118" s="12"/>
      <c r="DO118" s="12"/>
      <c r="DP118" s="12"/>
      <c r="DQ118" s="12"/>
      <c r="DR118" s="12"/>
      <c r="DS118" s="12"/>
      <c r="DT118" s="12"/>
      <c r="DU118" s="12"/>
      <c r="DV118" s="12"/>
      <c r="DW118" s="12"/>
      <c r="DX118" s="12"/>
      <c r="DY118" s="12"/>
      <c r="DZ118" s="12"/>
      <c r="EA118" s="12"/>
      <c r="EB118" s="12"/>
      <c r="EC118" s="12"/>
      <c r="ED118" s="12"/>
      <c r="EE118" s="12"/>
      <c r="EF118" s="12"/>
      <c r="EG118" s="12"/>
      <c r="EH118" s="12"/>
      <c r="EI118" s="12"/>
      <c r="EJ118" s="12"/>
      <c r="EK118" s="12"/>
      <c r="EL118" s="12"/>
      <c r="EM118" s="12"/>
      <c r="EN118" s="12"/>
      <c r="EO118" s="12"/>
      <c r="EP118" s="12"/>
      <c r="EQ118" s="12"/>
      <c r="ER118" s="12"/>
      <c r="ES118" s="12"/>
      <c r="ET118" s="12"/>
      <c r="EU118" s="12"/>
      <c r="EV118" s="12"/>
      <c r="EW118" s="12"/>
      <c r="EX118" s="12"/>
      <c r="EY118" s="12"/>
      <c r="EZ118" s="12"/>
      <c r="FA118" s="12"/>
      <c r="FB118" s="12"/>
      <c r="FC118" s="12"/>
      <c r="FD118" s="12"/>
      <c r="FE118" s="12"/>
      <c r="FF118" s="12"/>
      <c r="FG118" s="12"/>
      <c r="FH118" s="12"/>
      <c r="FI118" s="12"/>
      <c r="FJ118" s="12"/>
      <c r="FK118" s="12"/>
      <c r="FL118" s="12"/>
      <c r="FM118" s="12"/>
      <c r="FN118" s="12"/>
      <c r="FO118" s="12"/>
      <c r="FP118" s="12"/>
      <c r="FQ118" s="12"/>
      <c r="FR118" s="12"/>
      <c r="FS118" s="12"/>
      <c r="FT118" s="12"/>
      <c r="FU118" s="12"/>
      <c r="FV118" s="12"/>
      <c r="FW118" s="12"/>
      <c r="FX118" s="12"/>
      <c r="FY118" s="12"/>
      <c r="FZ118" s="12"/>
      <c r="GA118" s="12"/>
      <c r="GB118" s="12"/>
      <c r="GC118" s="12"/>
      <c r="GD118" s="12"/>
      <c r="GE118" s="12"/>
      <c r="GF118" s="12"/>
      <c r="GG118" s="12"/>
      <c r="GH118" s="12"/>
      <c r="GI118" s="12"/>
      <c r="GJ118" s="12"/>
      <c r="GK118" s="12"/>
      <c r="GL118" s="12"/>
      <c r="GM118" s="12"/>
      <c r="GN118" s="12"/>
      <c r="GO118" s="12"/>
      <c r="GP118" s="12"/>
      <c r="GQ118" s="12"/>
      <c r="GR118" s="12"/>
      <c r="GS118" s="12"/>
      <c r="GT118" s="12"/>
      <c r="GU118" s="12"/>
      <c r="GV118" s="12"/>
      <c r="GW118" s="12"/>
      <c r="GX118" s="12"/>
      <c r="GY118" s="12"/>
      <c r="GZ118" s="12"/>
      <c r="HA118" s="12"/>
      <c r="HB118" s="12"/>
      <c r="HC118" s="12"/>
      <c r="HD118" s="12"/>
      <c r="HE118" s="12"/>
      <c r="HF118" s="12"/>
      <c r="HG118" s="12"/>
      <c r="HH118" s="12"/>
      <c r="HI118" s="12"/>
      <c r="HJ118" s="12"/>
      <c r="HK118" s="12"/>
      <c r="HL118" s="12"/>
      <c r="HM118" s="12"/>
      <c r="HN118" s="12"/>
      <c r="HO118" s="12"/>
      <c r="HP118" s="12"/>
      <c r="HQ118" s="12"/>
      <c r="HR118" s="12"/>
      <c r="HS118" s="12"/>
      <c r="HT118" s="12"/>
      <c r="HU118" s="12"/>
      <c r="HV118" s="12"/>
      <c r="HW118" s="12"/>
      <c r="HX118" s="12"/>
      <c r="HY118" s="12"/>
      <c r="HZ118" s="12"/>
      <c r="IA118" s="12"/>
      <c r="IB118" s="12"/>
      <c r="IC118" s="12"/>
      <c r="ID118" s="12"/>
      <c r="IE118" s="12"/>
      <c r="IF118" s="12"/>
      <c r="IG118" s="12"/>
      <c r="IH118" s="12"/>
      <c r="II118" s="12"/>
      <c r="IJ118" s="12"/>
      <c r="IK118" s="12"/>
      <c r="IL118" s="12"/>
      <c r="IM118" s="12"/>
      <c r="IN118" s="12"/>
      <c r="IO118" s="12"/>
      <c r="IP118" s="12"/>
      <c r="IQ118" s="12"/>
      <c r="IR118" s="12"/>
      <c r="IS118" s="12"/>
      <c r="IT118" s="12"/>
      <c r="IU118" s="12"/>
      <c r="IV118" s="12"/>
      <c r="IW118" s="12"/>
      <c r="IX118" t="s">
        <v>29</v>
      </c>
    </row>
    <row r="119" spans="2:258">
      <c r="M119" s="45">
        <f t="shared" ref="M119" si="184">SUM(O119:EF119)</f>
        <v>193.5</v>
      </c>
      <c r="O119" s="14">
        <f t="shared" ref="O119:AT119" si="185">SUM(O13:O118)</f>
        <v>0</v>
      </c>
      <c r="P119" s="14">
        <f t="shared" si="185"/>
        <v>0</v>
      </c>
      <c r="Q119" s="14">
        <f t="shared" si="185"/>
        <v>0</v>
      </c>
      <c r="R119" s="14">
        <f t="shared" si="185"/>
        <v>0</v>
      </c>
      <c r="S119" s="14">
        <f t="shared" si="185"/>
        <v>0</v>
      </c>
      <c r="T119" s="14">
        <f t="shared" si="185"/>
        <v>0</v>
      </c>
      <c r="U119" s="14">
        <f t="shared" si="185"/>
        <v>0</v>
      </c>
      <c r="V119" s="14">
        <f t="shared" si="185"/>
        <v>0</v>
      </c>
      <c r="W119" s="14">
        <f t="shared" si="185"/>
        <v>0</v>
      </c>
      <c r="X119" s="14">
        <f t="shared" si="185"/>
        <v>0</v>
      </c>
      <c r="Y119" s="14">
        <f t="shared" si="185"/>
        <v>0</v>
      </c>
      <c r="Z119" s="14">
        <f t="shared" si="185"/>
        <v>0</v>
      </c>
      <c r="AA119" s="14">
        <f t="shared" si="185"/>
        <v>0</v>
      </c>
      <c r="AB119" s="14">
        <f t="shared" si="185"/>
        <v>0</v>
      </c>
      <c r="AC119" s="14">
        <f t="shared" si="185"/>
        <v>0</v>
      </c>
      <c r="AD119" s="14">
        <f t="shared" si="185"/>
        <v>0</v>
      </c>
      <c r="AE119" s="14">
        <f t="shared" si="185"/>
        <v>0</v>
      </c>
      <c r="AF119" s="14">
        <f t="shared" si="185"/>
        <v>0</v>
      </c>
      <c r="AG119" s="14">
        <f t="shared" si="185"/>
        <v>0</v>
      </c>
      <c r="AH119" s="14">
        <f t="shared" si="185"/>
        <v>0</v>
      </c>
      <c r="AI119" s="14">
        <f t="shared" si="185"/>
        <v>0</v>
      </c>
      <c r="AJ119" s="14">
        <f t="shared" si="185"/>
        <v>0</v>
      </c>
      <c r="AK119" s="14">
        <f t="shared" si="185"/>
        <v>0</v>
      </c>
      <c r="AL119" s="14">
        <f t="shared" si="185"/>
        <v>0</v>
      </c>
      <c r="AM119" s="14">
        <f t="shared" si="185"/>
        <v>0</v>
      </c>
      <c r="AN119" s="14">
        <f t="shared" si="185"/>
        <v>16.5</v>
      </c>
      <c r="AO119" s="14">
        <f t="shared" si="185"/>
        <v>1.5</v>
      </c>
      <c r="AP119" s="14">
        <f t="shared" si="185"/>
        <v>0</v>
      </c>
      <c r="AQ119" s="14">
        <f t="shared" si="185"/>
        <v>1.5</v>
      </c>
      <c r="AR119" s="14">
        <f t="shared" si="185"/>
        <v>0</v>
      </c>
      <c r="AS119" s="14">
        <f t="shared" si="185"/>
        <v>1</v>
      </c>
      <c r="AT119" s="14">
        <f t="shared" si="185"/>
        <v>0</v>
      </c>
      <c r="AU119" s="14">
        <f t="shared" ref="AU119:BZ119" si="186">SUM(AU13:AU118)</f>
        <v>0</v>
      </c>
      <c r="AV119" s="14">
        <f t="shared" si="186"/>
        <v>0</v>
      </c>
      <c r="AW119" s="14">
        <f t="shared" si="186"/>
        <v>0</v>
      </c>
      <c r="AX119" s="14">
        <f t="shared" si="186"/>
        <v>1</v>
      </c>
      <c r="AY119" s="14">
        <f t="shared" si="186"/>
        <v>2</v>
      </c>
      <c r="AZ119" s="14">
        <f t="shared" si="186"/>
        <v>13</v>
      </c>
      <c r="BA119" s="14">
        <f t="shared" si="186"/>
        <v>3.5</v>
      </c>
      <c r="BB119" s="14">
        <f t="shared" si="186"/>
        <v>0</v>
      </c>
      <c r="BC119" s="14">
        <f t="shared" si="186"/>
        <v>0</v>
      </c>
      <c r="BD119" s="14">
        <f t="shared" si="186"/>
        <v>0</v>
      </c>
      <c r="BE119" s="14">
        <f t="shared" si="186"/>
        <v>0</v>
      </c>
      <c r="BF119" s="14">
        <f t="shared" si="186"/>
        <v>10.5</v>
      </c>
      <c r="BG119" s="14">
        <f t="shared" si="186"/>
        <v>6</v>
      </c>
      <c r="BH119" s="14">
        <f t="shared" si="186"/>
        <v>7</v>
      </c>
      <c r="BI119" s="14">
        <f t="shared" si="186"/>
        <v>0.5</v>
      </c>
      <c r="BJ119" s="14">
        <f t="shared" si="186"/>
        <v>1</v>
      </c>
      <c r="BK119" s="14">
        <f t="shared" si="186"/>
        <v>0</v>
      </c>
      <c r="BL119" s="14">
        <f t="shared" si="186"/>
        <v>0</v>
      </c>
      <c r="BM119" s="14">
        <f t="shared" si="186"/>
        <v>6</v>
      </c>
      <c r="BN119" s="14">
        <f t="shared" si="186"/>
        <v>0</v>
      </c>
      <c r="BO119" s="14">
        <f t="shared" si="186"/>
        <v>0</v>
      </c>
      <c r="BP119" s="14">
        <f t="shared" si="186"/>
        <v>2</v>
      </c>
      <c r="BQ119" s="14">
        <f t="shared" si="186"/>
        <v>1</v>
      </c>
      <c r="BR119" s="14">
        <f t="shared" si="186"/>
        <v>1</v>
      </c>
      <c r="BS119" s="14">
        <f t="shared" si="186"/>
        <v>1</v>
      </c>
      <c r="BT119" s="14">
        <f t="shared" si="186"/>
        <v>0</v>
      </c>
      <c r="BU119" s="14">
        <f t="shared" si="186"/>
        <v>2</v>
      </c>
      <c r="BV119" s="14">
        <f t="shared" si="186"/>
        <v>12</v>
      </c>
      <c r="BW119" s="14">
        <f t="shared" si="186"/>
        <v>0</v>
      </c>
      <c r="BX119" s="14">
        <f t="shared" si="186"/>
        <v>0</v>
      </c>
      <c r="BY119" s="14">
        <f t="shared" si="186"/>
        <v>1.5</v>
      </c>
      <c r="BZ119" s="14">
        <f t="shared" si="186"/>
        <v>0</v>
      </c>
      <c r="CA119" s="14">
        <f t="shared" ref="CA119:DC119" si="187">SUM(CA13:CA118)</f>
        <v>8.5</v>
      </c>
      <c r="CB119" s="14">
        <f t="shared" si="187"/>
        <v>0</v>
      </c>
      <c r="CC119" s="14">
        <f t="shared" si="187"/>
        <v>0.5</v>
      </c>
      <c r="CD119" s="14">
        <f t="shared" si="187"/>
        <v>0</v>
      </c>
      <c r="CE119" s="14">
        <f t="shared" si="187"/>
        <v>0</v>
      </c>
      <c r="CF119" s="14">
        <f t="shared" si="187"/>
        <v>0</v>
      </c>
      <c r="CG119" s="14">
        <f t="shared" si="187"/>
        <v>0</v>
      </c>
      <c r="CH119" s="14">
        <f t="shared" si="187"/>
        <v>0</v>
      </c>
      <c r="CI119" s="14">
        <f t="shared" si="187"/>
        <v>0</v>
      </c>
      <c r="CJ119" s="14">
        <f t="shared" si="187"/>
        <v>0</v>
      </c>
      <c r="CK119" s="14">
        <f t="shared" si="187"/>
        <v>0</v>
      </c>
      <c r="CL119" s="14">
        <f t="shared" si="187"/>
        <v>0</v>
      </c>
      <c r="CM119" s="14">
        <f t="shared" si="187"/>
        <v>2</v>
      </c>
      <c r="CN119" s="14">
        <f t="shared" si="187"/>
        <v>2.5</v>
      </c>
      <c r="CO119" s="14">
        <f t="shared" si="187"/>
        <v>8</v>
      </c>
      <c r="CP119" s="14">
        <f t="shared" si="187"/>
        <v>7</v>
      </c>
      <c r="CQ119" s="14">
        <f t="shared" si="187"/>
        <v>0</v>
      </c>
      <c r="CR119" s="14">
        <f t="shared" si="187"/>
        <v>0</v>
      </c>
      <c r="CS119" s="14">
        <f t="shared" si="187"/>
        <v>0</v>
      </c>
      <c r="CT119" s="14">
        <f t="shared" si="187"/>
        <v>0</v>
      </c>
      <c r="CU119" s="14">
        <f t="shared" si="187"/>
        <v>0</v>
      </c>
      <c r="CV119" s="14">
        <f t="shared" si="187"/>
        <v>3.5</v>
      </c>
      <c r="CW119" s="14">
        <f t="shared" si="187"/>
        <v>0</v>
      </c>
      <c r="CX119" s="14">
        <f t="shared" si="187"/>
        <v>0</v>
      </c>
      <c r="CY119" s="14">
        <f t="shared" si="187"/>
        <v>1.5</v>
      </c>
      <c r="CZ119" s="14">
        <f t="shared" si="187"/>
        <v>1</v>
      </c>
      <c r="DA119" s="14">
        <f t="shared" si="187"/>
        <v>1.5</v>
      </c>
      <c r="DB119" s="14">
        <f t="shared" si="187"/>
        <v>6</v>
      </c>
      <c r="DC119" s="14">
        <f t="shared" si="187"/>
        <v>3</v>
      </c>
      <c r="DD119" s="14">
        <f t="shared" ref="DD119:DF119" si="188">SUM(DD13:DD118)</f>
        <v>7.5</v>
      </c>
      <c r="DE119" s="14">
        <f t="shared" si="188"/>
        <v>0</v>
      </c>
      <c r="DF119" s="14">
        <f t="shared" si="188"/>
        <v>0</v>
      </c>
      <c r="DG119" s="14">
        <f t="shared" ref="DG119:EB119" si="189">SUM(DG13:DG118)</f>
        <v>0</v>
      </c>
      <c r="DH119" s="14">
        <f t="shared" si="189"/>
        <v>0</v>
      </c>
      <c r="DI119" s="14">
        <f t="shared" si="189"/>
        <v>0</v>
      </c>
      <c r="DJ119" s="14">
        <f t="shared" si="189"/>
        <v>1</v>
      </c>
      <c r="DK119" s="14">
        <f t="shared" si="189"/>
        <v>1</v>
      </c>
      <c r="DL119" s="14">
        <f t="shared" si="189"/>
        <v>1.5</v>
      </c>
      <c r="DM119" s="14">
        <f t="shared" si="189"/>
        <v>8</v>
      </c>
      <c r="DN119" s="14">
        <f t="shared" si="189"/>
        <v>0</v>
      </c>
      <c r="DO119" s="14">
        <f t="shared" si="189"/>
        <v>0</v>
      </c>
      <c r="DP119" s="14">
        <f t="shared" si="189"/>
        <v>2</v>
      </c>
      <c r="DQ119" s="14">
        <f t="shared" si="189"/>
        <v>5.5</v>
      </c>
      <c r="DR119" s="14">
        <f t="shared" si="189"/>
        <v>0</v>
      </c>
      <c r="DS119" s="14">
        <f t="shared" si="189"/>
        <v>0</v>
      </c>
      <c r="DT119" s="14">
        <f t="shared" si="189"/>
        <v>0</v>
      </c>
      <c r="DU119" s="14">
        <f t="shared" si="189"/>
        <v>0</v>
      </c>
      <c r="DV119" s="14">
        <f t="shared" si="189"/>
        <v>0</v>
      </c>
      <c r="DW119" s="14">
        <f t="shared" si="189"/>
        <v>1</v>
      </c>
      <c r="DX119" s="14">
        <f t="shared" si="189"/>
        <v>5.5</v>
      </c>
      <c r="DY119" s="14">
        <f t="shared" si="189"/>
        <v>1.5</v>
      </c>
      <c r="DZ119" s="14">
        <f t="shared" si="189"/>
        <v>7.5</v>
      </c>
      <c r="EA119" s="14">
        <f t="shared" si="189"/>
        <v>0</v>
      </c>
      <c r="EB119" s="14">
        <f t="shared" si="189"/>
        <v>0</v>
      </c>
      <c r="EC119" s="14">
        <f t="shared" ref="EC119:EF119" si="190">SUM(EC13:EC118)</f>
        <v>0</v>
      </c>
      <c r="ED119" s="14">
        <f t="shared" si="190"/>
        <v>1</v>
      </c>
      <c r="EE119" s="14">
        <f t="shared" si="190"/>
        <v>10</v>
      </c>
      <c r="EF119" s="14">
        <f t="shared" si="190"/>
        <v>4</v>
      </c>
      <c r="EG119" s="14">
        <f t="shared" ref="EG119:FI119" si="191">SUM(EG13:EG118)</f>
        <v>2</v>
      </c>
      <c r="EH119" s="14">
        <f t="shared" si="191"/>
        <v>0.5</v>
      </c>
      <c r="EI119" s="14">
        <f t="shared" si="191"/>
        <v>0</v>
      </c>
      <c r="EJ119" s="14">
        <f t="shared" si="191"/>
        <v>0</v>
      </c>
      <c r="EK119" s="14">
        <f t="shared" si="191"/>
        <v>0</v>
      </c>
      <c r="EL119" s="14">
        <f t="shared" si="191"/>
        <v>3</v>
      </c>
      <c r="EM119" s="14">
        <f t="shared" si="191"/>
        <v>0</v>
      </c>
      <c r="EN119" s="14">
        <f t="shared" si="191"/>
        <v>0</v>
      </c>
      <c r="EO119" s="14">
        <f t="shared" si="191"/>
        <v>1</v>
      </c>
      <c r="EP119" s="14">
        <f t="shared" si="191"/>
        <v>1</v>
      </c>
      <c r="EQ119" s="14">
        <f t="shared" si="191"/>
        <v>1</v>
      </c>
      <c r="ER119" s="14">
        <f t="shared" si="191"/>
        <v>0</v>
      </c>
      <c r="ES119" s="14">
        <f t="shared" si="191"/>
        <v>0</v>
      </c>
      <c r="ET119" s="14">
        <f t="shared" si="191"/>
        <v>1</v>
      </c>
      <c r="EU119" s="14">
        <f t="shared" si="191"/>
        <v>1.5</v>
      </c>
      <c r="EV119" s="14">
        <f t="shared" si="191"/>
        <v>1</v>
      </c>
      <c r="EW119" s="14">
        <f t="shared" si="191"/>
        <v>2</v>
      </c>
      <c r="EX119" s="14">
        <f t="shared" si="191"/>
        <v>3.5</v>
      </c>
      <c r="EY119" s="14">
        <f t="shared" si="191"/>
        <v>5.5</v>
      </c>
      <c r="EZ119" s="14">
        <f t="shared" si="191"/>
        <v>2.5</v>
      </c>
      <c r="FA119" s="14">
        <f t="shared" si="191"/>
        <v>7</v>
      </c>
      <c r="FB119" s="14">
        <f t="shared" si="191"/>
        <v>1.5</v>
      </c>
      <c r="FC119" s="14">
        <f t="shared" si="191"/>
        <v>1</v>
      </c>
      <c r="FD119" s="14">
        <f t="shared" si="191"/>
        <v>0</v>
      </c>
      <c r="FE119" s="14">
        <f t="shared" si="191"/>
        <v>0</v>
      </c>
      <c r="FF119" s="14">
        <f t="shared" si="191"/>
        <v>0</v>
      </c>
      <c r="FG119" s="14">
        <f t="shared" si="191"/>
        <v>7.5</v>
      </c>
      <c r="FH119" s="14">
        <f t="shared" si="191"/>
        <v>0</v>
      </c>
      <c r="FI119" s="14">
        <f t="shared" si="191"/>
        <v>0</v>
      </c>
      <c r="FJ119" s="14">
        <f t="shared" ref="FJ119:IW119" si="192">SUM(FJ13:FJ118)</f>
        <v>0</v>
      </c>
      <c r="FK119" s="14">
        <f t="shared" si="192"/>
        <v>0</v>
      </c>
      <c r="FL119" s="14">
        <f t="shared" ref="FL119:IV119" si="193">SUM(FL13:FL118)</f>
        <v>0</v>
      </c>
      <c r="FM119" s="14">
        <f t="shared" si="193"/>
        <v>0</v>
      </c>
      <c r="FN119" s="14">
        <f t="shared" si="193"/>
        <v>0</v>
      </c>
      <c r="FO119" s="14">
        <f t="shared" si="193"/>
        <v>0</v>
      </c>
      <c r="FP119" s="14">
        <f t="shared" si="193"/>
        <v>0</v>
      </c>
      <c r="FQ119" s="14">
        <f t="shared" si="193"/>
        <v>0</v>
      </c>
      <c r="FR119" s="14">
        <f t="shared" si="193"/>
        <v>0</v>
      </c>
      <c r="FS119" s="14">
        <f t="shared" si="193"/>
        <v>0</v>
      </c>
      <c r="FT119" s="14">
        <f t="shared" si="193"/>
        <v>0</v>
      </c>
      <c r="FU119" s="14">
        <f t="shared" si="193"/>
        <v>4.5</v>
      </c>
      <c r="FV119" s="14">
        <f t="shared" si="193"/>
        <v>1.5</v>
      </c>
      <c r="FW119" s="14">
        <f t="shared" si="193"/>
        <v>0</v>
      </c>
      <c r="FX119" s="14">
        <f t="shared" si="193"/>
        <v>0</v>
      </c>
      <c r="FY119" s="14">
        <f t="shared" si="193"/>
        <v>0</v>
      </c>
      <c r="FZ119" s="14">
        <f t="shared" si="193"/>
        <v>0</v>
      </c>
      <c r="GA119" s="14">
        <f t="shared" si="193"/>
        <v>0</v>
      </c>
      <c r="GB119" s="14">
        <f t="shared" si="193"/>
        <v>0</v>
      </c>
      <c r="GC119" s="14">
        <f t="shared" si="193"/>
        <v>0</v>
      </c>
      <c r="GD119" s="14">
        <f t="shared" si="193"/>
        <v>0</v>
      </c>
      <c r="GE119" s="14">
        <f t="shared" si="193"/>
        <v>0</v>
      </c>
      <c r="GF119" s="14">
        <f t="shared" si="193"/>
        <v>0</v>
      </c>
      <c r="GG119" s="14">
        <f t="shared" si="193"/>
        <v>0</v>
      </c>
      <c r="GH119" s="14">
        <f t="shared" si="193"/>
        <v>0</v>
      </c>
      <c r="GI119" s="14">
        <f t="shared" si="193"/>
        <v>0</v>
      </c>
      <c r="GJ119" s="14">
        <f t="shared" si="193"/>
        <v>0</v>
      </c>
      <c r="GK119" s="14">
        <f t="shared" si="193"/>
        <v>0</v>
      </c>
      <c r="GL119" s="14">
        <f t="shared" si="193"/>
        <v>0</v>
      </c>
      <c r="GM119" s="14">
        <f t="shared" si="193"/>
        <v>0</v>
      </c>
      <c r="GN119" s="14">
        <f t="shared" si="193"/>
        <v>0</v>
      </c>
      <c r="GO119" s="14">
        <f t="shared" si="193"/>
        <v>0</v>
      </c>
      <c r="GP119" s="14">
        <f t="shared" si="193"/>
        <v>0</v>
      </c>
      <c r="GQ119" s="14">
        <f t="shared" si="193"/>
        <v>0</v>
      </c>
      <c r="GR119" s="14">
        <f t="shared" si="193"/>
        <v>0</v>
      </c>
      <c r="GS119" s="14">
        <f t="shared" si="193"/>
        <v>0</v>
      </c>
      <c r="GT119" s="14">
        <f t="shared" si="193"/>
        <v>0</v>
      </c>
      <c r="GU119" s="14">
        <f t="shared" si="193"/>
        <v>0</v>
      </c>
      <c r="GV119" s="14">
        <f t="shared" si="193"/>
        <v>0</v>
      </c>
      <c r="GW119" s="14">
        <f t="shared" si="193"/>
        <v>0</v>
      </c>
      <c r="GX119" s="14">
        <f t="shared" si="193"/>
        <v>0</v>
      </c>
      <c r="GY119" s="14">
        <f t="shared" si="193"/>
        <v>0</v>
      </c>
      <c r="GZ119" s="14">
        <f t="shared" si="193"/>
        <v>0</v>
      </c>
      <c r="HA119" s="14">
        <f t="shared" si="193"/>
        <v>0</v>
      </c>
      <c r="HB119" s="14">
        <f t="shared" ref="HB119:IS119" si="194">SUM(HB13:HB118)</f>
        <v>0</v>
      </c>
      <c r="HC119" s="14">
        <f t="shared" si="194"/>
        <v>0</v>
      </c>
      <c r="HD119" s="14">
        <f t="shared" si="194"/>
        <v>0</v>
      </c>
      <c r="HE119" s="14">
        <f t="shared" si="194"/>
        <v>0</v>
      </c>
      <c r="HF119" s="14">
        <f t="shared" si="194"/>
        <v>7</v>
      </c>
      <c r="HG119" s="14">
        <f t="shared" si="194"/>
        <v>1.5</v>
      </c>
      <c r="HH119" s="14">
        <f t="shared" si="194"/>
        <v>1</v>
      </c>
      <c r="HI119" s="14">
        <f t="shared" si="194"/>
        <v>0</v>
      </c>
      <c r="HJ119" s="14">
        <f t="shared" si="194"/>
        <v>0</v>
      </c>
      <c r="HK119" s="14">
        <f t="shared" si="194"/>
        <v>0</v>
      </c>
      <c r="HL119" s="14">
        <f t="shared" si="194"/>
        <v>0</v>
      </c>
      <c r="HM119" s="14">
        <f t="shared" si="194"/>
        <v>0</v>
      </c>
      <c r="HN119" s="14">
        <f t="shared" si="194"/>
        <v>0</v>
      </c>
      <c r="HO119" s="14">
        <f t="shared" si="194"/>
        <v>0</v>
      </c>
      <c r="HP119" s="14">
        <f t="shared" si="194"/>
        <v>0</v>
      </c>
      <c r="HQ119" s="14">
        <f t="shared" si="194"/>
        <v>0</v>
      </c>
      <c r="HR119" s="14">
        <f t="shared" si="194"/>
        <v>0</v>
      </c>
      <c r="HS119" s="14">
        <f t="shared" si="194"/>
        <v>0</v>
      </c>
      <c r="HT119" s="14">
        <f t="shared" si="194"/>
        <v>0</v>
      </c>
      <c r="HU119" s="14">
        <f t="shared" si="194"/>
        <v>0</v>
      </c>
      <c r="HV119" s="14">
        <f t="shared" si="194"/>
        <v>0</v>
      </c>
      <c r="HW119" s="14">
        <f t="shared" si="194"/>
        <v>0</v>
      </c>
      <c r="HX119" s="14">
        <f t="shared" si="194"/>
        <v>0</v>
      </c>
      <c r="HY119" s="14">
        <f t="shared" si="194"/>
        <v>0</v>
      </c>
      <c r="HZ119" s="14">
        <f t="shared" si="194"/>
        <v>0</v>
      </c>
      <c r="IA119" s="14">
        <f t="shared" si="194"/>
        <v>0</v>
      </c>
      <c r="IB119" s="14">
        <f t="shared" si="194"/>
        <v>0</v>
      </c>
      <c r="IC119" s="14">
        <f t="shared" si="194"/>
        <v>0</v>
      </c>
      <c r="ID119" s="14">
        <f t="shared" si="194"/>
        <v>0</v>
      </c>
      <c r="IE119" s="14">
        <f t="shared" si="194"/>
        <v>0</v>
      </c>
      <c r="IF119" s="14">
        <f t="shared" si="194"/>
        <v>0</v>
      </c>
      <c r="IG119" s="14">
        <f t="shared" si="194"/>
        <v>0</v>
      </c>
      <c r="IH119" s="14">
        <f t="shared" si="194"/>
        <v>0</v>
      </c>
      <c r="II119" s="14">
        <f t="shared" si="194"/>
        <v>0</v>
      </c>
      <c r="IJ119" s="14">
        <f t="shared" si="194"/>
        <v>0</v>
      </c>
      <c r="IK119" s="14">
        <f t="shared" si="194"/>
        <v>0</v>
      </c>
      <c r="IL119" s="14">
        <f t="shared" si="194"/>
        <v>0</v>
      </c>
      <c r="IM119" s="14">
        <f t="shared" si="194"/>
        <v>0</v>
      </c>
      <c r="IN119" s="14">
        <f t="shared" si="194"/>
        <v>0</v>
      </c>
      <c r="IO119" s="14">
        <f t="shared" si="194"/>
        <v>0</v>
      </c>
      <c r="IP119" s="14">
        <f t="shared" si="194"/>
        <v>0</v>
      </c>
      <c r="IQ119" s="14">
        <f t="shared" si="194"/>
        <v>0</v>
      </c>
      <c r="IR119" s="14">
        <f t="shared" si="194"/>
        <v>0</v>
      </c>
      <c r="IS119" s="14">
        <f t="shared" si="194"/>
        <v>0</v>
      </c>
      <c r="IT119" s="14">
        <f t="shared" si="193"/>
        <v>0</v>
      </c>
      <c r="IU119" s="14">
        <f t="shared" si="193"/>
        <v>0</v>
      </c>
      <c r="IV119" s="14">
        <f t="shared" si="193"/>
        <v>0</v>
      </c>
      <c r="IW119" s="14">
        <f t="shared" si="192"/>
        <v>0</v>
      </c>
      <c r="IX119" t="s">
        <v>29</v>
      </c>
    </row>
    <row r="120" spans="2:258">
      <c r="O120" s="8">
        <v>6</v>
      </c>
      <c r="IX120" t="s">
        <v>29</v>
      </c>
    </row>
    <row r="121" spans="2:258">
      <c r="E121" s="15"/>
      <c r="I121" s="8">
        <v>1.5</v>
      </c>
      <c r="IX121" t="s">
        <v>29</v>
      </c>
    </row>
    <row r="122" spans="2:258">
      <c r="I122" s="8">
        <v>1</v>
      </c>
      <c r="IX122" t="s">
        <v>29</v>
      </c>
    </row>
    <row r="123" spans="2:258">
      <c r="I123" s="8">
        <v>1</v>
      </c>
    </row>
    <row r="126" spans="2:258">
      <c r="O126" s="8">
        <v>6</v>
      </c>
      <c r="P126" s="8">
        <v>6</v>
      </c>
      <c r="Q126" s="8">
        <v>7</v>
      </c>
    </row>
    <row r="127" spans="2:258">
      <c r="O127" s="8">
        <v>10</v>
      </c>
      <c r="P127" s="8">
        <v>12</v>
      </c>
      <c r="Q127" s="8">
        <v>10</v>
      </c>
    </row>
    <row r="134" spans="15:257">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row>
    <row r="137" spans="15:25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row>
    <row r="138" spans="15:257">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row>
    <row r="139" spans="15:257">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row>
    <row r="140" spans="15:257">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row>
    <row r="141" spans="15:257">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row>
    <row r="142" spans="15:257">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row>
    <row r="143" spans="15:257">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row>
    <row r="144" spans="15:257">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row>
    <row r="146" spans="15:257">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row>
    <row r="147" spans="15:25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row>
  </sheetData>
  <autoFilter ref="B12:JA14">
    <filterColumn colId="0" showButton="0"/>
  </autoFilter>
  <mergeCells count="1">
    <mergeCell ref="B12:C12"/>
  </mergeCells>
  <phoneticPr fontId="1"/>
  <conditionalFormatting sqref="O117:BN118 O11:BF12 O100:DC102 O26:DC27 O13:DC19 O94:DC97 O21:DC22 EC11:EF39 EC93:EF118">
    <cfRule type="expression" dxfId="368" priority="313">
      <formula>O$9="祝"</formula>
    </cfRule>
    <cfRule type="expression" dxfId="367" priority="314">
      <formula>O$12="日"</formula>
    </cfRule>
    <cfRule type="expression" dxfId="366" priority="315">
      <formula>O$12="土"</formula>
    </cfRule>
  </conditionalFormatting>
  <conditionalFormatting sqref="O11:BF11 EC11:EF11">
    <cfRule type="expression" dxfId="365" priority="312">
      <formula>O$11=TODAY()</formula>
    </cfRule>
  </conditionalFormatting>
  <conditionalFormatting sqref="O103:BN116">
    <cfRule type="expression" dxfId="364" priority="309">
      <formula>O$9="祝"</formula>
    </cfRule>
    <cfRule type="expression" dxfId="363" priority="310">
      <formula>O$12="日"</formula>
    </cfRule>
    <cfRule type="expression" dxfId="362" priority="311">
      <formula>O$12="土"</formula>
    </cfRule>
  </conditionalFormatting>
  <conditionalFormatting sqref="BO117:DC118">
    <cfRule type="expression" dxfId="361" priority="306">
      <formula>BO$9="祝"</formula>
    </cfRule>
    <cfRule type="expression" dxfId="360" priority="307">
      <formula>BO$12="日"</formula>
    </cfRule>
    <cfRule type="expression" dxfId="359" priority="308">
      <formula>BO$12="土"</formula>
    </cfRule>
  </conditionalFormatting>
  <conditionalFormatting sqref="BO103:DC116">
    <cfRule type="expression" dxfId="358" priority="302">
      <formula>BO$9="祝"</formula>
    </cfRule>
    <cfRule type="expression" dxfId="357" priority="303">
      <formula>BO$12="日"</formula>
    </cfRule>
    <cfRule type="expression" dxfId="356" priority="304">
      <formula>BO$12="土"</formula>
    </cfRule>
  </conditionalFormatting>
  <conditionalFormatting sqref="BG11:DB12">
    <cfRule type="expression" dxfId="355" priority="299">
      <formula>BG$9="祝"</formula>
    </cfRule>
    <cfRule type="expression" dxfId="354" priority="300">
      <formula>BG$12="日"</formula>
    </cfRule>
    <cfRule type="expression" dxfId="353" priority="301">
      <formula>BG$12="土"</formula>
    </cfRule>
  </conditionalFormatting>
  <conditionalFormatting sqref="BG11:DB11">
    <cfRule type="expression" dxfId="352" priority="298">
      <formula>BG$11=TODAY()</formula>
    </cfRule>
  </conditionalFormatting>
  <conditionalFormatting sqref="O98:DC98">
    <cfRule type="expression" dxfId="351" priority="294">
      <formula>O$9="祝"</formula>
    </cfRule>
    <cfRule type="expression" dxfId="350" priority="295">
      <formula>O$12="日"</formula>
    </cfRule>
    <cfRule type="expression" dxfId="349" priority="296">
      <formula>O$12="土"</formula>
    </cfRule>
  </conditionalFormatting>
  <conditionalFormatting sqref="O99:AM99 AP99:DC99">
    <cfRule type="expression" dxfId="348" priority="287">
      <formula>O$9="祝"</formula>
    </cfRule>
    <cfRule type="expression" dxfId="347" priority="288">
      <formula>O$12="日"</formula>
    </cfRule>
    <cfRule type="expression" dxfId="346" priority="289">
      <formula>O$12="土"</formula>
    </cfRule>
  </conditionalFormatting>
  <conditionalFormatting sqref="O25:DC25">
    <cfRule type="expression" dxfId="345" priority="276">
      <formula>O$9="祝"</formula>
    </cfRule>
    <cfRule type="expression" dxfId="344" priority="277">
      <formula>O$12="日"</formula>
    </cfRule>
    <cfRule type="expression" dxfId="343" priority="278">
      <formula>O$12="土"</formula>
    </cfRule>
  </conditionalFormatting>
  <conditionalFormatting sqref="O93:DC93">
    <cfRule type="expression" dxfId="342" priority="272">
      <formula>O$9="祝"</formula>
    </cfRule>
    <cfRule type="expression" dxfId="341" priority="273">
      <formula>O$12="日"</formula>
    </cfRule>
    <cfRule type="expression" dxfId="340" priority="274">
      <formula>O$12="土"</formula>
    </cfRule>
  </conditionalFormatting>
  <conditionalFormatting sqref="O28:DC38">
    <cfRule type="expression" dxfId="339" priority="268">
      <formula>O$9="祝"</formula>
    </cfRule>
    <cfRule type="expression" dxfId="338" priority="269">
      <formula>O$12="日"</formula>
    </cfRule>
    <cfRule type="expression" dxfId="337" priority="270">
      <formula>O$12="土"</formula>
    </cfRule>
  </conditionalFormatting>
  <conditionalFormatting sqref="AO99">
    <cfRule type="expression" dxfId="336" priority="255">
      <formula>AO$9="祝"</formula>
    </cfRule>
    <cfRule type="expression" dxfId="335" priority="256">
      <formula>AO$12="日"</formula>
    </cfRule>
    <cfRule type="expression" dxfId="334" priority="257">
      <formula>AO$12="土"</formula>
    </cfRule>
  </conditionalFormatting>
  <conditionalFormatting sqref="O23:DC23">
    <cfRule type="expression" dxfId="333" priority="252">
      <formula>O$9="祝"</formula>
    </cfRule>
    <cfRule type="expression" dxfId="332" priority="253">
      <formula>O$12="日"</formula>
    </cfRule>
    <cfRule type="expression" dxfId="331" priority="254">
      <formula>O$12="土"</formula>
    </cfRule>
  </conditionalFormatting>
  <conditionalFormatting sqref="AN99">
    <cfRule type="expression" dxfId="330" priority="248">
      <formula>AN$9="祝"</formula>
    </cfRule>
    <cfRule type="expression" dxfId="329" priority="249">
      <formula>AN$12="日"</formula>
    </cfRule>
    <cfRule type="expression" dxfId="328" priority="250">
      <formula>AN$12="土"</formula>
    </cfRule>
  </conditionalFormatting>
  <conditionalFormatting sqref="O20:DC20">
    <cfRule type="expression" dxfId="327" priority="245">
      <formula>O$9="祝"</formula>
    </cfRule>
    <cfRule type="expression" dxfId="326" priority="246">
      <formula>O$12="日"</formula>
    </cfRule>
    <cfRule type="expression" dxfId="325" priority="247">
      <formula>O$12="土"</formula>
    </cfRule>
  </conditionalFormatting>
  <conditionalFormatting sqref="O24:DC24">
    <cfRule type="expression" dxfId="324" priority="241">
      <formula>O$9="祝"</formula>
    </cfRule>
    <cfRule type="expression" dxfId="323" priority="242">
      <formula>O$12="日"</formula>
    </cfRule>
    <cfRule type="expression" dxfId="322" priority="243">
      <formula>O$12="土"</formula>
    </cfRule>
  </conditionalFormatting>
  <conditionalFormatting sqref="O39:DC39">
    <cfRule type="expression" dxfId="321" priority="236">
      <formula>O$9="祝"</formula>
    </cfRule>
    <cfRule type="expression" dxfId="320" priority="237">
      <formula>O$12="日"</formula>
    </cfRule>
    <cfRule type="expression" dxfId="319" priority="238">
      <formula>O$12="土"</formula>
    </cfRule>
  </conditionalFormatting>
  <conditionalFormatting sqref="I98:M118 I13:M39 I93:I97 K93:M97 M13:M118">
    <cfRule type="expression" dxfId="318" priority="227">
      <formula>$J13="対応中"</formula>
    </cfRule>
    <cfRule type="expression" dxfId="317" priority="297">
      <formula>$J13="完了"</formula>
    </cfRule>
  </conditionalFormatting>
  <conditionalFormatting sqref="DD117:DF118 DD21:DF22 DD94:DF97 DD13:DF19 DD26:DF27 DD100:DF102">
    <cfRule type="expression" dxfId="316" priority="224">
      <formula>DD$9="祝"</formula>
    </cfRule>
    <cfRule type="expression" dxfId="315" priority="225">
      <formula>DD$12="日"</formula>
    </cfRule>
    <cfRule type="expression" dxfId="314" priority="226">
      <formula>DD$12="土"</formula>
    </cfRule>
  </conditionalFormatting>
  <conditionalFormatting sqref="DD103:DF116">
    <cfRule type="expression" dxfId="313" priority="221">
      <formula>DD$9="祝"</formula>
    </cfRule>
    <cfRule type="expression" dxfId="312" priority="222">
      <formula>DD$12="日"</formula>
    </cfRule>
    <cfRule type="expression" dxfId="311" priority="223">
      <formula>DD$12="土"</formula>
    </cfRule>
  </conditionalFormatting>
  <conditionalFormatting sqref="DD98:DF98">
    <cfRule type="expression" dxfId="310" priority="214">
      <formula>DD$9="祝"</formula>
    </cfRule>
    <cfRule type="expression" dxfId="309" priority="215">
      <formula>DD$12="日"</formula>
    </cfRule>
    <cfRule type="expression" dxfId="308" priority="216">
      <formula>DD$12="土"</formula>
    </cfRule>
  </conditionalFormatting>
  <conditionalFormatting sqref="DD99:DF99">
    <cfRule type="expression" dxfId="307" priority="211">
      <formula>DD$9="祝"</formula>
    </cfRule>
    <cfRule type="expression" dxfId="306" priority="212">
      <formula>DD$12="日"</formula>
    </cfRule>
    <cfRule type="expression" dxfId="305" priority="213">
      <formula>DD$12="土"</formula>
    </cfRule>
  </conditionalFormatting>
  <conditionalFormatting sqref="DD25:DF25">
    <cfRule type="expression" dxfId="304" priority="208">
      <formula>DD$9="祝"</formula>
    </cfRule>
    <cfRule type="expression" dxfId="303" priority="209">
      <formula>DD$12="日"</formula>
    </cfRule>
    <cfRule type="expression" dxfId="302" priority="210">
      <formula>DD$12="土"</formula>
    </cfRule>
  </conditionalFormatting>
  <conditionalFormatting sqref="DD93:DF93">
    <cfRule type="expression" dxfId="301" priority="205">
      <formula>DD$9="祝"</formula>
    </cfRule>
    <cfRule type="expression" dxfId="300" priority="206">
      <formula>DD$12="日"</formula>
    </cfRule>
    <cfRule type="expression" dxfId="299" priority="207">
      <formula>DD$12="土"</formula>
    </cfRule>
  </conditionalFormatting>
  <conditionalFormatting sqref="DD28:DF38">
    <cfRule type="expression" dxfId="298" priority="202">
      <formula>DD$9="祝"</formula>
    </cfRule>
    <cfRule type="expression" dxfId="297" priority="203">
      <formula>DD$12="日"</formula>
    </cfRule>
    <cfRule type="expression" dxfId="296" priority="204">
      <formula>DD$12="土"</formula>
    </cfRule>
  </conditionalFormatting>
  <conditionalFormatting sqref="DD23:DF23">
    <cfRule type="expression" dxfId="295" priority="199">
      <formula>DD$9="祝"</formula>
    </cfRule>
    <cfRule type="expression" dxfId="294" priority="200">
      <formula>DD$12="日"</formula>
    </cfRule>
    <cfRule type="expression" dxfId="293" priority="201">
      <formula>DD$12="土"</formula>
    </cfRule>
  </conditionalFormatting>
  <conditionalFormatting sqref="DD20:DF20">
    <cfRule type="expression" dxfId="292" priority="196">
      <formula>DD$9="祝"</formula>
    </cfRule>
    <cfRule type="expression" dxfId="291" priority="197">
      <formula>DD$12="日"</formula>
    </cfRule>
    <cfRule type="expression" dxfId="290" priority="198">
      <formula>DD$12="土"</formula>
    </cfRule>
  </conditionalFormatting>
  <conditionalFormatting sqref="DD24:DF24">
    <cfRule type="expression" dxfId="289" priority="193">
      <formula>DD$9="祝"</formula>
    </cfRule>
    <cfRule type="expression" dxfId="288" priority="194">
      <formula>DD$12="日"</formula>
    </cfRule>
    <cfRule type="expression" dxfId="287" priority="195">
      <formula>DD$12="土"</formula>
    </cfRule>
  </conditionalFormatting>
  <conditionalFormatting sqref="DD39:DF39">
    <cfRule type="expression" dxfId="286" priority="190">
      <formula>DD$9="祝"</formula>
    </cfRule>
    <cfRule type="expression" dxfId="285" priority="191">
      <formula>DD$12="日"</formula>
    </cfRule>
    <cfRule type="expression" dxfId="284" priority="192">
      <formula>DD$12="土"</formula>
    </cfRule>
  </conditionalFormatting>
  <conditionalFormatting sqref="DC11:DF12">
    <cfRule type="expression" dxfId="283" priority="187">
      <formula>DC$9="祝"</formula>
    </cfRule>
    <cfRule type="expression" dxfId="282" priority="188">
      <formula>DC$12="日"</formula>
    </cfRule>
    <cfRule type="expression" dxfId="281" priority="189">
      <formula>DC$12="土"</formula>
    </cfRule>
  </conditionalFormatting>
  <conditionalFormatting sqref="DC11:DF11">
    <cfRule type="expression" dxfId="280" priority="186">
      <formula>DC$11=TODAY()</formula>
    </cfRule>
  </conditionalFormatting>
  <conditionalFormatting sqref="DG117:EB118 DG21:EB22 DG94:EB97 DG13:EB19 DG26:EB27 DG100:EB102">
    <cfRule type="expression" dxfId="279" priority="183">
      <formula>DG$9="祝"</formula>
    </cfRule>
    <cfRule type="expression" dxfId="278" priority="184">
      <formula>DG$12="日"</formula>
    </cfRule>
    <cfRule type="expression" dxfId="277" priority="185">
      <formula>DG$12="土"</formula>
    </cfRule>
  </conditionalFormatting>
  <conditionalFormatting sqref="DG103:EB116">
    <cfRule type="expression" dxfId="276" priority="180">
      <formula>DG$9="祝"</formula>
    </cfRule>
    <cfRule type="expression" dxfId="275" priority="181">
      <formula>DG$12="日"</formula>
    </cfRule>
    <cfRule type="expression" dxfId="274" priority="182">
      <formula>DG$12="土"</formula>
    </cfRule>
  </conditionalFormatting>
  <conditionalFormatting sqref="DG98:EB98">
    <cfRule type="expression" dxfId="273" priority="177">
      <formula>DG$9="祝"</formula>
    </cfRule>
    <cfRule type="expression" dxfId="272" priority="178">
      <formula>DG$12="日"</formula>
    </cfRule>
    <cfRule type="expression" dxfId="271" priority="179">
      <formula>DG$12="土"</formula>
    </cfRule>
  </conditionalFormatting>
  <conditionalFormatting sqref="DG99:EB99">
    <cfRule type="expression" dxfId="270" priority="174">
      <formula>DG$9="祝"</formula>
    </cfRule>
    <cfRule type="expression" dxfId="269" priority="175">
      <formula>DG$12="日"</formula>
    </cfRule>
    <cfRule type="expression" dxfId="268" priority="176">
      <formula>DG$12="土"</formula>
    </cfRule>
  </conditionalFormatting>
  <conditionalFormatting sqref="DG25:EB25">
    <cfRule type="expression" dxfId="267" priority="171">
      <formula>DG$9="祝"</formula>
    </cfRule>
    <cfRule type="expression" dxfId="266" priority="172">
      <formula>DG$12="日"</formula>
    </cfRule>
    <cfRule type="expression" dxfId="265" priority="173">
      <formula>DG$12="土"</formula>
    </cfRule>
  </conditionalFormatting>
  <conditionalFormatting sqref="DG93:EB93">
    <cfRule type="expression" dxfId="264" priority="168">
      <formula>DG$9="祝"</formula>
    </cfRule>
    <cfRule type="expression" dxfId="263" priority="169">
      <formula>DG$12="日"</formula>
    </cfRule>
    <cfRule type="expression" dxfId="262" priority="170">
      <formula>DG$12="土"</formula>
    </cfRule>
  </conditionalFormatting>
  <conditionalFormatting sqref="DG28:EB38">
    <cfRule type="expression" dxfId="261" priority="165">
      <formula>DG$9="祝"</formula>
    </cfRule>
    <cfRule type="expression" dxfId="260" priority="166">
      <formula>DG$12="日"</formula>
    </cfRule>
    <cfRule type="expression" dxfId="259" priority="167">
      <formula>DG$12="土"</formula>
    </cfRule>
  </conditionalFormatting>
  <conditionalFormatting sqref="DG23:EB23">
    <cfRule type="expression" dxfId="258" priority="162">
      <formula>DG$9="祝"</formula>
    </cfRule>
    <cfRule type="expression" dxfId="257" priority="163">
      <formula>DG$12="日"</formula>
    </cfRule>
    <cfRule type="expression" dxfId="256" priority="164">
      <formula>DG$12="土"</formula>
    </cfRule>
  </conditionalFormatting>
  <conditionalFormatting sqref="DG20:EB20">
    <cfRule type="expression" dxfId="255" priority="159">
      <formula>DG$9="祝"</formula>
    </cfRule>
    <cfRule type="expression" dxfId="254" priority="160">
      <formula>DG$12="日"</formula>
    </cfRule>
    <cfRule type="expression" dxfId="253" priority="161">
      <formula>DG$12="土"</formula>
    </cfRule>
  </conditionalFormatting>
  <conditionalFormatting sqref="DG24:EB24">
    <cfRule type="expression" dxfId="252" priority="156">
      <formula>DG$9="祝"</formula>
    </cfRule>
    <cfRule type="expression" dxfId="251" priority="157">
      <formula>DG$12="日"</formula>
    </cfRule>
    <cfRule type="expression" dxfId="250" priority="158">
      <formula>DG$12="土"</formula>
    </cfRule>
  </conditionalFormatting>
  <conditionalFormatting sqref="DG39:EB39">
    <cfRule type="expression" dxfId="249" priority="153">
      <formula>DG$9="祝"</formula>
    </cfRule>
    <cfRule type="expression" dxfId="248" priority="154">
      <formula>DG$12="日"</formula>
    </cfRule>
    <cfRule type="expression" dxfId="247" priority="155">
      <formula>DG$12="土"</formula>
    </cfRule>
  </conditionalFormatting>
  <conditionalFormatting sqref="DG11:EB12">
    <cfRule type="expression" dxfId="246" priority="150">
      <formula>DG$9="祝"</formula>
    </cfRule>
    <cfRule type="expression" dxfId="245" priority="151">
      <formula>DG$12="日"</formula>
    </cfRule>
    <cfRule type="expression" dxfId="244" priority="152">
      <formula>DG$12="土"</formula>
    </cfRule>
  </conditionalFormatting>
  <conditionalFormatting sqref="DG11:EB11">
    <cfRule type="expression" dxfId="243" priority="149">
      <formula>DG$11=TODAY()</formula>
    </cfRule>
  </conditionalFormatting>
  <conditionalFormatting sqref="EG11:EG39 EG93:EG118">
    <cfRule type="expression" dxfId="242" priority="109">
      <formula>EG$9="祝"</formula>
    </cfRule>
    <cfRule type="expression" dxfId="241" priority="110">
      <formula>EG$12="日"</formula>
    </cfRule>
    <cfRule type="expression" dxfId="240" priority="111">
      <formula>EG$12="土"</formula>
    </cfRule>
  </conditionalFormatting>
  <conditionalFormatting sqref="EG11">
    <cfRule type="expression" dxfId="239" priority="108">
      <formula>EG$11=TODAY()</formula>
    </cfRule>
  </conditionalFormatting>
  <conditionalFormatting sqref="EH11:FI39 EH93:FI118">
    <cfRule type="expression" dxfId="238" priority="105">
      <formula>EH$9="祝"</formula>
    </cfRule>
    <cfRule type="expression" dxfId="237" priority="106">
      <formula>EH$12="日"</formula>
    </cfRule>
    <cfRule type="expression" dxfId="236" priority="107">
      <formula>EH$12="土"</formula>
    </cfRule>
  </conditionalFormatting>
  <conditionalFormatting sqref="EH11:FI11">
    <cfRule type="expression" dxfId="235" priority="104">
      <formula>EH$11=TODAY()</formula>
    </cfRule>
  </conditionalFormatting>
  <conditionalFormatting sqref="FJ11:FK39 FJ93:FK118 IW93:IW118 IW11:IW39">
    <cfRule type="expression" dxfId="234" priority="101">
      <formula>FJ$9="祝"</formula>
    </cfRule>
    <cfRule type="expression" dxfId="233" priority="102">
      <formula>FJ$12="日"</formula>
    </cfRule>
    <cfRule type="expression" dxfId="232" priority="103">
      <formula>FJ$12="土"</formula>
    </cfRule>
  </conditionalFormatting>
  <conditionalFormatting sqref="FJ11:FK11 IW11">
    <cfRule type="expression" dxfId="231" priority="100">
      <formula>FJ$11=TODAY()</formula>
    </cfRule>
  </conditionalFormatting>
  <conditionalFormatting sqref="EC40:EF42 EC92:EF92">
    <cfRule type="expression" dxfId="230" priority="97">
      <formula>EC$9="祝"</formula>
    </cfRule>
    <cfRule type="expression" dxfId="229" priority="98">
      <formula>EC$12="日"</formula>
    </cfRule>
    <cfRule type="expression" dxfId="228" priority="99">
      <formula>EC$12="土"</formula>
    </cfRule>
  </conditionalFormatting>
  <conditionalFormatting sqref="O40:DC42 O92:DC92">
    <cfRule type="expression" dxfId="227" priority="93">
      <formula>O$9="祝"</formula>
    </cfRule>
    <cfRule type="expression" dxfId="226" priority="94">
      <formula>O$12="日"</formula>
    </cfRule>
    <cfRule type="expression" dxfId="225" priority="95">
      <formula>O$12="土"</formula>
    </cfRule>
  </conditionalFormatting>
  <conditionalFormatting sqref="I40:I42 I92 K92:M92 K40:M42">
    <cfRule type="expression" dxfId="224" priority="92">
      <formula>$J40="対応中"</formula>
    </cfRule>
    <cfRule type="expression" dxfId="223" priority="96">
      <formula>$J40="完了"</formula>
    </cfRule>
  </conditionalFormatting>
  <conditionalFormatting sqref="DD40:DF42 DD92:DF92">
    <cfRule type="expression" dxfId="222" priority="89">
      <formula>DD$9="祝"</formula>
    </cfRule>
    <cfRule type="expression" dxfId="221" priority="90">
      <formula>DD$12="日"</formula>
    </cfRule>
    <cfRule type="expression" dxfId="220" priority="91">
      <formula>DD$12="土"</formula>
    </cfRule>
  </conditionalFormatting>
  <conditionalFormatting sqref="DG40:EB42 DG92:EB92">
    <cfRule type="expression" dxfId="219" priority="86">
      <formula>DG$9="祝"</formula>
    </cfRule>
    <cfRule type="expression" dxfId="218" priority="87">
      <formula>DG$12="日"</formula>
    </cfRule>
    <cfRule type="expression" dxfId="217" priority="88">
      <formula>DG$12="土"</formula>
    </cfRule>
  </conditionalFormatting>
  <conditionalFormatting sqref="EG40:EG42 EG92">
    <cfRule type="expression" dxfId="216" priority="83">
      <formula>EG$9="祝"</formula>
    </cfRule>
    <cfRule type="expression" dxfId="215" priority="84">
      <formula>EG$12="日"</formula>
    </cfRule>
    <cfRule type="expression" dxfId="214" priority="85">
      <formula>EG$12="土"</formula>
    </cfRule>
  </conditionalFormatting>
  <conditionalFormatting sqref="EH40:FI42 EH92:FI92">
    <cfRule type="expression" dxfId="213" priority="80">
      <formula>EH$9="祝"</formula>
    </cfRule>
    <cfRule type="expression" dxfId="212" priority="81">
      <formula>EH$12="日"</formula>
    </cfRule>
    <cfRule type="expression" dxfId="211" priority="82">
      <formula>EH$12="土"</formula>
    </cfRule>
  </conditionalFormatting>
  <conditionalFormatting sqref="FJ40:FK42 FJ92:FK92 IW92 IW40:IW42">
    <cfRule type="expression" dxfId="210" priority="77">
      <formula>FJ$9="祝"</formula>
    </cfRule>
    <cfRule type="expression" dxfId="209" priority="78">
      <formula>FJ$12="日"</formula>
    </cfRule>
    <cfRule type="expression" dxfId="208" priority="79">
      <formula>FJ$12="土"</formula>
    </cfRule>
  </conditionalFormatting>
  <conditionalFormatting sqref="EC43:EF44 EC89:EF91">
    <cfRule type="expression" dxfId="207" priority="74">
      <formula>EC$9="祝"</formula>
    </cfRule>
    <cfRule type="expression" dxfId="206" priority="75">
      <formula>EC$12="日"</formula>
    </cfRule>
    <cfRule type="expression" dxfId="205" priority="76">
      <formula>EC$12="土"</formula>
    </cfRule>
  </conditionalFormatting>
  <conditionalFormatting sqref="O43:DC44 O89:DC91">
    <cfRule type="expression" dxfId="204" priority="70">
      <formula>O$9="祝"</formula>
    </cfRule>
    <cfRule type="expression" dxfId="203" priority="71">
      <formula>O$12="日"</formula>
    </cfRule>
    <cfRule type="expression" dxfId="202" priority="72">
      <formula>O$12="土"</formula>
    </cfRule>
  </conditionalFormatting>
  <conditionalFormatting sqref="I43:I44 I89:I91 K89:M91 K44:M44 K43 M43">
    <cfRule type="expression" dxfId="201" priority="69">
      <formula>$J43="対応中"</formula>
    </cfRule>
    <cfRule type="expression" dxfId="200" priority="73">
      <formula>$J43="完了"</formula>
    </cfRule>
  </conditionalFormatting>
  <conditionalFormatting sqref="DD43:DF44 DD89:DF91">
    <cfRule type="expression" dxfId="199" priority="66">
      <formula>DD$9="祝"</formula>
    </cfRule>
    <cfRule type="expression" dxfId="198" priority="67">
      <formula>DD$12="日"</formula>
    </cfRule>
    <cfRule type="expression" dxfId="197" priority="68">
      <formula>DD$12="土"</formula>
    </cfRule>
  </conditionalFormatting>
  <conditionalFormatting sqref="DG43:EB44 DG89:EB91">
    <cfRule type="expression" dxfId="196" priority="63">
      <formula>DG$9="祝"</formula>
    </cfRule>
    <cfRule type="expression" dxfId="195" priority="64">
      <formula>DG$12="日"</formula>
    </cfRule>
    <cfRule type="expression" dxfId="194" priority="65">
      <formula>DG$12="土"</formula>
    </cfRule>
  </conditionalFormatting>
  <conditionalFormatting sqref="EG43:EG44 EG89:EG91">
    <cfRule type="expression" dxfId="193" priority="60">
      <formula>EG$9="祝"</formula>
    </cfRule>
    <cfRule type="expression" dxfId="192" priority="61">
      <formula>EG$12="日"</formula>
    </cfRule>
    <cfRule type="expression" dxfId="191" priority="62">
      <formula>EG$12="土"</formula>
    </cfRule>
  </conditionalFormatting>
  <conditionalFormatting sqref="EH89:FI91 EH43:FI44">
    <cfRule type="expression" dxfId="190" priority="57">
      <formula>EH$9="祝"</formula>
    </cfRule>
    <cfRule type="expression" dxfId="189" priority="58">
      <formula>EH$12="日"</formula>
    </cfRule>
    <cfRule type="expression" dxfId="188" priority="59">
      <formula>EH$12="土"</formula>
    </cfRule>
  </conditionalFormatting>
  <conditionalFormatting sqref="FJ43:FK44 FJ89:FK91 IW89:IW91 IW43:IW44">
    <cfRule type="expression" dxfId="187" priority="54">
      <formula>FJ$9="祝"</formula>
    </cfRule>
    <cfRule type="expression" dxfId="186" priority="55">
      <formula>FJ$12="日"</formula>
    </cfRule>
    <cfRule type="expression" dxfId="185" priority="56">
      <formula>FJ$12="土"</formula>
    </cfRule>
  </conditionalFormatting>
  <conditionalFormatting sqref="EC45:EF88">
    <cfRule type="expression" dxfId="184" priority="51">
      <formula>EC$9="祝"</formula>
    </cfRule>
    <cfRule type="expression" dxfId="183" priority="52">
      <formula>EC$12="日"</formula>
    </cfRule>
    <cfRule type="expression" dxfId="182" priority="53">
      <formula>EC$12="土"</formula>
    </cfRule>
  </conditionalFormatting>
  <conditionalFormatting sqref="O45:DC88">
    <cfRule type="expression" dxfId="181" priority="47">
      <formula>O$9="祝"</formula>
    </cfRule>
    <cfRule type="expression" dxfId="180" priority="48">
      <formula>O$12="日"</formula>
    </cfRule>
    <cfRule type="expression" dxfId="179" priority="49">
      <formula>O$12="土"</formula>
    </cfRule>
  </conditionalFormatting>
  <conditionalFormatting sqref="I45:I88 K45:M88">
    <cfRule type="expression" dxfId="178" priority="46">
      <formula>$J45="対応中"</formula>
    </cfRule>
    <cfRule type="expression" dxfId="177" priority="50">
      <formula>$J45="完了"</formula>
    </cfRule>
  </conditionalFormatting>
  <conditionalFormatting sqref="DD45:DF88">
    <cfRule type="expression" dxfId="176" priority="43">
      <formula>DD$9="祝"</formula>
    </cfRule>
    <cfRule type="expression" dxfId="175" priority="44">
      <formula>DD$12="日"</formula>
    </cfRule>
    <cfRule type="expression" dxfId="174" priority="45">
      <formula>DD$12="土"</formula>
    </cfRule>
  </conditionalFormatting>
  <conditionalFormatting sqref="DG45:EB88">
    <cfRule type="expression" dxfId="173" priority="40">
      <formula>DG$9="祝"</formula>
    </cfRule>
    <cfRule type="expression" dxfId="172" priority="41">
      <formula>DG$12="日"</formula>
    </cfRule>
    <cfRule type="expression" dxfId="171" priority="42">
      <formula>DG$12="土"</formula>
    </cfRule>
  </conditionalFormatting>
  <conditionalFormatting sqref="EG45:EG88">
    <cfRule type="expression" dxfId="170" priority="37">
      <formula>EG$9="祝"</formula>
    </cfRule>
    <cfRule type="expression" dxfId="169" priority="38">
      <formula>EG$12="日"</formula>
    </cfRule>
    <cfRule type="expression" dxfId="168" priority="39">
      <formula>EG$12="土"</formula>
    </cfRule>
  </conditionalFormatting>
  <conditionalFormatting sqref="EH45:FI88">
    <cfRule type="expression" dxfId="167" priority="34">
      <formula>EH$9="祝"</formula>
    </cfRule>
    <cfRule type="expression" dxfId="166" priority="35">
      <formula>EH$12="日"</formula>
    </cfRule>
    <cfRule type="expression" dxfId="165" priority="36">
      <formula>EH$12="土"</formula>
    </cfRule>
  </conditionalFormatting>
  <conditionalFormatting sqref="FJ45:FK88 IW45:IW88">
    <cfRule type="expression" dxfId="164" priority="31">
      <formula>FJ$9="祝"</formula>
    </cfRule>
    <cfRule type="expression" dxfId="163" priority="32">
      <formula>FJ$12="日"</formula>
    </cfRule>
    <cfRule type="expression" dxfId="162" priority="33">
      <formula>FJ$12="土"</formula>
    </cfRule>
  </conditionalFormatting>
  <conditionalFormatting sqref="J40:J97">
    <cfRule type="expression" dxfId="161" priority="29">
      <formula>$J40="対応中"</formula>
    </cfRule>
    <cfRule type="expression" dxfId="160" priority="30">
      <formula>$J40="完了"</formula>
    </cfRule>
  </conditionalFormatting>
  <conditionalFormatting sqref="FL11:HA39 FL93:HA118 IT93:IV118 IT11:IV39">
    <cfRule type="expression" dxfId="159" priority="26">
      <formula>FL$9="祝"</formula>
    </cfRule>
    <cfRule type="expression" dxfId="158" priority="27">
      <formula>FL$12="日"</formula>
    </cfRule>
    <cfRule type="expression" dxfId="157" priority="28">
      <formula>FL$12="土"</formula>
    </cfRule>
  </conditionalFormatting>
  <conditionalFormatting sqref="FL11:HA11 IT11:IV11">
    <cfRule type="expression" dxfId="156" priority="25">
      <formula>FL$11=TODAY()</formula>
    </cfRule>
  </conditionalFormatting>
  <conditionalFormatting sqref="FL40:HA42 FL92:HA92 IT92:IV92 IT40:IV42">
    <cfRule type="expression" dxfId="155" priority="22">
      <formula>FL$9="祝"</formula>
    </cfRule>
    <cfRule type="expression" dxfId="154" priority="23">
      <formula>FL$12="日"</formula>
    </cfRule>
    <cfRule type="expression" dxfId="153" priority="24">
      <formula>FL$12="土"</formula>
    </cfRule>
  </conditionalFormatting>
  <conditionalFormatting sqref="FL43:HA44 FL89:HA91 IT89:IV91 IT43:IV44">
    <cfRule type="expression" dxfId="152" priority="19">
      <formula>FL$9="祝"</formula>
    </cfRule>
    <cfRule type="expression" dxfId="151" priority="20">
      <formula>FL$12="日"</formula>
    </cfRule>
    <cfRule type="expression" dxfId="150" priority="21">
      <formula>FL$12="土"</formula>
    </cfRule>
  </conditionalFormatting>
  <conditionalFormatting sqref="FL45:HA88 IT45:IV88">
    <cfRule type="expression" dxfId="149" priority="16">
      <formula>FL$9="祝"</formula>
    </cfRule>
    <cfRule type="expression" dxfId="148" priority="17">
      <formula>FL$12="日"</formula>
    </cfRule>
    <cfRule type="expression" dxfId="147" priority="18">
      <formula>FL$12="土"</formula>
    </cfRule>
  </conditionalFormatting>
  <conditionalFormatting sqref="HB93:IS118 HB11:IS39">
    <cfRule type="expression" dxfId="146" priority="13">
      <formula>HB$9="祝"</formula>
    </cfRule>
    <cfRule type="expression" dxfId="145" priority="14">
      <formula>HB$12="日"</formula>
    </cfRule>
    <cfRule type="expression" dxfId="144" priority="15">
      <formula>HB$12="土"</formula>
    </cfRule>
  </conditionalFormatting>
  <conditionalFormatting sqref="HB11:IS11">
    <cfRule type="expression" dxfId="143" priority="12">
      <formula>HB$11=TODAY()</formula>
    </cfRule>
  </conditionalFormatting>
  <conditionalFormatting sqref="HB92:IS92 HB40:IS42">
    <cfRule type="expression" dxfId="142" priority="9">
      <formula>HB$9="祝"</formula>
    </cfRule>
    <cfRule type="expression" dxfId="141" priority="10">
      <formula>HB$12="日"</formula>
    </cfRule>
    <cfRule type="expression" dxfId="140" priority="11">
      <formula>HB$12="土"</formula>
    </cfRule>
  </conditionalFormatting>
  <conditionalFormatting sqref="HB89:IS91 HB43:IS44">
    <cfRule type="expression" dxfId="139" priority="6">
      <formula>HB$9="祝"</formula>
    </cfRule>
    <cfRule type="expression" dxfId="138" priority="7">
      <formula>HB$12="日"</formula>
    </cfRule>
    <cfRule type="expression" dxfId="137" priority="8">
      <formula>HB$12="土"</formula>
    </cfRule>
  </conditionalFormatting>
  <conditionalFormatting sqref="HB45:IS88">
    <cfRule type="expression" dxfId="136" priority="3">
      <formula>HB$9="祝"</formula>
    </cfRule>
    <cfRule type="expression" dxfId="135" priority="4">
      <formula>HB$12="日"</formula>
    </cfRule>
    <cfRule type="expression" dxfId="134" priority="5">
      <formula>HB$12="土"</formula>
    </cfRule>
  </conditionalFormatting>
  <conditionalFormatting sqref="L43">
    <cfRule type="expression" dxfId="133" priority="1">
      <formula>$J43="対応中"</formula>
    </cfRule>
    <cfRule type="expression" dxfId="132" priority="2">
      <formula>$J43="完了"</formula>
    </cfRule>
  </conditionalFormatting>
  <dataValidations count="1">
    <dataValidation type="list" allowBlank="1" showInputMessage="1" showErrorMessage="1" sqref="J98:J118">
      <formula1>$B$4:$B$11</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WBS_value!$B$4:$B$11</xm:f>
          </x14:formula1>
          <xm:sqref>J13:J16 J25:J27 J40:J97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M83"/>
  <sheetViews>
    <sheetView zoomScale="70" zoomScaleNormal="70" workbookViewId="0">
      <pane xSplit="2" ySplit="7" topLeftCell="I50" activePane="bottomRight" state="frozen"/>
      <selection activeCell="D37" sqref="D37"/>
      <selection pane="topRight" activeCell="D37" sqref="D37"/>
      <selection pane="bottomLeft" activeCell="D37" sqref="D37"/>
      <selection pane="bottomRight" activeCell="M51" sqref="M51"/>
    </sheetView>
  </sheetViews>
  <sheetFormatPr defaultRowHeight="13.5"/>
  <cols>
    <col min="1" max="1" width="16.5" customWidth="1"/>
    <col min="2" max="2" width="6.875" customWidth="1"/>
    <col min="3" max="3" width="44.5" customWidth="1"/>
    <col min="4" max="4" width="11.625" bestFit="1" customWidth="1"/>
    <col min="5" max="5" width="9.125" bestFit="1" customWidth="1"/>
    <col min="6" max="6" width="14.5" customWidth="1"/>
    <col min="7" max="7" width="11.625" bestFit="1" customWidth="1"/>
    <col min="8" max="8" width="14.25" bestFit="1" customWidth="1"/>
    <col min="9" max="9" width="11" bestFit="1" customWidth="1"/>
    <col min="10" max="10" width="17.625" style="16" bestFit="1" customWidth="1"/>
    <col min="11" max="11" width="59.625" customWidth="1"/>
    <col min="12" max="12" width="62.125" customWidth="1"/>
    <col min="13" max="13" width="61.75" customWidth="1"/>
  </cols>
  <sheetData>
    <row r="2" spans="2:13">
      <c r="B2" s="6" t="s">
        <v>195</v>
      </c>
      <c r="C2" t="s">
        <v>196</v>
      </c>
    </row>
    <row r="3" spans="2:13">
      <c r="B3" s="6"/>
      <c r="C3" t="s">
        <v>197</v>
      </c>
    </row>
    <row r="4" spans="2:13">
      <c r="C4" t="s">
        <v>198</v>
      </c>
    </row>
    <row r="5" spans="2:13">
      <c r="B5" s="6"/>
    </row>
    <row r="6" spans="2:13">
      <c r="B6">
        <v>1</v>
      </c>
      <c r="C6">
        <f>B6+1</f>
        <v>2</v>
      </c>
      <c r="D6">
        <f t="shared" ref="D6:M6" si="0">C6+1</f>
        <v>3</v>
      </c>
      <c r="E6">
        <f t="shared" si="0"/>
        <v>4</v>
      </c>
      <c r="F6">
        <f t="shared" si="0"/>
        <v>5</v>
      </c>
      <c r="G6">
        <f t="shared" si="0"/>
        <v>6</v>
      </c>
      <c r="H6">
        <f t="shared" si="0"/>
        <v>7</v>
      </c>
      <c r="I6">
        <f t="shared" si="0"/>
        <v>8</v>
      </c>
      <c r="J6">
        <f t="shared" si="0"/>
        <v>9</v>
      </c>
      <c r="K6">
        <f t="shared" si="0"/>
        <v>10</v>
      </c>
      <c r="L6">
        <f t="shared" si="0"/>
        <v>11</v>
      </c>
      <c r="M6">
        <f t="shared" si="0"/>
        <v>12</v>
      </c>
    </row>
    <row r="7" spans="2:13" s="60" customFormat="1" ht="37.5" customHeight="1">
      <c r="B7" s="57" t="s">
        <v>199</v>
      </c>
      <c r="C7" s="58" t="s">
        <v>43</v>
      </c>
      <c r="D7" s="58" t="s">
        <v>200</v>
      </c>
      <c r="E7" s="58" t="s">
        <v>174</v>
      </c>
      <c r="F7" s="58" t="s">
        <v>201</v>
      </c>
      <c r="G7" s="58" t="s">
        <v>202</v>
      </c>
      <c r="H7" s="58" t="s">
        <v>163</v>
      </c>
      <c r="I7" s="58" t="s">
        <v>203</v>
      </c>
      <c r="J7" s="59" t="s">
        <v>204</v>
      </c>
      <c r="K7" s="58" t="s">
        <v>205</v>
      </c>
      <c r="L7" s="58" t="s">
        <v>206</v>
      </c>
      <c r="M7" s="58" t="s">
        <v>207</v>
      </c>
    </row>
    <row r="8" spans="2:13" hidden="1">
      <c r="B8" s="61">
        <v>1</v>
      </c>
      <c r="C8" s="18" t="s">
        <v>208</v>
      </c>
      <c r="D8" s="62">
        <v>43276</v>
      </c>
      <c r="E8" s="18" t="s">
        <v>209</v>
      </c>
      <c r="F8" s="61" t="s">
        <v>210</v>
      </c>
      <c r="G8" s="61" t="s">
        <v>210</v>
      </c>
      <c r="H8" s="61" t="s">
        <v>210</v>
      </c>
      <c r="I8" s="18"/>
      <c r="J8" s="18" t="s">
        <v>209</v>
      </c>
      <c r="K8" s="61" t="s">
        <v>211</v>
      </c>
      <c r="L8" s="61"/>
      <c r="M8" s="61"/>
    </row>
    <row r="9" spans="2:13" ht="40.5">
      <c r="B9" s="61">
        <v>2</v>
      </c>
      <c r="C9" s="18" t="s">
        <v>53</v>
      </c>
      <c r="D9" s="62">
        <v>43276</v>
      </c>
      <c r="E9" s="18" t="s">
        <v>246</v>
      </c>
      <c r="F9" s="61" t="s">
        <v>376</v>
      </c>
      <c r="G9" s="61"/>
      <c r="H9" s="61" t="s">
        <v>366</v>
      </c>
      <c r="I9" s="18" t="s">
        <v>129</v>
      </c>
      <c r="J9" s="18" t="s">
        <v>213</v>
      </c>
      <c r="K9" s="61" t="s">
        <v>214</v>
      </c>
      <c r="L9" s="73" t="s">
        <v>373</v>
      </c>
      <c r="M9" s="18"/>
    </row>
    <row r="10" spans="2:13" hidden="1">
      <c r="B10" s="61">
        <v>3</v>
      </c>
      <c r="C10" s="18" t="s">
        <v>56</v>
      </c>
      <c r="D10" s="62">
        <v>43276</v>
      </c>
      <c r="E10" s="18" t="s">
        <v>209</v>
      </c>
      <c r="F10" s="61" t="s">
        <v>210</v>
      </c>
      <c r="G10" s="61" t="s">
        <v>210</v>
      </c>
      <c r="H10" s="61" t="s">
        <v>210</v>
      </c>
      <c r="I10" s="18"/>
      <c r="J10" s="18" t="s">
        <v>209</v>
      </c>
      <c r="K10" s="61" t="s">
        <v>211</v>
      </c>
      <c r="L10" s="18"/>
      <c r="M10" s="18"/>
    </row>
    <row r="11" spans="2:13" hidden="1">
      <c r="B11" s="61">
        <v>4</v>
      </c>
      <c r="C11" s="18" t="s">
        <v>58</v>
      </c>
      <c r="D11" s="62">
        <v>43276</v>
      </c>
      <c r="E11" s="18" t="s">
        <v>209</v>
      </c>
      <c r="F11" s="61" t="s">
        <v>210</v>
      </c>
      <c r="G11" s="61" t="s">
        <v>210</v>
      </c>
      <c r="H11" s="61" t="s">
        <v>210</v>
      </c>
      <c r="I11" s="18"/>
      <c r="J11" s="18" t="s">
        <v>209</v>
      </c>
      <c r="K11" s="61" t="s">
        <v>211</v>
      </c>
      <c r="L11" s="18"/>
      <c r="M11" s="18"/>
    </row>
    <row r="12" spans="2:13" ht="27" hidden="1">
      <c r="B12" s="61">
        <v>5</v>
      </c>
      <c r="C12" s="18" t="s">
        <v>59</v>
      </c>
      <c r="D12" s="62">
        <v>43276</v>
      </c>
      <c r="E12" s="18" t="s">
        <v>212</v>
      </c>
      <c r="F12" s="61" t="s">
        <v>190</v>
      </c>
      <c r="G12" s="63">
        <v>43278</v>
      </c>
      <c r="H12" s="63" t="s">
        <v>215</v>
      </c>
      <c r="I12" s="18" t="s">
        <v>128</v>
      </c>
      <c r="J12" s="18" t="s">
        <v>216</v>
      </c>
      <c r="K12" s="61" t="s">
        <v>217</v>
      </c>
      <c r="L12" s="18" t="s">
        <v>218</v>
      </c>
      <c r="M12" s="18"/>
    </row>
    <row r="13" spans="2:13" ht="148.5" hidden="1">
      <c r="B13" s="61">
        <v>6</v>
      </c>
      <c r="C13" s="64" t="s">
        <v>59</v>
      </c>
      <c r="D13" s="62">
        <v>43276</v>
      </c>
      <c r="E13" s="18" t="s">
        <v>219</v>
      </c>
      <c r="F13" s="61" t="s">
        <v>190</v>
      </c>
      <c r="G13" s="63">
        <v>43278</v>
      </c>
      <c r="H13" s="63" t="s">
        <v>215</v>
      </c>
      <c r="I13" s="18" t="s">
        <v>128</v>
      </c>
      <c r="J13" s="18" t="s">
        <v>216</v>
      </c>
      <c r="K13" s="61" t="s">
        <v>220</v>
      </c>
      <c r="L13" s="65" t="s">
        <v>221</v>
      </c>
      <c r="M13" s="18"/>
    </row>
    <row r="14" spans="2:13" ht="94.5" hidden="1">
      <c r="B14" s="61">
        <v>7</v>
      </c>
      <c r="C14" s="18" t="s">
        <v>62</v>
      </c>
      <c r="D14" s="62">
        <v>43276</v>
      </c>
      <c r="E14" s="18" t="s">
        <v>222</v>
      </c>
      <c r="F14" s="61" t="s">
        <v>190</v>
      </c>
      <c r="G14" s="63">
        <v>43379</v>
      </c>
      <c r="H14" s="61" t="s">
        <v>366</v>
      </c>
      <c r="I14" s="18" t="s">
        <v>129</v>
      </c>
      <c r="J14" s="18" t="s">
        <v>213</v>
      </c>
      <c r="K14" s="66" t="s">
        <v>223</v>
      </c>
      <c r="L14" s="61" t="s">
        <v>374</v>
      </c>
      <c r="M14" s="18"/>
    </row>
    <row r="15" spans="2:13" ht="108" hidden="1">
      <c r="B15" s="61">
        <v>8</v>
      </c>
      <c r="C15" s="18" t="s">
        <v>65</v>
      </c>
      <c r="D15" s="62">
        <v>43276</v>
      </c>
      <c r="E15" s="18" t="s">
        <v>224</v>
      </c>
      <c r="F15" s="61" t="s">
        <v>190</v>
      </c>
      <c r="G15" s="67">
        <v>43296</v>
      </c>
      <c r="H15" s="61" t="s">
        <v>225</v>
      </c>
      <c r="I15" s="18" t="s">
        <v>129</v>
      </c>
      <c r="J15" s="18" t="s">
        <v>213</v>
      </c>
      <c r="K15" s="61" t="s">
        <v>226</v>
      </c>
      <c r="L15" s="68" t="s">
        <v>227</v>
      </c>
      <c r="M15" s="18"/>
    </row>
    <row r="16" spans="2:13" hidden="1">
      <c r="B16" s="61">
        <v>9</v>
      </c>
      <c r="C16" s="18" t="s">
        <v>68</v>
      </c>
      <c r="D16" s="62">
        <v>43276</v>
      </c>
      <c r="E16" s="18" t="s">
        <v>209</v>
      </c>
      <c r="F16" s="61" t="s">
        <v>210</v>
      </c>
      <c r="G16" s="61" t="s">
        <v>210</v>
      </c>
      <c r="H16" s="61" t="s">
        <v>210</v>
      </c>
      <c r="I16" s="18"/>
      <c r="J16" s="18" t="s">
        <v>209</v>
      </c>
      <c r="K16" s="61" t="s">
        <v>211</v>
      </c>
      <c r="L16" s="18"/>
      <c r="M16" s="18"/>
    </row>
    <row r="17" spans="2:13" hidden="1">
      <c r="B17" s="61">
        <v>10</v>
      </c>
      <c r="C17" s="18" t="s">
        <v>70</v>
      </c>
      <c r="D17" s="62">
        <v>43276</v>
      </c>
      <c r="E17" s="18" t="s">
        <v>209</v>
      </c>
      <c r="F17" s="61" t="s">
        <v>210</v>
      </c>
      <c r="G17" s="61" t="s">
        <v>210</v>
      </c>
      <c r="H17" s="61" t="s">
        <v>210</v>
      </c>
      <c r="I17" s="18"/>
      <c r="J17" s="18" t="s">
        <v>209</v>
      </c>
      <c r="K17" s="18" t="s">
        <v>228</v>
      </c>
      <c r="L17" s="18"/>
      <c r="M17" s="18"/>
    </row>
    <row r="18" spans="2:13" hidden="1">
      <c r="B18" s="61">
        <v>11</v>
      </c>
      <c r="C18" s="18" t="s">
        <v>71</v>
      </c>
      <c r="D18" s="62">
        <v>43276</v>
      </c>
      <c r="E18" s="18" t="s">
        <v>219</v>
      </c>
      <c r="F18" s="61" t="s">
        <v>190</v>
      </c>
      <c r="G18" s="63">
        <v>43278</v>
      </c>
      <c r="H18" s="63" t="s">
        <v>215</v>
      </c>
      <c r="I18" s="18" t="s">
        <v>128</v>
      </c>
      <c r="J18" s="18" t="s">
        <v>216</v>
      </c>
      <c r="K18" s="69" t="s">
        <v>229</v>
      </c>
      <c r="L18" s="18" t="s">
        <v>218</v>
      </c>
      <c r="M18" s="18"/>
    </row>
    <row r="19" spans="2:13" ht="94.5" hidden="1">
      <c r="B19" s="61">
        <v>12</v>
      </c>
      <c r="C19" s="21" t="s">
        <v>73</v>
      </c>
      <c r="D19" s="62">
        <v>43276</v>
      </c>
      <c r="E19" s="21" t="s">
        <v>230</v>
      </c>
      <c r="F19" s="61" t="s">
        <v>190</v>
      </c>
      <c r="G19" s="63">
        <v>43375</v>
      </c>
      <c r="H19" s="61" t="s">
        <v>365</v>
      </c>
      <c r="I19" s="18" t="s">
        <v>129</v>
      </c>
      <c r="J19" s="21" t="s">
        <v>213</v>
      </c>
      <c r="K19" s="70" t="s">
        <v>231</v>
      </c>
      <c r="L19" s="18" t="s">
        <v>371</v>
      </c>
      <c r="M19" s="18"/>
    </row>
    <row r="20" spans="2:13" ht="67.5" hidden="1">
      <c r="B20" s="61">
        <v>13</v>
      </c>
      <c r="C20" s="21" t="s">
        <v>74</v>
      </c>
      <c r="D20" s="62">
        <v>43276</v>
      </c>
      <c r="E20" s="21" t="s">
        <v>230</v>
      </c>
      <c r="F20" s="61" t="s">
        <v>190</v>
      </c>
      <c r="G20" s="63">
        <v>43330</v>
      </c>
      <c r="H20" s="61" t="s">
        <v>225</v>
      </c>
      <c r="I20" s="18" t="s">
        <v>129</v>
      </c>
      <c r="J20" s="21" t="s">
        <v>213</v>
      </c>
      <c r="K20" s="61" t="s">
        <v>232</v>
      </c>
      <c r="L20" s="61" t="s">
        <v>276</v>
      </c>
      <c r="M20" s="18" t="s">
        <v>233</v>
      </c>
    </row>
    <row r="21" spans="2:13" ht="135" hidden="1">
      <c r="B21" s="61">
        <v>14</v>
      </c>
      <c r="C21" s="21" t="s">
        <v>234</v>
      </c>
      <c r="D21" s="62">
        <v>43276</v>
      </c>
      <c r="E21" s="21" t="s">
        <v>222</v>
      </c>
      <c r="F21" s="61" t="s">
        <v>190</v>
      </c>
      <c r="G21" s="61"/>
      <c r="H21" s="61" t="s">
        <v>235</v>
      </c>
      <c r="I21" s="18" t="s">
        <v>129</v>
      </c>
      <c r="J21" s="21" t="s">
        <v>213</v>
      </c>
      <c r="K21" s="66" t="s">
        <v>236</v>
      </c>
      <c r="L21" s="61" t="s">
        <v>326</v>
      </c>
      <c r="M21" s="18"/>
    </row>
    <row r="22" spans="2:13" ht="81" hidden="1">
      <c r="B22" s="61">
        <v>15</v>
      </c>
      <c r="C22" s="21" t="s">
        <v>234</v>
      </c>
      <c r="D22" s="62">
        <v>43276</v>
      </c>
      <c r="E22" s="21" t="s">
        <v>222</v>
      </c>
      <c r="F22" s="61" t="s">
        <v>190</v>
      </c>
      <c r="G22" s="63">
        <v>43290</v>
      </c>
      <c r="H22" s="61" t="s">
        <v>237</v>
      </c>
      <c r="I22" s="18" t="s">
        <v>129</v>
      </c>
      <c r="J22" s="71" t="s">
        <v>213</v>
      </c>
      <c r="K22" s="65" t="s">
        <v>238</v>
      </c>
      <c r="L22" s="61" t="s">
        <v>239</v>
      </c>
      <c r="M22" s="18"/>
    </row>
    <row r="23" spans="2:13" ht="162" hidden="1">
      <c r="B23" s="61">
        <v>16</v>
      </c>
      <c r="C23" s="21" t="s">
        <v>234</v>
      </c>
      <c r="D23" s="62">
        <v>43276</v>
      </c>
      <c r="E23" s="21" t="s">
        <v>222</v>
      </c>
      <c r="F23" s="61" t="s">
        <v>190</v>
      </c>
      <c r="G23" s="61"/>
      <c r="H23" s="61" t="s">
        <v>235</v>
      </c>
      <c r="I23" s="18" t="s">
        <v>129</v>
      </c>
      <c r="J23" s="21" t="s">
        <v>213</v>
      </c>
      <c r="K23" s="66" t="s">
        <v>240</v>
      </c>
      <c r="L23" s="61" t="s">
        <v>363</v>
      </c>
      <c r="M23" s="18"/>
    </row>
    <row r="24" spans="2:13" ht="228" hidden="1">
      <c r="B24" s="61">
        <v>17</v>
      </c>
      <c r="C24" s="21" t="s">
        <v>234</v>
      </c>
      <c r="D24" s="62">
        <v>43276</v>
      </c>
      <c r="E24" s="21" t="s">
        <v>230</v>
      </c>
      <c r="F24" s="61" t="s">
        <v>190</v>
      </c>
      <c r="G24" s="63">
        <v>43289</v>
      </c>
      <c r="H24" s="61" t="s">
        <v>241</v>
      </c>
      <c r="I24" s="18" t="s">
        <v>129</v>
      </c>
      <c r="J24" s="71" t="s">
        <v>213</v>
      </c>
      <c r="K24" s="61" t="s">
        <v>242</v>
      </c>
      <c r="L24" s="72" t="s">
        <v>243</v>
      </c>
      <c r="M24" s="18"/>
    </row>
    <row r="25" spans="2:13" ht="162" hidden="1">
      <c r="B25" s="61">
        <v>18</v>
      </c>
      <c r="C25" s="21" t="s">
        <v>234</v>
      </c>
      <c r="D25" s="62">
        <v>43276</v>
      </c>
      <c r="E25" s="21" t="s">
        <v>219</v>
      </c>
      <c r="F25" s="61" t="s">
        <v>190</v>
      </c>
      <c r="G25" s="63">
        <v>43282</v>
      </c>
      <c r="H25" s="63" t="s">
        <v>215</v>
      </c>
      <c r="I25" s="18" t="s">
        <v>128</v>
      </c>
      <c r="J25" s="71" t="s">
        <v>216</v>
      </c>
      <c r="K25" s="61" t="s">
        <v>244</v>
      </c>
      <c r="L25" s="73" t="s">
        <v>245</v>
      </c>
      <c r="M25" s="18"/>
    </row>
    <row r="26" spans="2:13" ht="108">
      <c r="B26" s="61">
        <v>19</v>
      </c>
      <c r="C26" s="21" t="s">
        <v>234</v>
      </c>
      <c r="D26" s="62">
        <v>43276</v>
      </c>
      <c r="E26" s="21" t="s">
        <v>246</v>
      </c>
      <c r="F26" s="61" t="s">
        <v>376</v>
      </c>
      <c r="G26" s="61"/>
      <c r="H26" s="61" t="s">
        <v>436</v>
      </c>
      <c r="I26" s="18" t="s">
        <v>129</v>
      </c>
      <c r="J26" s="21" t="s">
        <v>247</v>
      </c>
      <c r="K26" s="61" t="s">
        <v>248</v>
      </c>
      <c r="L26" s="73" t="s">
        <v>373</v>
      </c>
      <c r="M26" s="18"/>
    </row>
    <row r="27" spans="2:13" ht="67.5" hidden="1">
      <c r="B27" s="61">
        <v>20</v>
      </c>
      <c r="C27" s="21" t="s">
        <v>234</v>
      </c>
      <c r="D27" s="62">
        <v>43276</v>
      </c>
      <c r="E27" s="21" t="s">
        <v>184</v>
      </c>
      <c r="F27" s="61" t="s">
        <v>190</v>
      </c>
      <c r="G27" s="63">
        <v>43278</v>
      </c>
      <c r="H27" s="63" t="s">
        <v>215</v>
      </c>
      <c r="I27" s="18" t="s">
        <v>128</v>
      </c>
      <c r="J27" s="21" t="s">
        <v>216</v>
      </c>
      <c r="K27" s="61" t="s">
        <v>249</v>
      </c>
      <c r="L27" s="73" t="s">
        <v>250</v>
      </c>
      <c r="M27" s="18"/>
    </row>
    <row r="28" spans="2:13" ht="256.5">
      <c r="B28" s="61">
        <v>21</v>
      </c>
      <c r="C28" s="21" t="s">
        <v>234</v>
      </c>
      <c r="D28" s="62">
        <v>43276</v>
      </c>
      <c r="E28" s="21" t="s">
        <v>246</v>
      </c>
      <c r="F28" s="61" t="s">
        <v>169</v>
      </c>
      <c r="G28" s="61"/>
      <c r="H28" s="61" t="s">
        <v>436</v>
      </c>
      <c r="I28" s="21"/>
      <c r="J28" s="21" t="s">
        <v>251</v>
      </c>
      <c r="K28" s="61" t="s">
        <v>277</v>
      </c>
      <c r="L28" s="73" t="s">
        <v>373</v>
      </c>
      <c r="M28" s="18"/>
    </row>
    <row r="29" spans="2:13" ht="67.5" hidden="1">
      <c r="B29" s="61">
        <v>22</v>
      </c>
      <c r="C29" s="21" t="s">
        <v>73</v>
      </c>
      <c r="D29" s="62">
        <v>43276</v>
      </c>
      <c r="E29" s="21" t="s">
        <v>230</v>
      </c>
      <c r="F29" s="61" t="s">
        <v>190</v>
      </c>
      <c r="G29" s="63">
        <v>43375</v>
      </c>
      <c r="H29" s="61" t="s">
        <v>365</v>
      </c>
      <c r="I29" s="18" t="s">
        <v>129</v>
      </c>
      <c r="J29" s="21" t="s">
        <v>213</v>
      </c>
      <c r="K29" s="70" t="s">
        <v>252</v>
      </c>
      <c r="L29" s="61" t="s">
        <v>370</v>
      </c>
      <c r="M29" s="18"/>
    </row>
    <row r="30" spans="2:13" ht="67.5" hidden="1">
      <c r="B30" s="61">
        <v>23</v>
      </c>
      <c r="C30" s="21" t="s">
        <v>234</v>
      </c>
      <c r="D30" s="74">
        <v>43278</v>
      </c>
      <c r="E30" s="21" t="s">
        <v>230</v>
      </c>
      <c r="F30" s="61" t="s">
        <v>190</v>
      </c>
      <c r="G30" s="63">
        <v>43281</v>
      </c>
      <c r="H30" s="61" t="s">
        <v>215</v>
      </c>
      <c r="I30" s="18" t="s">
        <v>128</v>
      </c>
      <c r="J30" s="21" t="s">
        <v>253</v>
      </c>
      <c r="K30" s="75" t="s">
        <v>254</v>
      </c>
      <c r="L30" s="73" t="s">
        <v>255</v>
      </c>
      <c r="M30" s="18"/>
    </row>
    <row r="31" spans="2:13" ht="40.5">
      <c r="B31" s="61">
        <v>24</v>
      </c>
      <c r="C31" s="21" t="s">
        <v>234</v>
      </c>
      <c r="D31" s="74">
        <v>43288</v>
      </c>
      <c r="E31" s="21" t="s">
        <v>246</v>
      </c>
      <c r="F31" s="61" t="s">
        <v>376</v>
      </c>
      <c r="G31" s="63"/>
      <c r="H31" s="61" t="s">
        <v>367</v>
      </c>
      <c r="I31" s="18" t="s">
        <v>128</v>
      </c>
      <c r="J31" s="71" t="s">
        <v>256</v>
      </c>
      <c r="K31" s="75" t="s">
        <v>257</v>
      </c>
      <c r="L31" s="73" t="s">
        <v>278</v>
      </c>
      <c r="M31" s="18"/>
    </row>
    <row r="32" spans="2:13" ht="40.5" hidden="1">
      <c r="B32" s="61">
        <v>25</v>
      </c>
      <c r="C32" s="21" t="s">
        <v>234</v>
      </c>
      <c r="D32" s="74">
        <v>43310</v>
      </c>
      <c r="E32" s="21" t="s">
        <v>260</v>
      </c>
      <c r="F32" s="61" t="s">
        <v>190</v>
      </c>
      <c r="G32" s="63">
        <v>43393</v>
      </c>
      <c r="H32" s="61" t="s">
        <v>367</v>
      </c>
      <c r="I32" s="18" t="s">
        <v>128</v>
      </c>
      <c r="J32" s="71" t="s">
        <v>258</v>
      </c>
      <c r="K32" s="75" t="s">
        <v>259</v>
      </c>
      <c r="L32" s="73" t="s">
        <v>375</v>
      </c>
      <c r="M32" s="18"/>
    </row>
    <row r="33" spans="2:13" ht="67.5" hidden="1">
      <c r="B33" s="61">
        <v>26</v>
      </c>
      <c r="C33" s="21" t="s">
        <v>234</v>
      </c>
      <c r="D33" s="74">
        <v>43329</v>
      </c>
      <c r="E33" s="21" t="s">
        <v>260</v>
      </c>
      <c r="F33" s="61" t="s">
        <v>190</v>
      </c>
      <c r="G33" s="63">
        <v>43400</v>
      </c>
      <c r="H33" s="61" t="s">
        <v>413</v>
      </c>
      <c r="I33" s="18" t="s">
        <v>129</v>
      </c>
      <c r="J33" s="71" t="s">
        <v>261</v>
      </c>
      <c r="K33" s="75" t="s">
        <v>262</v>
      </c>
      <c r="L33" s="82" t="s">
        <v>432</v>
      </c>
      <c r="M33" s="18"/>
    </row>
    <row r="34" spans="2:13" ht="54">
      <c r="B34" s="61">
        <v>27</v>
      </c>
      <c r="C34" s="21" t="s">
        <v>234</v>
      </c>
      <c r="D34" s="74">
        <v>43379</v>
      </c>
      <c r="E34" s="21" t="s">
        <v>246</v>
      </c>
      <c r="F34" s="61" t="s">
        <v>156</v>
      </c>
      <c r="G34" s="63"/>
      <c r="H34" s="61" t="s">
        <v>436</v>
      </c>
      <c r="I34" s="18" t="s">
        <v>414</v>
      </c>
      <c r="J34" s="71" t="s">
        <v>377</v>
      </c>
      <c r="K34" s="75" t="s">
        <v>378</v>
      </c>
      <c r="L34" s="73"/>
      <c r="M34" s="18"/>
    </row>
    <row r="35" spans="2:13" ht="135">
      <c r="B35" s="61">
        <v>28</v>
      </c>
      <c r="C35" s="21" t="s">
        <v>234</v>
      </c>
      <c r="D35" s="74">
        <v>43383</v>
      </c>
      <c r="E35" s="21" t="s">
        <v>246</v>
      </c>
      <c r="F35" s="61" t="s">
        <v>156</v>
      </c>
      <c r="G35" s="63"/>
      <c r="H35" s="61" t="s">
        <v>436</v>
      </c>
      <c r="I35" s="18" t="s">
        <v>414</v>
      </c>
      <c r="J35" s="71" t="s">
        <v>415</v>
      </c>
      <c r="K35" s="75" t="s">
        <v>412</v>
      </c>
      <c r="L35" s="73"/>
      <c r="M35" s="18"/>
    </row>
    <row r="36" spans="2:13" ht="72.95" customHeight="1">
      <c r="B36" s="61">
        <v>29</v>
      </c>
      <c r="C36" s="21" t="s">
        <v>417</v>
      </c>
      <c r="D36" s="74">
        <v>43393</v>
      </c>
      <c r="E36" s="21" t="s">
        <v>246</v>
      </c>
      <c r="F36" s="61" t="s">
        <v>169</v>
      </c>
      <c r="G36" s="63"/>
      <c r="H36" s="61" t="s">
        <v>436</v>
      </c>
      <c r="I36" s="18" t="s">
        <v>414</v>
      </c>
      <c r="J36" s="71" t="s">
        <v>415</v>
      </c>
      <c r="K36" s="75" t="s">
        <v>416</v>
      </c>
      <c r="L36" s="73" t="s">
        <v>438</v>
      </c>
      <c r="M36" s="18"/>
    </row>
    <row r="37" spans="2:13" ht="150.6" customHeight="1">
      <c r="B37" s="61">
        <v>30</v>
      </c>
      <c r="C37" s="21" t="s">
        <v>417</v>
      </c>
      <c r="D37" s="74">
        <v>43393</v>
      </c>
      <c r="E37" s="21" t="s">
        <v>246</v>
      </c>
      <c r="F37" s="61" t="s">
        <v>169</v>
      </c>
      <c r="G37" s="63"/>
      <c r="H37" s="61" t="s">
        <v>436</v>
      </c>
      <c r="I37" s="18" t="s">
        <v>414</v>
      </c>
      <c r="J37" s="71" t="s">
        <v>415</v>
      </c>
      <c r="K37" s="75" t="s">
        <v>418</v>
      </c>
      <c r="L37" s="73" t="s">
        <v>437</v>
      </c>
      <c r="M37" s="18"/>
    </row>
    <row r="38" spans="2:13" ht="218.25" hidden="1" customHeight="1">
      <c r="B38" s="61">
        <v>31</v>
      </c>
      <c r="C38" s="21" t="s">
        <v>417</v>
      </c>
      <c r="D38" s="74">
        <v>43393</v>
      </c>
      <c r="E38" s="21" t="s">
        <v>246</v>
      </c>
      <c r="F38" s="61" t="s">
        <v>190</v>
      </c>
      <c r="G38" s="63">
        <v>43393</v>
      </c>
      <c r="H38" s="61" t="s">
        <v>413</v>
      </c>
      <c r="I38" s="18" t="s">
        <v>414</v>
      </c>
      <c r="J38" s="71" t="s">
        <v>415</v>
      </c>
      <c r="K38" s="75" t="s">
        <v>419</v>
      </c>
      <c r="L38" s="73" t="s">
        <v>420</v>
      </c>
      <c r="M38" s="18"/>
    </row>
    <row r="39" spans="2:13">
      <c r="B39" s="61">
        <v>31</v>
      </c>
      <c r="C39" s="21" t="s">
        <v>428</v>
      </c>
      <c r="D39" s="74">
        <v>43395</v>
      </c>
      <c r="E39" s="21" t="s">
        <v>246</v>
      </c>
      <c r="F39" s="61" t="s">
        <v>156</v>
      </c>
      <c r="G39" s="63"/>
      <c r="H39" s="61" t="s">
        <v>436</v>
      </c>
      <c r="I39" s="18" t="s">
        <v>414</v>
      </c>
      <c r="J39" s="71" t="s">
        <v>415</v>
      </c>
      <c r="K39" s="75" t="s">
        <v>422</v>
      </c>
      <c r="L39" s="73"/>
      <c r="M39" s="18"/>
    </row>
    <row r="40" spans="2:13" ht="40.5">
      <c r="B40" s="61">
        <f>B39+1</f>
        <v>32</v>
      </c>
      <c r="C40" s="21" t="s">
        <v>429</v>
      </c>
      <c r="D40" s="74">
        <v>43395</v>
      </c>
      <c r="E40" s="21" t="s">
        <v>246</v>
      </c>
      <c r="F40" s="61" t="s">
        <v>156</v>
      </c>
      <c r="G40" s="63"/>
      <c r="H40" s="61" t="s">
        <v>436</v>
      </c>
      <c r="I40" s="18" t="s">
        <v>414</v>
      </c>
      <c r="J40" s="71" t="s">
        <v>415</v>
      </c>
      <c r="K40" s="75" t="s">
        <v>423</v>
      </c>
      <c r="L40" s="73"/>
      <c r="M40" s="18"/>
    </row>
    <row r="41" spans="2:13" ht="121.5">
      <c r="B41" s="61">
        <f t="shared" ref="B41:B44" si="1">B40+1</f>
        <v>33</v>
      </c>
      <c r="C41" s="21" t="s">
        <v>430</v>
      </c>
      <c r="D41" s="74">
        <v>43395</v>
      </c>
      <c r="E41" s="21" t="s">
        <v>246</v>
      </c>
      <c r="F41" s="61" t="s">
        <v>156</v>
      </c>
      <c r="G41" s="63"/>
      <c r="H41" s="61" t="s">
        <v>436</v>
      </c>
      <c r="I41" s="18" t="s">
        <v>414</v>
      </c>
      <c r="J41" s="71" t="s">
        <v>415</v>
      </c>
      <c r="K41" s="75" t="s">
        <v>424</v>
      </c>
      <c r="L41" s="73"/>
      <c r="M41" s="18"/>
    </row>
    <row r="42" spans="2:13" ht="27">
      <c r="B42" s="61">
        <f t="shared" si="1"/>
        <v>34</v>
      </c>
      <c r="C42" s="21" t="s">
        <v>430</v>
      </c>
      <c r="D42" s="74">
        <v>43395</v>
      </c>
      <c r="E42" s="21" t="s">
        <v>246</v>
      </c>
      <c r="F42" s="61" t="s">
        <v>156</v>
      </c>
      <c r="G42" s="63"/>
      <c r="H42" s="61" t="s">
        <v>436</v>
      </c>
      <c r="I42" s="18" t="s">
        <v>414</v>
      </c>
      <c r="J42" s="71" t="s">
        <v>415</v>
      </c>
      <c r="K42" s="75" t="s">
        <v>425</v>
      </c>
      <c r="L42" s="73"/>
      <c r="M42" s="18"/>
    </row>
    <row r="43" spans="2:13">
      <c r="B43" s="61">
        <f t="shared" si="1"/>
        <v>35</v>
      </c>
      <c r="C43" s="21" t="s">
        <v>123</v>
      </c>
      <c r="D43" s="74">
        <v>43395</v>
      </c>
      <c r="E43" s="21" t="s">
        <v>246</v>
      </c>
      <c r="F43" s="61" t="s">
        <v>156</v>
      </c>
      <c r="G43" s="63"/>
      <c r="H43" s="61" t="s">
        <v>436</v>
      </c>
      <c r="I43" s="18" t="s">
        <v>414</v>
      </c>
      <c r="J43" s="71" t="s">
        <v>415</v>
      </c>
      <c r="K43" s="75" t="s">
        <v>426</v>
      </c>
      <c r="L43" s="73"/>
      <c r="M43" s="18"/>
    </row>
    <row r="44" spans="2:13" ht="27">
      <c r="B44" s="61">
        <f t="shared" si="1"/>
        <v>36</v>
      </c>
      <c r="C44" s="21" t="s">
        <v>431</v>
      </c>
      <c r="D44" s="74">
        <v>43395</v>
      </c>
      <c r="E44" s="21" t="s">
        <v>246</v>
      </c>
      <c r="F44" s="61" t="s">
        <v>156</v>
      </c>
      <c r="G44" s="63"/>
      <c r="H44" s="61" t="s">
        <v>436</v>
      </c>
      <c r="I44" s="18" t="s">
        <v>414</v>
      </c>
      <c r="J44" s="71" t="s">
        <v>415</v>
      </c>
      <c r="K44" s="75" t="s">
        <v>427</v>
      </c>
      <c r="L44" s="73"/>
      <c r="M44" s="18"/>
    </row>
    <row r="45" spans="2:13" ht="67.5">
      <c r="B45" s="61">
        <v>31</v>
      </c>
      <c r="C45" s="21" t="s">
        <v>123</v>
      </c>
      <c r="D45" s="74">
        <v>43400</v>
      </c>
      <c r="E45" s="21" t="s">
        <v>246</v>
      </c>
      <c r="F45" s="61" t="s">
        <v>156</v>
      </c>
      <c r="G45" s="63"/>
      <c r="H45" s="61" t="s">
        <v>436</v>
      </c>
      <c r="I45" s="18" t="s">
        <v>414</v>
      </c>
      <c r="J45" s="71" t="s">
        <v>415</v>
      </c>
      <c r="K45" s="75" t="s">
        <v>433</v>
      </c>
      <c r="L45" s="73"/>
      <c r="M45" s="18"/>
    </row>
    <row r="46" spans="2:13" ht="189" hidden="1">
      <c r="B46" s="61">
        <f>B45+1</f>
        <v>32</v>
      </c>
      <c r="C46" s="21" t="s">
        <v>234</v>
      </c>
      <c r="D46" s="74">
        <v>43400</v>
      </c>
      <c r="E46" s="21" t="s">
        <v>246</v>
      </c>
      <c r="F46" s="61" t="s">
        <v>190</v>
      </c>
      <c r="G46" s="63">
        <v>43400</v>
      </c>
      <c r="H46" s="61" t="s">
        <v>413</v>
      </c>
      <c r="I46" s="18" t="s">
        <v>129</v>
      </c>
      <c r="J46" s="71" t="s">
        <v>435</v>
      </c>
      <c r="K46" s="75" t="s">
        <v>434</v>
      </c>
      <c r="L46" s="73"/>
      <c r="M46" s="18"/>
    </row>
    <row r="47" spans="2:13" ht="108">
      <c r="B47" s="61">
        <f t="shared" ref="B47:B51" si="2">B46+1</f>
        <v>33</v>
      </c>
      <c r="C47" s="21" t="s">
        <v>123</v>
      </c>
      <c r="D47" s="74">
        <v>43400</v>
      </c>
      <c r="E47" s="21" t="s">
        <v>246</v>
      </c>
      <c r="F47" s="61" t="s">
        <v>169</v>
      </c>
      <c r="G47" s="63"/>
      <c r="H47" s="61" t="s">
        <v>436</v>
      </c>
      <c r="I47" s="18" t="s">
        <v>414</v>
      </c>
      <c r="J47" s="71" t="s">
        <v>415</v>
      </c>
      <c r="K47" s="75" t="s">
        <v>439</v>
      </c>
      <c r="L47" s="73" t="s">
        <v>440</v>
      </c>
      <c r="M47" s="18"/>
    </row>
    <row r="48" spans="2:13" ht="36.75" customHeight="1">
      <c r="B48" s="61">
        <f t="shared" si="2"/>
        <v>34</v>
      </c>
      <c r="C48" s="21" t="s">
        <v>441</v>
      </c>
      <c r="D48" s="74">
        <v>43401</v>
      </c>
      <c r="E48" s="21" t="s">
        <v>260</v>
      </c>
      <c r="F48" s="61" t="s">
        <v>169</v>
      </c>
      <c r="G48" s="63"/>
      <c r="H48" s="61" t="s">
        <v>436</v>
      </c>
      <c r="I48" s="18" t="s">
        <v>128</v>
      </c>
      <c r="J48" s="71" t="s">
        <v>442</v>
      </c>
      <c r="K48" s="75" t="s">
        <v>443</v>
      </c>
      <c r="L48" s="73"/>
      <c r="M48" s="18"/>
    </row>
    <row r="49" spans="2:13" ht="108">
      <c r="B49" s="61">
        <f t="shared" si="2"/>
        <v>35</v>
      </c>
      <c r="C49" s="21" t="s">
        <v>441</v>
      </c>
      <c r="D49" s="74">
        <v>43401</v>
      </c>
      <c r="E49" s="21" t="s">
        <v>260</v>
      </c>
      <c r="F49" s="61" t="s">
        <v>169</v>
      </c>
      <c r="G49" s="63"/>
      <c r="H49" s="61" t="s">
        <v>436</v>
      </c>
      <c r="I49" s="18" t="s">
        <v>128</v>
      </c>
      <c r="J49" s="71" t="s">
        <v>442</v>
      </c>
      <c r="K49" s="75" t="s">
        <v>444</v>
      </c>
      <c r="L49" s="73"/>
      <c r="M49" s="18"/>
    </row>
    <row r="50" spans="2:13">
      <c r="B50" s="61">
        <f t="shared" si="2"/>
        <v>36</v>
      </c>
      <c r="C50" s="21" t="s">
        <v>441</v>
      </c>
      <c r="D50" s="74">
        <v>43401</v>
      </c>
      <c r="E50" s="21" t="s">
        <v>260</v>
      </c>
      <c r="F50" s="61" t="s">
        <v>169</v>
      </c>
      <c r="G50" s="63"/>
      <c r="H50" s="61" t="s">
        <v>436</v>
      </c>
      <c r="I50" s="18" t="s">
        <v>128</v>
      </c>
      <c r="J50" s="71" t="s">
        <v>442</v>
      </c>
      <c r="K50" s="75" t="s">
        <v>445</v>
      </c>
      <c r="L50" s="73"/>
      <c r="M50" s="18"/>
    </row>
    <row r="51" spans="2:13" ht="159" customHeight="1">
      <c r="B51" s="61">
        <f t="shared" si="2"/>
        <v>37</v>
      </c>
      <c r="C51" s="21" t="s">
        <v>446</v>
      </c>
      <c r="D51" s="74">
        <v>43407</v>
      </c>
      <c r="E51" s="21" t="s">
        <v>260</v>
      </c>
      <c r="F51" s="61" t="s">
        <v>156</v>
      </c>
      <c r="G51" s="63"/>
      <c r="H51" s="61" t="s">
        <v>436</v>
      </c>
      <c r="I51" s="18" t="s">
        <v>129</v>
      </c>
      <c r="J51" s="71" t="s">
        <v>447</v>
      </c>
      <c r="K51" s="75" t="s">
        <v>448</v>
      </c>
      <c r="L51" s="73" t="s">
        <v>449</v>
      </c>
      <c r="M51" s="18"/>
    </row>
    <row r="52" spans="2:13" ht="148.5">
      <c r="B52" s="61">
        <v>38</v>
      </c>
      <c r="C52" s="21" t="s">
        <v>234</v>
      </c>
      <c r="D52" s="74">
        <v>43407</v>
      </c>
      <c r="E52" s="21" t="s">
        <v>260</v>
      </c>
      <c r="F52" s="61" t="s">
        <v>156</v>
      </c>
      <c r="G52" s="63"/>
      <c r="H52" s="61" t="s">
        <v>436</v>
      </c>
      <c r="I52" s="18" t="s">
        <v>129</v>
      </c>
      <c r="J52" s="71" t="s">
        <v>450</v>
      </c>
      <c r="K52" s="75" t="s">
        <v>451</v>
      </c>
      <c r="L52" s="73"/>
      <c r="M52" s="18"/>
    </row>
    <row r="53" spans="2:13" ht="40.5">
      <c r="B53" s="61">
        <v>39</v>
      </c>
      <c r="C53" s="21" t="s">
        <v>234</v>
      </c>
      <c r="D53" s="74">
        <v>43407</v>
      </c>
      <c r="E53" s="21" t="s">
        <v>260</v>
      </c>
      <c r="F53" s="61" t="s">
        <v>156</v>
      </c>
      <c r="G53" s="63"/>
      <c r="H53" s="61" t="s">
        <v>436</v>
      </c>
      <c r="I53" s="18" t="s">
        <v>129</v>
      </c>
      <c r="J53" s="71" t="s">
        <v>453</v>
      </c>
      <c r="K53" s="75" t="s">
        <v>452</v>
      </c>
      <c r="L53" s="73"/>
      <c r="M53" s="18"/>
    </row>
    <row r="54" spans="2:13" ht="81">
      <c r="B54" s="61">
        <v>40</v>
      </c>
      <c r="C54" s="21" t="s">
        <v>234</v>
      </c>
      <c r="D54" s="74">
        <v>43414</v>
      </c>
      <c r="E54" s="21" t="s">
        <v>260</v>
      </c>
      <c r="F54" s="61" t="s">
        <v>156</v>
      </c>
      <c r="G54" s="63"/>
      <c r="H54" s="61" t="s">
        <v>436</v>
      </c>
      <c r="I54" s="18" t="s">
        <v>129</v>
      </c>
      <c r="J54" s="71" t="s">
        <v>453</v>
      </c>
      <c r="K54" s="75" t="s">
        <v>455</v>
      </c>
      <c r="L54" s="73"/>
      <c r="M54" s="18"/>
    </row>
    <row r="55" spans="2:13" ht="121.5">
      <c r="B55" s="61">
        <v>41</v>
      </c>
      <c r="C55" s="21" t="s">
        <v>234</v>
      </c>
      <c r="D55" s="74">
        <v>43414</v>
      </c>
      <c r="E55" s="21" t="s">
        <v>184</v>
      </c>
      <c r="F55" s="61" t="s">
        <v>156</v>
      </c>
      <c r="G55" s="63"/>
      <c r="H55" s="61" t="s">
        <v>436</v>
      </c>
      <c r="I55" s="18" t="s">
        <v>457</v>
      </c>
      <c r="J55" s="18" t="s">
        <v>457</v>
      </c>
      <c r="K55" s="75" t="s">
        <v>456</v>
      </c>
      <c r="L55" s="73"/>
      <c r="M55" s="18"/>
    </row>
    <row r="56" spans="2:13">
      <c r="B56" s="61"/>
      <c r="C56" s="21"/>
      <c r="D56" s="74"/>
      <c r="E56" s="21"/>
      <c r="F56" s="61"/>
      <c r="G56" s="63"/>
      <c r="H56" s="61"/>
      <c r="I56" s="18"/>
      <c r="J56" s="71"/>
      <c r="K56" s="75"/>
      <c r="L56" s="73"/>
      <c r="M56" s="18"/>
    </row>
    <row r="57" spans="2:13">
      <c r="B57" s="61"/>
      <c r="C57" s="21"/>
      <c r="D57" s="74"/>
      <c r="E57" s="21"/>
      <c r="F57" s="61"/>
      <c r="G57" s="63"/>
      <c r="H57" s="61"/>
      <c r="I57" s="18"/>
      <c r="J57" s="71"/>
      <c r="K57" s="75"/>
      <c r="L57" s="73"/>
      <c r="M57" s="18"/>
    </row>
    <row r="58" spans="2:13">
      <c r="B58" s="61"/>
      <c r="C58" s="21"/>
      <c r="D58" s="74"/>
      <c r="E58" s="21"/>
      <c r="F58" s="61"/>
      <c r="G58" s="63"/>
      <c r="H58" s="61"/>
      <c r="I58" s="18"/>
      <c r="J58" s="71"/>
      <c r="K58" s="75"/>
      <c r="L58" s="73"/>
      <c r="M58" s="18"/>
    </row>
    <row r="59" spans="2:13">
      <c r="B59" s="61"/>
      <c r="C59" s="21"/>
      <c r="D59" s="74"/>
      <c r="E59" s="21"/>
      <c r="F59" s="61"/>
      <c r="G59" s="63"/>
      <c r="H59" s="61"/>
      <c r="I59" s="18"/>
      <c r="J59" s="71"/>
      <c r="K59" s="75"/>
      <c r="L59" s="73"/>
      <c r="M59" s="18"/>
    </row>
    <row r="60" spans="2:13">
      <c r="B60" s="61"/>
      <c r="C60" s="21"/>
      <c r="D60" s="74"/>
      <c r="E60" s="21"/>
      <c r="F60" s="61"/>
      <c r="G60" s="63"/>
      <c r="H60" s="61"/>
      <c r="I60" s="18"/>
      <c r="J60" s="71"/>
      <c r="K60" s="75"/>
      <c r="L60" s="73"/>
      <c r="M60" s="18"/>
    </row>
    <row r="61" spans="2:13">
      <c r="B61" s="61"/>
      <c r="C61" s="21"/>
      <c r="D61" s="74"/>
      <c r="E61" s="21"/>
      <c r="F61" s="61"/>
      <c r="G61" s="63"/>
      <c r="H61" s="61"/>
      <c r="I61" s="18"/>
      <c r="J61" s="71"/>
      <c r="K61" s="75"/>
      <c r="L61" s="73"/>
      <c r="M61" s="18"/>
    </row>
    <row r="62" spans="2:13">
      <c r="B62" s="61"/>
      <c r="C62" s="21"/>
      <c r="D62" s="74"/>
      <c r="E62" s="21"/>
      <c r="F62" s="61"/>
      <c r="G62" s="63"/>
      <c r="H62" s="61"/>
      <c r="I62" s="18"/>
      <c r="J62" s="71"/>
      <c r="K62" s="75"/>
      <c r="L62" s="73"/>
      <c r="M62" s="18"/>
    </row>
    <row r="63" spans="2:13">
      <c r="B63" s="61"/>
      <c r="C63" s="21"/>
      <c r="D63" s="74"/>
      <c r="E63" s="21"/>
      <c r="F63" s="61"/>
      <c r="G63" s="63"/>
      <c r="H63" s="61"/>
      <c r="I63" s="18"/>
      <c r="J63" s="71"/>
      <c r="K63" s="75"/>
      <c r="L63" s="73"/>
      <c r="M63" s="18"/>
    </row>
    <row r="64" spans="2:13">
      <c r="B64" s="61"/>
      <c r="C64" s="21"/>
      <c r="D64" s="74"/>
      <c r="E64" s="21"/>
      <c r="F64" s="61"/>
      <c r="G64" s="63"/>
      <c r="H64" s="61"/>
      <c r="I64" s="18"/>
      <c r="J64" s="71"/>
      <c r="K64" s="75"/>
      <c r="L64" s="73"/>
      <c r="M64" s="18"/>
    </row>
    <row r="65" spans="1:13">
      <c r="B65" s="61"/>
      <c r="C65" s="21"/>
      <c r="D65" s="18"/>
      <c r="E65" s="21"/>
      <c r="F65" s="21"/>
      <c r="G65" s="21"/>
      <c r="H65" s="21"/>
      <c r="I65" s="21"/>
      <c r="J65" s="71"/>
      <c r="K65" s="61"/>
      <c r="L65" s="18"/>
      <c r="M65" s="18"/>
    </row>
    <row r="66" spans="1:13">
      <c r="A66" t="s">
        <v>421</v>
      </c>
      <c r="B66" t="s">
        <v>421</v>
      </c>
      <c r="C66" t="s">
        <v>421</v>
      </c>
      <c r="D66" t="s">
        <v>421</v>
      </c>
      <c r="E66" t="s">
        <v>421</v>
      </c>
      <c r="F66" t="s">
        <v>421</v>
      </c>
      <c r="G66" t="s">
        <v>421</v>
      </c>
      <c r="H66" t="s">
        <v>421</v>
      </c>
      <c r="I66" t="s">
        <v>421</v>
      </c>
      <c r="J66" t="s">
        <v>421</v>
      </c>
      <c r="K66" t="s">
        <v>421</v>
      </c>
      <c r="L66" t="s">
        <v>421</v>
      </c>
      <c r="M66" t="s">
        <v>421</v>
      </c>
    </row>
    <row r="71" spans="1:13">
      <c r="C71" t="s">
        <v>263</v>
      </c>
    </row>
    <row r="72" spans="1:13">
      <c r="D72" t="s">
        <v>30</v>
      </c>
    </row>
    <row r="73" spans="1:13">
      <c r="C73" t="s">
        <v>264</v>
      </c>
      <c r="D73" s="15">
        <v>8</v>
      </c>
    </row>
    <row r="74" spans="1:13">
      <c r="C74" t="s">
        <v>265</v>
      </c>
      <c r="D74" s="15">
        <v>4</v>
      </c>
    </row>
    <row r="75" spans="1:13">
      <c r="C75" t="s">
        <v>264</v>
      </c>
      <c r="D75" s="15">
        <v>8</v>
      </c>
    </row>
    <row r="76" spans="1:13">
      <c r="C76" t="s">
        <v>266</v>
      </c>
      <c r="D76" s="15">
        <v>3</v>
      </c>
    </row>
    <row r="77" spans="1:13">
      <c r="C77" t="s">
        <v>125</v>
      </c>
      <c r="D77" s="15">
        <f>SUM(D73:D76)</f>
        <v>23</v>
      </c>
    </row>
    <row r="78" spans="1:13">
      <c r="D78" s="15"/>
    </row>
    <row r="79" spans="1:13">
      <c r="C79" t="s">
        <v>267</v>
      </c>
      <c r="D79" s="15">
        <v>1.3</v>
      </c>
    </row>
    <row r="80" spans="1:13">
      <c r="D80" s="15"/>
    </row>
    <row r="81" spans="3:4">
      <c r="C81" t="s">
        <v>268</v>
      </c>
      <c r="D81" s="15">
        <f>D77*D79</f>
        <v>29.900000000000002</v>
      </c>
    </row>
    <row r="82" spans="3:4">
      <c r="C82" t="s">
        <v>269</v>
      </c>
      <c r="D82" s="15">
        <f>ROUND(D81/6,1)</f>
        <v>5</v>
      </c>
    </row>
    <row r="83" spans="3:4">
      <c r="D83" s="15"/>
    </row>
  </sheetData>
  <autoFilter ref="B7:M55">
    <filterColumn colId="4">
      <filters>
        <filter val="リリース後対応"/>
        <filter val="保留"/>
        <filter val="未着手"/>
      </filters>
    </filterColumn>
  </autoFilter>
  <phoneticPr fontId="1"/>
  <conditionalFormatting sqref="B8:C28 E29:F30 E65:G65 E28 J65:M65 J8:M30 E8:F27 B38 D38:G38 K39:M44 B39:C42 B44:C44 B43 B46:M46 B45 D45:E45 L45:M45 H8:I28 D39:E39 G39 B56:C65 D56:M64 L47:M47 M48 L49:M49 K50:M51 C51 J52:M52 D54 K53:M54 L55:M55 B52:B55">
    <cfRule type="expression" dxfId="131" priority="160">
      <formula>$F8="完了"</formula>
    </cfRule>
  </conditionalFormatting>
  <conditionalFormatting sqref="G8:G28">
    <cfRule type="expression" dxfId="130" priority="159">
      <formula>$F8="完了"</formula>
    </cfRule>
  </conditionalFormatting>
  <conditionalFormatting sqref="H65">
    <cfRule type="expression" dxfId="129" priority="158">
      <formula>$F65="完了"</formula>
    </cfRule>
  </conditionalFormatting>
  <conditionalFormatting sqref="B29">
    <cfRule type="expression" dxfId="128" priority="157">
      <formula>$F29="完了"</formula>
    </cfRule>
  </conditionalFormatting>
  <conditionalFormatting sqref="G29">
    <cfRule type="expression" dxfId="127" priority="156">
      <formula>$F29="完了"</formula>
    </cfRule>
  </conditionalFormatting>
  <conditionalFormatting sqref="G30">
    <cfRule type="expression" dxfId="126" priority="149">
      <formula>$F30="完了"</formula>
    </cfRule>
  </conditionalFormatting>
  <conditionalFormatting sqref="C29">
    <cfRule type="expression" dxfId="125" priority="155">
      <formula>$F29="完了"</formula>
    </cfRule>
  </conditionalFormatting>
  <conditionalFormatting sqref="F28">
    <cfRule type="expression" dxfId="124" priority="153">
      <formula>$F28="完了"</formula>
    </cfRule>
  </conditionalFormatting>
  <conditionalFormatting sqref="I65">
    <cfRule type="expression" dxfId="123" priority="152">
      <formula>$F65="完了"</formula>
    </cfRule>
  </conditionalFormatting>
  <conditionalFormatting sqref="I29">
    <cfRule type="expression" dxfId="122" priority="151">
      <formula>$F29="完了"</formula>
    </cfRule>
  </conditionalFormatting>
  <conditionalFormatting sqref="B30">
    <cfRule type="expression" dxfId="121" priority="150">
      <formula>$F30="完了"</formula>
    </cfRule>
  </conditionalFormatting>
  <conditionalFormatting sqref="H30">
    <cfRule type="expression" dxfId="120" priority="148">
      <formula>$F30="完了"</formula>
    </cfRule>
  </conditionalFormatting>
  <conditionalFormatting sqref="I30">
    <cfRule type="expression" dxfId="119" priority="147">
      <formula>$F30="完了"</formula>
    </cfRule>
  </conditionalFormatting>
  <conditionalFormatting sqref="C30">
    <cfRule type="expression" dxfId="118" priority="146">
      <formula>$F30="完了"</formula>
    </cfRule>
  </conditionalFormatting>
  <conditionalFormatting sqref="D8:D30 D65">
    <cfRule type="expression" dxfId="117" priority="145">
      <formula>$F8="完了"</formula>
    </cfRule>
  </conditionalFormatting>
  <conditionalFormatting sqref="E31 J31:M31">
    <cfRule type="expression" dxfId="116" priority="144">
      <formula>$F31="完了"</formula>
    </cfRule>
  </conditionalFormatting>
  <conditionalFormatting sqref="B31">
    <cfRule type="expression" dxfId="115" priority="143">
      <formula>$F31="完了"</formula>
    </cfRule>
  </conditionalFormatting>
  <conditionalFormatting sqref="G31">
    <cfRule type="expression" dxfId="114" priority="142">
      <formula>$F31="完了"</formula>
    </cfRule>
  </conditionalFormatting>
  <conditionalFormatting sqref="B33:B37">
    <cfRule type="expression" dxfId="113" priority="137">
      <formula>$F33="完了"</formula>
    </cfRule>
  </conditionalFormatting>
  <conditionalFormatting sqref="I31">
    <cfRule type="expression" dxfId="112" priority="140">
      <formula>$F31="完了"</formula>
    </cfRule>
  </conditionalFormatting>
  <conditionalFormatting sqref="D31">
    <cfRule type="expression" dxfId="111" priority="139">
      <formula>$F31="完了"</formula>
    </cfRule>
  </conditionalFormatting>
  <conditionalFormatting sqref="J34:M35 L33:M33 K36:M37 E34:F35">
    <cfRule type="expression" dxfId="110" priority="138">
      <formula>$F33="完了"</formula>
    </cfRule>
  </conditionalFormatting>
  <conditionalFormatting sqref="G34:G36">
    <cfRule type="expression" dxfId="109" priority="136">
      <formula>$F34="完了"</formula>
    </cfRule>
  </conditionalFormatting>
  <conditionalFormatting sqref="G33">
    <cfRule type="expression" dxfId="108" priority="122">
      <formula>$F33="完了"</formula>
    </cfRule>
  </conditionalFormatting>
  <conditionalFormatting sqref="I34:I35">
    <cfRule type="expression" dxfId="107" priority="134">
      <formula>$F34="完了"</formula>
    </cfRule>
  </conditionalFormatting>
  <conditionalFormatting sqref="C34:C37">
    <cfRule type="expression" dxfId="106" priority="133">
      <formula>$F34="完了"</formula>
    </cfRule>
  </conditionalFormatting>
  <conditionalFormatting sqref="D34:D35">
    <cfRule type="expression" dxfId="105" priority="132">
      <formula>$F34="完了"</formula>
    </cfRule>
  </conditionalFormatting>
  <conditionalFormatting sqref="C31">
    <cfRule type="expression" dxfId="104" priority="131">
      <formula>$F31="完了"</formula>
    </cfRule>
  </conditionalFormatting>
  <conditionalFormatting sqref="E32:F32 J32:K32 M32">
    <cfRule type="expression" dxfId="103" priority="130">
      <formula>$F32="完了"</formula>
    </cfRule>
  </conditionalFormatting>
  <conditionalFormatting sqref="B32">
    <cfRule type="expression" dxfId="102" priority="129">
      <formula>$F32="完了"</formula>
    </cfRule>
  </conditionalFormatting>
  <conditionalFormatting sqref="G32">
    <cfRule type="expression" dxfId="101" priority="128">
      <formula>$F32="完了"</formula>
    </cfRule>
  </conditionalFormatting>
  <conditionalFormatting sqref="C32">
    <cfRule type="expression" dxfId="100" priority="124">
      <formula>$F32="完了"</formula>
    </cfRule>
  </conditionalFormatting>
  <conditionalFormatting sqref="I32">
    <cfRule type="expression" dxfId="99" priority="126">
      <formula>$F32="完了"</formula>
    </cfRule>
  </conditionalFormatting>
  <conditionalFormatting sqref="D32">
    <cfRule type="expression" dxfId="98" priority="125">
      <formula>$F32="完了"</formula>
    </cfRule>
  </conditionalFormatting>
  <conditionalFormatting sqref="E33:F33 J33:K33">
    <cfRule type="expression" dxfId="97" priority="123">
      <formula>$F33="完了"</formula>
    </cfRule>
  </conditionalFormatting>
  <conditionalFormatting sqref="D33">
    <cfRule type="expression" dxfId="96" priority="119">
      <formula>$F33="完了"</formula>
    </cfRule>
  </conditionalFormatting>
  <conditionalFormatting sqref="I33">
    <cfRule type="expression" dxfId="95" priority="120">
      <formula>$F33="完了"</formula>
    </cfRule>
  </conditionalFormatting>
  <conditionalFormatting sqref="C33">
    <cfRule type="expression" dxfId="94" priority="118">
      <formula>$F33="完了"</formula>
    </cfRule>
  </conditionalFormatting>
  <conditionalFormatting sqref="L32">
    <cfRule type="expression" dxfId="93" priority="117">
      <formula>$F32="完了"</formula>
    </cfRule>
  </conditionalFormatting>
  <conditionalFormatting sqref="H29">
    <cfRule type="expression" dxfId="92" priority="116">
      <formula>$F29="完了"</formula>
    </cfRule>
  </conditionalFormatting>
  <conditionalFormatting sqref="H32">
    <cfRule type="expression" dxfId="91" priority="114">
      <formula>$F32="完了"</formula>
    </cfRule>
  </conditionalFormatting>
  <conditionalFormatting sqref="H31">
    <cfRule type="expression" dxfId="90" priority="112">
      <formula>$F31="完了"</formula>
    </cfRule>
  </conditionalFormatting>
  <conditionalFormatting sqref="J36">
    <cfRule type="expression" dxfId="89" priority="109">
      <formula>$F36="完了"</formula>
    </cfRule>
  </conditionalFormatting>
  <conditionalFormatting sqref="I36">
    <cfRule type="expression" dxfId="88" priority="108">
      <formula>$F36="完了"</formula>
    </cfRule>
  </conditionalFormatting>
  <conditionalFormatting sqref="F36">
    <cfRule type="expression" dxfId="87" priority="106">
      <formula>$F36="完了"</formula>
    </cfRule>
  </conditionalFormatting>
  <conditionalFormatting sqref="D36">
    <cfRule type="expression" dxfId="86" priority="105">
      <formula>$F36="完了"</formula>
    </cfRule>
  </conditionalFormatting>
  <conditionalFormatting sqref="K38:M38">
    <cfRule type="expression" dxfId="85" priority="104">
      <formula>$F38="完了"</formula>
    </cfRule>
  </conditionalFormatting>
  <conditionalFormatting sqref="G37">
    <cfRule type="expression" dxfId="84" priority="97">
      <formula>$F37="完了"</formula>
    </cfRule>
  </conditionalFormatting>
  <conditionalFormatting sqref="J37">
    <cfRule type="expression" dxfId="83" priority="96">
      <formula>$F37="完了"</formula>
    </cfRule>
  </conditionalFormatting>
  <conditionalFormatting sqref="I37">
    <cfRule type="expression" dxfId="82" priority="95">
      <formula>$F37="完了"</formula>
    </cfRule>
  </conditionalFormatting>
  <conditionalFormatting sqref="H38">
    <cfRule type="expression" dxfId="81" priority="87">
      <formula>$F38="完了"</formula>
    </cfRule>
  </conditionalFormatting>
  <conditionalFormatting sqref="D37">
    <cfRule type="expression" dxfId="80" priority="92">
      <formula>$F37="完了"</formula>
    </cfRule>
  </conditionalFormatting>
  <conditionalFormatting sqref="C38">
    <cfRule type="expression" dxfId="79" priority="85">
      <formula>$F38="完了"</formula>
    </cfRule>
  </conditionalFormatting>
  <conditionalFormatting sqref="E36:E37">
    <cfRule type="expression" dxfId="78" priority="89">
      <formula>$F36="完了"</formula>
    </cfRule>
  </conditionalFormatting>
  <conditionalFormatting sqref="J38">
    <cfRule type="expression" dxfId="77" priority="88">
      <formula>$F38="完了"</formula>
    </cfRule>
  </conditionalFormatting>
  <conditionalFormatting sqref="I38">
    <cfRule type="expression" dxfId="76" priority="86">
      <formula>$F38="完了"</formula>
    </cfRule>
  </conditionalFormatting>
  <conditionalFormatting sqref="H33">
    <cfRule type="expression" dxfId="75" priority="84">
      <formula>$F33="完了"</formula>
    </cfRule>
  </conditionalFormatting>
  <conditionalFormatting sqref="F31">
    <cfRule type="expression" dxfId="74" priority="83">
      <formula>$F31="完了"</formula>
    </cfRule>
  </conditionalFormatting>
  <conditionalFormatting sqref="J39">
    <cfRule type="expression" dxfId="73" priority="81">
      <formula>$F39="完了"</formula>
    </cfRule>
  </conditionalFormatting>
  <conditionalFormatting sqref="I39">
    <cfRule type="expression" dxfId="72" priority="80">
      <formula>$F39="完了"</formula>
    </cfRule>
  </conditionalFormatting>
  <conditionalFormatting sqref="D40:E44 G40:G44">
    <cfRule type="expression" dxfId="71" priority="79">
      <formula>$F40="完了"</formula>
    </cfRule>
  </conditionalFormatting>
  <conditionalFormatting sqref="J40:J44">
    <cfRule type="expression" dxfId="70" priority="77">
      <formula>$F40="完了"</formula>
    </cfRule>
  </conditionalFormatting>
  <conditionalFormatting sqref="I40:I44">
    <cfRule type="expression" dxfId="69" priority="76">
      <formula>$F40="完了"</formula>
    </cfRule>
  </conditionalFormatting>
  <conditionalFormatting sqref="C43">
    <cfRule type="expression" dxfId="68" priority="75">
      <formula>$F43="完了"</formula>
    </cfRule>
  </conditionalFormatting>
  <conditionalFormatting sqref="C45">
    <cfRule type="expression" dxfId="67" priority="74">
      <formula>$F45="完了"</formula>
    </cfRule>
  </conditionalFormatting>
  <conditionalFormatting sqref="K45">
    <cfRule type="expression" dxfId="66" priority="73">
      <formula>$F45="完了"</formula>
    </cfRule>
  </conditionalFormatting>
  <conditionalFormatting sqref="F45:G45">
    <cfRule type="expression" dxfId="65" priority="72">
      <formula>$F45="完了"</formula>
    </cfRule>
  </conditionalFormatting>
  <conditionalFormatting sqref="J45">
    <cfRule type="expression" dxfId="64" priority="70">
      <formula>$F45="完了"</formula>
    </cfRule>
  </conditionalFormatting>
  <conditionalFormatting sqref="I45">
    <cfRule type="expression" dxfId="63" priority="69">
      <formula>$F45="完了"</formula>
    </cfRule>
  </conditionalFormatting>
  <conditionalFormatting sqref="H34:H37">
    <cfRule type="expression" dxfId="62" priority="68">
      <formula>$F34="完了"</formula>
    </cfRule>
  </conditionalFormatting>
  <conditionalFormatting sqref="H39:H45">
    <cfRule type="expression" dxfId="61" priority="67">
      <formula>$F39="完了"</formula>
    </cfRule>
  </conditionalFormatting>
  <conditionalFormatting sqref="F44">
    <cfRule type="expression" dxfId="60" priority="64">
      <formula>$F44="完了"</formula>
    </cfRule>
  </conditionalFormatting>
  <conditionalFormatting sqref="F39:F43">
    <cfRule type="expression" dxfId="59" priority="63">
      <formula>$F39="完了"</formula>
    </cfRule>
  </conditionalFormatting>
  <conditionalFormatting sqref="F37">
    <cfRule type="expression" dxfId="58" priority="62">
      <formula>$F37="完了"</formula>
    </cfRule>
  </conditionalFormatting>
  <conditionalFormatting sqref="D47:E47">
    <cfRule type="expression" dxfId="57" priority="61">
      <formula>$F47="完了"</formula>
    </cfRule>
  </conditionalFormatting>
  <conditionalFormatting sqref="C47">
    <cfRule type="expression" dxfId="56" priority="60">
      <formula>$F47="完了"</formula>
    </cfRule>
  </conditionalFormatting>
  <conditionalFormatting sqref="K47">
    <cfRule type="expression" dxfId="55" priority="59">
      <formula>$F47="完了"</formula>
    </cfRule>
  </conditionalFormatting>
  <conditionalFormatting sqref="F47:G47">
    <cfRule type="expression" dxfId="54" priority="58">
      <formula>$F47="完了"</formula>
    </cfRule>
  </conditionalFormatting>
  <conditionalFormatting sqref="J47">
    <cfRule type="expression" dxfId="53" priority="57">
      <formula>$F47="完了"</formula>
    </cfRule>
  </conditionalFormatting>
  <conditionalFormatting sqref="I47">
    <cfRule type="expression" dxfId="52" priority="56">
      <formula>$F47="完了"</formula>
    </cfRule>
  </conditionalFormatting>
  <conditionalFormatting sqref="H47">
    <cfRule type="expression" dxfId="51" priority="55">
      <formula>$F47="完了"</formula>
    </cfRule>
  </conditionalFormatting>
  <conditionalFormatting sqref="L48">
    <cfRule type="expression" dxfId="50" priority="54">
      <formula>$F48="完了"</formula>
    </cfRule>
  </conditionalFormatting>
  <conditionalFormatting sqref="D48:E48">
    <cfRule type="expression" dxfId="49" priority="53">
      <formula>$F48="完了"</formula>
    </cfRule>
  </conditionalFormatting>
  <conditionalFormatting sqref="C48">
    <cfRule type="expression" dxfId="48" priority="52">
      <formula>$F48="完了"</formula>
    </cfRule>
  </conditionalFormatting>
  <conditionalFormatting sqref="K48">
    <cfRule type="expression" dxfId="47" priority="51">
      <formula>$F48="完了"</formula>
    </cfRule>
  </conditionalFormatting>
  <conditionalFormatting sqref="F48:G48">
    <cfRule type="expression" dxfId="46" priority="50">
      <formula>$F48="完了"</formula>
    </cfRule>
  </conditionalFormatting>
  <conditionalFormatting sqref="J48">
    <cfRule type="expression" dxfId="45" priority="49">
      <formula>$F48="完了"</formula>
    </cfRule>
  </conditionalFormatting>
  <conditionalFormatting sqref="I48">
    <cfRule type="expression" dxfId="44" priority="48">
      <formula>$F48="完了"</formula>
    </cfRule>
  </conditionalFormatting>
  <conditionalFormatting sqref="H48">
    <cfRule type="expression" dxfId="43" priority="47">
      <formula>$F48="完了"</formula>
    </cfRule>
  </conditionalFormatting>
  <conditionalFormatting sqref="D49:E49">
    <cfRule type="expression" dxfId="42" priority="46">
      <formula>$F49="完了"</formula>
    </cfRule>
  </conditionalFormatting>
  <conditionalFormatting sqref="C49">
    <cfRule type="expression" dxfId="41" priority="45">
      <formula>$F49="完了"</formula>
    </cfRule>
  </conditionalFormatting>
  <conditionalFormatting sqref="K49">
    <cfRule type="expression" dxfId="40" priority="44">
      <formula>$F49="完了"</formula>
    </cfRule>
  </conditionalFormatting>
  <conditionalFormatting sqref="F49:G49">
    <cfRule type="expression" dxfId="39" priority="43">
      <formula>$F49="完了"</formula>
    </cfRule>
  </conditionalFormatting>
  <conditionalFormatting sqref="J49">
    <cfRule type="expression" dxfId="38" priority="42">
      <formula>$F49="完了"</formula>
    </cfRule>
  </conditionalFormatting>
  <conditionalFormatting sqref="I49">
    <cfRule type="expression" dxfId="37" priority="41">
      <formula>$F49="完了"</formula>
    </cfRule>
  </conditionalFormatting>
  <conditionalFormatting sqref="H49">
    <cfRule type="expression" dxfId="36" priority="40">
      <formula>$F49="完了"</formula>
    </cfRule>
  </conditionalFormatting>
  <conditionalFormatting sqref="D50:E50">
    <cfRule type="expression" dxfId="35" priority="39">
      <formula>$F50="完了"</formula>
    </cfRule>
  </conditionalFormatting>
  <conditionalFormatting sqref="C50">
    <cfRule type="expression" dxfId="34" priority="38">
      <formula>$F50="完了"</formula>
    </cfRule>
  </conditionalFormatting>
  <conditionalFormatting sqref="F50:G50">
    <cfRule type="expression" dxfId="33" priority="37">
      <formula>$F50="完了"</formula>
    </cfRule>
  </conditionalFormatting>
  <conditionalFormatting sqref="J50">
    <cfRule type="expression" dxfId="32" priority="36">
      <formula>$F50="完了"</formula>
    </cfRule>
  </conditionalFormatting>
  <conditionalFormatting sqref="I50">
    <cfRule type="expression" dxfId="31" priority="35">
      <formula>$F50="完了"</formula>
    </cfRule>
  </conditionalFormatting>
  <conditionalFormatting sqref="H50">
    <cfRule type="expression" dxfId="30" priority="34">
      <formula>$F50="完了"</formula>
    </cfRule>
  </conditionalFormatting>
  <conditionalFormatting sqref="D51:E51">
    <cfRule type="expression" dxfId="29" priority="33">
      <formula>$F51="完了"</formula>
    </cfRule>
  </conditionalFormatting>
  <conditionalFormatting sqref="F51:G51">
    <cfRule type="expression" dxfId="28" priority="32">
      <formula>$F51="完了"</formula>
    </cfRule>
  </conditionalFormatting>
  <conditionalFormatting sqref="J51">
    <cfRule type="expression" dxfId="27" priority="31">
      <formula>$F51="完了"</formula>
    </cfRule>
  </conditionalFormatting>
  <conditionalFormatting sqref="H52">
    <cfRule type="expression" dxfId="26" priority="26">
      <formula>$F52="完了"</formula>
    </cfRule>
  </conditionalFormatting>
  <conditionalFormatting sqref="H51">
    <cfRule type="expression" dxfId="25" priority="29">
      <formula>$F51="完了"</formula>
    </cfRule>
  </conditionalFormatting>
  <conditionalFormatting sqref="B47:B51">
    <cfRule type="expression" dxfId="24" priority="28">
      <formula>$F47="完了"</formula>
    </cfRule>
  </conditionalFormatting>
  <conditionalFormatting sqref="I52">
    <cfRule type="expression" dxfId="23" priority="27">
      <formula>$F52="完了"</formula>
    </cfRule>
  </conditionalFormatting>
  <conditionalFormatting sqref="I51">
    <cfRule type="expression" dxfId="22" priority="25">
      <formula>$F51="完了"</formula>
    </cfRule>
  </conditionalFormatting>
  <conditionalFormatting sqref="C52">
    <cfRule type="expression" dxfId="21" priority="24">
      <formula>$F52="完了"</formula>
    </cfRule>
  </conditionalFormatting>
  <conditionalFormatting sqref="D52:E52">
    <cfRule type="expression" dxfId="20" priority="23">
      <formula>$F52="完了"</formula>
    </cfRule>
  </conditionalFormatting>
  <conditionalFormatting sqref="F52:G52">
    <cfRule type="expression" dxfId="19" priority="22">
      <formula>$F52="完了"</formula>
    </cfRule>
  </conditionalFormatting>
  <conditionalFormatting sqref="J53">
    <cfRule type="expression" dxfId="18" priority="21">
      <formula>$F53="完了"</formula>
    </cfRule>
  </conditionalFormatting>
  <conditionalFormatting sqref="H53">
    <cfRule type="expression" dxfId="17" priority="19">
      <formula>$F53="完了"</formula>
    </cfRule>
  </conditionalFormatting>
  <conditionalFormatting sqref="I53">
    <cfRule type="expression" dxfId="16" priority="20">
      <formula>$F53="完了"</formula>
    </cfRule>
  </conditionalFormatting>
  <conditionalFormatting sqref="C53">
    <cfRule type="expression" dxfId="15" priority="18">
      <formula>$F53="完了"</formula>
    </cfRule>
  </conditionalFormatting>
  <conditionalFormatting sqref="D53:E53">
    <cfRule type="expression" dxfId="14" priority="17">
      <formula>$F53="完了"</formula>
    </cfRule>
  </conditionalFormatting>
  <conditionalFormatting sqref="F53:G53">
    <cfRule type="expression" dxfId="13" priority="16">
      <formula>$F53="完了"</formula>
    </cfRule>
  </conditionalFormatting>
  <conditionalFormatting sqref="C54">
    <cfRule type="expression" dxfId="12" priority="15">
      <formula>$F54="完了"</formula>
    </cfRule>
  </conditionalFormatting>
  <conditionalFormatting sqref="H54">
    <cfRule type="expression" dxfId="11" priority="12">
      <formula>$F54="完了"</formula>
    </cfRule>
  </conditionalFormatting>
  <conditionalFormatting sqref="I54">
    <cfRule type="expression" dxfId="10" priority="13">
      <formula>$F54="完了"</formula>
    </cfRule>
  </conditionalFormatting>
  <conditionalFormatting sqref="E54">
    <cfRule type="expression" dxfId="9" priority="11">
      <formula>$F54="完了"</formula>
    </cfRule>
  </conditionalFormatting>
  <conditionalFormatting sqref="F54:G54">
    <cfRule type="expression" dxfId="8" priority="10">
      <formula>$F54="完了"</formula>
    </cfRule>
  </conditionalFormatting>
  <conditionalFormatting sqref="J54">
    <cfRule type="expression" dxfId="7" priority="9">
      <formula>$F54="完了"</formula>
    </cfRule>
  </conditionalFormatting>
  <conditionalFormatting sqref="D55 K55">
    <cfRule type="expression" dxfId="6" priority="8">
      <formula>$F55="完了"</formula>
    </cfRule>
  </conditionalFormatting>
  <conditionalFormatting sqref="C55">
    <cfRule type="expression" dxfId="5" priority="7">
      <formula>$F55="完了"</formula>
    </cfRule>
  </conditionalFormatting>
  <conditionalFormatting sqref="H55">
    <cfRule type="expression" dxfId="4" priority="5">
      <formula>$F55="完了"</formula>
    </cfRule>
  </conditionalFormatting>
  <conditionalFormatting sqref="I55">
    <cfRule type="expression" dxfId="3" priority="6">
      <formula>$F55="完了"</formula>
    </cfRule>
  </conditionalFormatting>
  <conditionalFormatting sqref="E55">
    <cfRule type="expression" dxfId="2" priority="4">
      <formula>$F55="完了"</formula>
    </cfRule>
  </conditionalFormatting>
  <conditionalFormatting sqref="F55:G55">
    <cfRule type="expression" dxfId="1" priority="3">
      <formula>$F55="完了"</formula>
    </cfRule>
  </conditionalFormatting>
  <conditionalFormatting sqref="J55">
    <cfRule type="expression" dxfId="0" priority="1">
      <formula>$F55="完了"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else!$A$1:$A$7</xm:f>
          </x14:formula1>
          <xm:sqref>G65:H65 E8:E65</xm:sqref>
        </x14:dataValidation>
        <x14:dataValidation type="list" allowBlank="1" showInputMessage="1" showErrorMessage="1">
          <x14:formula1>
            <xm:f>WBS_value!$B$4:$B$11</xm:f>
          </x14:formula1>
          <xm:sqref>F8:F65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zoomScale="130" zoomScaleNormal="130" workbookViewId="0"/>
  </sheetViews>
  <sheetFormatPr defaultRowHeight="13.5"/>
  <sheetData>
    <row r="1" spans="1:5">
      <c r="A1" t="s">
        <v>299</v>
      </c>
    </row>
    <row r="2" spans="1:5">
      <c r="B2" t="s">
        <v>300</v>
      </c>
    </row>
    <row r="3" spans="1:5">
      <c r="B3" t="s">
        <v>301</v>
      </c>
    </row>
    <row r="5" spans="1:5">
      <c r="B5" t="s">
        <v>302</v>
      </c>
    </row>
    <row r="6" spans="1:5">
      <c r="B6" t="s">
        <v>303</v>
      </c>
    </row>
    <row r="7" spans="1:5">
      <c r="B7" t="s">
        <v>304</v>
      </c>
    </row>
    <row r="8" spans="1:5">
      <c r="B8" t="s">
        <v>305</v>
      </c>
    </row>
    <row r="9" spans="1:5">
      <c r="B9" t="s">
        <v>306</v>
      </c>
    </row>
    <row r="11" spans="1:5">
      <c r="A11" t="s">
        <v>280</v>
      </c>
      <c r="B11" t="s">
        <v>281</v>
      </c>
      <c r="C11" t="s">
        <v>282</v>
      </c>
    </row>
    <row r="12" spans="1:5">
      <c r="B12" t="s">
        <v>283</v>
      </c>
    </row>
    <row r="13" spans="1:5">
      <c r="B13" t="s">
        <v>284</v>
      </c>
    </row>
    <row r="14" spans="1:5">
      <c r="B14" t="s">
        <v>285</v>
      </c>
    </row>
    <row r="16" spans="1:5">
      <c r="A16" t="s">
        <v>286</v>
      </c>
      <c r="B16" t="s">
        <v>287</v>
      </c>
      <c r="E16" t="s">
        <v>292</v>
      </c>
    </row>
    <row r="17" spans="1:6">
      <c r="B17" t="s">
        <v>288</v>
      </c>
      <c r="F17" t="s">
        <v>295</v>
      </c>
    </row>
    <row r="18" spans="1:6">
      <c r="B18" t="s">
        <v>289</v>
      </c>
      <c r="F18" t="s">
        <v>296</v>
      </c>
    </row>
    <row r="19" spans="1:6">
      <c r="F19" t="s">
        <v>297</v>
      </c>
    </row>
    <row r="20" spans="1:6">
      <c r="F20" t="s">
        <v>298</v>
      </c>
    </row>
    <row r="22" spans="1:6">
      <c r="B22" t="s">
        <v>290</v>
      </c>
      <c r="E22" t="s">
        <v>293</v>
      </c>
    </row>
    <row r="23" spans="1:6">
      <c r="B23" t="s">
        <v>288</v>
      </c>
      <c r="E23" t="s">
        <v>288</v>
      </c>
      <c r="F23" t="s">
        <v>295</v>
      </c>
    </row>
    <row r="24" spans="1:6">
      <c r="B24" t="s">
        <v>289</v>
      </c>
      <c r="E24" t="s">
        <v>289</v>
      </c>
      <c r="F24" t="s">
        <v>296</v>
      </c>
    </row>
    <row r="25" spans="1:6">
      <c r="B25" t="s">
        <v>291</v>
      </c>
      <c r="E25" t="s">
        <v>294</v>
      </c>
    </row>
    <row r="26" spans="1:6">
      <c r="B26" t="s">
        <v>288</v>
      </c>
      <c r="E26" t="s">
        <v>288</v>
      </c>
    </row>
    <row r="27" spans="1:6">
      <c r="B27" t="s">
        <v>289</v>
      </c>
      <c r="E27" t="s">
        <v>289</v>
      </c>
    </row>
    <row r="29" spans="1:6" s="1" customFormat="1">
      <c r="A29" s="78">
        <v>43331</v>
      </c>
    </row>
    <row r="30" spans="1:6">
      <c r="B30" t="s">
        <v>307</v>
      </c>
    </row>
    <row r="31" spans="1:6">
      <c r="B31" t="s">
        <v>308</v>
      </c>
    </row>
    <row r="32" spans="1:6">
      <c r="B32" t="s">
        <v>309</v>
      </c>
    </row>
    <row r="33" spans="2:2">
      <c r="B33" t="s">
        <v>310</v>
      </c>
    </row>
    <row r="34" spans="2:2">
      <c r="B34" t="s">
        <v>311</v>
      </c>
    </row>
    <row r="35" spans="2:2">
      <c r="B35" t="s">
        <v>312</v>
      </c>
    </row>
    <row r="36" spans="2:2">
      <c r="B36" t="s">
        <v>309</v>
      </c>
    </row>
    <row r="37" spans="2:2">
      <c r="B37" t="s">
        <v>313</v>
      </c>
    </row>
    <row r="39" spans="2:2">
      <c r="B39" t="s">
        <v>314</v>
      </c>
    </row>
    <row r="40" spans="2:2">
      <c r="B40" t="s">
        <v>315</v>
      </c>
    </row>
    <row r="41" spans="2:2">
      <c r="B41" t="s">
        <v>316</v>
      </c>
    </row>
    <row r="42" spans="2:2">
      <c r="B42" t="s">
        <v>317</v>
      </c>
    </row>
    <row r="43" spans="2:2">
      <c r="B43" t="s">
        <v>318</v>
      </c>
    </row>
    <row r="44" spans="2:2">
      <c r="B44" t="s">
        <v>316</v>
      </c>
    </row>
    <row r="45" spans="2:2">
      <c r="B45" t="s">
        <v>317</v>
      </c>
    </row>
    <row r="46" spans="2:2">
      <c r="B46" t="s">
        <v>319</v>
      </c>
    </row>
    <row r="47" spans="2:2">
      <c r="B47" t="s">
        <v>316</v>
      </c>
    </row>
    <row r="48" spans="2:2">
      <c r="B48" t="s">
        <v>317</v>
      </c>
    </row>
    <row r="51" spans="2:2">
      <c r="B51" t="s">
        <v>320</v>
      </c>
    </row>
    <row r="53" spans="2:2">
      <c r="B53" t="s">
        <v>321</v>
      </c>
    </row>
    <row r="54" spans="2:2">
      <c r="B54" t="s">
        <v>322</v>
      </c>
    </row>
    <row r="55" spans="2:2">
      <c r="B55" t="s">
        <v>323</v>
      </c>
    </row>
    <row r="56" spans="2:2">
      <c r="B56" t="s">
        <v>324</v>
      </c>
    </row>
    <row r="58" spans="2:2">
      <c r="B58" t="s">
        <v>325</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1"/>
  <sheetViews>
    <sheetView zoomScale="130" zoomScaleNormal="130" workbookViewId="0">
      <selection activeCell="G7" sqref="G7"/>
    </sheetView>
  </sheetViews>
  <sheetFormatPr defaultRowHeight="13.5"/>
  <sheetData>
    <row r="2" spans="1:1">
      <c r="A2" t="s">
        <v>327</v>
      </c>
    </row>
    <row r="3" spans="1:1">
      <c r="A3" t="s">
        <v>328</v>
      </c>
    </row>
    <row r="4" spans="1:1">
      <c r="A4" t="s">
        <v>329</v>
      </c>
    </row>
    <row r="5" spans="1:1">
      <c r="A5" t="s">
        <v>364</v>
      </c>
    </row>
    <row r="6" spans="1:1">
      <c r="A6" t="s">
        <v>330</v>
      </c>
    </row>
    <row r="7" spans="1:1">
      <c r="A7" t="s">
        <v>331</v>
      </c>
    </row>
    <row r="8" spans="1:1">
      <c r="A8" t="s">
        <v>332</v>
      </c>
    </row>
    <row r="9" spans="1:1">
      <c r="A9" t="s">
        <v>333</v>
      </c>
    </row>
    <row r="10" spans="1:1">
      <c r="A10" t="s">
        <v>334</v>
      </c>
    </row>
    <row r="11" spans="1:1">
      <c r="A11" t="s">
        <v>335</v>
      </c>
    </row>
    <row r="12" spans="1:1">
      <c r="A12" t="s">
        <v>336</v>
      </c>
    </row>
    <row r="13" spans="1:1">
      <c r="A13" t="s">
        <v>337</v>
      </c>
    </row>
    <row r="14" spans="1:1">
      <c r="A14" t="s">
        <v>338</v>
      </c>
    </row>
    <row r="15" spans="1:1">
      <c r="A15" t="s">
        <v>339</v>
      </c>
    </row>
    <row r="16" spans="1:1">
      <c r="A16" t="s">
        <v>340</v>
      </c>
    </row>
    <row r="17" spans="1:1">
      <c r="A17" t="s">
        <v>341</v>
      </c>
    </row>
    <row r="18" spans="1:1">
      <c r="A18" t="s">
        <v>342</v>
      </c>
    </row>
    <row r="19" spans="1:1">
      <c r="A19" t="s">
        <v>343</v>
      </c>
    </row>
    <row r="21" spans="1:1">
      <c r="A21" t="s">
        <v>344</v>
      </c>
    </row>
    <row r="22" spans="1:1">
      <c r="A22" t="s">
        <v>345</v>
      </c>
    </row>
    <row r="23" spans="1:1">
      <c r="A23" t="s">
        <v>346</v>
      </c>
    </row>
    <row r="24" spans="1:1">
      <c r="A24" t="s">
        <v>347</v>
      </c>
    </row>
    <row r="25" spans="1:1">
      <c r="A25" t="s">
        <v>348</v>
      </c>
    </row>
    <row r="26" spans="1:1">
      <c r="A26" t="s">
        <v>330</v>
      </c>
    </row>
    <row r="27" spans="1:1">
      <c r="A27" t="s">
        <v>349</v>
      </c>
    </row>
    <row r="28" spans="1:1">
      <c r="A28" t="s">
        <v>350</v>
      </c>
    </row>
    <row r="29" spans="1:1">
      <c r="A29" t="s">
        <v>351</v>
      </c>
    </row>
    <row r="30" spans="1:1">
      <c r="A30" t="s">
        <v>352</v>
      </c>
    </row>
    <row r="31" spans="1:1">
      <c r="A31" t="s">
        <v>353</v>
      </c>
    </row>
    <row r="32" spans="1:1">
      <c r="A32" t="s">
        <v>354</v>
      </c>
    </row>
    <row r="33" spans="1:1">
      <c r="A33" t="s">
        <v>355</v>
      </c>
    </row>
    <row r="34" spans="1:1">
      <c r="A34" t="s">
        <v>356</v>
      </c>
    </row>
    <row r="35" spans="1:1">
      <c r="A35" t="s">
        <v>357</v>
      </c>
    </row>
    <row r="36" spans="1:1">
      <c r="A36" t="s">
        <v>358</v>
      </c>
    </row>
    <row r="37" spans="1:1">
      <c r="A37" t="s">
        <v>331</v>
      </c>
    </row>
    <row r="38" spans="1:1">
      <c r="A38" t="s">
        <v>359</v>
      </c>
    </row>
    <row r="39" spans="1:1">
      <c r="A39" t="s">
        <v>360</v>
      </c>
    </row>
    <row r="40" spans="1:1">
      <c r="A40" t="s">
        <v>361</v>
      </c>
    </row>
    <row r="41" spans="1:1">
      <c r="A41" t="s">
        <v>362</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130" zoomScaleNormal="130" workbookViewId="0"/>
  </sheetViews>
  <sheetFormatPr defaultRowHeight="13.5"/>
  <sheetData>
    <row r="1" spans="1:1">
      <c r="A1" t="s">
        <v>174</v>
      </c>
    </row>
    <row r="2" spans="1:1">
      <c r="A2" t="s">
        <v>270</v>
      </c>
    </row>
    <row r="3" spans="1:1">
      <c r="A3" t="s">
        <v>271</v>
      </c>
    </row>
    <row r="4" spans="1:1">
      <c r="A4" t="s">
        <v>272</v>
      </c>
    </row>
    <row r="5" spans="1:1">
      <c r="A5" t="s">
        <v>273</v>
      </c>
    </row>
    <row r="6" spans="1:1">
      <c r="A6" t="s">
        <v>274</v>
      </c>
    </row>
    <row r="7" spans="1:1">
      <c r="A7" t="s">
        <v>275</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11"/>
  <sheetViews>
    <sheetView workbookViewId="0">
      <selection activeCell="B10" sqref="B10"/>
    </sheetView>
  </sheetViews>
  <sheetFormatPr defaultRowHeight="13.5"/>
  <sheetData>
    <row r="4" spans="2:2">
      <c r="B4" s="51" t="s">
        <v>156</v>
      </c>
    </row>
    <row r="5" spans="2:2">
      <c r="B5" s="52" t="s">
        <v>189</v>
      </c>
    </row>
    <row r="6" spans="2:2">
      <c r="B6" s="52" t="s">
        <v>190</v>
      </c>
    </row>
    <row r="7" spans="2:2">
      <c r="B7" s="52" t="s">
        <v>169</v>
      </c>
    </row>
    <row r="8" spans="2:2">
      <c r="B8" s="52" t="s">
        <v>279</v>
      </c>
    </row>
    <row r="9" spans="2:2">
      <c r="B9" s="52" t="s">
        <v>376</v>
      </c>
    </row>
    <row r="10" spans="2:2">
      <c r="B10" s="52" t="s">
        <v>191</v>
      </c>
    </row>
    <row r="11" spans="2:2">
      <c r="B11" s="53"/>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85" zoomScaleNormal="85" workbookViewId="0"/>
  </sheetViews>
  <sheetFormatPr defaultRowHeight="13.5"/>
  <cols>
    <col min="1" max="1" width="24.75" customWidth="1"/>
    <col min="2" max="2" width="45.5" customWidth="1"/>
    <col min="3" max="3" width="52.375" style="16" customWidth="1"/>
    <col min="4" max="4" width="77.25" customWidth="1"/>
    <col min="5" max="5" width="36" customWidth="1"/>
    <col min="6" max="6" width="51.5" customWidth="1"/>
  </cols>
  <sheetData>
    <row r="1" spans="1:6">
      <c r="D1" t="s">
        <v>31</v>
      </c>
      <c r="F1" t="s">
        <v>31</v>
      </c>
    </row>
    <row r="2" spans="1:6">
      <c r="A2" t="s">
        <v>32</v>
      </c>
    </row>
    <row r="3" spans="1:6">
      <c r="B3" t="s">
        <v>33</v>
      </c>
    </row>
    <row r="5" spans="1:6">
      <c r="B5" t="s">
        <v>34</v>
      </c>
    </row>
    <row r="6" spans="1:6">
      <c r="B6" s="6" t="s">
        <v>35</v>
      </c>
    </row>
    <row r="7" spans="1:6">
      <c r="B7" s="6" t="s">
        <v>36</v>
      </c>
    </row>
    <row r="8" spans="1:6">
      <c r="B8" t="s">
        <v>37</v>
      </c>
    </row>
    <row r="10" spans="1:6">
      <c r="B10" t="s">
        <v>38</v>
      </c>
    </row>
    <row r="13" spans="1:6">
      <c r="D13" t="s">
        <v>39</v>
      </c>
    </row>
    <row r="14" spans="1:6">
      <c r="D14" t="s">
        <v>40</v>
      </c>
    </row>
    <row r="15" spans="1:6">
      <c r="D15" t="s">
        <v>41</v>
      </c>
    </row>
    <row r="16" spans="1:6">
      <c r="D16" t="s">
        <v>42</v>
      </c>
    </row>
    <row r="17" spans="1:6">
      <c r="B17" s="6" t="s">
        <v>43</v>
      </c>
      <c r="C17" s="17" t="s">
        <v>44</v>
      </c>
    </row>
    <row r="18" spans="1:6">
      <c r="A18" t="s">
        <v>45</v>
      </c>
      <c r="B18" s="18" t="s">
        <v>46</v>
      </c>
      <c r="C18" s="19" t="s">
        <v>47</v>
      </c>
      <c r="D18" t="s">
        <v>48</v>
      </c>
    </row>
    <row r="19" spans="1:6" ht="165" customHeight="1">
      <c r="A19" t="s">
        <v>49</v>
      </c>
      <c r="B19" s="18" t="s">
        <v>50</v>
      </c>
      <c r="C19" s="19" t="s">
        <v>51</v>
      </c>
      <c r="D19" s="16" t="s">
        <v>121</v>
      </c>
      <c r="E19" t="s">
        <v>52</v>
      </c>
      <c r="F19" s="16"/>
    </row>
    <row r="20" spans="1:6" ht="40.5" customHeight="1">
      <c r="B20" s="18" t="s">
        <v>53</v>
      </c>
      <c r="C20" s="19" t="s">
        <v>54</v>
      </c>
      <c r="D20" s="16" t="s">
        <v>55</v>
      </c>
      <c r="E20" t="s">
        <v>52</v>
      </c>
      <c r="F20" s="16"/>
    </row>
    <row r="21" spans="1:6">
      <c r="B21" s="18" t="s">
        <v>56</v>
      </c>
      <c r="C21" s="19"/>
      <c r="D21" t="s">
        <v>57</v>
      </c>
      <c r="E21" t="s">
        <v>52</v>
      </c>
    </row>
    <row r="22" spans="1:6">
      <c r="B22" s="18" t="s">
        <v>58</v>
      </c>
      <c r="C22" s="19"/>
      <c r="D22" t="s">
        <v>57</v>
      </c>
      <c r="E22" t="s">
        <v>52</v>
      </c>
    </row>
    <row r="23" spans="1:6">
      <c r="B23" s="18" t="s">
        <v>59</v>
      </c>
      <c r="C23" s="19" t="s">
        <v>60</v>
      </c>
      <c r="D23" t="s">
        <v>61</v>
      </c>
      <c r="E23" t="s">
        <v>52</v>
      </c>
    </row>
    <row r="24" spans="1:6" ht="54">
      <c r="B24" s="18" t="s">
        <v>62</v>
      </c>
      <c r="C24" s="19" t="s">
        <v>63</v>
      </c>
      <c r="D24" s="16" t="s">
        <v>122</v>
      </c>
      <c r="E24" t="s">
        <v>52</v>
      </c>
      <c r="F24" s="16"/>
    </row>
    <row r="25" spans="1:6">
      <c r="B25" s="18" t="s">
        <v>65</v>
      </c>
      <c r="C25" s="19"/>
      <c r="D25" t="s">
        <v>66</v>
      </c>
      <c r="E25" t="s">
        <v>67</v>
      </c>
    </row>
    <row r="26" spans="1:6" ht="40.5">
      <c r="B26" s="18" t="s">
        <v>68</v>
      </c>
      <c r="C26" s="19" t="s">
        <v>69</v>
      </c>
      <c r="D26" s="16" t="s">
        <v>64</v>
      </c>
      <c r="E26" t="s">
        <v>52</v>
      </c>
      <c r="F26" s="16"/>
    </row>
    <row r="27" spans="1:6">
      <c r="B27" s="18" t="s">
        <v>70</v>
      </c>
      <c r="C27" s="19"/>
      <c r="D27" t="s">
        <v>57</v>
      </c>
      <c r="E27" t="s">
        <v>52</v>
      </c>
    </row>
    <row r="28" spans="1:6">
      <c r="B28" s="18" t="s">
        <v>71</v>
      </c>
      <c r="C28" s="19"/>
      <c r="E28" s="20" t="s">
        <v>72</v>
      </c>
    </row>
    <row r="29" spans="1:6">
      <c r="B29" s="21" t="s">
        <v>73</v>
      </c>
      <c r="C29" s="19"/>
      <c r="D29" t="s">
        <v>57</v>
      </c>
      <c r="E29" t="s">
        <v>52</v>
      </c>
    </row>
    <row r="30" spans="1:6">
      <c r="B30" s="21" t="s">
        <v>74</v>
      </c>
      <c r="C30" s="19" t="s">
        <v>75</v>
      </c>
      <c r="D30" s="16" t="s">
        <v>57</v>
      </c>
      <c r="E30" t="s">
        <v>52</v>
      </c>
      <c r="F30" s="16"/>
    </row>
    <row r="31" spans="1:6">
      <c r="B31" s="21" t="s">
        <v>76</v>
      </c>
      <c r="C31" s="19"/>
      <c r="D31" t="s">
        <v>48</v>
      </c>
      <c r="E31" t="s">
        <v>77</v>
      </c>
    </row>
    <row r="32" spans="1:6">
      <c r="B32" s="22"/>
    </row>
    <row r="33" spans="1:2">
      <c r="B33" s="6"/>
    </row>
    <row r="34" spans="1:2">
      <c r="B34" s="6"/>
    </row>
    <row r="35" spans="1:2">
      <c r="A35" s="6" t="s">
        <v>44</v>
      </c>
    </row>
    <row r="36" spans="1:2">
      <c r="A36" s="6" t="s">
        <v>75</v>
      </c>
      <c r="B36" t="s">
        <v>78</v>
      </c>
    </row>
    <row r="37" spans="1:2" s="16" customFormat="1">
      <c r="A37" s="6" t="s">
        <v>79</v>
      </c>
      <c r="B37" t="s">
        <v>80</v>
      </c>
    </row>
    <row r="38" spans="1:2" s="16" customFormat="1">
      <c r="A38" s="6" t="s">
        <v>81</v>
      </c>
      <c r="B38" t="s">
        <v>82</v>
      </c>
    </row>
    <row r="39" spans="1:2" s="16" customFormat="1">
      <c r="A39" s="6" t="s">
        <v>83</v>
      </c>
      <c r="B39" t="s">
        <v>84</v>
      </c>
    </row>
    <row r="40" spans="1:2" s="16" customFormat="1">
      <c r="A40" s="6"/>
      <c r="B40"/>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memo</vt:lpstr>
      <vt:lpstr>WBS</vt:lpstr>
      <vt:lpstr>課題整理_0609</vt:lpstr>
      <vt:lpstr>No14</vt:lpstr>
      <vt:lpstr>No16</vt:lpstr>
      <vt:lpstr>wk⇒</vt:lpstr>
      <vt:lpstr>else</vt:lpstr>
      <vt:lpstr>WBS_value</vt:lpstr>
      <vt:lpstr>do0415補足</vt:lpstr>
      <vt:lpstr>do0609</vt:lpstr>
      <vt:lpstr>計画</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2018-11-11T15:53:02Z</dcterms:modified>
</cp:coreProperties>
</file>