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0" yWindow="0" windowWidth="18075" windowHeight="8175" activeTab="1"/>
  </bookViews>
  <sheets>
    <sheet name="memo" sheetId="17" r:id="rId1"/>
    <sheet name="WBS" sheetId="18" r:id="rId2"/>
    <sheet name="課題整理_0609" sheetId="21" r:id="rId3"/>
    <sheet name="No14" sheetId="24" r:id="rId4"/>
    <sheet name="No16" sheetId="27" r:id="rId5"/>
    <sheet name="wk⇒" sheetId="23" r:id="rId6"/>
    <sheet name="else" sheetId="22" r:id="rId7"/>
    <sheet name="WBS_value" sheetId="20" r:id="rId8"/>
    <sheet name="do0415補足" sheetId="9" r:id="rId9"/>
    <sheet name="do0609" sheetId="10" r:id="rId10"/>
    <sheet name="計画" sheetId="8" state="hidden" r:id="rId11"/>
  </sheets>
  <definedNames>
    <definedName name="_xlnm._FilterDatabase" localSheetId="1" hidden="1">WBS!$B$12:$EK$14</definedName>
    <definedName name="_xlnm._FilterDatabase" localSheetId="2" hidden="1">課題整理_0609!$B$7:$M$33</definedName>
  </definedNames>
  <calcPr calcId="145621"/>
</workbook>
</file>

<file path=xl/calcChain.xml><?xml version="1.0" encoding="utf-8"?>
<calcChain xmlns="http://schemas.openxmlformats.org/spreadsheetml/2006/main">
  <c r="E5" i="17" l="1"/>
  <c r="E4" i="17"/>
  <c r="E3" i="17"/>
  <c r="C9" i="17"/>
  <c r="EG66" i="18"/>
  <c r="EF66" i="18"/>
  <c r="EE66" i="18"/>
  <c r="ED66" i="18"/>
  <c r="EC66" i="18"/>
  <c r="EB66" i="18"/>
  <c r="EA66" i="18"/>
  <c r="DZ66" i="18"/>
  <c r="DY66" i="18"/>
  <c r="DX66" i="18"/>
  <c r="DW66" i="18"/>
  <c r="DV66" i="18"/>
  <c r="DU66" i="18"/>
  <c r="DT66" i="18"/>
  <c r="DS66" i="18"/>
  <c r="DR66" i="18"/>
  <c r="DQ66" i="18"/>
  <c r="DP66" i="18"/>
  <c r="DO66" i="18"/>
  <c r="DN66" i="18"/>
  <c r="DM66" i="18"/>
  <c r="DL66" i="18"/>
  <c r="DK66" i="18"/>
  <c r="DJ66" i="18"/>
  <c r="DI66" i="18"/>
  <c r="DH66" i="18"/>
  <c r="DG66" i="18"/>
  <c r="DF66" i="18"/>
  <c r="DE66" i="18"/>
  <c r="DD66" i="18"/>
  <c r="J39" i="18" l="1"/>
  <c r="J38" i="18"/>
  <c r="J37" i="18"/>
  <c r="J36" i="18"/>
  <c r="J35" i="18"/>
  <c r="J34" i="18"/>
  <c r="J33" i="18"/>
  <c r="J32" i="18"/>
  <c r="J31" i="18"/>
  <c r="J30" i="18"/>
  <c r="J29" i="18"/>
  <c r="J28" i="18"/>
  <c r="J24" i="18"/>
  <c r="J23" i="18"/>
  <c r="J22" i="18"/>
  <c r="J21" i="18"/>
  <c r="J20" i="18"/>
  <c r="J19" i="18"/>
  <c r="J18" i="18"/>
  <c r="J17" i="18"/>
  <c r="C6" i="21"/>
  <c r="D6" i="21" s="1"/>
  <c r="E6" i="21" s="1"/>
  <c r="F6" i="21" s="1"/>
  <c r="G6" i="21" s="1"/>
  <c r="H6" i="21" s="1"/>
  <c r="I6" i="21" s="1"/>
  <c r="J6" i="21" s="1"/>
  <c r="K6" i="21" s="1"/>
  <c r="L6" i="21" s="1"/>
  <c r="M6" i="21" s="1"/>
  <c r="I39" i="18" l="1"/>
  <c r="I38" i="18"/>
  <c r="I37" i="18"/>
  <c r="I36" i="18"/>
  <c r="I35" i="18"/>
  <c r="I34" i="18"/>
  <c r="I33" i="18"/>
  <c r="I32" i="18"/>
  <c r="I31" i="18"/>
  <c r="I30" i="18"/>
  <c r="I29" i="18"/>
  <c r="I28" i="18"/>
  <c r="I24" i="18"/>
  <c r="I23" i="18"/>
  <c r="I22" i="18"/>
  <c r="I21" i="18"/>
  <c r="I20" i="18"/>
  <c r="I19" i="18"/>
  <c r="I18" i="18"/>
  <c r="I17" i="18"/>
  <c r="D50" i="21"/>
  <c r="D54" i="21" s="1"/>
  <c r="D55" i="21" s="1"/>
  <c r="BV32" i="18" l="1"/>
  <c r="M39" i="18" l="1"/>
  <c r="M24" i="18" l="1"/>
  <c r="M20" i="18" l="1"/>
  <c r="M23" i="18" l="1"/>
  <c r="M65" i="18" l="1"/>
  <c r="M64" i="18"/>
  <c r="M63" i="18"/>
  <c r="M62" i="18"/>
  <c r="M61" i="18"/>
  <c r="M60" i="18"/>
  <c r="M59" i="18"/>
  <c r="M58" i="18"/>
  <c r="M57" i="18"/>
  <c r="M56" i="18"/>
  <c r="M55" i="18"/>
  <c r="M54" i="18"/>
  <c r="M53" i="18"/>
  <c r="M52" i="18"/>
  <c r="M51" i="18"/>
  <c r="M50" i="18"/>
  <c r="M49" i="18"/>
  <c r="M48" i="18"/>
  <c r="M47" i="18"/>
  <c r="M46" i="18"/>
  <c r="M45" i="18"/>
  <c r="M44" i="18"/>
  <c r="M43" i="18"/>
  <c r="M42" i="18"/>
  <c r="M41" i="18"/>
  <c r="M40" i="18"/>
  <c r="M38" i="18"/>
  <c r="M37" i="18"/>
  <c r="M36" i="18"/>
  <c r="M35" i="18"/>
  <c r="M34" i="18"/>
  <c r="M33" i="18"/>
  <c r="M32" i="18"/>
  <c r="M31" i="18"/>
  <c r="M30" i="18"/>
  <c r="M29" i="18"/>
  <c r="M28" i="18"/>
  <c r="M27" i="18"/>
  <c r="M26" i="18"/>
  <c r="M25" i="18"/>
  <c r="M19" i="18"/>
  <c r="M22" i="18"/>
  <c r="M21" i="18"/>
  <c r="M18" i="18"/>
  <c r="M17" i="18"/>
  <c r="M16" i="18"/>
  <c r="Q66" i="18"/>
  <c r="M15" i="18"/>
  <c r="M14" i="18"/>
  <c r="M13" i="18"/>
  <c r="DC66" i="18" l="1"/>
  <c r="D9" i="17" s="1"/>
  <c r="E9" i="17" s="1"/>
  <c r="DB66" i="18"/>
  <c r="DA66" i="18"/>
  <c r="CZ66" i="18"/>
  <c r="CY66" i="18"/>
  <c r="CX66" i="18"/>
  <c r="CW66" i="18"/>
  <c r="CV66" i="18"/>
  <c r="CU66" i="18"/>
  <c r="CT66" i="18"/>
  <c r="CS66" i="18"/>
  <c r="CR66" i="18"/>
  <c r="CQ66" i="18"/>
  <c r="CP66" i="18"/>
  <c r="CO66" i="18"/>
  <c r="CN66" i="18"/>
  <c r="CM66" i="18"/>
  <c r="CL66" i="18"/>
  <c r="CK66" i="18"/>
  <c r="CJ66" i="18"/>
  <c r="CI66" i="18"/>
  <c r="CH66" i="18"/>
  <c r="CG66" i="18"/>
  <c r="CF66" i="18"/>
  <c r="CE66" i="18"/>
  <c r="CD66" i="18"/>
  <c r="CC66" i="18"/>
  <c r="CB66" i="18"/>
  <c r="CA66" i="18"/>
  <c r="BZ66" i="18"/>
  <c r="BY66" i="18"/>
  <c r="BX66" i="18"/>
  <c r="BW66" i="18"/>
  <c r="BV66" i="18"/>
  <c r="BU66" i="18"/>
  <c r="BT66" i="18"/>
  <c r="BS66" i="18"/>
  <c r="BR66" i="18"/>
  <c r="BQ66" i="18"/>
  <c r="BP66" i="18"/>
  <c r="BO66" i="18"/>
  <c r="BN66" i="18"/>
  <c r="BM66" i="18"/>
  <c r="BL66" i="18"/>
  <c r="BK66" i="18"/>
  <c r="BJ66" i="18"/>
  <c r="BI66" i="18"/>
  <c r="BH66" i="18"/>
  <c r="BG66" i="18"/>
  <c r="BF66" i="18"/>
  <c r="BE66" i="18"/>
  <c r="BD66" i="18"/>
  <c r="BC66" i="18"/>
  <c r="BB66" i="18"/>
  <c r="BA66" i="18"/>
  <c r="AZ66" i="18"/>
  <c r="AY66" i="18"/>
  <c r="AX66" i="18"/>
  <c r="AW66" i="18"/>
  <c r="AV66" i="18"/>
  <c r="AU66" i="18"/>
  <c r="AT66" i="18"/>
  <c r="AS66" i="18"/>
  <c r="D7" i="17" s="1"/>
  <c r="E7" i="17" s="1"/>
  <c r="AR66" i="18"/>
  <c r="AQ66" i="18"/>
  <c r="AP66" i="18"/>
  <c r="AO66" i="18"/>
  <c r="AN66" i="18"/>
  <c r="AM66" i="18"/>
  <c r="AL66" i="18"/>
  <c r="AK66" i="18"/>
  <c r="AJ66" i="18"/>
  <c r="AI66" i="18"/>
  <c r="AH66" i="18"/>
  <c r="AG66" i="18"/>
  <c r="AF66" i="18"/>
  <c r="AE66" i="18"/>
  <c r="AD66" i="18"/>
  <c r="AC66" i="18"/>
  <c r="AB66" i="18"/>
  <c r="AA66" i="18"/>
  <c r="Z66" i="18"/>
  <c r="Y66" i="18"/>
  <c r="X66" i="18"/>
  <c r="W66" i="18"/>
  <c r="V66" i="18"/>
  <c r="U66" i="18"/>
  <c r="T66" i="18"/>
  <c r="S66" i="18"/>
  <c r="R66" i="18"/>
  <c r="P66" i="18"/>
  <c r="O66" i="18"/>
  <c r="O11" i="18"/>
  <c r="O12" i="18" s="1"/>
  <c r="D6" i="17" l="1"/>
  <c r="E6" i="17" s="1"/>
  <c r="D8" i="17"/>
  <c r="C8" i="17"/>
  <c r="C7" i="17"/>
  <c r="C6" i="17"/>
  <c r="M66" i="18"/>
  <c r="P11" i="18"/>
  <c r="D10" i="17" l="1"/>
  <c r="E10" i="17" s="1"/>
  <c r="E8" i="17"/>
  <c r="C10" i="17"/>
  <c r="Q11" i="18"/>
  <c r="P12" i="18"/>
  <c r="R11" i="18" l="1"/>
  <c r="Q12" i="18"/>
  <c r="S11" i="18" l="1"/>
  <c r="R12" i="18"/>
  <c r="T11" i="18" l="1"/>
  <c r="S12" i="18"/>
  <c r="T12" i="18" l="1"/>
  <c r="U11" i="18"/>
  <c r="U12" i="18" l="1"/>
  <c r="V11" i="18"/>
  <c r="V12" i="18" l="1"/>
  <c r="W11" i="18"/>
  <c r="W12" i="18" l="1"/>
  <c r="X11" i="18"/>
  <c r="Y11" i="18" l="1"/>
  <c r="X12" i="18"/>
  <c r="Z11" i="18" l="1"/>
  <c r="Y12" i="18"/>
  <c r="AA11" i="18" l="1"/>
  <c r="Z12" i="18"/>
  <c r="AB11" i="18" l="1"/>
  <c r="AA12" i="18"/>
  <c r="AB12" i="18" l="1"/>
  <c r="AC11" i="18"/>
  <c r="AC12" i="18" l="1"/>
  <c r="AD11" i="18"/>
  <c r="AD12" i="18" l="1"/>
  <c r="AE11" i="18"/>
  <c r="AE12" i="18" l="1"/>
  <c r="AF11" i="18"/>
  <c r="AF12" i="18" l="1"/>
  <c r="AG11" i="18"/>
  <c r="AH11" i="18" l="1"/>
  <c r="AG12" i="18"/>
  <c r="AI11" i="18" l="1"/>
  <c r="AH12" i="18"/>
  <c r="AJ11" i="18" l="1"/>
  <c r="AI12" i="18"/>
  <c r="AJ12" i="18" l="1"/>
  <c r="AK11" i="18"/>
  <c r="AL11" i="18" l="1"/>
  <c r="AK12" i="18"/>
  <c r="AL12" i="18" l="1"/>
  <c r="AM11" i="18"/>
  <c r="AM12" i="18" l="1"/>
  <c r="AN11" i="18"/>
  <c r="AO11" i="18" l="1"/>
  <c r="AN12" i="18"/>
  <c r="AP11" i="18" l="1"/>
  <c r="AO12" i="18"/>
  <c r="AQ11" i="18" l="1"/>
  <c r="AP12" i="18"/>
  <c r="AR11" i="18" l="1"/>
  <c r="AQ12" i="18"/>
  <c r="AR12" i="18" l="1"/>
  <c r="AS11" i="18"/>
  <c r="AS12" i="18" l="1"/>
  <c r="AT11" i="18"/>
  <c r="AT12" i="18" l="1"/>
  <c r="AU11" i="18"/>
  <c r="AU12" i="18" l="1"/>
  <c r="AV11" i="18"/>
  <c r="AW11" i="18" l="1"/>
  <c r="AV12" i="18"/>
  <c r="AX11" i="18" l="1"/>
  <c r="AW12" i="18"/>
  <c r="AY11" i="18" l="1"/>
  <c r="AX12" i="18"/>
  <c r="AZ11" i="18" l="1"/>
  <c r="AY12" i="18"/>
  <c r="AZ12" i="18" l="1"/>
  <c r="BA11" i="18"/>
  <c r="BA12" i="18" l="1"/>
  <c r="BB11" i="18"/>
  <c r="BB12" i="18" l="1"/>
  <c r="BC11" i="18"/>
  <c r="BC12" i="18" l="1"/>
  <c r="BD11" i="18"/>
  <c r="BE11" i="18" l="1"/>
  <c r="BD12" i="18"/>
  <c r="BF11" i="18" l="1"/>
  <c r="BG11" i="18" s="1"/>
  <c r="BE12" i="18"/>
  <c r="BG12" i="18" l="1"/>
  <c r="BH11" i="18"/>
  <c r="BF12" i="18"/>
  <c r="BH12" i="18" l="1"/>
  <c r="BI11" i="18"/>
  <c r="BI12" i="18" l="1"/>
  <c r="BJ11" i="18"/>
  <c r="BK11" i="18" l="1"/>
  <c r="BJ12" i="18"/>
  <c r="BK12" i="18" l="1"/>
  <c r="BL11" i="18"/>
  <c r="BL12" i="18" l="1"/>
  <c r="BM11" i="18"/>
  <c r="BM12" i="18" l="1"/>
  <c r="BN11" i="18"/>
  <c r="BN12" i="18" l="1"/>
  <c r="BO11" i="18"/>
  <c r="BO12" i="18" l="1"/>
  <c r="BP11" i="18"/>
  <c r="BP12" i="18" l="1"/>
  <c r="BQ11" i="18"/>
  <c r="BR11" i="18" l="1"/>
  <c r="BQ12" i="18"/>
  <c r="BS11" i="18" l="1"/>
  <c r="BR12" i="18"/>
  <c r="BS12" i="18" l="1"/>
  <c r="BT11" i="18"/>
  <c r="BU11" i="18" l="1"/>
  <c r="BT12" i="18"/>
  <c r="BU12" i="18" l="1"/>
  <c r="BV11" i="18"/>
  <c r="BV12" i="18" l="1"/>
  <c r="BW11" i="18"/>
  <c r="BW12" i="18" l="1"/>
  <c r="BX11" i="18"/>
  <c r="BX12" i="18" l="1"/>
  <c r="BY11" i="18"/>
  <c r="BZ11" i="18" l="1"/>
  <c r="BY12" i="18"/>
  <c r="BZ12" i="18" l="1"/>
  <c r="CA11" i="18"/>
  <c r="CB11" i="18" l="1"/>
  <c r="CA12" i="18"/>
  <c r="CB12" i="18" l="1"/>
  <c r="CC11" i="18"/>
  <c r="CC12" i="18" l="1"/>
  <c r="CD11" i="18"/>
  <c r="CD12" i="18" l="1"/>
  <c r="CE11" i="18"/>
  <c r="CE12" i="18" l="1"/>
  <c r="CF11" i="18"/>
  <c r="CF12" i="18" l="1"/>
  <c r="CG11" i="18"/>
  <c r="CH11" i="18" l="1"/>
  <c r="CG12" i="18"/>
  <c r="CH12" i="18" l="1"/>
  <c r="CI11" i="18"/>
  <c r="CI12" i="18" l="1"/>
  <c r="CJ11" i="18"/>
  <c r="CJ12" i="18" l="1"/>
  <c r="CK11" i="18"/>
  <c r="CK12" i="18" l="1"/>
  <c r="CL11" i="18"/>
  <c r="CL12" i="18" l="1"/>
  <c r="CM11" i="18"/>
  <c r="CM12" i="18" l="1"/>
  <c r="CN11" i="18"/>
  <c r="CN12" i="18" l="1"/>
  <c r="CO11" i="18"/>
  <c r="CP11" i="18" l="1"/>
  <c r="CO12" i="18"/>
  <c r="CP12" i="18" l="1"/>
  <c r="CQ11" i="18"/>
  <c r="CR11" i="18" l="1"/>
  <c r="CQ12" i="18"/>
  <c r="CR12" i="18" l="1"/>
  <c r="CS11" i="18"/>
  <c r="CS12" i="18" l="1"/>
  <c r="CT11" i="18"/>
  <c r="CT12" i="18" l="1"/>
  <c r="CU11" i="18"/>
  <c r="CU12" i="18" l="1"/>
  <c r="CV11" i="18"/>
  <c r="CV12" i="18" l="1"/>
  <c r="CW11" i="18"/>
  <c r="CX11" i="18" l="1"/>
  <c r="CW12" i="18"/>
  <c r="CX12" i="18" l="1"/>
  <c r="CY11" i="18"/>
  <c r="CY12" i="18" l="1"/>
  <c r="CZ11" i="18"/>
  <c r="CZ12" i="18" l="1"/>
  <c r="DA11" i="18"/>
  <c r="DB11" i="18" s="1"/>
  <c r="DC11" i="18" s="1"/>
  <c r="DC12" i="18" l="1"/>
  <c r="DD11" i="18"/>
  <c r="DA12" i="18"/>
  <c r="DD12" i="18" l="1"/>
  <c r="DE11" i="18"/>
  <c r="DB12" i="18"/>
  <c r="DE12" i="18" l="1"/>
  <c r="DF11" i="18"/>
  <c r="DF12" i="18" l="1"/>
  <c r="DG11" i="18"/>
  <c r="DH11" i="18" l="1"/>
  <c r="DG12" i="18"/>
  <c r="DH12" i="18" l="1"/>
  <c r="DI11" i="18"/>
  <c r="DI12" i="18" l="1"/>
  <c r="DJ11" i="18"/>
  <c r="DJ12" i="18" l="1"/>
  <c r="DK11" i="18"/>
  <c r="DL11" i="18" l="1"/>
  <c r="DK12" i="18"/>
  <c r="DM11" i="18" l="1"/>
  <c r="DL12" i="18"/>
  <c r="DN11" i="18" l="1"/>
  <c r="DM12" i="18"/>
  <c r="DN12" i="18" l="1"/>
  <c r="DO11" i="18"/>
  <c r="DP11" i="18" l="1"/>
  <c r="DO12" i="18"/>
  <c r="DP12" i="18" l="1"/>
  <c r="DQ11" i="18"/>
  <c r="DQ12" i="18" l="1"/>
  <c r="DR11" i="18"/>
  <c r="DR12" i="18" l="1"/>
  <c r="DS11" i="18"/>
  <c r="DT11" i="18" l="1"/>
  <c r="DS12" i="18"/>
  <c r="DU11" i="18" l="1"/>
  <c r="DT12" i="18"/>
  <c r="DV11" i="18" l="1"/>
  <c r="DU12" i="18"/>
  <c r="DW11" i="18" l="1"/>
  <c r="DV12" i="18"/>
  <c r="DX11" i="18" l="1"/>
  <c r="DW12" i="18"/>
  <c r="DX12" i="18" l="1"/>
  <c r="DY11" i="18"/>
  <c r="DY12" i="18" l="1"/>
  <c r="DZ11" i="18"/>
  <c r="DZ12" i="18" l="1"/>
  <c r="EA11" i="18"/>
  <c r="EB11" i="18" l="1"/>
  <c r="EA12" i="18"/>
  <c r="EB12" i="18" l="1"/>
  <c r="EC11" i="18"/>
  <c r="ED11" i="18" l="1"/>
  <c r="EC12" i="18"/>
  <c r="EE11" i="18" l="1"/>
  <c r="ED12" i="18"/>
  <c r="EF11" i="18" l="1"/>
  <c r="EG11" i="18" s="1"/>
  <c r="EG12" i="18" s="1"/>
  <c r="EE12" i="18"/>
  <c r="EF12" i="18" l="1"/>
</calcChain>
</file>

<file path=xl/sharedStrings.xml><?xml version="1.0" encoding="utf-8"?>
<sst xmlns="http://schemas.openxmlformats.org/spreadsheetml/2006/main" count="677" uniqueCount="373">
  <si>
    <t>No</t>
    <phoneticPr fontId="1"/>
  </si>
  <si>
    <t>3月</t>
    <rPh sb="1" eb="2">
      <t>ガツ</t>
    </rPh>
    <phoneticPr fontId="1"/>
  </si>
  <si>
    <t>～25（日）</t>
    <rPh sb="4" eb="5">
      <t>ニチ</t>
    </rPh>
    <phoneticPr fontId="1"/>
  </si>
  <si>
    <t>～手順１</t>
    <rPh sb="1" eb="3">
      <t>テジュン</t>
    </rPh>
    <phoneticPr fontId="1"/>
  </si>
  <si>
    <t>4月</t>
    <rPh sb="1" eb="2">
      <t>ガツ</t>
    </rPh>
    <phoneticPr fontId="1"/>
  </si>
  <si>
    <t>～1（日）</t>
    <rPh sb="3" eb="4">
      <t>ニチ</t>
    </rPh>
    <phoneticPr fontId="1"/>
  </si>
  <si>
    <t>～8(日)</t>
  </si>
  <si>
    <t>～手順２</t>
    <rPh sb="1" eb="3">
      <t>テジュン</t>
    </rPh>
    <phoneticPr fontId="1"/>
  </si>
  <si>
    <t>～15(日)</t>
  </si>
  <si>
    <t>～22(日)</t>
  </si>
  <si>
    <t>完成予定</t>
    <rPh sb="0" eb="2">
      <t>カンセイ</t>
    </rPh>
    <rPh sb="2" eb="4">
      <t>ヨテイ</t>
    </rPh>
    <phoneticPr fontId="1"/>
  </si>
  <si>
    <t>～手順３</t>
    <rPh sb="1" eb="3">
      <t>テジュン</t>
    </rPh>
    <phoneticPr fontId="1"/>
  </si>
  <si>
    <t>～29(日)</t>
  </si>
  <si>
    <t>手順</t>
    <rPh sb="0" eb="2">
      <t>テジュン</t>
    </rPh>
    <phoneticPr fontId="1"/>
  </si>
  <si>
    <t>作成予定画面</t>
    <rPh sb="0" eb="2">
      <t>サクセイ</t>
    </rPh>
    <rPh sb="2" eb="4">
      <t>ヨテイ</t>
    </rPh>
    <rPh sb="4" eb="6">
      <t>ガメン</t>
    </rPh>
    <phoneticPr fontId="1"/>
  </si>
  <si>
    <t>ローカル</t>
    <phoneticPr fontId="1"/>
  </si>
  <si>
    <t>TOP、検索</t>
    <rPh sb="4" eb="6">
      <t>ケンサク</t>
    </rPh>
    <phoneticPr fontId="1"/>
  </si>
  <si>
    <t>TOP⇒検索に遷移</t>
    <rPh sb="4" eb="6">
      <t>ケンサク</t>
    </rPh>
    <rPh sb="7" eb="9">
      <t>センイ</t>
    </rPh>
    <phoneticPr fontId="1"/>
  </si>
  <si>
    <t>DBと疎通して検索画面に検索結果がでる</t>
    <rPh sb="3" eb="5">
      <t>ソツウ</t>
    </rPh>
    <rPh sb="7" eb="9">
      <t>ケンサク</t>
    </rPh>
    <rPh sb="9" eb="11">
      <t>ガメン</t>
    </rPh>
    <rPh sb="12" eb="14">
      <t>ケンサク</t>
    </rPh>
    <rPh sb="14" eb="16">
      <t>ケッカ</t>
    </rPh>
    <phoneticPr fontId="1"/>
  </si>
  <si>
    <t>staffテーブル検索してデータがでる</t>
    <rPh sb="9" eb="11">
      <t>ケンサク</t>
    </rPh>
    <phoneticPr fontId="1"/>
  </si>
  <si>
    <t>IT</t>
    <phoneticPr fontId="1"/>
  </si>
  <si>
    <t>Postgresについて詳しくなる</t>
    <rPh sb="12" eb="13">
      <t>クワ</t>
    </rPh>
    <phoneticPr fontId="1"/>
  </si>
  <si>
    <t>データベース、テーブルの構成をどうしてしたいか決める</t>
    <rPh sb="12" eb="14">
      <t>コウセイ</t>
    </rPh>
    <rPh sb="23" eb="24">
      <t>キ</t>
    </rPh>
    <phoneticPr fontId="1"/>
  </si>
  <si>
    <t>構成の作り方のその確認の仕方を調べる</t>
    <rPh sb="0" eb="2">
      <t>コウセイ</t>
    </rPh>
    <rPh sb="3" eb="4">
      <t>ツク</t>
    </rPh>
    <rPh sb="5" eb="6">
      <t>カタ</t>
    </rPh>
    <rPh sb="9" eb="11">
      <t>カクニン</t>
    </rPh>
    <rPh sb="12" eb="14">
      <t>シカタ</t>
    </rPh>
    <rPh sb="15" eb="16">
      <t>シラ</t>
    </rPh>
    <phoneticPr fontId="1"/>
  </si>
  <si>
    <t>今どのユーザでログインしているのか？、ログインしているユーザ</t>
    <rPh sb="0" eb="1">
      <t>イマ</t>
    </rPh>
    <phoneticPr fontId="1"/>
  </si>
  <si>
    <t>登録画面から登録できる</t>
    <rPh sb="0" eb="2">
      <t>トウロク</t>
    </rPh>
    <rPh sb="2" eb="4">
      <t>ガメン</t>
    </rPh>
    <rPh sb="6" eb="8">
      <t>トウロク</t>
    </rPh>
    <phoneticPr fontId="1"/>
  </si>
  <si>
    <t>TOP、検索、登録</t>
    <rPh sb="4" eb="6">
      <t>ケンサク</t>
    </rPh>
    <rPh sb="7" eb="9">
      <t>トウロク</t>
    </rPh>
    <phoneticPr fontId="1"/>
  </si>
  <si>
    <t>手順2の後に、改めて予定を見積もる</t>
    <rPh sb="0" eb="2">
      <t>テジュン</t>
    </rPh>
    <rPh sb="4" eb="5">
      <t>アト</t>
    </rPh>
    <rPh sb="7" eb="8">
      <t>アラタ</t>
    </rPh>
    <rPh sb="10" eb="12">
      <t>ヨテイ</t>
    </rPh>
    <rPh sb="13" eb="15">
      <t>ミツ</t>
    </rPh>
    <phoneticPr fontId="1"/>
  </si>
  <si>
    <t>Item</t>
    <phoneticPr fontId="1"/>
  </si>
  <si>
    <t>※</t>
    <phoneticPr fontId="1"/>
  </si>
  <si>
    <t>工数</t>
    <rPh sb="0" eb="2">
      <t>コウスウ</t>
    </rPh>
    <phoneticPr fontId="1"/>
  </si>
  <si>
    <t>12月</t>
    <rPh sb="2" eb="3">
      <t>ガツ</t>
    </rPh>
    <phoneticPr fontId="1"/>
  </si>
  <si>
    <t>要件定義を見直した</t>
    <rPh sb="0" eb="2">
      <t>ヨウケン</t>
    </rPh>
    <rPh sb="2" eb="4">
      <t>テイギ</t>
    </rPh>
    <rPh sb="5" eb="7">
      <t>ミナオ</t>
    </rPh>
    <phoneticPr fontId="1"/>
  </si>
  <si>
    <t>C:\Users\rock\OneDrive\ドキュメント\webapl\WonFesSys\00.要件\WonFesSys.xlsx</t>
  </si>
  <si>
    <t>↓</t>
    <phoneticPr fontId="1"/>
  </si>
  <si>
    <t>＞技術力を身に着けるため、やりたいこと</t>
    <rPh sb="1" eb="4">
      <t>ギジュツリョク</t>
    </rPh>
    <rPh sb="5" eb="6">
      <t>ミ</t>
    </rPh>
    <rPh sb="7" eb="8">
      <t>ツ</t>
    </rPh>
    <phoneticPr fontId="1"/>
  </si>
  <si>
    <t>＞サービスとしてほしいもの</t>
    <phoneticPr fontId="1"/>
  </si>
  <si>
    <t>これらをうまくまとめたい</t>
    <phoneticPr fontId="1"/>
  </si>
  <si>
    <t>作りたい機能をとりあえずあげる（サービスとして必要かは一旦おく</t>
    <rPh sb="0" eb="1">
      <t>ツク</t>
    </rPh>
    <rPh sb="4" eb="6">
      <t>キノウ</t>
    </rPh>
    <rPh sb="23" eb="25">
      <t>ヒツヨウ</t>
    </rPh>
    <rPh sb="27" eb="29">
      <t>イッタン</t>
    </rPh>
    <phoneticPr fontId="1"/>
  </si>
  <si>
    <t>作業の進め方</t>
    <rPh sb="0" eb="2">
      <t>サギョウ</t>
    </rPh>
    <rPh sb="3" eb="4">
      <t>スス</t>
    </rPh>
    <rPh sb="5" eb="6">
      <t>カタ</t>
    </rPh>
    <phoneticPr fontId="1"/>
  </si>
  <si>
    <t>☆１・・業務で必要と感じるものに限定、読書かつ動作確認　※なるべく時間をかけすぎない</t>
    <phoneticPr fontId="1"/>
  </si>
  <si>
    <t>☆２・・設計書の機能のうち業務で必要と感じるものから作成⇒設計に近づけ再作成</t>
    <rPh sb="4" eb="6">
      <t>セッケイ</t>
    </rPh>
    <rPh sb="6" eb="7">
      <t>ショ</t>
    </rPh>
    <rPh sb="8" eb="10">
      <t>キノウ</t>
    </rPh>
    <rPh sb="13" eb="15">
      <t>ギョウム</t>
    </rPh>
    <rPh sb="16" eb="18">
      <t>ヒツヨウ</t>
    </rPh>
    <rPh sb="19" eb="20">
      <t>カン</t>
    </rPh>
    <rPh sb="26" eb="28">
      <t>サクセイ</t>
    </rPh>
    <rPh sb="29" eb="31">
      <t>セッケイ</t>
    </rPh>
    <rPh sb="32" eb="33">
      <t>チカ</t>
    </rPh>
    <rPh sb="35" eb="38">
      <t>サイサクセイ</t>
    </rPh>
    <phoneticPr fontId="1"/>
  </si>
  <si>
    <t>☆３・・設計書どおり機能を作成する、業務で役立つか不明でも、設計した以上作成する。</t>
    <rPh sb="4" eb="6">
      <t>セッケイ</t>
    </rPh>
    <rPh sb="6" eb="7">
      <t>ショ</t>
    </rPh>
    <rPh sb="10" eb="12">
      <t>キノウ</t>
    </rPh>
    <rPh sb="13" eb="15">
      <t>サクセイ</t>
    </rPh>
    <rPh sb="18" eb="20">
      <t>ギョウム</t>
    </rPh>
    <rPh sb="21" eb="23">
      <t>ヤクダ</t>
    </rPh>
    <rPh sb="25" eb="27">
      <t>フメイ</t>
    </rPh>
    <rPh sb="30" eb="32">
      <t>セッケイ</t>
    </rPh>
    <rPh sb="34" eb="36">
      <t>イジョウ</t>
    </rPh>
    <rPh sb="36" eb="38">
      <t>サクセイ</t>
    </rPh>
    <phoneticPr fontId="1"/>
  </si>
  <si>
    <t>WonFesSys機能</t>
    <rPh sb="9" eb="11">
      <t>キノウ</t>
    </rPh>
    <phoneticPr fontId="1"/>
  </si>
  <si>
    <t>技術力を身に着けるため、やりたいこと</t>
    <rPh sb="0" eb="3">
      <t>ギジュツリョク</t>
    </rPh>
    <rPh sb="4" eb="5">
      <t>ミ</t>
    </rPh>
    <rPh sb="6" eb="7">
      <t>ツ</t>
    </rPh>
    <phoneticPr fontId="1"/>
  </si>
  <si>
    <t>Y氏より</t>
    <rPh sb="1" eb="2">
      <t>ウジ</t>
    </rPh>
    <phoneticPr fontId="1"/>
  </si>
  <si>
    <t>掲示板（ログイン、画像投稿、データダウンロード</t>
    <rPh sb="0" eb="3">
      <t>ケイジバン</t>
    </rPh>
    <rPh sb="9" eb="11">
      <t>ガゾウ</t>
    </rPh>
    <rPh sb="11" eb="13">
      <t>トウコウ</t>
    </rPh>
    <phoneticPr fontId="1"/>
  </si>
  <si>
    <t>※以下にあるので略</t>
    <rPh sb="1" eb="3">
      <t>イカ</t>
    </rPh>
    <rPh sb="8" eb="9">
      <t>リャク</t>
    </rPh>
    <phoneticPr fontId="1"/>
  </si>
  <si>
    <t>ー</t>
    <phoneticPr fontId="1"/>
  </si>
  <si>
    <t>サービスより</t>
    <phoneticPr fontId="1"/>
  </si>
  <si>
    <t>ログイン、ログアウト</t>
    <phoneticPr fontId="1"/>
  </si>
  <si>
    <r>
      <t xml:space="preserve">G1、Basic認証、クッキー、セッションの利用⇒P39-50
G3-1,敢えて脆弱にして、Webセキュリティをlibを使わず実装する（実装方法は、本参照
G3-3,xss⇒P88、セッションID⇒P158-183
G3-4,代表的なセキュリティ機能の知識を得る⇒P307-363
</t>
    </r>
    <r>
      <rPr>
        <sz val="11"/>
        <color rgb="FFFF0000"/>
        <rFont val="ＭＳ Ｐゴシック"/>
        <family val="3"/>
        <charset val="128"/>
        <scheme val="minor"/>
      </rPr>
      <t>04/26 TODO SSOの概要を理解する</t>
    </r>
    <rPh sb="8" eb="10">
      <t>ニンショウ</t>
    </rPh>
    <rPh sb="22" eb="24">
      <t>リヨウ</t>
    </rPh>
    <rPh sb="68" eb="70">
      <t>ジッソウ</t>
    </rPh>
    <rPh sb="70" eb="72">
      <t>ホウホウ</t>
    </rPh>
    <rPh sb="74" eb="75">
      <t>ホン</t>
    </rPh>
    <rPh sb="75" eb="77">
      <t>サンショウ</t>
    </rPh>
    <rPh sb="113" eb="116">
      <t>ダイヒョウテキ</t>
    </rPh>
    <rPh sb="123" eb="125">
      <t>キノウ</t>
    </rPh>
    <rPh sb="126" eb="128">
      <t>チシキ</t>
    </rPh>
    <rPh sb="129" eb="130">
      <t>エ</t>
    </rPh>
    <rPh sb="157" eb="159">
      <t>ガイヨウ</t>
    </rPh>
    <rPh sb="160" eb="162">
      <t>リカイ</t>
    </rPh>
    <phoneticPr fontId="1"/>
  </si>
  <si>
    <t>設計済</t>
    <rPh sb="0" eb="2">
      <t>セッケイ</t>
    </rPh>
    <rPh sb="2" eb="3">
      <t>ズ</t>
    </rPh>
    <phoneticPr fontId="1"/>
  </si>
  <si>
    <t>アカウント登録・削除</t>
    <rPh sb="5" eb="7">
      <t>トウロク</t>
    </rPh>
    <rPh sb="8" eb="10">
      <t>サクジョ</t>
    </rPh>
    <phoneticPr fontId="1"/>
  </si>
  <si>
    <t>G1,G3-1</t>
    <phoneticPr fontId="1"/>
  </si>
  <si>
    <r>
      <t>G1⇒☆２⇒</t>
    </r>
    <r>
      <rPr>
        <sz val="11"/>
        <color rgb="FFFF0000"/>
        <rFont val="ＭＳ Ｐゴシック"/>
        <family val="3"/>
        <charset val="128"/>
        <scheme val="minor"/>
      </rPr>
      <t>0502　優先度下げ、DBから手動削除としておく</t>
    </r>
    <r>
      <rPr>
        <sz val="11"/>
        <color theme="1"/>
        <rFont val="ＭＳ Ｐゴシック"/>
        <family val="2"/>
        <scheme val="minor"/>
      </rPr>
      <t xml:space="preserve">
G3-1の観点不要とする</t>
    </r>
    <rPh sb="11" eb="14">
      <t>ユウセンド</t>
    </rPh>
    <rPh sb="14" eb="15">
      <t>サ</t>
    </rPh>
    <rPh sb="21" eb="23">
      <t>シュドウ</t>
    </rPh>
    <rPh sb="23" eb="25">
      <t>サクジョ</t>
    </rPh>
    <rPh sb="36" eb="38">
      <t>カンテン</t>
    </rPh>
    <rPh sb="38" eb="40">
      <t>フヨウ</t>
    </rPh>
    <phoneticPr fontId="1"/>
  </si>
  <si>
    <t>アカウント情報の確認</t>
    <rPh sb="5" eb="7">
      <t>ジョウホウ</t>
    </rPh>
    <rPh sb="8" eb="10">
      <t>カクニン</t>
    </rPh>
    <phoneticPr fontId="1"/>
  </si>
  <si>
    <t>☆２</t>
    <phoneticPr fontId="1"/>
  </si>
  <si>
    <t>お気に入り登録した作品、ディーラー情報の確認</t>
    <rPh sb="1" eb="2">
      <t>キ</t>
    </rPh>
    <rPh sb="3" eb="4">
      <t>イ</t>
    </rPh>
    <rPh sb="5" eb="7">
      <t>トウロク</t>
    </rPh>
    <rPh sb="9" eb="11">
      <t>サクヒン</t>
    </rPh>
    <rPh sb="17" eb="19">
      <t>ジョウホウ</t>
    </rPh>
    <rPh sb="20" eb="22">
      <t>カクニン</t>
    </rPh>
    <phoneticPr fontId="1"/>
  </si>
  <si>
    <t>ディーラー情報の検索</t>
    <rPh sb="5" eb="7">
      <t>ジョウホウ</t>
    </rPh>
    <rPh sb="8" eb="10">
      <t>ケンサク</t>
    </rPh>
    <phoneticPr fontId="1"/>
  </si>
  <si>
    <t>G3-2、文字エンコーディング</t>
    <rPh sb="5" eb="7">
      <t>モジ</t>
    </rPh>
    <phoneticPr fontId="1"/>
  </si>
  <si>
    <t>G3-2⇒☆１</t>
    <phoneticPr fontId="1"/>
  </si>
  <si>
    <t>ディーラー情報の登録</t>
    <rPh sb="5" eb="7">
      <t>ジョウホウ</t>
    </rPh>
    <rPh sb="8" eb="10">
      <t>トウロク</t>
    </rPh>
    <phoneticPr fontId="1"/>
  </si>
  <si>
    <t xml:space="preserve">
G2-1、大量のディーラー情報と作品情報の登録に対して実行計画、レプリ
G4-1、大量データ登録をシェルを使って、登録する（パッチ）</t>
    <rPh sb="6" eb="8">
      <t>タイリョウ</t>
    </rPh>
    <rPh sb="14" eb="16">
      <t>ジョウホウ</t>
    </rPh>
    <rPh sb="17" eb="19">
      <t>サクヒン</t>
    </rPh>
    <rPh sb="19" eb="21">
      <t>ジョウホウ</t>
    </rPh>
    <rPh sb="22" eb="24">
      <t>トウロク</t>
    </rPh>
    <rPh sb="25" eb="26">
      <t>タイ</t>
    </rPh>
    <rPh sb="28" eb="30">
      <t>ジッコウ</t>
    </rPh>
    <rPh sb="30" eb="32">
      <t>ケイカク</t>
    </rPh>
    <phoneticPr fontId="1"/>
  </si>
  <si>
    <t>G2-1⇒☆２
G4-1⇒☆２、難しければ☆１</t>
    <rPh sb="16" eb="17">
      <t>ムズカ</t>
    </rPh>
    <phoneticPr fontId="1"/>
  </si>
  <si>
    <t>ディーラー情報をお気に入り登録</t>
    <rPh sb="5" eb="7">
      <t>ジョウホウ</t>
    </rPh>
    <rPh sb="9" eb="10">
      <t>キ</t>
    </rPh>
    <rPh sb="11" eb="12">
      <t>イ</t>
    </rPh>
    <rPh sb="13" eb="15">
      <t>トウロク</t>
    </rPh>
    <phoneticPr fontId="1"/>
  </si>
  <si>
    <t>不要</t>
    <rPh sb="0" eb="2">
      <t>フヨウ</t>
    </rPh>
    <phoneticPr fontId="1"/>
  </si>
  <si>
    <t>作品をお気に入りできればよいため</t>
    <rPh sb="0" eb="2">
      <t>サクヒン</t>
    </rPh>
    <rPh sb="4" eb="5">
      <t>キ</t>
    </rPh>
    <rPh sb="6" eb="7">
      <t>イ</t>
    </rPh>
    <phoneticPr fontId="1"/>
  </si>
  <si>
    <t>作品情報の登録</t>
    <rPh sb="0" eb="2">
      <t>サクヒン</t>
    </rPh>
    <rPh sb="2" eb="4">
      <t>ジョウホウ</t>
    </rPh>
    <rPh sb="5" eb="7">
      <t>トウロク</t>
    </rPh>
    <phoneticPr fontId="1"/>
  </si>
  <si>
    <t xml:space="preserve">G2-1、G4-1
</t>
    <phoneticPr fontId="1"/>
  </si>
  <si>
    <t>作品情報をお気に入り登録</t>
    <rPh sb="0" eb="2">
      <t>サクヒン</t>
    </rPh>
    <rPh sb="2" eb="4">
      <t>ジョウホウ</t>
    </rPh>
    <rPh sb="6" eb="7">
      <t>キ</t>
    </rPh>
    <rPh sb="8" eb="9">
      <t>イ</t>
    </rPh>
    <rPh sb="10" eb="12">
      <t>トウロク</t>
    </rPh>
    <phoneticPr fontId="1"/>
  </si>
  <si>
    <t>作品情報の検索</t>
    <rPh sb="0" eb="2">
      <t>サクヒン</t>
    </rPh>
    <rPh sb="2" eb="4">
      <t>ジョウホウ</t>
    </rPh>
    <rPh sb="5" eb="7">
      <t>ケンサク</t>
    </rPh>
    <phoneticPr fontId="1"/>
  </si>
  <si>
    <t>TODO検討</t>
    <rPh sb="4" eb="6">
      <t>ケントウ</t>
    </rPh>
    <phoneticPr fontId="1"/>
  </si>
  <si>
    <t>地図をポップアップで表示し、ディーラーの場所がわかる</t>
    <rPh sb="0" eb="2">
      <t>チズ</t>
    </rPh>
    <rPh sb="10" eb="12">
      <t>ヒョウジ</t>
    </rPh>
    <rPh sb="20" eb="22">
      <t>バショ</t>
    </rPh>
    <phoneticPr fontId="1"/>
  </si>
  <si>
    <t>作品画像、アイコン画像の登録</t>
    <rPh sb="0" eb="2">
      <t>サクヒン</t>
    </rPh>
    <rPh sb="2" eb="4">
      <t>ガゾウ</t>
    </rPh>
    <rPh sb="9" eb="11">
      <t>ガゾウ</t>
    </rPh>
    <rPh sb="12" eb="14">
      <t>トウロク</t>
    </rPh>
    <phoneticPr fontId="1"/>
  </si>
  <si>
    <t>G1</t>
    <phoneticPr fontId="1"/>
  </si>
  <si>
    <t>チャネル（PC,スマホ）によって、適切なデザインになる</t>
    <rPh sb="17" eb="19">
      <t>テキセツ</t>
    </rPh>
    <phoneticPr fontId="1"/>
  </si>
  <si>
    <t>画面設計はせず、レスポンシブルデザインに任せる⇒設計済みとする</t>
    <rPh sb="0" eb="2">
      <t>ガメン</t>
    </rPh>
    <rPh sb="2" eb="4">
      <t>セッケイ</t>
    </rPh>
    <rPh sb="20" eb="21">
      <t>マカ</t>
    </rPh>
    <rPh sb="24" eb="26">
      <t>セッケイ</t>
    </rPh>
    <rPh sb="26" eb="27">
      <t>ズ</t>
    </rPh>
    <phoneticPr fontId="1"/>
  </si>
  <si>
    <t>・Webアプリの基本機能作成、Yさん（ログイン機能、画像投稿機能、データダウンロード機能が備わった掲示板）</t>
  </si>
  <si>
    <t>G2</t>
  </si>
  <si>
    <t>・DBの機能理解、実行計画、レプリ、スキーマの分け方、ユーザーの分け方、大量データの扱い</t>
  </si>
  <si>
    <t>G3</t>
  </si>
  <si>
    <t>・セキュリティ、自システムをあえて脆弱して試せるように、SQLインジェクションなど</t>
  </si>
  <si>
    <t>G4</t>
  </si>
  <si>
    <t>・Linux、前と関連するものに限定（shでテーブル接続、テーブルcreateなど）</t>
  </si>
  <si>
    <t>シート「do0415補足」から次やること</t>
    <rPh sb="15" eb="16">
      <t>ツギ</t>
    </rPh>
    <phoneticPr fontId="1"/>
  </si>
  <si>
    <t>・G3-4,代表的なセキュリティ機能の知識を得る⇒P307-363</t>
    <phoneticPr fontId="1"/>
  </si>
  <si>
    <t>・セキュリティの知識を身に着ける</t>
    <rPh sb="8" eb="10">
      <t>チシキ</t>
    </rPh>
    <rPh sb="11" eb="12">
      <t>ミ</t>
    </rPh>
    <rPh sb="13" eb="14">
      <t>ツ</t>
    </rPh>
    <phoneticPr fontId="1"/>
  </si>
  <si>
    <t>・画面とERを設計して、アプリをとにかく作ってみる</t>
    <rPh sb="1" eb="3">
      <t>ガメン</t>
    </rPh>
    <rPh sb="7" eb="9">
      <t>セッケイ</t>
    </rPh>
    <rPh sb="20" eb="21">
      <t>ツク</t>
    </rPh>
    <phoneticPr fontId="1"/>
  </si>
  <si>
    <t>・DBにデータを突っ込んで実行計画を取って知識を身に着ける</t>
    <rPh sb="8" eb="9">
      <t>ツ</t>
    </rPh>
    <rPh sb="10" eb="11">
      <t>コ</t>
    </rPh>
    <rPh sb="13" eb="15">
      <t>ジッコウ</t>
    </rPh>
    <rPh sb="15" eb="17">
      <t>ケイカク</t>
    </rPh>
    <rPh sb="18" eb="19">
      <t>ト</t>
    </rPh>
    <rPh sb="21" eb="23">
      <t>チシキ</t>
    </rPh>
    <rPh sb="24" eb="25">
      <t>ミ</t>
    </rPh>
    <rPh sb="26" eb="27">
      <t>ツ</t>
    </rPh>
    <phoneticPr fontId="1"/>
  </si>
  <si>
    <t>・システムを作りながら学ぶ</t>
    <rPh sb="6" eb="7">
      <t>ツク</t>
    </rPh>
    <rPh sb="11" eb="12">
      <t>マナ</t>
    </rPh>
    <phoneticPr fontId="1"/>
  </si>
  <si>
    <t>いい点</t>
    <rPh sb="2" eb="3">
      <t>テン</t>
    </rPh>
    <phoneticPr fontId="1"/>
  </si>
  <si>
    <t>気になる点</t>
    <rPh sb="0" eb="1">
      <t>キ</t>
    </rPh>
    <rPh sb="4" eb="5">
      <t>テン</t>
    </rPh>
    <phoneticPr fontId="1"/>
  </si>
  <si>
    <t>・Webシステムを作るのに必要なものが一通り見につく</t>
    <rPh sb="9" eb="10">
      <t>ツク</t>
    </rPh>
    <rPh sb="13" eb="15">
      <t>ヒツヨウ</t>
    </rPh>
    <rPh sb="19" eb="21">
      <t>ヒトトオ</t>
    </rPh>
    <rPh sb="22" eb="23">
      <t>ミ</t>
    </rPh>
    <phoneticPr fontId="1"/>
  </si>
  <si>
    <t>・何が身についたのか実感がない。</t>
    <rPh sb="1" eb="2">
      <t>ナニ</t>
    </rPh>
    <rPh sb="3" eb="4">
      <t>ミ</t>
    </rPh>
    <rPh sb="10" eb="12">
      <t>ジッカン</t>
    </rPh>
    <phoneticPr fontId="1"/>
  </si>
  <si>
    <t>ネットで調べてとりあえず動くものを作ると中身を理解しないまま動いてしまい、身についた感じがしない</t>
    <phoneticPr fontId="1"/>
  </si>
  <si>
    <t>・身に着けたことが仕事で役立つのかな不安になる</t>
    <rPh sb="1" eb="2">
      <t>ミ</t>
    </rPh>
    <rPh sb="3" eb="4">
      <t>ツ</t>
    </rPh>
    <rPh sb="9" eb="11">
      <t>シゴト</t>
    </rPh>
    <rPh sb="12" eb="14">
      <t>ヤクダ</t>
    </rPh>
    <rPh sb="18" eb="20">
      <t>フアン</t>
    </rPh>
    <phoneticPr fontId="1"/>
  </si>
  <si>
    <t>コメント</t>
    <phoneticPr fontId="1"/>
  </si>
  <si>
    <t>何をしたいのか</t>
    <rPh sb="0" eb="1">
      <t>ナニ</t>
    </rPh>
    <phoneticPr fontId="1"/>
  </si>
  <si>
    <t>・知りたいことを直接知る。</t>
    <rPh sb="1" eb="2">
      <t>シ</t>
    </rPh>
    <rPh sb="8" eb="10">
      <t>チョクセツ</t>
    </rPh>
    <rPh sb="10" eb="11">
      <t>シ</t>
    </rPh>
    <phoneticPr fontId="1"/>
  </si>
  <si>
    <t>ネットで調べる、詳しすぎず概念的な知識を得る、動作確認</t>
    <rPh sb="8" eb="9">
      <t>クワ</t>
    </rPh>
    <rPh sb="23" eb="25">
      <t>ドウサ</t>
    </rPh>
    <rPh sb="25" eb="27">
      <t>カクニン</t>
    </rPh>
    <phoneticPr fontId="1"/>
  </si>
  <si>
    <t>・仕事でわからない点が解消できる</t>
    <rPh sb="1" eb="3">
      <t>シゴト</t>
    </rPh>
    <rPh sb="9" eb="10">
      <t>テン</t>
    </rPh>
    <rPh sb="11" eb="13">
      <t>カイショウ</t>
    </rPh>
    <phoneticPr fontId="1"/>
  </si>
  <si>
    <t>・不安な点がすぐに解消できる</t>
    <rPh sb="1" eb="3">
      <t>フアン</t>
    </rPh>
    <rPh sb="4" eb="5">
      <t>テン</t>
    </rPh>
    <rPh sb="9" eb="11">
      <t>カイショウ</t>
    </rPh>
    <phoneticPr fontId="1"/>
  </si>
  <si>
    <t>・部分的な知識にとどまってしまうので、実際にWebシステムを作れるようになるのか不安が残る</t>
    <rPh sb="1" eb="4">
      <t>ブブンテキ</t>
    </rPh>
    <rPh sb="5" eb="7">
      <t>チシキ</t>
    </rPh>
    <rPh sb="19" eb="21">
      <t>ジッサイ</t>
    </rPh>
    <rPh sb="30" eb="31">
      <t>ツク</t>
    </rPh>
    <rPh sb="40" eb="42">
      <t>フアン</t>
    </rPh>
    <rPh sb="43" eb="44">
      <t>ノコ</t>
    </rPh>
    <phoneticPr fontId="1"/>
  </si>
  <si>
    <t>システムを作ることと同時にやればいい</t>
    <rPh sb="5" eb="6">
      <t>ツク</t>
    </rPh>
    <rPh sb="10" eb="12">
      <t>ドウジ</t>
    </rPh>
    <phoneticPr fontId="1"/>
  </si>
  <si>
    <t>学び方について</t>
    <rPh sb="0" eb="1">
      <t>マナ</t>
    </rPh>
    <rPh sb="2" eb="3">
      <t>カタ</t>
    </rPh>
    <phoneticPr fontId="1"/>
  </si>
  <si>
    <t>04/26 TODO SSOの概要を理解する</t>
  </si>
  <si>
    <t>・実装方法が不明な点が多い（ポップアップ、JSやCSSの配置先、Ajaxを利用するかどうかetc）</t>
    <rPh sb="1" eb="3">
      <t>ジッソウ</t>
    </rPh>
    <rPh sb="3" eb="5">
      <t>ホウホウ</t>
    </rPh>
    <rPh sb="6" eb="8">
      <t>フメイ</t>
    </rPh>
    <rPh sb="9" eb="10">
      <t>テン</t>
    </rPh>
    <rPh sb="11" eb="12">
      <t>オオ</t>
    </rPh>
    <rPh sb="28" eb="30">
      <t>ハイチ</t>
    </rPh>
    <rPh sb="30" eb="31">
      <t>サキ</t>
    </rPh>
    <rPh sb="37" eb="39">
      <t>リヨウ</t>
    </rPh>
    <phoneticPr fontId="1"/>
  </si>
  <si>
    <t>・実装するうえでの課題を洗い出す</t>
    <rPh sb="1" eb="3">
      <t>ジッソウ</t>
    </rPh>
    <rPh sb="9" eb="11">
      <t>カダイ</t>
    </rPh>
    <rPh sb="12" eb="13">
      <t>アラ</t>
    </rPh>
    <rPh sb="14" eb="15">
      <t>ダ</t>
    </rPh>
    <phoneticPr fontId="1"/>
  </si>
  <si>
    <t>サンプルで実装してしまってもいい</t>
    <rPh sb="5" eb="7">
      <t>ジッソウ</t>
    </rPh>
    <phoneticPr fontId="1"/>
  </si>
  <si>
    <t>・机上検討や、サンプル実装の作成をして、実装方針を決める</t>
    <rPh sb="1" eb="3">
      <t>キジョウ</t>
    </rPh>
    <rPh sb="3" eb="5">
      <t>ケントウ</t>
    </rPh>
    <rPh sb="11" eb="13">
      <t>ジッソウ</t>
    </rPh>
    <rPh sb="14" eb="16">
      <t>サクセイ</t>
    </rPh>
    <rPh sb="20" eb="22">
      <t>ジッソウ</t>
    </rPh>
    <rPh sb="22" eb="24">
      <t>ホウシン</t>
    </rPh>
    <rPh sb="25" eb="26">
      <t>キ</t>
    </rPh>
    <phoneticPr fontId="1"/>
  </si>
  <si>
    <t>・実物を実装する</t>
    <rPh sb="1" eb="3">
      <t>ジツブツ</t>
    </rPh>
    <rPh sb="4" eb="6">
      <t>ジッソウ</t>
    </rPh>
    <phoneticPr fontId="1"/>
  </si>
  <si>
    <t>以下のように勧める？</t>
    <rPh sb="0" eb="2">
      <t>イカ</t>
    </rPh>
    <rPh sb="6" eb="7">
      <t>スス</t>
    </rPh>
    <phoneticPr fontId="1"/>
  </si>
  <si>
    <t>↓↓↓↓↓↓</t>
    <phoneticPr fontId="1"/>
  </si>
  <si>
    <t>①シートの中で、「技術力を身に着けるため、やりたいこと」に記載がある機能から作業する</t>
    <rPh sb="5" eb="6">
      <t>ナカ</t>
    </rPh>
    <rPh sb="29" eb="31">
      <t>キサイ</t>
    </rPh>
    <rPh sb="34" eb="36">
      <t>キノウ</t>
    </rPh>
    <rPh sb="38" eb="40">
      <t>サギョウ</t>
    </rPh>
    <phoneticPr fontId="1"/>
  </si>
  <si>
    <t>※１日ぐらいでできること（知識を身に着ける）を優先</t>
    <rPh sb="23" eb="25">
      <t>ユウセン</t>
    </rPh>
    <phoneticPr fontId="1"/>
  </si>
  <si>
    <t>②　①が完了したら、それ以外の機能を作成する</t>
    <rPh sb="4" eb="6">
      <t>カンリョウ</t>
    </rPh>
    <rPh sb="12" eb="14">
      <t>イガイ</t>
    </rPh>
    <rPh sb="15" eb="17">
      <t>キノウ</t>
    </rPh>
    <rPh sb="18" eb="20">
      <t>サクセイ</t>
    </rPh>
    <phoneticPr fontId="1"/>
  </si>
  <si>
    <r>
      <t>※課題を洗い出し、実装の検討⇒サンプル実装を行う（</t>
    </r>
    <r>
      <rPr>
        <sz val="11"/>
        <color rgb="FFFF0000"/>
        <rFont val="ＭＳ Ｐゴシック"/>
        <family val="3"/>
        <charset val="128"/>
        <scheme val="minor"/>
      </rPr>
      <t>※１</t>
    </r>
    <rPh sb="1" eb="3">
      <t>カダイ</t>
    </rPh>
    <rPh sb="4" eb="5">
      <t>アラ</t>
    </rPh>
    <rPh sb="6" eb="7">
      <t>ダ</t>
    </rPh>
    <rPh sb="9" eb="11">
      <t>ジッソウ</t>
    </rPh>
    <rPh sb="12" eb="14">
      <t>ケントウ</t>
    </rPh>
    <rPh sb="19" eb="21">
      <t>ジッソウ</t>
    </rPh>
    <rPh sb="22" eb="23">
      <t>オコナ</t>
    </rPh>
    <phoneticPr fontId="1"/>
  </si>
  <si>
    <t>※１</t>
  </si>
  <si>
    <t>→0613　対応した</t>
    <rPh sb="6" eb="8">
      <t>タイオウ</t>
    </rPh>
    <phoneticPr fontId="1"/>
  </si>
  <si>
    <t>https://iwatakhr69.esa.io/posts/32</t>
    <phoneticPr fontId="1"/>
  </si>
  <si>
    <r>
      <t>G1,Basiｃ認証、クッキー、セッション⇒☆１</t>
    </r>
    <r>
      <rPr>
        <sz val="11"/>
        <color rgb="FFFF0000"/>
        <rFont val="ＭＳ Ｐゴシック"/>
        <family val="3"/>
        <charset val="128"/>
        <scheme val="minor"/>
      </rPr>
      <t>⇒</t>
    </r>
    <r>
      <rPr>
        <sz val="11"/>
        <color rgb="FFFF0000"/>
        <rFont val="ＭＳ Ｐゴシック"/>
        <family val="2"/>
        <scheme val="minor"/>
      </rPr>
      <t>04/23</t>
    </r>
    <r>
      <rPr>
        <sz val="11"/>
        <color rgb="FFFF0000"/>
        <rFont val="ＭＳ Ｐゴシック"/>
        <family val="3"/>
        <charset val="128"/>
        <scheme val="minor"/>
      </rPr>
      <t>　完了</t>
    </r>
    <r>
      <rPr>
        <sz val="11"/>
        <color theme="1"/>
        <rFont val="ＭＳ Ｐゴシック"/>
        <family val="2"/>
        <scheme val="minor"/>
      </rPr>
      <t xml:space="preserve">
G3-1⇒☆１⇒</t>
    </r>
    <r>
      <rPr>
        <sz val="11"/>
        <color rgb="FFFF0000"/>
        <rFont val="ＭＳ Ｐゴシック"/>
        <family val="3"/>
        <charset val="128"/>
        <scheme val="minor"/>
      </rPr>
      <t>04/23　サーブレットのみ利用。⇒0502完了</t>
    </r>
    <r>
      <rPr>
        <sz val="11"/>
        <color theme="1"/>
        <rFont val="ＭＳ Ｐゴシック"/>
        <family val="2"/>
        <scheme val="minor"/>
      </rPr>
      <t xml:space="preserve">
G3-3、クロスサイトスクリプティング⇒☆２⇒</t>
    </r>
    <r>
      <rPr>
        <sz val="11"/>
        <color rgb="FFFF0000"/>
        <rFont val="ＭＳ Ｐゴシック"/>
        <family val="3"/>
        <charset val="128"/>
        <scheme val="minor"/>
      </rPr>
      <t>04/23　完了</t>
    </r>
    <r>
      <rPr>
        <sz val="11"/>
        <color theme="1"/>
        <rFont val="ＭＳ Ｐゴシック"/>
        <family val="2"/>
        <scheme val="minor"/>
      </rPr>
      <t xml:space="preserve">
セッションID⇒☆１⇒</t>
    </r>
    <r>
      <rPr>
        <sz val="11"/>
        <color rgb="FFFF0000"/>
        <rFont val="ＭＳ Ｐゴシック"/>
        <family val="3"/>
        <charset val="128"/>
        <scheme val="minor"/>
      </rPr>
      <t>04/23　P174　セッションIDの固定化攻撃についてあとでやる</t>
    </r>
    <r>
      <rPr>
        <sz val="11"/>
        <color theme="1"/>
        <rFont val="ＭＳ Ｐゴシック"/>
        <family val="2"/>
        <scheme val="minor"/>
      </rPr>
      <t xml:space="preserve">
G3-4⇒☆１（読書のみでもいいかも）</t>
    </r>
    <r>
      <rPr>
        <sz val="11"/>
        <color rgb="FFFF0000"/>
        <rFont val="ＭＳ Ｐゴシック"/>
        <family val="3"/>
        <charset val="128"/>
        <scheme val="minor"/>
      </rPr>
      <t>→0613　完了</t>
    </r>
    <r>
      <rPr>
        <sz val="11"/>
        <color theme="1"/>
        <rFont val="ＭＳ Ｐゴシック"/>
        <family val="2"/>
        <scheme val="minor"/>
      </rPr>
      <t xml:space="preserve">
04/26 TODO SSOの概要を理解する⇒</t>
    </r>
    <r>
      <rPr>
        <sz val="11"/>
        <color rgb="FFFF0000"/>
        <rFont val="ＭＳ Ｐゴシック"/>
        <family val="3"/>
        <charset val="128"/>
        <scheme val="minor"/>
      </rPr>
      <t>06/13　完了　https://iwatakhr69.esa.io/posts/32</t>
    </r>
    <rPh sb="8" eb="10">
      <t>ニンショウ</t>
    </rPh>
    <rPh sb="64" eb="66">
      <t>カンリョウ</t>
    </rPh>
    <rPh sb="96" eb="98">
      <t>カンリョウ</t>
    </rPh>
    <rPh sb="129" eb="131">
      <t>コテイ</t>
    </rPh>
    <rPh sb="131" eb="132">
      <t>バ</t>
    </rPh>
    <rPh sb="132" eb="134">
      <t>コウゲキ</t>
    </rPh>
    <rPh sb="152" eb="154">
      <t>ドクショ</t>
    </rPh>
    <rPh sb="169" eb="171">
      <t>カンリョウ</t>
    </rPh>
    <rPh sb="201" eb="203">
      <t>カンリョウ</t>
    </rPh>
    <phoneticPr fontId="1"/>
  </si>
  <si>
    <r>
      <t>G2-1⇒☆２</t>
    </r>
    <r>
      <rPr>
        <sz val="11"/>
        <color rgb="FFFF0000"/>
        <rFont val="ＭＳ Ｐゴシック"/>
        <family val="3"/>
        <charset val="128"/>
        <scheme val="minor"/>
      </rPr>
      <t>⇒0613対応中</t>
    </r>
    <r>
      <rPr>
        <sz val="11"/>
        <color theme="1"/>
        <rFont val="ＭＳ Ｐゴシック"/>
        <family val="2"/>
        <scheme val="minor"/>
      </rPr>
      <t xml:space="preserve">
G4-1⇒☆２、難しければ☆１</t>
    </r>
    <rPh sb="12" eb="14">
      <t>タイオウ</t>
    </rPh>
    <rPh sb="14" eb="15">
      <t>ナカ</t>
    </rPh>
    <rPh sb="24" eb="25">
      <t>ムズカ</t>
    </rPh>
    <phoneticPr fontId="1"/>
  </si>
  <si>
    <t>テーブル設計</t>
    <rPh sb="4" eb="6">
      <t>セッケイ</t>
    </rPh>
    <phoneticPr fontId="1"/>
  </si>
  <si>
    <t>月</t>
    <rPh sb="0" eb="1">
      <t>ツキ</t>
    </rPh>
    <phoneticPr fontId="1"/>
  </si>
  <si>
    <t>小計</t>
    <rPh sb="0" eb="2">
      <t>ショウケイ</t>
    </rPh>
    <phoneticPr fontId="1"/>
  </si>
  <si>
    <t>画面設計</t>
    <rPh sb="0" eb="2">
      <t>ガメン</t>
    </rPh>
    <rPh sb="2" eb="4">
      <t>セッケイ</t>
    </rPh>
    <phoneticPr fontId="1"/>
  </si>
  <si>
    <t>SQL実践入門</t>
    <rPh sb="3" eb="7">
      <t>ジッセンニュウモン</t>
    </rPh>
    <phoneticPr fontId="1"/>
  </si>
  <si>
    <t>外部設計</t>
    <rPh sb="0" eb="2">
      <t>ガイブ</t>
    </rPh>
    <rPh sb="2" eb="4">
      <t>セッケイ</t>
    </rPh>
    <phoneticPr fontId="1"/>
  </si>
  <si>
    <t>製造</t>
    <rPh sb="0" eb="2">
      <t>セイゾウ</t>
    </rPh>
    <phoneticPr fontId="1"/>
  </si>
  <si>
    <t>テスト</t>
    <phoneticPr fontId="1"/>
  </si>
  <si>
    <t>Sqlの実装について</t>
    <rPh sb="4" eb="6">
      <t>ジッソウ</t>
    </rPh>
    <phoneticPr fontId="1"/>
  </si>
  <si>
    <t>気になる点ピックアップ</t>
    <rPh sb="0" eb="1">
      <t>キ</t>
    </rPh>
    <rPh sb="4" eb="5">
      <t>テン</t>
    </rPh>
    <phoneticPr fontId="1"/>
  </si>
  <si>
    <t>JSPのエンコーディング</t>
    <phoneticPr fontId="1"/>
  </si>
  <si>
    <t>備考</t>
    <rPh sb="0" eb="2">
      <t>ビコウ</t>
    </rPh>
    <phoneticPr fontId="1"/>
  </si>
  <si>
    <t>状況</t>
    <rPh sb="0" eb="2">
      <t>ジョウキョウ</t>
    </rPh>
    <phoneticPr fontId="1"/>
  </si>
  <si>
    <t>実装</t>
    <rPh sb="0" eb="2">
      <t>ジッソウ</t>
    </rPh>
    <phoneticPr fontId="1"/>
  </si>
  <si>
    <t>リリース作業</t>
    <rPh sb="4" eb="6">
      <t>サギョウ</t>
    </rPh>
    <phoneticPr fontId="1"/>
  </si>
  <si>
    <t>シェル芸を身に着ける</t>
    <rPh sb="3" eb="4">
      <t>ゲイ</t>
    </rPh>
    <rPh sb="5" eb="6">
      <t>ミ</t>
    </rPh>
    <rPh sb="7" eb="8">
      <t>ツ</t>
    </rPh>
    <phoneticPr fontId="1"/>
  </si>
  <si>
    <t>和訳</t>
    <rPh sb="0" eb="2">
      <t>ワヤク</t>
    </rPh>
    <phoneticPr fontId="1"/>
  </si>
  <si>
    <t>IT英語</t>
    <rPh sb="2" eb="4">
      <t>エイゴ</t>
    </rPh>
    <phoneticPr fontId="1"/>
  </si>
  <si>
    <t>仕事直結</t>
    <rPh sb="0" eb="2">
      <t>シゴト</t>
    </rPh>
    <rPh sb="2" eb="4">
      <t>チョッケツ</t>
    </rPh>
    <phoneticPr fontId="1"/>
  </si>
  <si>
    <t>状況詳細</t>
    <rPh sb="0" eb="2">
      <t>ジョウキョウ</t>
    </rPh>
    <rPh sb="2" eb="4">
      <t>ショウサイ</t>
    </rPh>
    <phoneticPr fontId="1"/>
  </si>
  <si>
    <t>▼Fix</t>
    <phoneticPr fontId="1"/>
  </si>
  <si>
    <t>使いたいAPI、githubのサイト、stackoverflow</t>
    <rPh sb="0" eb="1">
      <t>ツカ</t>
    </rPh>
    <phoneticPr fontId="1"/>
  </si>
  <si>
    <t>知識不足のトピック、インデックス、ビューシノニムの使いどころ、レプリ、dbやユーザの使い分け</t>
    <rPh sb="0" eb="2">
      <t>チシキ</t>
    </rPh>
    <rPh sb="2" eb="4">
      <t>ブソク</t>
    </rPh>
    <rPh sb="25" eb="26">
      <t>ツカ</t>
    </rPh>
    <rPh sb="42" eb="43">
      <t>ツカ</t>
    </rPh>
    <rPh sb="44" eb="45">
      <t>ワ</t>
    </rPh>
    <phoneticPr fontId="1"/>
  </si>
  <si>
    <t>以下の方針で学ぶ</t>
  </si>
  <si>
    <t>システムを一通り作成する</t>
  </si>
  <si>
    <t>気になる点を直接調べる</t>
  </si>
  <si>
    <t>課題は以下参照</t>
    <rPh sb="0" eb="2">
      <t>カダイ</t>
    </rPh>
    <rPh sb="3" eb="5">
      <t>イカ</t>
    </rPh>
    <rPh sb="5" eb="7">
      <t>サンショウ</t>
    </rPh>
    <phoneticPr fontId="1"/>
  </si>
  <si>
    <t>WFSシステム開発</t>
    <rPh sb="7" eb="9">
      <t>カイハツ</t>
    </rPh>
    <phoneticPr fontId="1"/>
  </si>
  <si>
    <t>課題対応</t>
    <rPh sb="0" eb="2">
      <t>カダイ</t>
    </rPh>
    <rPh sb="2" eb="4">
      <t>タイオウ</t>
    </rPh>
    <phoneticPr fontId="1"/>
  </si>
  <si>
    <t>デプロイ方法の整理、自動化の検討</t>
    <rPh sb="4" eb="6">
      <t>ホウホウ</t>
    </rPh>
    <rPh sb="7" eb="9">
      <t>セイリ</t>
    </rPh>
    <rPh sb="10" eb="12">
      <t>ジドウ</t>
    </rPh>
    <rPh sb="12" eb="13">
      <t>カ</t>
    </rPh>
    <rPh sb="14" eb="16">
      <t>ケントウ</t>
    </rPh>
    <phoneticPr fontId="1"/>
  </si>
  <si>
    <t>Wicketの基本理解</t>
    <rPh sb="7" eb="9">
      <t>キホン</t>
    </rPh>
    <rPh sb="9" eb="11">
      <t>リカイ</t>
    </rPh>
    <phoneticPr fontId="1"/>
  </si>
  <si>
    <t>Junit、DBUnitの基本理解</t>
    <rPh sb="13" eb="15">
      <t>キホン</t>
    </rPh>
    <rPh sb="15" eb="17">
      <t>リカイ</t>
    </rPh>
    <phoneticPr fontId="1"/>
  </si>
  <si>
    <t>管理</t>
    <rPh sb="0" eb="2">
      <t>カンリ</t>
    </rPh>
    <phoneticPr fontId="1"/>
  </si>
  <si>
    <t>未着手</t>
    <rPh sb="0" eb="3">
      <t>ミチャクシュ</t>
    </rPh>
    <phoneticPr fontId="1"/>
  </si>
  <si>
    <t>Junit</t>
    <phoneticPr fontId="1"/>
  </si>
  <si>
    <t>「気になる点ピックアップ」と合わせて実施</t>
    <rPh sb="14" eb="15">
      <t>ア</t>
    </rPh>
    <rPh sb="18" eb="20">
      <t>ジッシ</t>
    </rPh>
    <phoneticPr fontId="1"/>
  </si>
  <si>
    <t>課題・気になる.xlsx</t>
    <phoneticPr fontId="1"/>
  </si>
  <si>
    <t>課題・気になる.xlsx」参照</t>
    <rPh sb="0" eb="2">
      <t>カダイ</t>
    </rPh>
    <rPh sb="3" eb="4">
      <t>キ</t>
    </rPh>
    <rPh sb="13" eb="15">
      <t>サンショウ</t>
    </rPh>
    <phoneticPr fontId="1"/>
  </si>
  <si>
    <t>※2サイクル目</t>
    <rPh sb="6" eb="7">
      <t>メ</t>
    </rPh>
    <phoneticPr fontId="1"/>
  </si>
  <si>
    <t>実績
工数</t>
    <rPh sb="0" eb="2">
      <t>ジッセキ</t>
    </rPh>
    <rPh sb="3" eb="5">
      <t>コウスウ</t>
    </rPh>
    <phoneticPr fontId="1"/>
  </si>
  <si>
    <t>期限</t>
    <rPh sb="0" eb="2">
      <t>キゲン</t>
    </rPh>
    <phoneticPr fontId="1"/>
  </si>
  <si>
    <t>優先度Dのためやらない</t>
    <rPh sb="0" eb="3">
      <t>ユウセンド</t>
    </rPh>
    <phoneticPr fontId="1"/>
  </si>
  <si>
    <t>完了</t>
  </si>
  <si>
    <t>～9月末</t>
    <rPh sb="2" eb="3">
      <t>ガツ</t>
    </rPh>
    <rPh sb="3" eb="4">
      <t>マツ</t>
    </rPh>
    <phoneticPr fontId="1"/>
  </si>
  <si>
    <t>～6月末</t>
    <rPh sb="2" eb="3">
      <t>ガツ</t>
    </rPh>
    <rPh sb="3" eb="4">
      <t>マツ</t>
    </rPh>
    <phoneticPr fontId="1"/>
  </si>
  <si>
    <t>～10月末</t>
    <rPh sb="3" eb="4">
      <t>ガツ</t>
    </rPh>
    <rPh sb="4" eb="5">
      <t>マツ</t>
    </rPh>
    <phoneticPr fontId="1"/>
  </si>
  <si>
    <t>保留</t>
    <rPh sb="0" eb="2">
      <t>ホリュウ</t>
    </rPh>
    <phoneticPr fontId="1"/>
  </si>
  <si>
    <t>定期作業</t>
    <rPh sb="0" eb="2">
      <t>テイキ</t>
    </rPh>
    <rPh sb="2" eb="4">
      <t>サギョウ</t>
    </rPh>
    <phoneticPr fontId="1"/>
  </si>
  <si>
    <t>―</t>
    <phoneticPr fontId="1"/>
  </si>
  <si>
    <t>・7月中に2回訳す
・月～金中に訳すとこ決める</t>
    <rPh sb="2" eb="4">
      <t>ガツチュウ</t>
    </rPh>
    <rPh sb="6" eb="7">
      <t>カイ</t>
    </rPh>
    <rPh sb="7" eb="8">
      <t>ヤク</t>
    </rPh>
    <rPh sb="11" eb="12">
      <t>ゲツ</t>
    </rPh>
    <rPh sb="13" eb="14">
      <t>キン</t>
    </rPh>
    <rPh sb="14" eb="15">
      <t>ナカ</t>
    </rPh>
    <rPh sb="16" eb="17">
      <t>ヤク</t>
    </rPh>
    <rPh sb="20" eb="21">
      <t>キ</t>
    </rPh>
    <phoneticPr fontId="1"/>
  </si>
  <si>
    <t>未定</t>
    <rPh sb="0" eb="2">
      <t>ミテイ</t>
    </rPh>
    <phoneticPr fontId="1"/>
  </si>
  <si>
    <t>優先度</t>
    <rPh sb="0" eb="3">
      <t>ユウセンド</t>
    </rPh>
    <phoneticPr fontId="1"/>
  </si>
  <si>
    <t>S</t>
    <phoneticPr fontId="1"/>
  </si>
  <si>
    <t>A</t>
    <phoneticPr fontId="1"/>
  </si>
  <si>
    <t>B</t>
    <phoneticPr fontId="1"/>
  </si>
  <si>
    <t>【暫定】～7月末</t>
    <rPh sb="1" eb="3">
      <t>ザンテイ</t>
    </rPh>
    <phoneticPr fontId="1"/>
  </si>
  <si>
    <t>【暫定】～7月末、～8月末</t>
    <rPh sb="11" eb="12">
      <t>ガツ</t>
    </rPh>
    <rPh sb="12" eb="13">
      <t>マツ</t>
    </rPh>
    <phoneticPr fontId="1"/>
  </si>
  <si>
    <t>【暫定】～7月末</t>
    <phoneticPr fontId="1"/>
  </si>
  <si>
    <t>0627工数調整用</t>
    <rPh sb="4" eb="6">
      <t>コウスウ</t>
    </rPh>
    <rPh sb="6" eb="8">
      <t>チョウセイ</t>
    </rPh>
    <rPh sb="8" eb="9">
      <t>ヨウ</t>
    </rPh>
    <phoneticPr fontId="1"/>
  </si>
  <si>
    <t>資料更新のため</t>
    <rPh sb="0" eb="2">
      <t>シリョウ</t>
    </rPh>
    <rPh sb="2" eb="4">
      <t>コウシン</t>
    </rPh>
    <phoneticPr fontId="1"/>
  </si>
  <si>
    <t>A</t>
  </si>
  <si>
    <t>S</t>
  </si>
  <si>
    <t>・本の内容をピックアップして読む
・週一回実施</t>
    <rPh sb="1" eb="2">
      <t>ホン</t>
    </rPh>
    <rPh sb="3" eb="5">
      <t>ナイヨウ</t>
    </rPh>
    <rPh sb="14" eb="15">
      <t>ヨ</t>
    </rPh>
    <rPh sb="18" eb="19">
      <t>シュウ</t>
    </rPh>
    <rPh sb="19" eb="21">
      <t>イッカイ</t>
    </rPh>
    <rPh sb="21" eb="23">
      <t>ジッシ</t>
    </rPh>
    <phoneticPr fontId="1"/>
  </si>
  <si>
    <t>・本の内容をピックアップして読む
・週一回実施</t>
    <rPh sb="1" eb="2">
      <t>ホン</t>
    </rPh>
    <rPh sb="3" eb="5">
      <t>ナイヨウ</t>
    </rPh>
    <rPh sb="14" eb="15">
      <t>ヨ</t>
    </rPh>
    <phoneticPr fontId="1"/>
  </si>
  <si>
    <t>2030-</t>
    <phoneticPr fontId="1"/>
  </si>
  <si>
    <t>0701 課題対応完了により完了とする</t>
    <rPh sb="5" eb="7">
      <t>カダイ</t>
    </rPh>
    <rPh sb="7" eb="9">
      <t>タイオウ</t>
    </rPh>
    <rPh sb="9" eb="11">
      <t>カンリョウ</t>
    </rPh>
    <rPh sb="14" eb="16">
      <t>カンリョウ</t>
    </rPh>
    <phoneticPr fontId="1"/>
  </si>
  <si>
    <t>対応中</t>
    <rPh sb="0" eb="2">
      <t>タイオウ</t>
    </rPh>
    <rPh sb="2" eb="3">
      <t>ナカ</t>
    </rPh>
    <phoneticPr fontId="1"/>
  </si>
  <si>
    <t>完了</t>
    <rPh sb="0" eb="2">
      <t>カンリョウ</t>
    </rPh>
    <phoneticPr fontId="1"/>
  </si>
  <si>
    <t>―</t>
  </si>
  <si>
    <t>【不定期】</t>
    <rPh sb="1" eb="4">
      <t>フテイキ</t>
    </rPh>
    <phoneticPr fontId="1"/>
  </si>
  <si>
    <t>基本的な書き方を理解</t>
    <rPh sb="0" eb="3">
      <t>キホンテキ</t>
    </rPh>
    <rPh sb="4" eb="5">
      <t>カ</t>
    </rPh>
    <rPh sb="6" eb="7">
      <t>カタ</t>
    </rPh>
    <rPh sb="8" eb="10">
      <t>リカイ</t>
    </rPh>
    <phoneticPr fontId="1"/>
  </si>
  <si>
    <t>A</t>
    <phoneticPr fontId="1"/>
  </si>
  <si>
    <t>内容</t>
    <rPh sb="0" eb="2">
      <t>ナイヨウ</t>
    </rPh>
    <phoneticPr fontId="1"/>
  </si>
  <si>
    <t>TODOList.xlsの「do0415補足」シートから「WonFesSys機能」列を取得した。</t>
    <rPh sb="38" eb="40">
      <t>キノウ</t>
    </rPh>
    <rPh sb="41" eb="42">
      <t>レツ</t>
    </rPh>
    <rPh sb="43" eb="45">
      <t>シュトク</t>
    </rPh>
    <phoneticPr fontId="1"/>
  </si>
  <si>
    <t>各機能の課題について、シート「「課題・気になる」から転記」内容のうち、すぐに決める必要があるもののみ転記した。</t>
    <rPh sb="0" eb="1">
      <t>カク</t>
    </rPh>
    <rPh sb="1" eb="3">
      <t>キノウ</t>
    </rPh>
    <rPh sb="4" eb="6">
      <t>カダイ</t>
    </rPh>
    <rPh sb="29" eb="31">
      <t>ナイヨウ</t>
    </rPh>
    <rPh sb="38" eb="39">
      <t>キ</t>
    </rPh>
    <rPh sb="41" eb="43">
      <t>ヒツヨウ</t>
    </rPh>
    <rPh sb="50" eb="52">
      <t>テンキ</t>
    </rPh>
    <phoneticPr fontId="1"/>
  </si>
  <si>
    <t>※転機時に記載内容を少し修正</t>
    <rPh sb="1" eb="3">
      <t>テンキ</t>
    </rPh>
    <rPh sb="3" eb="4">
      <t>ジ</t>
    </rPh>
    <rPh sb="5" eb="7">
      <t>キサイ</t>
    </rPh>
    <rPh sb="7" eb="9">
      <t>ナイヨウ</t>
    </rPh>
    <rPh sb="10" eb="11">
      <t>スコ</t>
    </rPh>
    <rPh sb="12" eb="14">
      <t>シュウセイ</t>
    </rPh>
    <phoneticPr fontId="1"/>
  </si>
  <si>
    <t>No</t>
    <phoneticPr fontId="1"/>
  </si>
  <si>
    <t>起票日</t>
    <rPh sb="0" eb="2">
      <t>キヒョウ</t>
    </rPh>
    <rPh sb="2" eb="3">
      <t>ビ</t>
    </rPh>
    <phoneticPr fontId="1"/>
  </si>
  <si>
    <t>状態</t>
    <rPh sb="0" eb="2">
      <t>ジョウタイ</t>
    </rPh>
    <phoneticPr fontId="1"/>
  </si>
  <si>
    <t>完了日</t>
    <rPh sb="0" eb="3">
      <t>カンリョウビ</t>
    </rPh>
    <phoneticPr fontId="1"/>
  </si>
  <si>
    <t>対応工程</t>
    <rPh sb="0" eb="2">
      <t>タイオウ</t>
    </rPh>
    <rPh sb="2" eb="4">
      <t>コウテイ</t>
    </rPh>
    <phoneticPr fontId="1"/>
  </si>
  <si>
    <t>タイトル</t>
    <phoneticPr fontId="1"/>
  </si>
  <si>
    <t>実装課題</t>
    <rPh sb="0" eb="2">
      <t>ジッソウ</t>
    </rPh>
    <rPh sb="2" eb="4">
      <t>カダイ</t>
    </rPh>
    <phoneticPr fontId="1"/>
  </si>
  <si>
    <t>対応内容</t>
    <rPh sb="0" eb="2">
      <t>タイオウ</t>
    </rPh>
    <rPh sb="2" eb="4">
      <t>ナイヨウ</t>
    </rPh>
    <phoneticPr fontId="1"/>
  </si>
  <si>
    <t>コメント</t>
    <phoneticPr fontId="1"/>
  </si>
  <si>
    <t>ログイン、ログアウト</t>
    <phoneticPr fontId="1"/>
  </si>
  <si>
    <t>―</t>
    <phoneticPr fontId="1"/>
  </si>
  <si>
    <t>対象外</t>
    <rPh sb="0" eb="2">
      <t>タイショウ</t>
    </rPh>
    <rPh sb="2" eb="3">
      <t>ソト</t>
    </rPh>
    <phoneticPr fontId="1"/>
  </si>
  <si>
    <t>※特になし</t>
    <rPh sb="1" eb="2">
      <t>トク</t>
    </rPh>
    <phoneticPr fontId="1"/>
  </si>
  <si>
    <t>C</t>
    <phoneticPr fontId="1"/>
  </si>
  <si>
    <t>実装検討</t>
    <rPh sb="0" eb="2">
      <t>ジッソウ</t>
    </rPh>
    <rPh sb="2" eb="4">
      <t>ケントウ</t>
    </rPh>
    <phoneticPr fontId="1"/>
  </si>
  <si>
    <t>ログインユーザーが管理者の場合に、アカウント一覧画面にアカウント削除機能を出力する必要がある。ログインユーザーの権限によって、利用できる機能を制御できるようにする</t>
    <rPh sb="9" eb="12">
      <t>カンリシャ</t>
    </rPh>
    <rPh sb="13" eb="15">
      <t>バアイ</t>
    </rPh>
    <rPh sb="22" eb="24">
      <t>イチラン</t>
    </rPh>
    <rPh sb="24" eb="26">
      <t>ガメン</t>
    </rPh>
    <rPh sb="32" eb="34">
      <t>サクジョ</t>
    </rPh>
    <rPh sb="34" eb="36">
      <t>キノウ</t>
    </rPh>
    <rPh sb="37" eb="39">
      <t>シュツリョク</t>
    </rPh>
    <rPh sb="41" eb="43">
      <t>ヒツヨウ</t>
    </rPh>
    <rPh sb="56" eb="58">
      <t>ケンゲン</t>
    </rPh>
    <rPh sb="63" eb="65">
      <t>リヨウ</t>
    </rPh>
    <rPh sb="68" eb="70">
      <t>キノウ</t>
    </rPh>
    <rPh sb="71" eb="73">
      <t>セイギョ</t>
    </rPh>
    <phoneticPr fontId="1"/>
  </si>
  <si>
    <t>～6月4週目</t>
    <rPh sb="2" eb="3">
      <t>ガツ</t>
    </rPh>
    <rPh sb="4" eb="5">
      <t>シュウ</t>
    </rPh>
    <rPh sb="5" eb="6">
      <t>メ</t>
    </rPh>
    <phoneticPr fontId="1"/>
  </si>
  <si>
    <t>外部設計検討</t>
    <phoneticPr fontId="1"/>
  </si>
  <si>
    <t>検索条件に過不足がないか検討
※ER図の再検討時に行う</t>
    <rPh sb="0" eb="2">
      <t>ケンサク</t>
    </rPh>
    <rPh sb="2" eb="4">
      <t>ジョウケン</t>
    </rPh>
    <rPh sb="5" eb="8">
      <t>カブソク</t>
    </rPh>
    <rPh sb="12" eb="14">
      <t>ケントウ</t>
    </rPh>
    <rPh sb="18" eb="19">
      <t>ズ</t>
    </rPh>
    <rPh sb="20" eb="23">
      <t>サイケントウ</t>
    </rPh>
    <rPh sb="23" eb="24">
      <t>ジ</t>
    </rPh>
    <rPh sb="25" eb="26">
      <t>オコナ</t>
    </rPh>
    <phoneticPr fontId="1"/>
  </si>
  <si>
    <t>No18で対応するのでクローズ</t>
    <rPh sb="5" eb="7">
      <t>タイオウ</t>
    </rPh>
    <phoneticPr fontId="1"/>
  </si>
  <si>
    <t>S</t>
    <phoneticPr fontId="1"/>
  </si>
  <si>
    <t xml:space="preserve">ディーラーがもつジャンルをテーブルでの表現方法。
ディーラ×ジャンルでレコードもつと、ジャンルが多いため1テーブルのレコード数が増大して管理が大変そう。持ち方を再検討する
例えば以下。
　・ジャンルだけ別テーブルにもち、Dealerテーブルのレコード数を抑える。
　　ディーラ情報テーブル：ジャンルテーブル＝１：N
　・ディーラがもつジャンルをビットで1カラムに収める
　　fate,艦これ,東方 →　111
</t>
    <rPh sb="19" eb="21">
      <t>ヒョウゲン</t>
    </rPh>
    <rPh sb="21" eb="23">
      <t>ホウホウ</t>
    </rPh>
    <rPh sb="49" eb="50">
      <t>オオ</t>
    </rPh>
    <rPh sb="63" eb="64">
      <t>スウ</t>
    </rPh>
    <rPh sb="65" eb="67">
      <t>ゾウダイ</t>
    </rPh>
    <rPh sb="69" eb="71">
      <t>カンリ</t>
    </rPh>
    <rPh sb="72" eb="74">
      <t>タイヘン</t>
    </rPh>
    <rPh sb="77" eb="78">
      <t>モ</t>
    </rPh>
    <rPh sb="79" eb="80">
      <t>カタ</t>
    </rPh>
    <rPh sb="81" eb="84">
      <t>サイケントウ</t>
    </rPh>
    <rPh sb="87" eb="88">
      <t>タト</t>
    </rPh>
    <rPh sb="90" eb="92">
      <t>イカ</t>
    </rPh>
    <rPh sb="102" eb="103">
      <t>ベツ</t>
    </rPh>
    <rPh sb="126" eb="127">
      <t>スウ</t>
    </rPh>
    <rPh sb="128" eb="129">
      <t>オサ</t>
    </rPh>
    <rPh sb="182" eb="183">
      <t>オサ</t>
    </rPh>
    <rPh sb="193" eb="194">
      <t>カン</t>
    </rPh>
    <rPh sb="197" eb="199">
      <t>トウホウ</t>
    </rPh>
    <phoneticPr fontId="1"/>
  </si>
  <si>
    <r>
      <t>0619　設計中</t>
    </r>
    <r>
      <rPr>
        <sz val="11"/>
        <color rgb="FFFF0000"/>
        <rFont val="ＭＳ Ｐゴシック"/>
        <family val="3"/>
        <charset val="128"/>
        <scheme val="minor"/>
      </rPr>
      <t xml:space="preserve">
0621 WFSのパンフ見るかぎり、1ディーラ5ジャンルぐらい。なので、ディーラ×レコードでデータをもつ。
</t>
    </r>
    <rPh sb="5" eb="7">
      <t>セッケイ</t>
    </rPh>
    <rPh sb="7" eb="8">
      <t>ナカ</t>
    </rPh>
    <rPh sb="21" eb="22">
      <t>ミ</t>
    </rPh>
    <phoneticPr fontId="1"/>
  </si>
  <si>
    <t>B</t>
    <phoneticPr fontId="1"/>
  </si>
  <si>
    <t xml:space="preserve">１JSP１コントローラとしすると、コントローラが増えて、管理できない。
完了系画面、エラー系画面は共通のJSPを利用するなどして、管理しやすくする。
例えば以下。
　・完了系画面は、他の完了形画面と共通のJSPにして、うまく使いまわす
　・完了系画面は、１JSP１コントローラとしない
</t>
    <rPh sb="24" eb="25">
      <t>フ</t>
    </rPh>
    <rPh sb="28" eb="30">
      <t>カンリ</t>
    </rPh>
    <rPh sb="36" eb="38">
      <t>カンリョウ</t>
    </rPh>
    <rPh sb="38" eb="39">
      <t>ケイ</t>
    </rPh>
    <rPh sb="39" eb="41">
      <t>ガメン</t>
    </rPh>
    <rPh sb="45" eb="46">
      <t>ケイ</t>
    </rPh>
    <rPh sb="46" eb="48">
      <t>ガメン</t>
    </rPh>
    <rPh sb="49" eb="51">
      <t>キョウツウ</t>
    </rPh>
    <rPh sb="56" eb="58">
      <t>リヨウ</t>
    </rPh>
    <rPh sb="65" eb="67">
      <t>カンリ</t>
    </rPh>
    <rPh sb="84" eb="86">
      <t>カンリョウ</t>
    </rPh>
    <rPh sb="86" eb="87">
      <t>ケイ</t>
    </rPh>
    <rPh sb="87" eb="89">
      <t>ガメン</t>
    </rPh>
    <rPh sb="91" eb="92">
      <t>ホカ</t>
    </rPh>
    <rPh sb="93" eb="95">
      <t>カンリョウ</t>
    </rPh>
    <rPh sb="95" eb="96">
      <t>ケイ</t>
    </rPh>
    <rPh sb="96" eb="98">
      <t>ガメン</t>
    </rPh>
    <rPh sb="99" eb="101">
      <t>キョウツウ</t>
    </rPh>
    <rPh sb="112" eb="113">
      <t>ツカ</t>
    </rPh>
    <rPh sb="120" eb="122">
      <t>カンリョウ</t>
    </rPh>
    <rPh sb="122" eb="123">
      <t>ケイ</t>
    </rPh>
    <rPh sb="123" eb="125">
      <t>ガメン</t>
    </rPh>
    <phoneticPr fontId="1"/>
  </si>
  <si>
    <t>B</t>
  </si>
  <si>
    <t>～7月3週目</t>
    <rPh sb="2" eb="3">
      <t>ガツ</t>
    </rPh>
    <rPh sb="4" eb="5">
      <t>シュウ</t>
    </rPh>
    <rPh sb="5" eb="6">
      <t>メ</t>
    </rPh>
    <phoneticPr fontId="1"/>
  </si>
  <si>
    <t xml:space="preserve">お気に入り登録は、レスポンスを早くしたいので、画面全体をロードしないようにしたい。Ajaxでの実装を検討する
例えば以下。
　・SpringでのAjaxの実装方法
　・ピュアJSで自作で共通処理
</t>
    <rPh sb="1" eb="2">
      <t>キ</t>
    </rPh>
    <rPh sb="3" eb="4">
      <t>イ</t>
    </rPh>
    <rPh sb="5" eb="7">
      <t>トウロク</t>
    </rPh>
    <rPh sb="15" eb="16">
      <t>ハヤ</t>
    </rPh>
    <rPh sb="23" eb="25">
      <t>ガメン</t>
    </rPh>
    <rPh sb="25" eb="27">
      <t>ゼンタイ</t>
    </rPh>
    <rPh sb="47" eb="49">
      <t>ジッソウ</t>
    </rPh>
    <rPh sb="50" eb="52">
      <t>ケントウ</t>
    </rPh>
    <rPh sb="55" eb="56">
      <t>タト</t>
    </rPh>
    <rPh sb="58" eb="60">
      <t>イカ</t>
    </rPh>
    <rPh sb="77" eb="79">
      <t>ジッソウ</t>
    </rPh>
    <rPh sb="79" eb="81">
      <t>ホウホウ</t>
    </rPh>
    <rPh sb="90" eb="92">
      <t>ジサク</t>
    </rPh>
    <rPh sb="93" eb="95">
      <t>キョウツウ</t>
    </rPh>
    <rPh sb="95" eb="97">
      <t>ショリ</t>
    </rPh>
    <phoneticPr fontId="1"/>
  </si>
  <si>
    <t>0714（土）
Spring、Jqeuryでajax通信を実現できることを確認。検索画面に描画する処理のサンプル実装を検討する。
0715(日）
ディーラ検索画面を対象にサンプル実装中。JSの文法確認に時間がかかっている。
⇒完了</t>
    <rPh sb="5" eb="6">
      <t>ツチ</t>
    </rPh>
    <rPh sb="26" eb="28">
      <t>ツウシン</t>
    </rPh>
    <rPh sb="29" eb="31">
      <t>ジツゲン</t>
    </rPh>
    <rPh sb="37" eb="39">
      <t>カクニン</t>
    </rPh>
    <rPh sb="40" eb="42">
      <t>ケンサク</t>
    </rPh>
    <rPh sb="42" eb="44">
      <t>ガメン</t>
    </rPh>
    <rPh sb="45" eb="47">
      <t>ビョウガ</t>
    </rPh>
    <rPh sb="49" eb="51">
      <t>ショリ</t>
    </rPh>
    <rPh sb="56" eb="58">
      <t>ジッソウ</t>
    </rPh>
    <rPh sb="59" eb="61">
      <t>ケントウ</t>
    </rPh>
    <rPh sb="71" eb="72">
      <t>ニチ</t>
    </rPh>
    <rPh sb="78" eb="80">
      <t>ケンサク</t>
    </rPh>
    <rPh sb="80" eb="82">
      <t>ガメン</t>
    </rPh>
    <rPh sb="83" eb="85">
      <t>タイショウ</t>
    </rPh>
    <rPh sb="90" eb="92">
      <t>ジッソウ</t>
    </rPh>
    <rPh sb="92" eb="93">
      <t>ナカ</t>
    </rPh>
    <rPh sb="97" eb="99">
      <t>ブンポウ</t>
    </rPh>
    <rPh sb="99" eb="101">
      <t>カクニン</t>
    </rPh>
    <rPh sb="102" eb="104">
      <t>ジカン</t>
    </rPh>
    <rPh sb="114" eb="116">
      <t>カンリョウ</t>
    </rPh>
    <phoneticPr fontId="1"/>
  </si>
  <si>
    <t>※No9と同じ</t>
    <rPh sb="5" eb="6">
      <t>オナ</t>
    </rPh>
    <phoneticPr fontId="1"/>
  </si>
  <si>
    <t>画面設計できていないので、検討が必要。</t>
    <rPh sb="0" eb="2">
      <t>ガメン</t>
    </rPh>
    <rPh sb="2" eb="4">
      <t>セッケイ</t>
    </rPh>
    <rPh sb="13" eb="15">
      <t>ケントウ</t>
    </rPh>
    <rPh sb="16" eb="18">
      <t>ヒツヨウ</t>
    </rPh>
    <phoneticPr fontId="1"/>
  </si>
  <si>
    <t>A</t>
    <phoneticPr fontId="1"/>
  </si>
  <si>
    <t xml:space="preserve">お気に入り登録したディーラを、地図上でどう色付けするのか実装方法の検討が必要。
例えば以下。
・フレームワークを使ったJS
・自作の共通処理
</t>
    <rPh sb="1" eb="2">
      <t>キ</t>
    </rPh>
    <rPh sb="3" eb="4">
      <t>イ</t>
    </rPh>
    <rPh sb="5" eb="7">
      <t>トウロク</t>
    </rPh>
    <rPh sb="17" eb="18">
      <t>ウエ</t>
    </rPh>
    <rPh sb="21" eb="22">
      <t>イロ</t>
    </rPh>
    <rPh sb="22" eb="23">
      <t>ヅ</t>
    </rPh>
    <rPh sb="28" eb="30">
      <t>ジッソウ</t>
    </rPh>
    <rPh sb="30" eb="32">
      <t>ホウホウ</t>
    </rPh>
    <rPh sb="33" eb="35">
      <t>ケントウ</t>
    </rPh>
    <rPh sb="36" eb="38">
      <t>ヒツヨウ</t>
    </rPh>
    <rPh sb="40" eb="41">
      <t>タト</t>
    </rPh>
    <rPh sb="43" eb="45">
      <t>イカ</t>
    </rPh>
    <rPh sb="56" eb="57">
      <t>ツカ</t>
    </rPh>
    <rPh sb="63" eb="65">
      <t>ジサク</t>
    </rPh>
    <rPh sb="66" eb="68">
      <t>キョウツウ</t>
    </rPh>
    <rPh sb="68" eb="70">
      <t>ショリ</t>
    </rPh>
    <phoneticPr fontId="1"/>
  </si>
  <si>
    <t xml:space="preserve">画像登録処理をどう実装するか検討
例えば以下。
　・Springが提供しているやるのがあれば使う
　・自作する
</t>
    <rPh sb="0" eb="2">
      <t>ガゾウ</t>
    </rPh>
    <rPh sb="2" eb="4">
      <t>トウロク</t>
    </rPh>
    <rPh sb="4" eb="6">
      <t>ショリ</t>
    </rPh>
    <rPh sb="9" eb="11">
      <t>ジッソウ</t>
    </rPh>
    <rPh sb="14" eb="16">
      <t>ケントウ</t>
    </rPh>
    <rPh sb="33" eb="35">
      <t>テイキョウ</t>
    </rPh>
    <rPh sb="46" eb="47">
      <t>ツカ</t>
    </rPh>
    <rPh sb="51" eb="53">
      <t>ジサク</t>
    </rPh>
    <phoneticPr fontId="1"/>
  </si>
  <si>
    <t>https://iwatakhr69.esa.io/posts/80</t>
  </si>
  <si>
    <t>共通</t>
    <rPh sb="0" eb="2">
      <t>キョウツウ</t>
    </rPh>
    <phoneticPr fontId="1"/>
  </si>
  <si>
    <t>～7月4週目</t>
    <rPh sb="2" eb="3">
      <t>ガツ</t>
    </rPh>
    <rPh sb="4" eb="5">
      <t>シュウ</t>
    </rPh>
    <rPh sb="5" eb="6">
      <t>メ</t>
    </rPh>
    <phoneticPr fontId="1"/>
  </si>
  <si>
    <r>
      <t xml:space="preserve">Logicクラスの分け方を検討する
・コントローラ→画面単位
・ロジック→機能単位
上記のように現時点（0609）で考えているので、必要ならパッケージ構成も見直す。
</t>
    </r>
    <r>
      <rPr>
        <sz val="11"/>
        <color rgb="FFFF0000"/>
        <rFont val="ＭＳ Ｐゴシック"/>
        <family val="3"/>
        <charset val="128"/>
        <scheme val="minor"/>
      </rPr>
      <t xml:space="preserve">0729　パッケージ分け方が機能毎がかMVCの役割毎か検討すること
シート「N014」参照
</t>
    </r>
    <rPh sb="9" eb="10">
      <t>ワ</t>
    </rPh>
    <rPh sb="11" eb="12">
      <t>カタ</t>
    </rPh>
    <rPh sb="13" eb="15">
      <t>ケントウ</t>
    </rPh>
    <rPh sb="27" eb="29">
      <t>ガメン</t>
    </rPh>
    <rPh sb="29" eb="31">
      <t>タンイ</t>
    </rPh>
    <rPh sb="38" eb="40">
      <t>キノウ</t>
    </rPh>
    <rPh sb="40" eb="42">
      <t>タンイ</t>
    </rPh>
    <rPh sb="43" eb="45">
      <t>ジョウキ</t>
    </rPh>
    <rPh sb="49" eb="52">
      <t>ゲンジテン</t>
    </rPh>
    <rPh sb="59" eb="60">
      <t>カンガ</t>
    </rPh>
    <rPh sb="67" eb="69">
      <t>ヒツヨウ</t>
    </rPh>
    <rPh sb="76" eb="78">
      <t>コウセイ</t>
    </rPh>
    <rPh sb="79" eb="81">
      <t>ミナオ</t>
    </rPh>
    <rPh sb="95" eb="96">
      <t>ワ</t>
    </rPh>
    <rPh sb="97" eb="98">
      <t>カタ</t>
    </rPh>
    <rPh sb="99" eb="101">
      <t>キノウ</t>
    </rPh>
    <rPh sb="101" eb="102">
      <t>ゴト</t>
    </rPh>
    <rPh sb="108" eb="110">
      <t>ヤクワリ</t>
    </rPh>
    <rPh sb="110" eb="111">
      <t>ゴト</t>
    </rPh>
    <rPh sb="112" eb="114">
      <t>ケントウ</t>
    </rPh>
    <rPh sb="128" eb="130">
      <t>サンショウ</t>
    </rPh>
    <phoneticPr fontId="1"/>
  </si>
  <si>
    <t>～7月1週目（余裕があれば）</t>
    <rPh sb="2" eb="3">
      <t>ガツ</t>
    </rPh>
    <rPh sb="4" eb="5">
      <t>シュウ</t>
    </rPh>
    <rPh sb="5" eb="6">
      <t>メ</t>
    </rPh>
    <rPh sb="7" eb="9">
      <t>ヨユウ</t>
    </rPh>
    <phoneticPr fontId="1"/>
  </si>
  <si>
    <r>
      <t xml:space="preserve">単項目チェックの実装方針を決定する。
・BeanValidationを利用するかどうか
・クライアントとサーバーでの分け方
</t>
    </r>
    <r>
      <rPr>
        <sz val="11"/>
        <rFont val="ＭＳ Ｐゴシック"/>
        <family val="3"/>
        <charset val="128"/>
        <scheme val="minor"/>
      </rPr>
      <t xml:space="preserve">0701　単項目チェックの仕様を決める必要がある（画面項目定義）
</t>
    </r>
    <rPh sb="0" eb="1">
      <t>タン</t>
    </rPh>
    <rPh sb="1" eb="3">
      <t>コウモク</t>
    </rPh>
    <rPh sb="8" eb="10">
      <t>ジッソウ</t>
    </rPh>
    <rPh sb="10" eb="12">
      <t>ホウシン</t>
    </rPh>
    <rPh sb="13" eb="15">
      <t>ケッテイ</t>
    </rPh>
    <rPh sb="35" eb="37">
      <t>リヨウ</t>
    </rPh>
    <rPh sb="58" eb="59">
      <t>ワ</t>
    </rPh>
    <rPh sb="60" eb="61">
      <t>カタ</t>
    </rPh>
    <rPh sb="68" eb="69">
      <t>タン</t>
    </rPh>
    <rPh sb="69" eb="71">
      <t>コウモク</t>
    </rPh>
    <rPh sb="76" eb="78">
      <t>シヨウ</t>
    </rPh>
    <rPh sb="79" eb="80">
      <t>キ</t>
    </rPh>
    <rPh sb="82" eb="84">
      <t>ヒツヨウ</t>
    </rPh>
    <rPh sb="88" eb="90">
      <t>ガメン</t>
    </rPh>
    <rPh sb="90" eb="92">
      <t>コウモク</t>
    </rPh>
    <rPh sb="92" eb="94">
      <t>テイギ</t>
    </rPh>
    <phoneticPr fontId="1"/>
  </si>
  <si>
    <t xml:space="preserve">0708（日）
＞・BeanValidationを利用するかどうか
利用する
＞・クライアントとサーバーでの分け方
WFS＿設計に記載済み
</t>
    <rPh sb="5" eb="6">
      <t>ニチ</t>
    </rPh>
    <rPh sb="25" eb="27">
      <t>リヨウ</t>
    </rPh>
    <rPh sb="34" eb="36">
      <t>リヨウ</t>
    </rPh>
    <rPh sb="54" eb="55">
      <t>ワ</t>
    </rPh>
    <rPh sb="56" eb="57">
      <t>カタ</t>
    </rPh>
    <rPh sb="62" eb="64">
      <t>セッケイ</t>
    </rPh>
    <rPh sb="65" eb="67">
      <t>キサイ</t>
    </rPh>
    <rPh sb="67" eb="68">
      <t>ズ</t>
    </rPh>
    <phoneticPr fontId="1"/>
  </si>
  <si>
    <t xml:space="preserve">存在関連チェックの実装方針
・例外をコントローラクラスでどうハンドリングするやり方
・サーバー側でエラーメッセージをどう設定して画面に出すのか
</t>
    <rPh sb="0" eb="2">
      <t>ソンザイ</t>
    </rPh>
    <rPh sb="2" eb="4">
      <t>カンレン</t>
    </rPh>
    <rPh sb="9" eb="11">
      <t>ジッソウ</t>
    </rPh>
    <rPh sb="11" eb="13">
      <t>ホウシン</t>
    </rPh>
    <rPh sb="15" eb="17">
      <t>レイガイ</t>
    </rPh>
    <rPh sb="40" eb="41">
      <t>カタ</t>
    </rPh>
    <phoneticPr fontId="1"/>
  </si>
  <si>
    <t>～7月1週目</t>
    <rPh sb="2" eb="3">
      <t>ガツ</t>
    </rPh>
    <rPh sb="4" eb="5">
      <t>シュウ</t>
    </rPh>
    <rPh sb="5" eb="6">
      <t>メ</t>
    </rPh>
    <phoneticPr fontId="1"/>
  </si>
  <si>
    <t xml:space="preserve">メッセージの出し方
・エラーメッセージ、警告メッセージをどう管理するか
・画面にメッセージ出す方法をどうするか
　共通のJS処理を自作
　独自JSPタグを自作
</t>
    <rPh sb="6" eb="7">
      <t>ダ</t>
    </rPh>
    <rPh sb="8" eb="9">
      <t>カタ</t>
    </rPh>
    <rPh sb="20" eb="22">
      <t>ケイコク</t>
    </rPh>
    <rPh sb="30" eb="32">
      <t>カンリ</t>
    </rPh>
    <rPh sb="37" eb="39">
      <t>ガメン</t>
    </rPh>
    <rPh sb="45" eb="46">
      <t>ダ</t>
    </rPh>
    <rPh sb="47" eb="49">
      <t>ホウホウ</t>
    </rPh>
    <rPh sb="57" eb="59">
      <t>キョウツウ</t>
    </rPh>
    <rPh sb="62" eb="64">
      <t>ショリ</t>
    </rPh>
    <rPh sb="65" eb="67">
      <t>ジサク</t>
    </rPh>
    <rPh sb="69" eb="71">
      <t>ドクジ</t>
    </rPh>
    <rPh sb="77" eb="79">
      <t>ジサク</t>
    </rPh>
    <phoneticPr fontId="1"/>
  </si>
  <si>
    <r>
      <t xml:space="preserve">0707（土）
&gt;・エラーメッセージ、警告メッセージをどう管理するか
⇒警告メッセージはResourceBundleMessageSourceクラスを利用する。
エラーメッセージはNo15と合わせて検討。
&gt;・画面にメッセージ出す方法をどうするか
springタグを利用する
</t>
    </r>
    <r>
      <rPr>
        <sz val="10"/>
        <color rgb="FFFF0000"/>
        <rFont val="ＭＳ Ｐゴシック"/>
        <family val="3"/>
        <charset val="128"/>
        <scheme val="minor"/>
      </rPr>
      <t xml:space="preserve">0708（日）
単項目チェックのエラー表示部は、JSPタグを使うなどして共通化すると便利だと考えた。（参考：https://terasolunaorg.github.io/guideline/public_review/ArchitectureInDetail/MessageManagement.html）
が、時間がかかるので対応しない。
以下に作成した内容をコピペして流用する。
・accountregist.jsp
</t>
    </r>
    <r>
      <rPr>
        <sz val="10"/>
        <rFont val="ＭＳ Ｐゴシック"/>
        <family val="2"/>
        <scheme val="minor"/>
      </rPr>
      <t xml:space="preserve">
</t>
    </r>
    <rPh sb="5" eb="6">
      <t>ド</t>
    </rPh>
    <rPh sb="36" eb="38">
      <t>ケイコク</t>
    </rPh>
    <rPh sb="75" eb="77">
      <t>リヨウ</t>
    </rPh>
    <rPh sb="95" eb="96">
      <t>ア</t>
    </rPh>
    <rPh sb="99" eb="101">
      <t>ケントウ</t>
    </rPh>
    <rPh sb="134" eb="136">
      <t>リヨウ</t>
    </rPh>
    <rPh sb="145" eb="146">
      <t>ニチ</t>
    </rPh>
    <rPh sb="148" eb="149">
      <t>タン</t>
    </rPh>
    <rPh sb="149" eb="151">
      <t>コウモク</t>
    </rPh>
    <rPh sb="159" eb="161">
      <t>ヒョウジ</t>
    </rPh>
    <rPh sb="161" eb="162">
      <t>ブ</t>
    </rPh>
    <rPh sb="170" eb="171">
      <t>ツカ</t>
    </rPh>
    <rPh sb="176" eb="178">
      <t>キョウツウ</t>
    </rPh>
    <rPh sb="178" eb="179">
      <t>バ</t>
    </rPh>
    <rPh sb="182" eb="184">
      <t>ベンリ</t>
    </rPh>
    <rPh sb="186" eb="187">
      <t>カンガ</t>
    </rPh>
    <rPh sb="191" eb="193">
      <t>サンコウ</t>
    </rPh>
    <rPh sb="305" eb="307">
      <t>タイオウ</t>
    </rPh>
    <rPh sb="312" eb="314">
      <t>イカ</t>
    </rPh>
    <rPh sb="315" eb="317">
      <t>サクセイ</t>
    </rPh>
    <rPh sb="319" eb="321">
      <t>ナイヨウ</t>
    </rPh>
    <rPh sb="327" eb="329">
      <t>リュウヨウ</t>
    </rPh>
    <phoneticPr fontId="1"/>
  </si>
  <si>
    <t xml:space="preserve">課題が多いので、画面設計全体をもう一度見直す。
作成するもの
画面レイアウト（検索条件、ボタンの配置）
機能一覧
画面一覧
画面遷移
</t>
    <rPh sb="0" eb="2">
      <t>カダイ</t>
    </rPh>
    <rPh sb="3" eb="4">
      <t>オオ</t>
    </rPh>
    <rPh sb="8" eb="10">
      <t>ガメン</t>
    </rPh>
    <rPh sb="10" eb="12">
      <t>セッケイ</t>
    </rPh>
    <rPh sb="12" eb="14">
      <t>ゼンタイ</t>
    </rPh>
    <rPh sb="17" eb="19">
      <t>イチド</t>
    </rPh>
    <rPh sb="19" eb="21">
      <t>ミナオ</t>
    </rPh>
    <rPh sb="25" eb="27">
      <t>サクセイ</t>
    </rPh>
    <rPh sb="32" eb="34">
      <t>ガメン</t>
    </rPh>
    <rPh sb="40" eb="42">
      <t>ケンサク</t>
    </rPh>
    <rPh sb="42" eb="44">
      <t>ジョウケン</t>
    </rPh>
    <rPh sb="49" eb="51">
      <t>ハイチ</t>
    </rPh>
    <rPh sb="63" eb="65">
      <t>ガメン</t>
    </rPh>
    <rPh sb="65" eb="67">
      <t>センイ</t>
    </rPh>
    <phoneticPr fontId="1"/>
  </si>
  <si>
    <r>
      <rPr>
        <sz val="11"/>
        <rFont val="ＭＳ Ｐゴシック"/>
        <family val="3"/>
        <charset val="128"/>
        <scheme val="minor"/>
      </rPr>
      <t xml:space="preserve">06/20　No6対応後に行う
06/2１　画面レイアウト対応中
06/24　画面レイアウト→完了
</t>
    </r>
    <r>
      <rPr>
        <sz val="11"/>
        <color rgb="FFFF0000"/>
        <rFont val="ＭＳ Ｐゴシック"/>
        <family val="3"/>
        <charset val="128"/>
        <scheme val="minor"/>
      </rPr>
      <t xml:space="preserve">
0630　以下のように作成する
画面レイアウト→作成中
画面項目定義→作成中、別紙＿ヘッダの項目表示制御
イベント一覧→※画面レイアウトに記載
チェック仕様→※不要とする
画面遷移図→完了
画面項目編集→※画面レイアウトに記載
テーブル編集容量→※不要とする</t>
    </r>
    <rPh sb="9" eb="11">
      <t>タイオウ</t>
    </rPh>
    <rPh sb="11" eb="12">
      <t>ゴ</t>
    </rPh>
    <rPh sb="13" eb="14">
      <t>オコナ</t>
    </rPh>
    <rPh sb="22" eb="24">
      <t>ガメン</t>
    </rPh>
    <rPh sb="29" eb="31">
      <t>タイオウ</t>
    </rPh>
    <rPh sb="31" eb="32">
      <t>ナカ</t>
    </rPh>
    <rPh sb="47" eb="49">
      <t>カンリョウ</t>
    </rPh>
    <rPh sb="56" eb="58">
      <t>イカ</t>
    </rPh>
    <rPh sb="62" eb="64">
      <t>サクセイ</t>
    </rPh>
    <rPh sb="67" eb="69">
      <t>ガメン</t>
    </rPh>
    <rPh sb="75" eb="77">
      <t>サクセイ</t>
    </rPh>
    <rPh sb="77" eb="78">
      <t>ナカ</t>
    </rPh>
    <rPh sb="79" eb="81">
      <t>ガメン</t>
    </rPh>
    <rPh sb="81" eb="83">
      <t>コウモク</t>
    </rPh>
    <rPh sb="83" eb="85">
      <t>テイギ</t>
    </rPh>
    <rPh sb="108" eb="110">
      <t>イチラン</t>
    </rPh>
    <rPh sb="112" eb="114">
      <t>ガメン</t>
    </rPh>
    <rPh sb="120" eb="122">
      <t>キサイ</t>
    </rPh>
    <rPh sb="127" eb="129">
      <t>シヨウ</t>
    </rPh>
    <rPh sb="137" eb="139">
      <t>ガメン</t>
    </rPh>
    <rPh sb="139" eb="142">
      <t>センイズ</t>
    </rPh>
    <rPh sb="146" eb="148">
      <t>ガメン</t>
    </rPh>
    <rPh sb="148" eb="150">
      <t>コウモク</t>
    </rPh>
    <rPh sb="150" eb="152">
      <t>ヘンシュウ</t>
    </rPh>
    <rPh sb="169" eb="171">
      <t>ヘンシュウ</t>
    </rPh>
    <rPh sb="171" eb="173">
      <t>ヨウリョウ</t>
    </rPh>
    <phoneticPr fontId="1"/>
  </si>
  <si>
    <t>D</t>
  </si>
  <si>
    <t>実現すると面白そう</t>
    <rPh sb="0" eb="2">
      <t>ジツゲン</t>
    </rPh>
    <rPh sb="5" eb="7">
      <t>オモシロ</t>
    </rPh>
    <phoneticPr fontId="1"/>
  </si>
  <si>
    <t xml:space="preserve">アカウント管理画面でアカウントごとに状態をもたせ、管理者が状態を制御できるようにする
停止・・・アカウントが止められ、ログイン時にはじかれる
削除・・・アカウントが削除された状態、論理削除
通常・・・アカウントが通常の状態
usrテーブルに状態を管理するものが必要になってくる。
</t>
    <rPh sb="5" eb="7">
      <t>カンリ</t>
    </rPh>
    <rPh sb="7" eb="9">
      <t>ガメン</t>
    </rPh>
    <rPh sb="18" eb="20">
      <t>ジョウタイ</t>
    </rPh>
    <rPh sb="25" eb="28">
      <t>カンリシャ</t>
    </rPh>
    <rPh sb="29" eb="31">
      <t>ジョウタイ</t>
    </rPh>
    <rPh sb="32" eb="34">
      <t>セイギョ</t>
    </rPh>
    <rPh sb="43" eb="45">
      <t>テイシ</t>
    </rPh>
    <rPh sb="54" eb="55">
      <t>ト</t>
    </rPh>
    <rPh sb="63" eb="64">
      <t>ジ</t>
    </rPh>
    <rPh sb="71" eb="73">
      <t>サクジョ</t>
    </rPh>
    <rPh sb="82" eb="84">
      <t>サクジョ</t>
    </rPh>
    <rPh sb="87" eb="89">
      <t>ジョウタイ</t>
    </rPh>
    <rPh sb="90" eb="92">
      <t>ロンリ</t>
    </rPh>
    <rPh sb="92" eb="94">
      <t>サクジョ</t>
    </rPh>
    <rPh sb="95" eb="97">
      <t>ツウジョウ</t>
    </rPh>
    <rPh sb="106" eb="108">
      <t>ツウジョウ</t>
    </rPh>
    <rPh sb="109" eb="111">
      <t>ジョウタイ</t>
    </rPh>
    <rPh sb="121" eb="123">
      <t>ジョウタイ</t>
    </rPh>
    <rPh sb="124" eb="126">
      <t>カンリ</t>
    </rPh>
    <rPh sb="131" eb="133">
      <t>ヒツヨウ</t>
    </rPh>
    <phoneticPr fontId="1"/>
  </si>
  <si>
    <t xml:space="preserve">No18で発覚
ディーラ情報を確認してから、そのディーラがだす作品を確認できる機能がない。
作品検索画面とは別に設計する。
</t>
    <rPh sb="5" eb="7">
      <t>ハッカク</t>
    </rPh>
    <rPh sb="12" eb="14">
      <t>ジョウホウ</t>
    </rPh>
    <rPh sb="15" eb="17">
      <t>カクニン</t>
    </rPh>
    <rPh sb="31" eb="33">
      <t>サクヒン</t>
    </rPh>
    <rPh sb="34" eb="36">
      <t>カクニン</t>
    </rPh>
    <rPh sb="39" eb="41">
      <t>キノウ</t>
    </rPh>
    <rPh sb="46" eb="48">
      <t>サクヒン</t>
    </rPh>
    <rPh sb="48" eb="50">
      <t>ケンサク</t>
    </rPh>
    <rPh sb="50" eb="52">
      <t>ガメン</t>
    </rPh>
    <rPh sb="54" eb="55">
      <t>ベツ</t>
    </rPh>
    <rPh sb="56" eb="58">
      <t>セッケイ</t>
    </rPh>
    <phoneticPr fontId="1"/>
  </si>
  <si>
    <t>06/23ディーラ情報画面に作品一覧をもたせた。</t>
    <rPh sb="9" eb="11">
      <t>ジョウホウ</t>
    </rPh>
    <rPh sb="11" eb="13">
      <t>ガメン</t>
    </rPh>
    <rPh sb="14" eb="16">
      <t>サクヒン</t>
    </rPh>
    <rPh sb="16" eb="18">
      <t>イチラン</t>
    </rPh>
    <phoneticPr fontId="1"/>
  </si>
  <si>
    <t>外部設計メモ</t>
    <rPh sb="0" eb="2">
      <t>ガイブ</t>
    </rPh>
    <rPh sb="2" eb="4">
      <t>セッケイ</t>
    </rPh>
    <phoneticPr fontId="1"/>
  </si>
  <si>
    <t xml:space="preserve">ポップアップの出し方を検討
　JSでどう実現するのか
　Spring機能が利用できないか
</t>
    <rPh sb="7" eb="8">
      <t>ダ</t>
    </rPh>
    <rPh sb="9" eb="10">
      <t>カタ</t>
    </rPh>
    <rPh sb="11" eb="13">
      <t>ケントウ</t>
    </rPh>
    <rPh sb="20" eb="22">
      <t>ジツゲン</t>
    </rPh>
    <rPh sb="34" eb="36">
      <t>キノウ</t>
    </rPh>
    <rPh sb="37" eb="39">
      <t>リヨウ</t>
    </rPh>
    <phoneticPr fontId="1"/>
  </si>
  <si>
    <t>外部設計検討</t>
  </si>
  <si>
    <t>ディーラー検索画面の検索条件をチェックボックスにしている
ボックスの数が多く使いづらいので、検索条件の指定方法を見直す。
・ポップアップ利用
・別の検索画面にする（メロンブックスなど）
　https://www.melonbooks.co.jp/products/genre.php</t>
    <rPh sb="5" eb="7">
      <t>ケンサク</t>
    </rPh>
    <rPh sb="7" eb="9">
      <t>ガメン</t>
    </rPh>
    <rPh sb="10" eb="12">
      <t>ケンサク</t>
    </rPh>
    <rPh sb="12" eb="14">
      <t>ジョウケン</t>
    </rPh>
    <rPh sb="34" eb="35">
      <t>カズ</t>
    </rPh>
    <rPh sb="36" eb="37">
      <t>オオ</t>
    </rPh>
    <rPh sb="38" eb="39">
      <t>ツカ</t>
    </rPh>
    <rPh sb="46" eb="48">
      <t>ケンサク</t>
    </rPh>
    <rPh sb="48" eb="50">
      <t>ジョウケン</t>
    </rPh>
    <rPh sb="51" eb="53">
      <t>シテイ</t>
    </rPh>
    <rPh sb="53" eb="55">
      <t>ホウホウ</t>
    </rPh>
    <rPh sb="56" eb="58">
      <t>ミナオ</t>
    </rPh>
    <rPh sb="68" eb="70">
      <t>リヨウ</t>
    </rPh>
    <rPh sb="72" eb="73">
      <t>ベツ</t>
    </rPh>
    <rPh sb="74" eb="76">
      <t>ケンサク</t>
    </rPh>
    <rPh sb="76" eb="78">
      <t>ガメン</t>
    </rPh>
    <phoneticPr fontId="1"/>
  </si>
  <si>
    <t xml:space="preserve">&gt;・ポップアップ利用
0630　上記対応にする
</t>
    <rPh sb="16" eb="18">
      <t>ジョウキ</t>
    </rPh>
    <rPh sb="18" eb="20">
      <t>タイオウ</t>
    </rPh>
    <phoneticPr fontId="1"/>
  </si>
  <si>
    <t>作品をproductでなくworkに変更する</t>
    <rPh sb="0" eb="2">
      <t>サクヒン</t>
    </rPh>
    <rPh sb="18" eb="20">
      <t>ヘンコウ</t>
    </rPh>
    <phoneticPr fontId="1"/>
  </si>
  <si>
    <t xml:space="preserve">英語を正確な意味に変更する
ER図、DDL、外部設計
</t>
    <rPh sb="0" eb="2">
      <t>エイゴ</t>
    </rPh>
    <rPh sb="3" eb="5">
      <t>セイカク</t>
    </rPh>
    <rPh sb="6" eb="8">
      <t>イミ</t>
    </rPh>
    <rPh sb="9" eb="11">
      <t>ヘンコウ</t>
    </rPh>
    <rPh sb="16" eb="17">
      <t>ズ</t>
    </rPh>
    <rPh sb="22" eb="24">
      <t>ガイブ</t>
    </rPh>
    <rPh sb="24" eb="26">
      <t>セッケイ</t>
    </rPh>
    <phoneticPr fontId="1"/>
  </si>
  <si>
    <t>ディーラ情報の新規登録と編集機能は1つにまとめる</t>
    <rPh sb="4" eb="6">
      <t>ジョウホウ</t>
    </rPh>
    <rPh sb="7" eb="9">
      <t>シンキ</t>
    </rPh>
    <rPh sb="9" eb="11">
      <t>トウロク</t>
    </rPh>
    <rPh sb="12" eb="14">
      <t>ヘンシュウ</t>
    </rPh>
    <rPh sb="14" eb="16">
      <t>キノウ</t>
    </rPh>
    <phoneticPr fontId="1"/>
  </si>
  <si>
    <t>タイトルと同じ。No14とあわせて対応する</t>
    <rPh sb="5" eb="6">
      <t>オナ</t>
    </rPh>
    <rPh sb="17" eb="19">
      <t>タイオウ</t>
    </rPh>
    <phoneticPr fontId="1"/>
  </si>
  <si>
    <t>C</t>
  </si>
  <si>
    <t>表示の不備</t>
    <rPh sb="0" eb="2">
      <t>ヒョウジ</t>
    </rPh>
    <rPh sb="3" eb="5">
      <t>フビ</t>
    </rPh>
    <phoneticPr fontId="1"/>
  </si>
  <si>
    <t>画面初期表示時？にHP,TWにコンマがはいってしまう、入らないようにする</t>
    <phoneticPr fontId="1"/>
  </si>
  <si>
    <t>0707(土）時点見積もり</t>
    <rPh sb="5" eb="6">
      <t>ド</t>
    </rPh>
    <rPh sb="7" eb="9">
      <t>ジテン</t>
    </rPh>
    <rPh sb="9" eb="11">
      <t>ミツ</t>
    </rPh>
    <phoneticPr fontId="1"/>
  </si>
  <si>
    <t>No13, 画像登録、疎通、サンプル</t>
    <rPh sb="6" eb="8">
      <t>ガゾウ</t>
    </rPh>
    <rPh sb="8" eb="10">
      <t>トウロク</t>
    </rPh>
    <rPh sb="11" eb="13">
      <t>ソツウ</t>
    </rPh>
    <phoneticPr fontId="1"/>
  </si>
  <si>
    <t>No8, Ajax、疎通、ディーラ検索に適用</t>
    <rPh sb="10" eb="12">
      <t>ソツウ</t>
    </rPh>
    <rPh sb="17" eb="19">
      <t>ケンサク</t>
    </rPh>
    <rPh sb="20" eb="22">
      <t>テキヨウ</t>
    </rPh>
    <phoneticPr fontId="1"/>
  </si>
  <si>
    <t>No13, 画像登録、ディーラ登録に適用</t>
    <rPh sb="6" eb="8">
      <t>ガゾウ</t>
    </rPh>
    <rPh sb="8" eb="10">
      <t>トウロク</t>
    </rPh>
    <rPh sb="15" eb="17">
      <t>トウロク</t>
    </rPh>
    <rPh sb="18" eb="20">
      <t>テキヨウ</t>
    </rPh>
    <phoneticPr fontId="1"/>
  </si>
  <si>
    <t>係数</t>
    <rPh sb="0" eb="2">
      <t>ケイスウ</t>
    </rPh>
    <phoneticPr fontId="1"/>
  </si>
  <si>
    <t>工数,H</t>
    <rPh sb="0" eb="2">
      <t>コウスウ</t>
    </rPh>
    <phoneticPr fontId="1"/>
  </si>
  <si>
    <t>人日、6H</t>
    <rPh sb="0" eb="2">
      <t>ニンニチ</t>
    </rPh>
    <phoneticPr fontId="1"/>
  </si>
  <si>
    <t>S</t>
    <phoneticPr fontId="1"/>
  </si>
  <si>
    <t>A</t>
    <phoneticPr fontId="1"/>
  </si>
  <si>
    <t>B</t>
    <phoneticPr fontId="1"/>
  </si>
  <si>
    <t>C</t>
    <phoneticPr fontId="1"/>
  </si>
  <si>
    <t>D</t>
    <phoneticPr fontId="1"/>
  </si>
  <si>
    <t>―</t>
    <phoneticPr fontId="1"/>
  </si>
  <si>
    <t>※esaで管理
0818完了</t>
    <rPh sb="5" eb="7">
      <t>カンリ</t>
    </rPh>
    <rPh sb="13" eb="15">
      <t>カンリョウ</t>
    </rPh>
    <phoneticPr fontId="1"/>
  </si>
  <si>
    <t>・ディーラ検索で条件にジャンルを持つ場合どう設計すればよいか？登録の際はポップアップを利用している、検索結果にジャンルを表示すると横に長くなってみた目が微妙
・実際にディーラが使うことを想定した場合の画面設計、権限制御にしたい（＝業務フローを考え、設計に落とす）
・地図画面が機能の中心なのでパワーアップしたい
　　例　地図でお気に入り確認
　　　　　地図画面が真ん中、サイドバーでお気に入り確認、mattermost的デザイン
・設計に業務の流れを反映したい。
例　ログインIDを登録したアカウントをディーラとして紐づけ、作品登録など各機能をあつかえる
　今だとログインしたものが複数のディーラを登録できてしまい、業務の流れがく、みんな管理者みたいなことができてしまう。
・実際のWebサイトにある利用規約、ヘルプなどのせたい
・コード値を定義し、Enumを活用したい</t>
    <rPh sb="5" eb="7">
      <t>ケンサク</t>
    </rPh>
    <rPh sb="8" eb="10">
      <t>ジョウケン</t>
    </rPh>
    <rPh sb="16" eb="17">
      <t>モ</t>
    </rPh>
    <rPh sb="18" eb="20">
      <t>バアイ</t>
    </rPh>
    <rPh sb="22" eb="24">
      <t>セッケイ</t>
    </rPh>
    <rPh sb="31" eb="33">
      <t>トウロク</t>
    </rPh>
    <rPh sb="34" eb="35">
      <t>サイ</t>
    </rPh>
    <rPh sb="43" eb="45">
      <t>リヨウ</t>
    </rPh>
    <rPh sb="50" eb="52">
      <t>ケンサク</t>
    </rPh>
    <rPh sb="52" eb="54">
      <t>ケッカ</t>
    </rPh>
    <rPh sb="60" eb="62">
      <t>ヒョウジ</t>
    </rPh>
    <rPh sb="65" eb="66">
      <t>ヨコ</t>
    </rPh>
    <rPh sb="67" eb="68">
      <t>ナガ</t>
    </rPh>
    <rPh sb="74" eb="75">
      <t>メ</t>
    </rPh>
    <rPh sb="76" eb="78">
      <t>ビミョウ</t>
    </rPh>
    <rPh sb="81" eb="83">
      <t>ジッサイ</t>
    </rPh>
    <rPh sb="89" eb="90">
      <t>ツカ</t>
    </rPh>
    <rPh sb="94" eb="96">
      <t>ソウテイ</t>
    </rPh>
    <rPh sb="98" eb="100">
      <t>バアイ</t>
    </rPh>
    <rPh sb="101" eb="103">
      <t>ガメン</t>
    </rPh>
    <rPh sb="103" eb="105">
      <t>セッケイ</t>
    </rPh>
    <rPh sb="106" eb="108">
      <t>ケンゲン</t>
    </rPh>
    <rPh sb="108" eb="110">
      <t>セイギョ</t>
    </rPh>
    <rPh sb="116" eb="118">
      <t>ギョウム</t>
    </rPh>
    <rPh sb="122" eb="123">
      <t>カンガ</t>
    </rPh>
    <rPh sb="125" eb="127">
      <t>セッケイ</t>
    </rPh>
    <rPh sb="128" eb="129">
      <t>オ</t>
    </rPh>
    <rPh sb="134" eb="136">
      <t>チズ</t>
    </rPh>
    <rPh sb="136" eb="138">
      <t>ガメン</t>
    </rPh>
    <rPh sb="139" eb="141">
      <t>キノウ</t>
    </rPh>
    <rPh sb="142" eb="144">
      <t>チュウシン</t>
    </rPh>
    <rPh sb="159" eb="160">
      <t>レイ</t>
    </rPh>
    <rPh sb="161" eb="163">
      <t>チズ</t>
    </rPh>
    <rPh sb="165" eb="166">
      <t>キ</t>
    </rPh>
    <rPh sb="167" eb="168">
      <t>イ</t>
    </rPh>
    <rPh sb="169" eb="171">
      <t>カクニン</t>
    </rPh>
    <rPh sb="177" eb="179">
      <t>チズ</t>
    </rPh>
    <rPh sb="179" eb="181">
      <t>ガメン</t>
    </rPh>
    <rPh sb="182" eb="183">
      <t>マ</t>
    </rPh>
    <rPh sb="184" eb="185">
      <t>ナカ</t>
    </rPh>
    <rPh sb="193" eb="194">
      <t>キ</t>
    </rPh>
    <rPh sb="195" eb="196">
      <t>イ</t>
    </rPh>
    <rPh sb="197" eb="199">
      <t>カクニン</t>
    </rPh>
    <rPh sb="210" eb="211">
      <t>テキ</t>
    </rPh>
    <rPh sb="218" eb="220">
      <t>セッケイ</t>
    </rPh>
    <rPh sb="221" eb="223">
      <t>ギョウム</t>
    </rPh>
    <rPh sb="224" eb="225">
      <t>ナガ</t>
    </rPh>
    <rPh sb="227" eb="229">
      <t>ハンエイ</t>
    </rPh>
    <rPh sb="234" eb="235">
      <t>レイ</t>
    </rPh>
    <rPh sb="243" eb="245">
      <t>トウロク</t>
    </rPh>
    <rPh sb="341" eb="343">
      <t>ジッサイ</t>
    </rPh>
    <rPh sb="353" eb="355">
      <t>リヨウ</t>
    </rPh>
    <rPh sb="355" eb="357">
      <t>キヤク</t>
    </rPh>
    <rPh sb="372" eb="373">
      <t>アタイ</t>
    </rPh>
    <rPh sb="374" eb="376">
      <t>テイギ</t>
    </rPh>
    <rPh sb="383" eb="385">
      <t>カツヨウ</t>
    </rPh>
    <phoneticPr fontId="1"/>
  </si>
  <si>
    <t>0818　時間内ので優先度下げる（A⇒D</t>
    <rPh sb="5" eb="7">
      <t>ジカン</t>
    </rPh>
    <rPh sb="7" eb="8">
      <t>ナイ</t>
    </rPh>
    <rPh sb="10" eb="13">
      <t>ユウセンド</t>
    </rPh>
    <rPh sb="13" eb="14">
      <t>サ</t>
    </rPh>
    <phoneticPr fontId="1"/>
  </si>
  <si>
    <t>0818　多少開発しづらいが、機能はあるので優先度下げる（A⇒C</t>
    <rPh sb="5" eb="7">
      <t>タショウ</t>
    </rPh>
    <rPh sb="7" eb="9">
      <t>カイハツ</t>
    </rPh>
    <rPh sb="15" eb="17">
      <t>キノウ</t>
    </rPh>
    <rPh sb="22" eb="25">
      <t>ユウセンド</t>
    </rPh>
    <rPh sb="25" eb="26">
      <t>サ</t>
    </rPh>
    <phoneticPr fontId="1"/>
  </si>
  <si>
    <t>対象外</t>
    <rPh sb="0" eb="2">
      <t>タイショウ</t>
    </rPh>
    <rPh sb="2" eb="3">
      <t>ソト</t>
    </rPh>
    <phoneticPr fontId="1"/>
  </si>
  <si>
    <t>①</t>
    <phoneticPr fontId="1"/>
  </si>
  <si>
    <t>機能名</t>
  </si>
  <si>
    <t>⇒0729時点、こっちがいいかな？？、下はスッキリするがこのアプリ自体が趣味制作なので、将来的に機能の追加変更を考えたときに先に機能がくるほうがいい</t>
    <rPh sb="5" eb="7">
      <t>ジテン</t>
    </rPh>
    <rPh sb="19" eb="20">
      <t>シタ</t>
    </rPh>
    <rPh sb="33" eb="35">
      <t>ジタイ</t>
    </rPh>
    <rPh sb="36" eb="38">
      <t>シュミ</t>
    </rPh>
    <rPh sb="38" eb="40">
      <t>セイサク</t>
    </rPh>
    <rPh sb="44" eb="46">
      <t>ショウライ</t>
    </rPh>
    <rPh sb="46" eb="47">
      <t>テキ</t>
    </rPh>
    <rPh sb="48" eb="50">
      <t>キノウ</t>
    </rPh>
    <rPh sb="51" eb="53">
      <t>ツイカ</t>
    </rPh>
    <rPh sb="53" eb="55">
      <t>ヘンコウ</t>
    </rPh>
    <rPh sb="56" eb="57">
      <t>カンガ</t>
    </rPh>
    <rPh sb="62" eb="63">
      <t>サキ</t>
    </rPh>
    <rPh sb="64" eb="66">
      <t>キノウ</t>
    </rPh>
    <phoneticPr fontId="1"/>
  </si>
  <si>
    <t>∟service</t>
  </si>
  <si>
    <t>∟logic</t>
  </si>
  <si>
    <t>∟dao</t>
  </si>
  <si>
    <t>②</t>
    <phoneticPr fontId="1"/>
  </si>
  <si>
    <t>Service</t>
  </si>
  <si>
    <t>　∟機能１</t>
  </si>
  <si>
    <t>　∟機能２</t>
  </si>
  <si>
    <t>Logic</t>
    <phoneticPr fontId="1"/>
  </si>
  <si>
    <t>Dao</t>
  </si>
  <si>
    <t>com.jp.wonfes.Service</t>
    <phoneticPr fontId="1"/>
  </si>
  <si>
    <t>com.jp.wonfes.Logic</t>
    <phoneticPr fontId="1"/>
  </si>
  <si>
    <t>com.jp.wonfes.Dao</t>
    <phoneticPr fontId="1"/>
  </si>
  <si>
    <t>auth</t>
    <phoneticPr fontId="1"/>
  </si>
  <si>
    <t>img</t>
    <phoneticPr fontId="1"/>
  </si>
  <si>
    <t>dealer</t>
    <phoneticPr fontId="1"/>
  </si>
  <si>
    <t>product</t>
    <phoneticPr fontId="1"/>
  </si>
  <si>
    <t>治す方針</t>
    <rPh sb="0" eb="1">
      <t>ナオ</t>
    </rPh>
    <rPh sb="2" eb="4">
      <t>ホウシン</t>
    </rPh>
    <phoneticPr fontId="1"/>
  </si>
  <si>
    <t>今のパッケージ見て不便と感じるところが直接治るようなレベルでよい</t>
    <rPh sb="0" eb="1">
      <t>イマ</t>
    </rPh>
    <rPh sb="7" eb="8">
      <t>ミ</t>
    </rPh>
    <rPh sb="9" eb="11">
      <t>フベン</t>
    </rPh>
    <rPh sb="12" eb="13">
      <t>カン</t>
    </rPh>
    <rPh sb="19" eb="21">
      <t>チョクセツ</t>
    </rPh>
    <rPh sb="21" eb="22">
      <t>ナオ</t>
    </rPh>
    <phoneticPr fontId="1"/>
  </si>
  <si>
    <t>※体系的に考えすぎない</t>
    <rPh sb="1" eb="4">
      <t>タイケイテキ</t>
    </rPh>
    <rPh sb="5" eb="6">
      <t>カンガ</t>
    </rPh>
    <phoneticPr fontId="1"/>
  </si>
  <si>
    <t>現状、imgクラス、Authクラスがある。これは機能なのでこの単位にパッケージ作りたい</t>
    <rPh sb="0" eb="2">
      <t>ゲンジョウ</t>
    </rPh>
    <rPh sb="24" eb="26">
      <t>キノウ</t>
    </rPh>
    <rPh sb="31" eb="33">
      <t>タンイ</t>
    </rPh>
    <rPh sb="39" eb="40">
      <t>ツク</t>
    </rPh>
    <phoneticPr fontId="1"/>
  </si>
  <si>
    <t>以下の①、②どちらでも作りやすくなる</t>
    <rPh sb="0" eb="2">
      <t>イカ</t>
    </rPh>
    <rPh sb="11" eb="12">
      <t>ツク</t>
    </rPh>
    <phoneticPr fontId="1"/>
  </si>
  <si>
    <t>⇒Daoを考慮したら、どちらがいいか？</t>
    <rPh sb="5" eb="7">
      <t>コウリョ</t>
    </rPh>
    <phoneticPr fontId="1"/>
  </si>
  <si>
    <t>⇒どちらも変わらない。</t>
    <rPh sb="5" eb="6">
      <t>カ</t>
    </rPh>
    <phoneticPr fontId="1"/>
  </si>
  <si>
    <t>今後機能拡張をする際に機能単位のパッケージのほうが作業しやすいと思うので、機能単位のパッケージングにする</t>
    <rPh sb="0" eb="2">
      <t>コンゴ</t>
    </rPh>
    <rPh sb="2" eb="4">
      <t>キノウ</t>
    </rPh>
    <rPh sb="4" eb="6">
      <t>カクチョウ</t>
    </rPh>
    <rPh sb="9" eb="10">
      <t>サイ</t>
    </rPh>
    <rPh sb="11" eb="13">
      <t>キノウ</t>
    </rPh>
    <rPh sb="13" eb="15">
      <t>タンイ</t>
    </rPh>
    <rPh sb="25" eb="27">
      <t>サギョウ</t>
    </rPh>
    <rPh sb="32" eb="33">
      <t>オモ</t>
    </rPh>
    <rPh sb="37" eb="39">
      <t>キノウ</t>
    </rPh>
    <rPh sb="39" eb="41">
      <t>タンイ</t>
    </rPh>
    <phoneticPr fontId="1"/>
  </si>
  <si>
    <t>①</t>
  </si>
  <si>
    <t>　機能１</t>
  </si>
  <si>
    <t>　∟Controller</t>
  </si>
  <si>
    <t>　∟Logic</t>
  </si>
  <si>
    <t>　∟Dao</t>
  </si>
  <si>
    <t>　機能２</t>
  </si>
  <si>
    <t>　・・・</t>
  </si>
  <si>
    <t>②</t>
  </si>
  <si>
    <t>　Controller</t>
  </si>
  <si>
    <t>　　∟機能１</t>
  </si>
  <si>
    <t>　　∟機能２</t>
  </si>
  <si>
    <t>　Logic</t>
  </si>
  <si>
    <t>　Dao</t>
  </si>
  <si>
    <t>上記で①の案でいく</t>
  </si>
  <si>
    <t>理由</t>
  </si>
  <si>
    <t>・リリース後機能毎に作成することがあるので、①のほうが作成するモノがまとまっており作りやすいため</t>
  </si>
  <si>
    <t>・domain層を作る場合、機能毎のパッケージの上位にContorllerなどのパッケージ入れたほうが構成はスマートである。</t>
  </si>
  <si>
    <t>　しかし作りやすさの観点では、①と大差ないので作りやすいほうがいい</t>
  </si>
  <si>
    <t>詳細は「WFS設計.xlsx」シート「パッケージ構成」を参照</t>
  </si>
  <si>
    <t xml:space="preserve">0819(日）
コントーラ、ロジック、Daoも機能単位とする
パッケージ構成全体の見直し案を作成した。クローズする。
※詳細はNo14シート参照
</t>
    <rPh sb="5" eb="6">
      <t>ニチ</t>
    </rPh>
    <rPh sb="23" eb="25">
      <t>キノウ</t>
    </rPh>
    <rPh sb="25" eb="27">
      <t>タンイ</t>
    </rPh>
    <rPh sb="36" eb="38">
      <t>コウセイ</t>
    </rPh>
    <rPh sb="38" eb="40">
      <t>ゼンタイ</t>
    </rPh>
    <rPh sb="41" eb="43">
      <t>ミナオ</t>
    </rPh>
    <rPh sb="44" eb="45">
      <t>アン</t>
    </rPh>
    <rPh sb="46" eb="48">
      <t>サクセイ</t>
    </rPh>
    <rPh sb="60" eb="62">
      <t>ショウサイ</t>
    </rPh>
    <rPh sb="70" eb="72">
      <t>サンショウ</t>
    </rPh>
    <phoneticPr fontId="1"/>
  </si>
  <si>
    <t>＞・例外をコントローラクラスでどうハンドリングするやり方</t>
  </si>
  <si>
    <t>　■単項目チェック→BeadnValidation</t>
  </si>
  <si>
    <t>　■関連項目チェック→BeadnValidation</t>
  </si>
  <si>
    <t>　</t>
  </si>
  <si>
    <t>　結論</t>
  </si>
  <si>
    <t>　　BeadnValidatorに関連チェックを実装する</t>
  </si>
  <si>
    <t>　理由</t>
  </si>
  <si>
    <t>　　・Formでチェックできない関連チェックはLogicクラスでチェックしてしまえば、仕様が実現できるから</t>
  </si>
  <si>
    <t>　　・複雑なチェック仕様はない想定なので、チェックを3か所で持つと可読性が下がりそうだから</t>
  </si>
  <si>
    <t>　コメント</t>
  </si>
  <si>
    <t>　　・@initBinderを利用するほうがチェックできる幅が広がるが、システムの規模的に不要</t>
  </si>
  <si>
    <t>　検討めも</t>
  </si>
  <si>
    <t>　　・Formの項目に対し、独自チェックすらならFormクラス自体にチェックがつくれる（＝BeanValidater）</t>
  </si>
  <si>
    <t>　　https://qiita.com/kenhori/items/4534f548bbee5bfb6064</t>
  </si>
  <si>
    <t>　　・@initBinderの利用、独自のチェックをBeanvalidateと同じタイミングで実施できるようになる</t>
  </si>
  <si>
    <t>　　　Formクラスに実装するより自由度が高い</t>
  </si>
  <si>
    <t>　　　https://qiita.com/kenhori/items/72f3821bef62a3ebd1cf</t>
  </si>
  <si>
    <t>＞・サーバー側でエラーメッセージをどう設定して画面に出すのか</t>
  </si>
  <si>
    <t>　■単項目チェック→コントローラはBindingResultクラス、JSPはspring:bindタグで実現</t>
  </si>
  <si>
    <t>　■関連項目チェック→※単項目チェックと同じ</t>
  </si>
  <si>
    <t>　■存在関連チェック→</t>
  </si>
  <si>
    <t>　　WFSLogicExceptionをキャッチして、例外クラスのメッセージを画面にマッピングする</t>
  </si>
  <si>
    <t>　気になる</t>
  </si>
  <si>
    <t>　　jspにマッピングするエラー部が毎回手書きなので、共通化できないか？</t>
  </si>
  <si>
    <t>　検討</t>
  </si>
  <si>
    <t>　　案１</t>
  </si>
  <si>
    <t>　　　　JSPインクルード使って、エラーJSPを読み込む</t>
  </si>
  <si>
    <t>　　　　インクルードディレクティブ、静的、&lt;%@ include file="include.jsp"%&gt;</t>
  </si>
  <si>
    <t>　　　　インクルードアクション、動的、&lt;jsp:include page="include.jsp" flush="true" /&gt;</t>
  </si>
  <si>
    <t>　　案２</t>
  </si>
  <si>
    <t>　　　　tilesをつかう</t>
  </si>
  <si>
    <t>　　　　bodyのJSPに対し個別に定義して、エラーJSPを読み込む</t>
  </si>
  <si>
    <t>　　どちらでも対応できる</t>
  </si>
  <si>
    <t>　　tilesに集約したいので、案２のほうがいい</t>
  </si>
  <si>
    <t>　　でも、tilesが肥大するので対応しない。※一人開発なので、現状で対応できる。</t>
  </si>
  <si>
    <t>　　検討するならJavaのtypoを防ぐ方向のほうがいいと思う。</t>
  </si>
  <si>
    <t>チェックの方針
　1度のイベントで対応するチェックをすべて実施はしない
　1度チェックに引っかかればその都度画面にエラーメッセージを出す
　理由
　　・全部チェックすると複数のエラーメッセージを扱う必要があり実装がめんどい
　　・ユーザビリティが落ちるが最大２、3回直せばチェックを通ると思うから
　　・単項目チェックはBeadnValidationを使い複数チェックを実施できるから→できるか確認中
※方針は設計に反映した。
※０８１９の検討したことはシートNo16参照</t>
    <rPh sb="203" eb="205">
      <t>ホウシン</t>
    </rPh>
    <rPh sb="206" eb="208">
      <t>セッケイ</t>
    </rPh>
    <rPh sb="209" eb="211">
      <t>ハンエイ</t>
    </rPh>
    <rPh sb="221" eb="223">
      <t>ケントウ</t>
    </rPh>
    <rPh sb="235" eb="237">
      <t>サンショウ</t>
    </rPh>
    <phoneticPr fontId="1"/>
  </si>
  <si>
    <t>　■存在関連チェック→WFSLogicExceptionをキャッチして、例外クラスのメッセージを画面にマッピングする</t>
    <phoneticPr fontId="1"/>
  </si>
  <si>
    <t>～9月2週目</t>
    <rPh sb="2" eb="3">
      <t>ガツ</t>
    </rPh>
    <rPh sb="4" eb="5">
      <t>シュウ</t>
    </rPh>
    <rPh sb="5" eb="6">
      <t>メ</t>
    </rPh>
    <phoneticPr fontId="1"/>
  </si>
  <si>
    <t>～9月3週目</t>
    <rPh sb="2" eb="3">
      <t>ガツ</t>
    </rPh>
    <rPh sb="4" eb="5">
      <t>シュウ</t>
    </rPh>
    <rPh sb="5" eb="6">
      <t>メ</t>
    </rPh>
    <phoneticPr fontId="1"/>
  </si>
  <si>
    <t>～9月4週目</t>
    <rPh sb="2" eb="3">
      <t>ガツ</t>
    </rPh>
    <rPh sb="4" eb="5">
      <t>シュウ</t>
    </rPh>
    <rPh sb="5" eb="6">
      <t>メ</t>
    </rPh>
    <phoneticPr fontId="1"/>
  </si>
  <si>
    <t>0819
tileを利用する。共通のJSPを用意し、画面毎にタイトル、表示内容などをtiles.xmlで設定して切り替える</t>
    <rPh sb="10" eb="12">
      <t>リヨウ</t>
    </rPh>
    <rPh sb="15" eb="17">
      <t>キョウツウ</t>
    </rPh>
    <rPh sb="22" eb="24">
      <t>ヨウイ</t>
    </rPh>
    <rPh sb="26" eb="28">
      <t>ガメン</t>
    </rPh>
    <rPh sb="28" eb="29">
      <t>ゴト</t>
    </rPh>
    <rPh sb="35" eb="37">
      <t>ヒョウジ</t>
    </rPh>
    <rPh sb="37" eb="39">
      <t>ナイヨウ</t>
    </rPh>
    <rPh sb="52" eb="54">
      <t>セッテイ</t>
    </rPh>
    <rPh sb="56" eb="57">
      <t>キ</t>
    </rPh>
    <rPh sb="58" eb="59">
      <t>カ</t>
    </rPh>
    <phoneticPr fontId="1"/>
  </si>
  <si>
    <t>工数(H)</t>
    <rPh sb="0" eb="2">
      <t>コウスウ</t>
    </rPh>
    <phoneticPr fontId="1"/>
  </si>
  <si>
    <t>工数(人日)、6時間/1日</t>
    <rPh sb="0" eb="2">
      <t>コウスウ</t>
    </rPh>
    <rPh sb="3" eb="4">
      <t>ニン</t>
    </rPh>
    <rPh sb="4" eb="5">
      <t>ニチ</t>
    </rPh>
    <rPh sb="8" eb="10">
      <t>ジカン</t>
    </rPh>
    <rPh sb="12" eb="13">
      <t>ニチ</t>
    </rPh>
    <phoneticPr fontId="1"/>
  </si>
  <si>
    <t xml:space="preserve">0825 ポップアップの表示原理を理解した
</t>
    <rPh sb="12" eb="14">
      <t>ヒョウジ</t>
    </rPh>
    <rPh sb="14" eb="16">
      <t>ゲンリ</t>
    </rPh>
    <rPh sb="17" eb="19">
      <t>リカイ</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</si>
</sst>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76" formatCode="m/d\(aaa\)"/>
    <numFmt numFmtId="177" formatCode="aaa"/>
    <numFmt numFmtId="178" formatCode="d"/>
    <numFmt numFmtId="179" formatCode="0.0_ "/>
    <numFmt numFmtId="180" formatCode="m"/>
    <numFmt numFmtId="181" formatCode="0.0_);[Red]\(0.0\)"/>
  </numFmts>
  <fonts count="16">
    <font>
      <sz val="11"/>
      <color theme="1"/>
      <name val="ＭＳ Ｐゴシック"/>
      <family val="2"/>
      <scheme val="minor"/>
    </font>
    <font>
      <sz val="6"/>
      <name val="ＭＳ Ｐゴシック"/>
      <family val="3"/>
      <charset val="128"/>
      <scheme val="minor"/>
    </font>
    <font>
      <sz val="11"/>
      <color theme="0"/>
      <name val="ＭＳ Ｐゴシック"/>
      <family val="2"/>
      <scheme val="minor"/>
    </font>
    <font>
      <sz val="11"/>
      <color theme="0"/>
      <name val="ＭＳ Ｐゴシック"/>
      <family val="3"/>
      <charset val="128"/>
      <scheme val="minor"/>
    </font>
    <font>
      <b/>
      <sz val="11"/>
      <color theme="1"/>
      <name val="ＭＳ Ｐゴシック"/>
      <family val="3"/>
      <charset val="128"/>
      <scheme val="minor"/>
    </font>
    <font>
      <sz val="11"/>
      <color rgb="FFFF0000"/>
      <name val="ＭＳ Ｐゴシック"/>
      <family val="3"/>
      <charset val="128"/>
      <scheme val="minor"/>
    </font>
    <font>
      <sz val="11"/>
      <color rgb="FFFF0000"/>
      <name val="ＭＳ Ｐゴシック"/>
      <family val="2"/>
      <scheme val="minor"/>
    </font>
    <font>
      <sz val="11"/>
      <color theme="1"/>
      <name val="ＭＳ Ｐゴシック"/>
      <family val="3"/>
      <charset val="128"/>
      <scheme val="minor"/>
    </font>
    <font>
      <u/>
      <sz val="11"/>
      <color theme="10"/>
      <name val="ＭＳ Ｐゴシック"/>
      <family val="2"/>
      <scheme val="minor"/>
    </font>
    <font>
      <sz val="11"/>
      <name val="ＭＳ Ｐゴシック"/>
      <family val="2"/>
      <scheme val="minor"/>
    </font>
    <font>
      <sz val="11"/>
      <name val="ＭＳ Ｐゴシック"/>
      <family val="3"/>
      <charset val="128"/>
      <scheme val="minor"/>
    </font>
    <font>
      <sz val="11"/>
      <color theme="2" tint="-9.9978637043366805E-2"/>
      <name val="ＭＳ Ｐゴシック"/>
      <family val="2"/>
      <scheme val="minor"/>
    </font>
    <font>
      <sz val="11"/>
      <color theme="2" tint="-9.9978637043366805E-2"/>
      <name val="ＭＳ Ｐゴシック"/>
      <family val="3"/>
      <charset val="128"/>
      <scheme val="minor"/>
    </font>
    <font>
      <sz val="11"/>
      <color theme="0" tint="-4.9989318521683403E-2"/>
      <name val="ＭＳ Ｐゴシック"/>
      <family val="2"/>
      <scheme val="minor"/>
    </font>
    <font>
      <sz val="10"/>
      <name val="ＭＳ Ｐゴシック"/>
      <family val="2"/>
      <scheme val="minor"/>
    </font>
    <font>
      <sz val="10"/>
      <color rgb="FFFF0000"/>
      <name val="ＭＳ Ｐゴシック"/>
      <family val="3"/>
      <charset val="128"/>
      <scheme val="minor"/>
    </font>
  </fonts>
  <fills count="15">
    <fill>
      <patternFill patternType="none"/>
    </fill>
    <fill>
      <patternFill patternType="gray125"/>
    </fill>
    <fill>
      <patternFill patternType="solid">
        <fgColor theme="9" tint="0.79998168889431442"/>
        <bgColor indexed="64"/>
      </patternFill>
    </fill>
    <fill>
      <patternFill patternType="solid">
        <fgColor rgb="FFFFFF00"/>
        <bgColor indexed="64"/>
      </patternFill>
    </fill>
    <fill>
      <patternFill patternType="solid">
        <fgColor theme="8"/>
        <bgColor indexed="64"/>
      </patternFill>
    </fill>
    <fill>
      <patternFill patternType="solid">
        <fgColor theme="8" tint="0.79998168889431442"/>
        <bgColor indexed="64"/>
      </patternFill>
    </fill>
    <fill>
      <patternFill patternType="solid">
        <fgColor theme="2" tint="-9.9978637043366805E-2"/>
        <bgColor indexed="64"/>
      </patternFill>
    </fill>
    <fill>
      <patternFill patternType="solid">
        <fgColor theme="5"/>
        <bgColor indexed="64"/>
      </patternFill>
    </fill>
    <fill>
      <patternFill patternType="solid">
        <fgColor theme="8" tint="0.59999389629810485"/>
        <bgColor indexed="64"/>
      </patternFill>
    </fill>
    <fill>
      <patternFill patternType="solid">
        <fgColor theme="6"/>
        <bgColor indexed="64"/>
      </patternFill>
    </fill>
    <fill>
      <patternFill patternType="solid">
        <fgColor rgb="FFCCCCFF"/>
        <bgColor indexed="64"/>
      </patternFill>
    </fill>
    <fill>
      <patternFill patternType="solid">
        <fgColor rgb="FF99FF99"/>
        <bgColor indexed="64"/>
      </patternFill>
    </fill>
    <fill>
      <patternFill patternType="solid">
        <fgColor theme="5" tint="-0.249977111117893"/>
        <bgColor indexed="64"/>
      </patternFill>
    </fill>
    <fill>
      <patternFill patternType="solid">
        <fgColor theme="4" tint="0.79998168889431442"/>
        <bgColor indexed="64"/>
      </patternFill>
    </fill>
    <fill>
      <patternFill patternType="solid">
        <fgColor rgb="FF3399FF"/>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8" fillId="0" borderId="0" applyNumberFormat="0" applyFill="0" applyBorder="0" applyAlignment="0" applyProtection="0"/>
  </cellStyleXfs>
  <cellXfs count="84">
    <xf numFmtId="0" fontId="0" fillId="0" borderId="0" xfId="0"/>
    <xf numFmtId="0" fontId="0" fillId="3" borderId="0" xfId="0" applyFill="1"/>
    <xf numFmtId="0" fontId="0" fillId="4" borderId="0" xfId="0" applyFill="1"/>
    <xf numFmtId="0" fontId="0" fillId="5" borderId="0" xfId="0" applyFill="1"/>
    <xf numFmtId="0" fontId="0" fillId="0" borderId="2" xfId="0" applyBorder="1"/>
    <xf numFmtId="0" fontId="0" fillId="0" borderId="3" xfId="0" applyBorder="1"/>
    <xf numFmtId="0" fontId="4" fillId="0" borderId="0" xfId="0" applyFont="1"/>
    <xf numFmtId="14" fontId="0" fillId="0" borderId="0" xfId="0" applyNumberFormat="1"/>
    <xf numFmtId="0" fontId="0" fillId="0" borderId="0" xfId="0" applyAlignment="1">
      <alignment horizontal="center" vertical="center"/>
    </xf>
    <xf numFmtId="178" fontId="0" fillId="5" borderId="1" xfId="0" applyNumberFormat="1" applyFill="1" applyBorder="1" applyAlignment="1">
      <alignment horizontal="center" vertical="center"/>
    </xf>
    <xf numFmtId="177" fontId="0" fillId="5" borderId="1" xfId="0" applyNumberFormat="1" applyFill="1" applyBorder="1" applyAlignment="1">
      <alignment horizontal="center" vertical="center"/>
    </xf>
    <xf numFmtId="179" fontId="0" fillId="0" borderId="2" xfId="0" applyNumberFormat="1" applyBorder="1" applyAlignment="1">
      <alignment horizontal="center" vertical="center"/>
    </xf>
    <xf numFmtId="179" fontId="0" fillId="0" borderId="3" xfId="0" applyNumberFormat="1" applyBorder="1" applyAlignment="1">
      <alignment horizontal="center" vertical="center"/>
    </xf>
    <xf numFmtId="0" fontId="0" fillId="2" borderId="0" xfId="0" applyFill="1" applyAlignment="1">
      <alignment horizontal="center" vertical="center"/>
    </xf>
    <xf numFmtId="179" fontId="0" fillId="0" borderId="0" xfId="0" applyNumberFormat="1" applyAlignment="1">
      <alignment horizontal="center" vertical="center"/>
    </xf>
    <xf numFmtId="179" fontId="0" fillId="0" borderId="0" xfId="0" applyNumberFormat="1"/>
    <xf numFmtId="0" fontId="0" fillId="0" borderId="0" xfId="0" applyAlignment="1">
      <alignment wrapText="1"/>
    </xf>
    <xf numFmtId="0" fontId="4" fillId="0" borderId="0" xfId="0" applyFont="1" applyAlignment="1">
      <alignment wrapText="1"/>
    </xf>
    <xf numFmtId="0" fontId="0" fillId="0" borderId="1" xfId="0" applyBorder="1"/>
    <xf numFmtId="0" fontId="0" fillId="6" borderId="1" xfId="0" applyFill="1" applyBorder="1" applyAlignment="1">
      <alignment wrapText="1"/>
    </xf>
    <xf numFmtId="0" fontId="6" fillId="0" borderId="0" xfId="0" applyFont="1"/>
    <xf numFmtId="0" fontId="7" fillId="0" borderId="1" xfId="0" applyFont="1" applyBorder="1"/>
    <xf numFmtId="0" fontId="7" fillId="0" borderId="0" xfId="0" applyFont="1"/>
    <xf numFmtId="0" fontId="4" fillId="5" borderId="0" xfId="0" applyFont="1" applyFill="1"/>
    <xf numFmtId="0" fontId="0" fillId="2" borderId="0" xfId="0" applyFill="1"/>
    <xf numFmtId="0" fontId="4" fillId="2" borderId="0" xfId="0" applyFont="1" applyFill="1"/>
    <xf numFmtId="0" fontId="0" fillId="8" borderId="0" xfId="0" applyFill="1"/>
    <xf numFmtId="0" fontId="8" fillId="0" borderId="0" xfId="1"/>
    <xf numFmtId="0" fontId="9" fillId="9" borderId="1" xfId="0" applyFont="1" applyFill="1" applyBorder="1"/>
    <xf numFmtId="180" fontId="0" fillId="0" borderId="0" xfId="0" applyNumberFormat="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3" fillId="7" borderId="1" xfId="0" applyFont="1" applyFill="1" applyBorder="1" applyAlignment="1">
      <alignment horizontal="center" vertical="center"/>
    </xf>
    <xf numFmtId="176" fontId="0" fillId="0" borderId="2" xfId="0" applyNumberFormat="1" applyBorder="1" applyAlignment="1">
      <alignment horizontal="center" vertical="center"/>
    </xf>
    <xf numFmtId="0" fontId="2" fillId="7" borderId="5" xfId="0" applyFont="1" applyFill="1" applyBorder="1" applyAlignment="1">
      <alignment horizontal="center" vertical="center"/>
    </xf>
    <xf numFmtId="0" fontId="3" fillId="7" borderId="7" xfId="0" applyFont="1" applyFill="1" applyBorder="1" applyAlignment="1">
      <alignment horizontal="center" vertical="center"/>
    </xf>
    <xf numFmtId="0" fontId="3" fillId="7" borderId="6" xfId="0" applyFont="1" applyFill="1" applyBorder="1" applyAlignment="1">
      <alignment horizontal="center" vertical="center"/>
    </xf>
    <xf numFmtId="0" fontId="0" fillId="0" borderId="2" xfId="0" applyBorder="1" applyAlignment="1">
      <alignment wrapText="1"/>
    </xf>
    <xf numFmtId="0" fontId="0" fillId="0" borderId="0" xfId="0" applyAlignment="1">
      <alignment horizontal="left" vertical="center"/>
    </xf>
    <xf numFmtId="0" fontId="0" fillId="0" borderId="0" xfId="0" applyAlignment="1">
      <alignment horizontal="left"/>
    </xf>
    <xf numFmtId="0" fontId="0" fillId="0" borderId="2" xfId="0" applyFill="1" applyBorder="1"/>
    <xf numFmtId="0" fontId="0" fillId="0" borderId="2" xfId="0" applyFill="1" applyBorder="1" applyAlignment="1">
      <alignment horizontal="center" vertical="center"/>
    </xf>
    <xf numFmtId="0" fontId="0" fillId="10" borderId="2" xfId="0" applyFill="1" applyBorder="1"/>
    <xf numFmtId="0" fontId="0" fillId="11" borderId="2" xfId="0" applyFill="1" applyBorder="1"/>
    <xf numFmtId="0" fontId="12" fillId="0" borderId="2" xfId="0" applyFont="1" applyBorder="1"/>
    <xf numFmtId="181" fontId="0" fillId="0" borderId="0" xfId="0" applyNumberFormat="1" applyAlignment="1">
      <alignment horizontal="center" vertical="center"/>
    </xf>
    <xf numFmtId="181" fontId="3" fillId="7" borderId="1" xfId="0" applyNumberFormat="1" applyFont="1" applyFill="1" applyBorder="1" applyAlignment="1">
      <alignment horizontal="center" vertical="center" wrapText="1"/>
    </xf>
    <xf numFmtId="181" fontId="0" fillId="0" borderId="2" xfId="0" applyNumberFormat="1" applyBorder="1" applyAlignment="1">
      <alignment horizontal="center"/>
    </xf>
    <xf numFmtId="181" fontId="0" fillId="0" borderId="2" xfId="0" applyNumberFormat="1" applyFill="1" applyBorder="1" applyAlignment="1">
      <alignment horizontal="center"/>
    </xf>
    <xf numFmtId="181" fontId="0" fillId="0" borderId="3" xfId="0" applyNumberFormat="1" applyBorder="1" applyAlignment="1">
      <alignment horizontal="center"/>
    </xf>
    <xf numFmtId="176" fontId="0" fillId="0" borderId="2" xfId="0" applyNumberFormat="1" applyFill="1" applyBorder="1" applyAlignment="1">
      <alignment horizontal="center" vertical="center"/>
    </xf>
    <xf numFmtId="0" fontId="12" fillId="0" borderId="2" xfId="0" applyFont="1" applyFill="1" applyBorder="1"/>
    <xf numFmtId="0" fontId="11" fillId="0" borderId="2" xfId="0" applyFont="1" applyFill="1" applyBorder="1"/>
    <xf numFmtId="0" fontId="0" fillId="0" borderId="8" xfId="0" applyBorder="1"/>
    <xf numFmtId="0" fontId="0" fillId="0" borderId="4" xfId="0" applyBorder="1"/>
    <xf numFmtId="0" fontId="0" fillId="0" borderId="9" xfId="0" applyBorder="1"/>
    <xf numFmtId="179" fontId="10" fillId="9" borderId="1" xfId="0" applyNumberFormat="1" applyFont="1" applyFill="1" applyBorder="1"/>
    <xf numFmtId="179" fontId="0" fillId="0" borderId="1" xfId="0" applyNumberFormat="1" applyBorder="1"/>
    <xf numFmtId="179" fontId="0" fillId="0" borderId="1" xfId="0" applyNumberFormat="1" applyFill="1" applyBorder="1"/>
    <xf numFmtId="0" fontId="2" fillId="12" borderId="1" xfId="0" applyFont="1" applyFill="1" applyBorder="1" applyAlignment="1">
      <alignment horizontal="left" vertical="top"/>
    </xf>
    <xf numFmtId="0" fontId="3" fillId="12" borderId="1" xfId="0" applyFont="1" applyFill="1" applyBorder="1" applyAlignment="1">
      <alignment horizontal="left" vertical="top"/>
    </xf>
    <xf numFmtId="0" fontId="3" fillId="12" borderId="1" xfId="0" applyFont="1" applyFill="1" applyBorder="1" applyAlignment="1">
      <alignment horizontal="left" vertical="top" wrapText="1"/>
    </xf>
    <xf numFmtId="0" fontId="0" fillId="0" borderId="0" xfId="0" applyAlignment="1">
      <alignment horizontal="left" vertical="top"/>
    </xf>
    <xf numFmtId="0" fontId="0" fillId="0" borderId="1" xfId="0" applyBorder="1" applyAlignment="1">
      <alignment wrapText="1"/>
    </xf>
    <xf numFmtId="56" fontId="0" fillId="0" borderId="1" xfId="0" applyNumberFormat="1" applyBorder="1"/>
    <xf numFmtId="14" fontId="0" fillId="0" borderId="1" xfId="0" applyNumberFormat="1" applyBorder="1" applyAlignment="1">
      <alignment wrapText="1"/>
    </xf>
    <xf numFmtId="0" fontId="13" fillId="0" borderId="1" xfId="0" applyFont="1" applyBorder="1"/>
    <xf numFmtId="0" fontId="9" fillId="0" borderId="1" xfId="0" applyFont="1" applyBorder="1" applyAlignment="1">
      <alignment wrapText="1"/>
    </xf>
    <xf numFmtId="0" fontId="0" fillId="2" borderId="1" xfId="0" applyFill="1" applyBorder="1" applyAlignment="1">
      <alignment wrapText="1"/>
    </xf>
    <xf numFmtId="56" fontId="0" fillId="0" borderId="1" xfId="0" applyNumberFormat="1" applyBorder="1" applyAlignment="1">
      <alignment wrapText="1"/>
    </xf>
    <xf numFmtId="0" fontId="6" fillId="0" borderId="1" xfId="0" applyFont="1" applyBorder="1" applyAlignment="1">
      <alignment wrapText="1"/>
    </xf>
    <xf numFmtId="0" fontId="9" fillId="0" borderId="1" xfId="0" applyFont="1" applyBorder="1"/>
    <xf numFmtId="0" fontId="0" fillId="8" borderId="1" xfId="0" applyFill="1" applyBorder="1" applyAlignment="1">
      <alignment wrapText="1"/>
    </xf>
    <xf numFmtId="0" fontId="7" fillId="0" borderId="1" xfId="0" applyFont="1" applyBorder="1" applyAlignment="1">
      <alignment wrapText="1"/>
    </xf>
    <xf numFmtId="0" fontId="14" fillId="0" borderId="1" xfId="0" applyFont="1" applyBorder="1" applyAlignment="1">
      <alignment wrapText="1"/>
    </xf>
    <xf numFmtId="0" fontId="5" fillId="0" borderId="1" xfId="0" applyFont="1" applyBorder="1" applyAlignment="1">
      <alignment wrapText="1"/>
    </xf>
    <xf numFmtId="14" fontId="0" fillId="0" borderId="1" xfId="0" applyNumberFormat="1" applyBorder="1"/>
    <xf numFmtId="0" fontId="0" fillId="0" borderId="1" xfId="0" applyFill="1" applyBorder="1" applyAlignment="1">
      <alignment wrapText="1"/>
    </xf>
    <xf numFmtId="0" fontId="0" fillId="14" borderId="2" xfId="0" applyFill="1" applyBorder="1"/>
    <xf numFmtId="176" fontId="0" fillId="13" borderId="2" xfId="0" applyNumberFormat="1" applyFill="1" applyBorder="1" applyAlignment="1">
      <alignment horizontal="center" vertical="center"/>
    </xf>
    <xf numFmtId="56" fontId="0" fillId="3" borderId="0" xfId="0" applyNumberFormat="1" applyFill="1"/>
    <xf numFmtId="0" fontId="0" fillId="5" borderId="1" xfId="0" applyFill="1" applyBorder="1"/>
    <xf numFmtId="0" fontId="2" fillId="7" borderId="5" xfId="0" applyFont="1" applyFill="1" applyBorder="1" applyAlignment="1">
      <alignment horizontal="center" vertical="center"/>
    </xf>
    <xf numFmtId="0" fontId="2" fillId="7" borderId="6" xfId="0" applyFont="1" applyFill="1" applyBorder="1" applyAlignment="1">
      <alignment horizontal="center" vertical="center"/>
    </xf>
  </cellXfs>
  <cellStyles count="2">
    <cellStyle name="ハイパーリンク" xfId="1" builtinId="8"/>
    <cellStyle name="標準" xfId="0" builtinId="0"/>
  </cellStyles>
  <dxfs count="174">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ont>
        <color auto="1"/>
      </font>
      <fill>
        <patternFill>
          <bgColor rgb="FF00B050"/>
        </patternFill>
      </fill>
    </dxf>
    <dxf>
      <fill>
        <patternFill>
          <bgColor theme="0" tint="-0.34998626667073579"/>
        </patternFill>
      </fill>
    </dxf>
    <dxf>
      <fill>
        <patternFill>
          <bgColor theme="0" tint="-0.34998626667073579"/>
        </patternFill>
      </fill>
    </dxf>
    <dxf>
      <fill>
        <patternFill>
          <bgColor theme="0" tint="-0.34998626667073579"/>
        </patternFill>
      </fill>
    </dxf>
    <dxf>
      <font>
        <color auto="1"/>
      </font>
      <fill>
        <patternFill>
          <bgColor rgb="FF00B050"/>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ont>
        <color auto="1"/>
      </font>
      <fill>
        <patternFill>
          <bgColor rgb="FF00B050"/>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14996795556505021"/>
        </patternFill>
      </fill>
    </dxf>
    <dxf>
      <fill>
        <patternFill>
          <bgColor rgb="FFFFC000"/>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ont>
        <color auto="1"/>
      </font>
      <fill>
        <patternFill>
          <bgColor rgb="FF00B050"/>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ont>
        <color auto="1"/>
      </font>
      <fill>
        <patternFill>
          <bgColor rgb="FF00B050"/>
        </patternFill>
      </fill>
    </dxf>
    <dxf>
      <fill>
        <patternFill>
          <bgColor theme="0" tint="-0.34998626667073579"/>
        </patternFill>
      </fill>
    </dxf>
    <dxf>
      <fill>
        <patternFill>
          <bgColor theme="0" tint="-0.34998626667073579"/>
        </patternFill>
      </fill>
    </dxf>
    <dxf>
      <fill>
        <patternFill>
          <bgColor theme="0" tint="-0.34998626667073579"/>
        </patternFill>
      </fill>
    </dxf>
  </dxfs>
  <tableStyles count="0" defaultTableStyle="TableStyleMedium2" defaultPivotStyle="PivotStyleLight16"/>
  <colors>
    <mruColors>
      <color rgb="FFFFCC00"/>
      <color rgb="FF3399FF"/>
      <color rgb="FF99FF99"/>
      <color rgb="FFCC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7</xdr:col>
      <xdr:colOff>134471</xdr:colOff>
      <xdr:row>47</xdr:row>
      <xdr:rowOff>44824</xdr:rowOff>
    </xdr:from>
    <xdr:to>
      <xdr:col>12</xdr:col>
      <xdr:colOff>728382</xdr:colOff>
      <xdr:row>59</xdr:row>
      <xdr:rowOff>89647</xdr:rowOff>
    </xdr:to>
    <xdr:sp macro="" textlink="">
      <xdr:nvSpPr>
        <xdr:cNvPr id="2" name="テキスト ボックス 1">
          <a:extLst>
            <a:ext uri="{FF2B5EF4-FFF2-40B4-BE49-F238E27FC236}">
              <a16:creationId xmlns:a16="http://schemas.microsoft.com/office/drawing/2014/main" xmlns="" id="{00000000-0008-0000-0100-000002000000}"/>
            </a:ext>
          </a:extLst>
        </xdr:cNvPr>
        <xdr:cNvSpPr txBox="1"/>
      </xdr:nvSpPr>
      <xdr:spPr>
        <a:xfrm>
          <a:off x="5658971" y="8404412"/>
          <a:ext cx="8146676" cy="2599764"/>
        </a:xfrm>
        <a:prstGeom prst="rect">
          <a:avLst/>
        </a:prstGeom>
        <a:ln/>
      </xdr:spPr>
      <xdr:style>
        <a:lnRef idx="1">
          <a:schemeClr val="dk1"/>
        </a:lnRef>
        <a:fillRef idx="2">
          <a:schemeClr val="dk1"/>
        </a:fillRef>
        <a:effectRef idx="1">
          <a:schemeClr val="dk1"/>
        </a:effectRef>
        <a:fontRef idx="minor">
          <a:schemeClr val="dk1"/>
        </a:fontRef>
      </xdr:style>
      <xdr:txBody>
        <a:bodyPr vertOverflow="clip" horzOverflow="clip" wrap="square" rtlCol="0" anchor="t"/>
        <a:lstStyle/>
        <a:p>
          <a:r>
            <a:rPr kumimoji="1" lang="en-US" altLang="ja-JP" sz="1800"/>
            <a:t>7/22</a:t>
          </a:r>
          <a:r>
            <a:rPr kumimoji="1" lang="ja-JP" altLang="en-US" sz="1800"/>
            <a:t>（日）以降　</a:t>
          </a:r>
          <a:r>
            <a:rPr kumimoji="1" lang="en-US" altLang="ja-JP" sz="1800"/>
            <a:t>Torello</a:t>
          </a:r>
          <a:r>
            <a:rPr kumimoji="1" lang="ja-JP" altLang="en-US" sz="1800"/>
            <a:t>で管理するため不要</a:t>
          </a:r>
          <a:endParaRPr kumimoji="1" lang="en-US" altLang="ja-JP" sz="18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4408</xdr:colOff>
      <xdr:row>1</xdr:row>
      <xdr:rowOff>91085</xdr:rowOff>
    </xdr:from>
    <xdr:to>
      <xdr:col>4</xdr:col>
      <xdr:colOff>515471</xdr:colOff>
      <xdr:row>10</xdr:row>
      <xdr:rowOff>56031</xdr:rowOff>
    </xdr:to>
    <xdr:sp macro="" textlink="">
      <xdr:nvSpPr>
        <xdr:cNvPr id="2" name="テキスト ボックス 1">
          <a:extLst>
            <a:ext uri="{FF2B5EF4-FFF2-40B4-BE49-F238E27FC236}">
              <a16:creationId xmlns:a16="http://schemas.microsoft.com/office/drawing/2014/main" xmlns="" id="{FF375417-2A73-49A5-BD3B-056D100FFF29}"/>
            </a:ext>
          </a:extLst>
        </xdr:cNvPr>
        <xdr:cNvSpPr txBox="1"/>
      </xdr:nvSpPr>
      <xdr:spPr>
        <a:xfrm>
          <a:off x="8564208" y="256185"/>
          <a:ext cx="5908563" cy="1450846"/>
        </a:xfrm>
        <a:prstGeom prst="rect">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wrap="square" rtlCol="0" anchor="t"/>
        <a:lstStyle/>
        <a:p>
          <a:r>
            <a:rPr kumimoji="1" lang="en-US" altLang="ja-JP" sz="1100"/>
            <a:t>0410</a:t>
          </a:r>
          <a:r>
            <a:rPr kumimoji="1" lang="ja-JP" altLang="en-US" sz="1100"/>
            <a:t>　検討中</a:t>
          </a:r>
          <a:endParaRPr kumimoji="1" lang="en-US" altLang="ja-JP" sz="1100"/>
        </a:p>
        <a:p>
          <a:r>
            <a:rPr kumimoji="1" lang="ja-JP" altLang="en-US" sz="1100"/>
            <a:t>セキュリティに偏りすぎ・・・</a:t>
          </a:r>
          <a:endParaRPr kumimoji="1" lang="en-US" altLang="ja-JP" sz="1100"/>
        </a:p>
        <a:p>
          <a:r>
            <a:rPr kumimoji="1" lang="en-US" altLang="ja-JP" sz="1100"/>
            <a:t>DB</a:t>
          </a:r>
          <a:r>
            <a:rPr kumimoji="1" lang="ja-JP" altLang="en-US" sz="1100"/>
            <a:t>の関連を膨らませる</a:t>
          </a:r>
          <a:endParaRPr kumimoji="1" lang="en-US" altLang="ja-JP" sz="1100"/>
        </a:p>
        <a:p>
          <a:r>
            <a:rPr kumimoji="1" lang="ja-JP" altLang="en-US" sz="1100"/>
            <a:t>⇒</a:t>
          </a:r>
          <a:r>
            <a:rPr kumimoji="1" lang="en-US" altLang="ja-JP" sz="1100"/>
            <a:t>0415</a:t>
          </a:r>
        </a:p>
        <a:p>
          <a:r>
            <a:rPr kumimoji="1" lang="ja-JP" altLang="en-US" sz="1100"/>
            <a:t>＞</a:t>
          </a:r>
          <a:r>
            <a:rPr kumimoji="1" lang="en-US" altLang="ja-JP" sz="1100"/>
            <a:t>WonFesSys</a:t>
          </a:r>
          <a:r>
            <a:rPr kumimoji="1" lang="ja-JP" altLang="en-US" sz="1100"/>
            <a:t>機能</a:t>
          </a:r>
          <a:endParaRPr kumimoji="1" lang="en-US" altLang="ja-JP" sz="1100"/>
        </a:p>
        <a:p>
          <a:r>
            <a:rPr kumimoji="1" lang="ja-JP" altLang="en-US" sz="1100"/>
            <a:t>⇒これを作成するつもりで、設計する</a:t>
          </a:r>
          <a:endParaRPr kumimoji="1" lang="en-US" altLang="ja-JP" sz="1100"/>
        </a:p>
        <a:p>
          <a:r>
            <a:rPr kumimoji="1" lang="ja-JP" altLang="en-US" sz="1100" b="1"/>
            <a:t>＞技術力を身に着けるため、やりたいこと</a:t>
          </a:r>
          <a:endParaRPr kumimoji="1" lang="en-US" altLang="ja-JP" sz="1100" b="1"/>
        </a:p>
        <a:p>
          <a:r>
            <a:rPr kumimoji="1" lang="ja-JP" altLang="en-US" sz="1100"/>
            <a:t>⇒作成間をたてる</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iwatakhr69.esa.io/posts/32"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0"/>
  <sheetViews>
    <sheetView zoomScale="130" zoomScaleNormal="130" workbookViewId="0">
      <selection activeCell="B7" sqref="B7"/>
    </sheetView>
  </sheetViews>
  <sheetFormatPr defaultRowHeight="13.5"/>
  <cols>
    <col min="2" max="2" width="12.875" customWidth="1"/>
    <col min="3" max="3" width="12.875" style="15" hidden="1" customWidth="1"/>
    <col min="4" max="4" width="17.5" customWidth="1"/>
    <col min="5" max="5" width="22.625" customWidth="1"/>
  </cols>
  <sheetData>
    <row r="2" spans="2:5">
      <c r="B2" s="28" t="s">
        <v>124</v>
      </c>
      <c r="C2" s="56" t="s">
        <v>30</v>
      </c>
      <c r="D2" s="56" t="s">
        <v>370</v>
      </c>
      <c r="E2" s="56" t="s">
        <v>371</v>
      </c>
    </row>
    <row r="3" spans="2:5">
      <c r="B3" s="18">
        <v>3</v>
      </c>
      <c r="C3" s="57">
        <v>10.5</v>
      </c>
      <c r="D3" s="57">
        <v>10.5</v>
      </c>
      <c r="E3" s="57">
        <f>ROUND(D3/6,0)</f>
        <v>2</v>
      </c>
    </row>
    <row r="4" spans="2:5">
      <c r="B4" s="18">
        <v>4</v>
      </c>
      <c r="C4" s="57">
        <v>58</v>
      </c>
      <c r="D4" s="57">
        <v>58</v>
      </c>
      <c r="E4" s="57">
        <f t="shared" ref="E4:E9" si="0">ROUND(D4/6,0)</f>
        <v>10</v>
      </c>
    </row>
    <row r="5" spans="2:5">
      <c r="B5" s="18">
        <v>5</v>
      </c>
      <c r="C5" s="57">
        <v>21</v>
      </c>
      <c r="D5" s="57">
        <v>21</v>
      </c>
      <c r="E5" s="57">
        <f t="shared" si="0"/>
        <v>4</v>
      </c>
    </row>
    <row r="6" spans="2:5">
      <c r="B6" s="18">
        <v>6</v>
      </c>
      <c r="C6" s="57">
        <f>SUM(WBS!O66:AS66)</f>
        <v>20.5</v>
      </c>
      <c r="D6" s="57">
        <f>SUMIF(WBS!$O$10:$EG$10,memo!$B6,WBS!$O$66:$EG$66)</f>
        <v>19.5</v>
      </c>
      <c r="E6" s="57">
        <f t="shared" si="0"/>
        <v>3</v>
      </c>
    </row>
    <row r="7" spans="2:5">
      <c r="B7" s="18">
        <v>7</v>
      </c>
      <c r="C7" s="57">
        <f>SUM(WBS!AS66:BW66)</f>
        <v>70.5</v>
      </c>
      <c r="D7" s="57">
        <f>SUMIF(WBS!$O$10:$EG$10,memo!$B7,WBS!$O$66:$EG$66)</f>
        <v>70.5</v>
      </c>
      <c r="E7" s="57">
        <f t="shared" si="0"/>
        <v>12</v>
      </c>
    </row>
    <row r="8" spans="2:5">
      <c r="B8" s="18">
        <v>8</v>
      </c>
      <c r="C8" s="57">
        <f>SUM(WBS!BX66:EF66)</f>
        <v>46.5</v>
      </c>
      <c r="D8" s="57">
        <f>SUMIF(WBS!$O$10:$EG$10,memo!$B8,WBS!$O$66:$EG$66)</f>
        <v>43.5</v>
      </c>
      <c r="E8" s="57">
        <f t="shared" si="0"/>
        <v>7</v>
      </c>
    </row>
    <row r="9" spans="2:5">
      <c r="B9" s="18">
        <v>9</v>
      </c>
      <c r="C9" s="57">
        <f>SUM(WBS!BX67:EF67)</f>
        <v>0</v>
      </c>
      <c r="D9" s="57">
        <f>SUMIF(WBS!$O$10:$EG$10,memo!$B9,WBS!$O$66:$EG$66)</f>
        <v>3</v>
      </c>
      <c r="E9" s="57">
        <f t="shared" si="0"/>
        <v>1</v>
      </c>
    </row>
    <row r="10" spans="2:5">
      <c r="B10" s="81" t="s">
        <v>125</v>
      </c>
      <c r="C10" s="58">
        <f>SUM(C3:C8)</f>
        <v>227</v>
      </c>
      <c r="D10" s="58">
        <f>SUM(D3:D8)</f>
        <v>223</v>
      </c>
      <c r="E10" s="57">
        <f>ROUND(D10/6,0)</f>
        <v>37</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H94"/>
  <sheetViews>
    <sheetView showGridLines="0" tabSelected="1" topLeftCell="A5" zoomScale="70" zoomScaleNormal="70" workbookViewId="0">
      <pane xSplit="14" ySplit="8" topLeftCell="CZ16" activePane="bottomRight" state="frozen"/>
      <selection activeCell="A5" sqref="A5"/>
      <selection pane="topRight" activeCell="O5" sqref="O5"/>
      <selection pane="bottomLeft" activeCell="A13" sqref="A13"/>
      <selection pane="bottomRight" activeCell="DC33" sqref="DC33"/>
    </sheetView>
  </sheetViews>
  <sheetFormatPr defaultRowHeight="13.5"/>
  <cols>
    <col min="1" max="1" width="2.25" customWidth="1"/>
    <col min="2" max="3" width="2.375" style="8" customWidth="1"/>
    <col min="4" max="4" width="23.5" bestFit="1" customWidth="1"/>
    <col min="5" max="5" width="23.375" customWidth="1"/>
    <col min="6" max="6" width="14.125" customWidth="1"/>
    <col min="7" max="7" width="4.5" customWidth="1"/>
    <col min="8" max="8" width="7.125" style="8" bestFit="1" customWidth="1"/>
    <col min="9" max="9" width="28" style="8" customWidth="1"/>
    <col min="10" max="10" width="9.125" style="8" customWidth="1"/>
    <col min="11" max="11" width="28" bestFit="1" customWidth="1"/>
    <col min="12" max="12" width="32.125" customWidth="1"/>
    <col min="13" max="13" width="10" style="45" bestFit="1" customWidth="1"/>
    <col min="14" max="14" width="1.875" customWidth="1"/>
    <col min="15" max="137" width="7.375" style="8" bestFit="1" customWidth="1"/>
    <col min="138" max="138" width="3.375" bestFit="1" customWidth="1"/>
  </cols>
  <sheetData>
    <row r="1" spans="2:138" s="39" customFormat="1">
      <c r="B1" s="38"/>
      <c r="C1" s="38"/>
      <c r="H1" s="8"/>
      <c r="I1" s="38"/>
      <c r="J1" s="38"/>
      <c r="M1" s="45"/>
      <c r="O1" s="38"/>
      <c r="P1" s="38"/>
      <c r="Q1" s="38"/>
      <c r="R1" s="38"/>
      <c r="S1" s="38"/>
      <c r="T1" s="38"/>
      <c r="U1" s="38"/>
      <c r="V1" s="38"/>
      <c r="W1" s="38"/>
      <c r="X1" s="38"/>
      <c r="Y1" s="38"/>
      <c r="Z1" s="38"/>
      <c r="AA1" s="38"/>
      <c r="AB1" s="38"/>
      <c r="AC1" s="38"/>
      <c r="AD1" s="38"/>
      <c r="AE1" s="38"/>
      <c r="AF1" s="38"/>
      <c r="AG1" s="38"/>
      <c r="AH1" s="38"/>
      <c r="AI1" s="38"/>
      <c r="AJ1" s="38"/>
      <c r="AK1" s="38"/>
      <c r="AL1" s="38"/>
      <c r="AM1" s="38"/>
      <c r="AN1" s="38"/>
      <c r="AO1" s="38"/>
      <c r="AP1" s="38"/>
      <c r="AQ1" s="38"/>
      <c r="AR1" s="38"/>
      <c r="AS1" s="38"/>
      <c r="AT1" s="38"/>
      <c r="AU1" s="38"/>
      <c r="AV1" s="38"/>
      <c r="AW1" s="38"/>
      <c r="AX1" s="38"/>
      <c r="AY1" s="38"/>
      <c r="AZ1" s="38"/>
      <c r="BA1" s="38"/>
      <c r="BB1" s="38"/>
      <c r="BC1" s="38"/>
      <c r="BD1" s="38"/>
      <c r="BE1" s="38"/>
      <c r="BF1" s="38"/>
      <c r="BG1" s="38"/>
      <c r="BH1" s="38"/>
      <c r="BI1" s="38"/>
      <c r="BJ1" s="38"/>
      <c r="BK1" s="38"/>
      <c r="BL1" s="38"/>
      <c r="BM1" s="38"/>
      <c r="BN1" s="38"/>
      <c r="BO1" s="38"/>
      <c r="BP1" s="38"/>
      <c r="BQ1" s="38"/>
      <c r="BR1" s="38"/>
      <c r="BS1" s="38"/>
      <c r="BT1" s="38"/>
      <c r="BU1" s="38"/>
      <c r="BV1" s="38"/>
      <c r="BW1" s="38"/>
      <c r="BX1" s="38"/>
      <c r="BY1" s="38"/>
      <c r="BZ1" s="38"/>
      <c r="CA1" s="38"/>
      <c r="CB1" s="38"/>
      <c r="CC1" s="38"/>
      <c r="CD1" s="38"/>
      <c r="CE1" s="38"/>
      <c r="CF1" s="38"/>
      <c r="CG1" s="38"/>
      <c r="CH1" s="38"/>
      <c r="CI1" s="38"/>
      <c r="CJ1" s="38"/>
      <c r="CK1" s="38"/>
      <c r="CL1" s="38"/>
      <c r="CM1" s="38"/>
      <c r="CN1" s="38"/>
      <c r="CO1" s="38"/>
      <c r="CP1" s="38"/>
      <c r="CQ1" s="38"/>
      <c r="CR1" s="38"/>
      <c r="CS1" s="38"/>
      <c r="CT1" s="38"/>
      <c r="CU1" s="38"/>
      <c r="CV1" s="38"/>
      <c r="CW1" s="38"/>
      <c r="CX1" s="38"/>
      <c r="CY1" s="38"/>
      <c r="CZ1" s="38"/>
      <c r="DA1" s="38"/>
      <c r="DB1" s="38"/>
      <c r="DC1" s="38"/>
      <c r="DD1" s="38"/>
      <c r="DE1" s="38"/>
      <c r="DF1" s="38"/>
      <c r="DG1" s="38"/>
      <c r="DH1" s="38"/>
      <c r="DI1" s="38"/>
      <c r="DJ1" s="38"/>
      <c r="DK1" s="38"/>
      <c r="DL1" s="38"/>
      <c r="DM1" s="38"/>
      <c r="DN1" s="38"/>
      <c r="DO1" s="38"/>
      <c r="DP1" s="38"/>
      <c r="DQ1" s="38"/>
      <c r="DR1" s="38"/>
      <c r="DS1" s="38"/>
      <c r="DT1" s="38"/>
      <c r="DU1" s="38"/>
      <c r="DV1" s="38"/>
      <c r="DW1" s="38"/>
      <c r="DX1" s="38"/>
      <c r="DY1" s="38"/>
      <c r="DZ1" s="38"/>
      <c r="EA1" s="38"/>
      <c r="EB1" s="38"/>
      <c r="EC1" s="38"/>
      <c r="ED1" s="38"/>
      <c r="EE1" s="38"/>
      <c r="EF1" s="38"/>
      <c r="EG1" s="38"/>
      <c r="EH1" s="39" t="s">
        <v>29</v>
      </c>
    </row>
    <row r="2" spans="2:138" s="39" customFormat="1">
      <c r="B2" s="38" t="s">
        <v>146</v>
      </c>
      <c r="C2" s="38"/>
      <c r="H2" s="8"/>
      <c r="I2" s="38"/>
      <c r="J2" s="38"/>
      <c r="M2" s="45"/>
      <c r="O2" s="38"/>
      <c r="P2" s="38"/>
      <c r="Q2" s="38"/>
      <c r="R2" s="38"/>
      <c r="S2" s="38"/>
      <c r="T2" s="38"/>
      <c r="U2" s="38"/>
      <c r="V2" s="38"/>
      <c r="W2" s="38"/>
      <c r="X2" s="38"/>
      <c r="Y2" s="38"/>
      <c r="Z2" s="38"/>
      <c r="AA2" s="38"/>
      <c r="AB2" s="38"/>
      <c r="AC2" s="38"/>
      <c r="AD2" s="38"/>
      <c r="AE2" s="38"/>
      <c r="AF2" s="38"/>
      <c r="AG2" s="38"/>
      <c r="AH2" s="38"/>
      <c r="AI2" s="38"/>
      <c r="AJ2" s="38"/>
      <c r="AK2" s="38"/>
      <c r="AL2" s="38"/>
      <c r="AM2" s="38"/>
      <c r="AN2" s="38"/>
      <c r="AO2" s="38"/>
      <c r="AP2" s="38"/>
      <c r="AQ2" s="38"/>
      <c r="AR2" s="38"/>
      <c r="AS2" s="38"/>
      <c r="AT2" s="38"/>
      <c r="AU2" s="38"/>
      <c r="AV2" s="38"/>
      <c r="AW2" s="38"/>
      <c r="AX2" s="38"/>
      <c r="AY2" s="38"/>
      <c r="AZ2" s="38"/>
      <c r="BA2" s="38"/>
      <c r="BB2" s="38"/>
      <c r="BC2" s="38"/>
      <c r="BD2" s="38"/>
      <c r="BE2" s="38"/>
      <c r="BF2" s="38"/>
      <c r="BG2" s="38"/>
      <c r="BH2" s="38"/>
      <c r="BI2" s="38"/>
      <c r="BJ2" s="38"/>
      <c r="BK2" s="38"/>
      <c r="BL2" s="38"/>
      <c r="BM2" s="38"/>
      <c r="BN2" s="38"/>
      <c r="BO2" s="38"/>
      <c r="BP2" s="38"/>
      <c r="BQ2" s="38"/>
      <c r="BR2" s="38"/>
      <c r="BS2" s="38"/>
      <c r="BT2" s="38"/>
      <c r="BU2" s="38"/>
      <c r="BV2" s="38"/>
      <c r="BW2" s="38"/>
      <c r="BX2" s="38"/>
      <c r="BY2" s="38"/>
      <c r="BZ2" s="38"/>
      <c r="CA2" s="38"/>
      <c r="CB2" s="38"/>
      <c r="CC2" s="38"/>
      <c r="CD2" s="38"/>
      <c r="CE2" s="38"/>
      <c r="CF2" s="38"/>
      <c r="CG2" s="38"/>
      <c r="CH2" s="38"/>
      <c r="CI2" s="38"/>
      <c r="CJ2" s="38"/>
      <c r="CK2" s="38"/>
      <c r="CL2" s="38"/>
      <c r="CM2" s="38"/>
      <c r="CN2" s="38"/>
      <c r="CO2" s="38"/>
      <c r="CP2" s="38"/>
      <c r="CQ2" s="38"/>
      <c r="CR2" s="38"/>
      <c r="CS2" s="38"/>
      <c r="CT2" s="38"/>
      <c r="CU2" s="38"/>
      <c r="CV2" s="38"/>
      <c r="CW2" s="38"/>
      <c r="CX2" s="38"/>
      <c r="CY2" s="38"/>
      <c r="CZ2" s="38"/>
      <c r="DA2" s="38"/>
      <c r="DB2" s="38"/>
      <c r="DC2" s="38"/>
      <c r="DD2" s="38"/>
      <c r="DE2" s="38"/>
      <c r="DF2" s="38"/>
      <c r="DG2" s="38"/>
      <c r="DH2" s="38"/>
      <c r="DI2" s="38"/>
      <c r="DJ2" s="38"/>
      <c r="DK2" s="38"/>
      <c r="DL2" s="38"/>
      <c r="DM2" s="38"/>
      <c r="DN2" s="38"/>
      <c r="DO2" s="38"/>
      <c r="DP2" s="38"/>
      <c r="DQ2" s="38"/>
      <c r="DR2" s="38"/>
      <c r="DS2" s="38"/>
      <c r="DT2" s="38"/>
      <c r="DU2" s="38"/>
      <c r="DV2" s="38"/>
      <c r="DW2" s="38"/>
      <c r="DX2" s="38"/>
      <c r="DY2" s="38"/>
      <c r="DZ2" s="38"/>
      <c r="EA2" s="38"/>
      <c r="EB2" s="38"/>
      <c r="EC2" s="38"/>
      <c r="ED2" s="38"/>
      <c r="EE2" s="38"/>
      <c r="EF2" s="38"/>
      <c r="EG2" s="38"/>
      <c r="EH2" s="39" t="s">
        <v>29</v>
      </c>
    </row>
    <row r="3" spans="2:138" s="39" customFormat="1">
      <c r="B3" s="38"/>
      <c r="C3" s="38"/>
      <c r="D3" s="39" t="s">
        <v>147</v>
      </c>
      <c r="H3" s="8"/>
      <c r="I3" s="38"/>
      <c r="J3" s="38"/>
      <c r="M3" s="45"/>
      <c r="O3" s="38"/>
      <c r="P3" s="38"/>
      <c r="Q3" s="38"/>
      <c r="R3" s="38"/>
      <c r="S3" s="38"/>
      <c r="T3" s="38"/>
      <c r="U3" s="38"/>
      <c r="V3" s="38"/>
      <c r="W3" s="38"/>
      <c r="X3" s="38"/>
      <c r="Y3" s="38"/>
      <c r="Z3" s="38"/>
      <c r="AA3" s="38"/>
      <c r="AB3" s="38"/>
      <c r="AC3" s="38"/>
      <c r="AD3" s="38"/>
      <c r="AE3" s="38"/>
      <c r="AF3" s="38"/>
      <c r="AG3" s="38"/>
      <c r="AH3" s="38"/>
      <c r="AI3" s="38"/>
      <c r="AJ3" s="38"/>
      <c r="AK3" s="38"/>
      <c r="AL3" s="38"/>
      <c r="AM3" s="38"/>
      <c r="AN3" s="38"/>
      <c r="AO3" s="38"/>
      <c r="AP3" s="38"/>
      <c r="AQ3" s="38"/>
      <c r="AR3" s="38"/>
      <c r="AS3" s="38"/>
      <c r="AT3" s="38"/>
      <c r="AU3" s="38"/>
      <c r="AV3" s="38"/>
      <c r="AW3" s="38"/>
      <c r="AX3" s="38"/>
      <c r="AY3" s="38"/>
      <c r="AZ3" s="38"/>
      <c r="BA3" s="38"/>
      <c r="BB3" s="38"/>
      <c r="BC3" s="38"/>
      <c r="BD3" s="38"/>
      <c r="BE3" s="38"/>
      <c r="BF3" s="38"/>
      <c r="BG3" s="38"/>
      <c r="BH3" s="38"/>
      <c r="BI3" s="38"/>
      <c r="BJ3" s="38"/>
      <c r="BK3" s="38"/>
      <c r="BL3" s="38"/>
      <c r="BM3" s="38"/>
      <c r="BN3" s="38"/>
      <c r="BO3" s="38"/>
      <c r="BP3" s="38"/>
      <c r="BQ3" s="38"/>
      <c r="BR3" s="38"/>
      <c r="BS3" s="38"/>
      <c r="BT3" s="38"/>
      <c r="BU3" s="38"/>
      <c r="BV3" s="38"/>
      <c r="BW3" s="38"/>
      <c r="BX3" s="38"/>
      <c r="BY3" s="38"/>
      <c r="BZ3" s="38"/>
      <c r="CA3" s="38"/>
      <c r="CB3" s="38"/>
      <c r="CC3" s="38"/>
      <c r="CD3" s="38"/>
      <c r="CE3" s="38"/>
      <c r="CF3" s="38"/>
      <c r="CG3" s="38"/>
      <c r="CH3" s="38"/>
      <c r="CI3" s="38"/>
      <c r="CJ3" s="38"/>
      <c r="CK3" s="38"/>
      <c r="CL3" s="38"/>
      <c r="CM3" s="38"/>
      <c r="CN3" s="38"/>
      <c r="CO3" s="38"/>
      <c r="CP3" s="38"/>
      <c r="CQ3" s="38"/>
      <c r="CR3" s="38"/>
      <c r="CS3" s="38"/>
      <c r="CT3" s="38"/>
      <c r="CU3" s="38"/>
      <c r="CV3" s="38"/>
      <c r="CW3" s="38"/>
      <c r="CX3" s="38"/>
      <c r="CY3" s="38"/>
      <c r="CZ3" s="38"/>
      <c r="DA3" s="38"/>
      <c r="DB3" s="38"/>
      <c r="DC3" s="38"/>
      <c r="DD3" s="38"/>
      <c r="DE3" s="38"/>
      <c r="DF3" s="38"/>
      <c r="DG3" s="38"/>
      <c r="DH3" s="38"/>
      <c r="DI3" s="38"/>
      <c r="DJ3" s="38"/>
      <c r="DK3" s="38"/>
      <c r="DL3" s="38"/>
      <c r="DM3" s="38"/>
      <c r="DN3" s="38"/>
      <c r="DO3" s="38"/>
      <c r="DP3" s="38"/>
      <c r="DQ3" s="38"/>
      <c r="DR3" s="38"/>
      <c r="DS3" s="38"/>
      <c r="DT3" s="38"/>
      <c r="DU3" s="38"/>
      <c r="DV3" s="38"/>
      <c r="DW3" s="38"/>
      <c r="DX3" s="38"/>
      <c r="DY3" s="38"/>
      <c r="DZ3" s="38"/>
      <c r="EA3" s="38"/>
      <c r="EB3" s="38"/>
      <c r="EC3" s="38"/>
      <c r="ED3" s="38"/>
      <c r="EE3" s="38"/>
      <c r="EF3" s="38"/>
      <c r="EG3" s="38"/>
      <c r="EH3" s="39" t="s">
        <v>29</v>
      </c>
    </row>
    <row r="4" spans="2:138" s="39" customFormat="1">
      <c r="B4" s="38"/>
      <c r="C4" s="38"/>
      <c r="D4" s="39" t="s">
        <v>148</v>
      </c>
      <c r="H4" s="8"/>
      <c r="I4" s="38"/>
      <c r="J4" s="38"/>
      <c r="M4" s="45"/>
      <c r="O4" s="38"/>
      <c r="P4" s="38"/>
      <c r="Q4" s="38"/>
      <c r="R4" s="38"/>
      <c r="S4" s="38"/>
      <c r="T4" s="38"/>
      <c r="U4" s="38"/>
      <c r="V4" s="38"/>
      <c r="W4" s="38"/>
      <c r="X4" s="38"/>
      <c r="Y4" s="38"/>
      <c r="Z4" s="38"/>
      <c r="AA4" s="38"/>
      <c r="AB4" s="38"/>
      <c r="AC4" s="38"/>
      <c r="AD4" s="38"/>
      <c r="AE4" s="38"/>
      <c r="AF4" s="38"/>
      <c r="AG4" s="38"/>
      <c r="AH4" s="38"/>
      <c r="AI4" s="38"/>
      <c r="AJ4" s="38"/>
      <c r="AK4" s="38"/>
      <c r="AL4" s="38"/>
      <c r="AM4" s="38"/>
      <c r="AN4" s="38"/>
      <c r="AO4" s="38"/>
      <c r="AP4" s="38"/>
      <c r="AQ4" s="38"/>
      <c r="AR4" s="38"/>
      <c r="AS4" s="38"/>
      <c r="AT4" s="38"/>
      <c r="AU4" s="38"/>
      <c r="AV4" s="38"/>
      <c r="AW4" s="38"/>
      <c r="AX4" s="38"/>
      <c r="AY4" s="38"/>
      <c r="AZ4" s="38"/>
      <c r="BA4" s="38"/>
      <c r="BB4" s="38"/>
      <c r="BC4" s="38"/>
      <c r="BD4" s="38"/>
      <c r="BE4" s="38"/>
      <c r="BF4" s="38"/>
      <c r="BG4" s="38"/>
      <c r="BH4" s="38"/>
      <c r="BI4" s="38"/>
      <c r="BJ4" s="38"/>
      <c r="BK4" s="38"/>
      <c r="BL4" s="38"/>
      <c r="BM4" s="38"/>
      <c r="BN4" s="38"/>
      <c r="BO4" s="38"/>
      <c r="BP4" s="38"/>
      <c r="BQ4" s="38"/>
      <c r="BR4" s="38"/>
      <c r="BS4" s="38"/>
      <c r="BT4" s="38"/>
      <c r="BU4" s="38"/>
      <c r="BV4" s="38"/>
      <c r="BW4" s="38"/>
      <c r="BX4" s="38"/>
      <c r="BY4" s="38"/>
      <c r="BZ4" s="38"/>
      <c r="CA4" s="38"/>
      <c r="CB4" s="38"/>
      <c r="CC4" s="38"/>
      <c r="CD4" s="38"/>
      <c r="CE4" s="38"/>
      <c r="CF4" s="38"/>
      <c r="CG4" s="38"/>
      <c r="CH4" s="38"/>
      <c r="CI4" s="38"/>
      <c r="CJ4" s="38"/>
      <c r="CK4" s="38"/>
      <c r="CL4" s="38"/>
      <c r="CM4" s="38"/>
      <c r="CN4" s="38"/>
      <c r="CO4" s="38"/>
      <c r="CP4" s="38"/>
      <c r="CQ4" s="38"/>
      <c r="CR4" s="38"/>
      <c r="CS4" s="38"/>
      <c r="CT4" s="38"/>
      <c r="CU4" s="38"/>
      <c r="CV4" s="38"/>
      <c r="CW4" s="38"/>
      <c r="CX4" s="38"/>
      <c r="CY4" s="38"/>
      <c r="CZ4" s="38"/>
      <c r="DA4" s="38"/>
      <c r="DB4" s="38"/>
      <c r="DC4" s="38"/>
      <c r="DD4" s="38"/>
      <c r="DE4" s="38"/>
      <c r="DF4" s="38"/>
      <c r="DG4" s="38"/>
      <c r="DH4" s="38"/>
      <c r="DI4" s="38"/>
      <c r="DJ4" s="38"/>
      <c r="DK4" s="38"/>
      <c r="DL4" s="38"/>
      <c r="DM4" s="38"/>
      <c r="DN4" s="38"/>
      <c r="DO4" s="38"/>
      <c r="DP4" s="38"/>
      <c r="DQ4" s="38"/>
      <c r="DR4" s="38"/>
      <c r="DS4" s="38"/>
      <c r="DT4" s="38"/>
      <c r="DU4" s="38"/>
      <c r="DV4" s="38"/>
      <c r="DW4" s="38"/>
      <c r="DX4" s="38"/>
      <c r="DY4" s="38"/>
      <c r="DZ4" s="38"/>
      <c r="EA4" s="38"/>
      <c r="EB4" s="38"/>
      <c r="EC4" s="38"/>
      <c r="ED4" s="38"/>
      <c r="EE4" s="38"/>
      <c r="EF4" s="38"/>
      <c r="EG4" s="38"/>
      <c r="EH4" s="39" t="s">
        <v>29</v>
      </c>
    </row>
    <row r="5" spans="2:138" s="39" customFormat="1">
      <c r="B5" s="38"/>
      <c r="C5" s="38"/>
      <c r="H5" s="8"/>
      <c r="I5" s="38"/>
      <c r="J5" s="38"/>
      <c r="M5" s="45"/>
      <c r="O5" s="38"/>
      <c r="P5" s="38"/>
      <c r="Q5" s="38"/>
      <c r="R5" s="38"/>
      <c r="S5" s="38"/>
      <c r="T5" s="38"/>
      <c r="U5" s="38"/>
      <c r="V5" s="38"/>
      <c r="W5" s="38"/>
      <c r="X5" s="38"/>
      <c r="Y5" s="38"/>
      <c r="Z5" s="38"/>
      <c r="AA5" s="38"/>
      <c r="AB5" s="38"/>
      <c r="AC5" s="38"/>
      <c r="AD5" s="38"/>
      <c r="AE5" s="38"/>
      <c r="AF5" s="38"/>
      <c r="AG5" s="38"/>
      <c r="AH5" s="38"/>
      <c r="AI5" s="38"/>
      <c r="AJ5" s="38"/>
      <c r="AK5" s="38"/>
      <c r="AL5" s="38"/>
      <c r="AM5" s="38"/>
      <c r="AN5" s="38"/>
      <c r="AO5" s="38"/>
      <c r="AP5" s="38"/>
      <c r="AQ5" s="38"/>
      <c r="AR5" s="38"/>
      <c r="AS5" s="38"/>
      <c r="AT5" s="38"/>
      <c r="AU5" s="38"/>
      <c r="AV5" s="38"/>
      <c r="AW5" s="38"/>
      <c r="AX5" s="38"/>
      <c r="AY5" s="38"/>
      <c r="AZ5" s="38"/>
      <c r="BA5" s="38"/>
      <c r="BB5" s="38"/>
      <c r="BC5" s="38"/>
      <c r="BD5" s="38"/>
      <c r="BE5" s="38"/>
      <c r="BF5" s="38"/>
      <c r="BG5" s="38"/>
      <c r="BH5" s="38"/>
      <c r="BI5" s="38"/>
      <c r="BJ5" s="38"/>
      <c r="BK5" s="38"/>
      <c r="BL5" s="38"/>
      <c r="BM5" s="38"/>
      <c r="BN5" s="38"/>
      <c r="BO5" s="38"/>
      <c r="BP5" s="38"/>
      <c r="BQ5" s="38"/>
      <c r="BR5" s="38"/>
      <c r="BS5" s="38"/>
      <c r="BT5" s="38"/>
      <c r="BU5" s="38"/>
      <c r="BV5" s="38"/>
      <c r="BW5" s="38"/>
      <c r="BX5" s="38"/>
      <c r="BY5" s="38"/>
      <c r="BZ5" s="38"/>
      <c r="CA5" s="38"/>
      <c r="CB5" s="38"/>
      <c r="CC5" s="38"/>
      <c r="CD5" s="38"/>
      <c r="CE5" s="38"/>
      <c r="CF5" s="38"/>
      <c r="CG5" s="38"/>
      <c r="CH5" s="38"/>
      <c r="CI5" s="38"/>
      <c r="CJ5" s="38"/>
      <c r="CK5" s="38"/>
      <c r="CL5" s="38"/>
      <c r="CM5" s="38"/>
      <c r="CN5" s="38"/>
      <c r="CO5" s="38"/>
      <c r="CP5" s="38"/>
      <c r="CQ5" s="38"/>
      <c r="CR5" s="38"/>
      <c r="CS5" s="38"/>
      <c r="CT5" s="38"/>
      <c r="CU5" s="38"/>
      <c r="CV5" s="38"/>
      <c r="CW5" s="38"/>
      <c r="CX5" s="38"/>
      <c r="CY5" s="38"/>
      <c r="CZ5" s="38"/>
      <c r="DA5" s="38"/>
      <c r="DB5" s="38"/>
      <c r="DC5" s="38"/>
      <c r="DD5" s="38"/>
      <c r="DE5" s="38"/>
      <c r="DF5" s="38"/>
      <c r="DG5" s="38"/>
      <c r="DH5" s="38"/>
      <c r="DI5" s="38"/>
      <c r="DJ5" s="38"/>
      <c r="DK5" s="38"/>
      <c r="DL5" s="38"/>
      <c r="DM5" s="38"/>
      <c r="DN5" s="38"/>
      <c r="DO5" s="38"/>
      <c r="DP5" s="38"/>
      <c r="DQ5" s="38"/>
      <c r="DR5" s="38"/>
      <c r="DS5" s="38"/>
      <c r="DT5" s="38"/>
      <c r="DU5" s="38"/>
      <c r="DV5" s="38"/>
      <c r="DW5" s="38"/>
      <c r="DX5" s="38"/>
      <c r="DY5" s="38"/>
      <c r="DZ5" s="38"/>
      <c r="EA5" s="38"/>
      <c r="EB5" s="38"/>
      <c r="EC5" s="38"/>
      <c r="ED5" s="38"/>
      <c r="EE5" s="38"/>
      <c r="EF5" s="38"/>
      <c r="EG5" s="38"/>
      <c r="EH5" s="39" t="s">
        <v>29</v>
      </c>
    </row>
    <row r="6" spans="2:138" s="39" customFormat="1">
      <c r="B6" s="38" t="s">
        <v>149</v>
      </c>
      <c r="C6" s="38"/>
      <c r="H6" s="8"/>
      <c r="I6" s="38"/>
      <c r="J6" s="38"/>
      <c r="M6" s="45"/>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c r="BP6" s="38"/>
      <c r="BQ6" s="38"/>
      <c r="BR6" s="38"/>
      <c r="BS6" s="38"/>
      <c r="BT6" s="38"/>
      <c r="BU6" s="38"/>
      <c r="BV6" s="38"/>
      <c r="BW6" s="38"/>
      <c r="BX6" s="38"/>
      <c r="BY6" s="38"/>
      <c r="BZ6" s="38"/>
      <c r="CA6" s="38"/>
      <c r="CB6" s="38"/>
      <c r="CC6" s="38"/>
      <c r="CD6" s="38"/>
      <c r="CE6" s="38"/>
      <c r="CF6" s="38"/>
      <c r="CG6" s="38"/>
      <c r="CH6" s="38"/>
      <c r="CI6" s="38"/>
      <c r="CJ6" s="38"/>
      <c r="CK6" s="38"/>
      <c r="CL6" s="38"/>
      <c r="CM6" s="38"/>
      <c r="CN6" s="38"/>
      <c r="CO6" s="38"/>
      <c r="CP6" s="38"/>
      <c r="CQ6" s="38"/>
      <c r="CR6" s="38"/>
      <c r="CS6" s="38"/>
      <c r="CT6" s="38"/>
      <c r="CU6" s="38"/>
      <c r="CV6" s="38"/>
      <c r="CW6" s="38"/>
      <c r="CX6" s="38"/>
      <c r="CY6" s="38"/>
      <c r="CZ6" s="38"/>
      <c r="DA6" s="38"/>
      <c r="DB6" s="38"/>
      <c r="DC6" s="38"/>
      <c r="DD6" s="38"/>
      <c r="DE6" s="38"/>
      <c r="DF6" s="38"/>
      <c r="DG6" s="38"/>
      <c r="DH6" s="38"/>
      <c r="DI6" s="38"/>
      <c r="DJ6" s="38"/>
      <c r="DK6" s="38"/>
      <c r="DL6" s="38"/>
      <c r="DM6" s="38"/>
      <c r="DN6" s="38"/>
      <c r="DO6" s="38"/>
      <c r="DP6" s="38"/>
      <c r="DQ6" s="38"/>
      <c r="DR6" s="38"/>
      <c r="DS6" s="38"/>
      <c r="DT6" s="38"/>
      <c r="DU6" s="38"/>
      <c r="DV6" s="38"/>
      <c r="DW6" s="38"/>
      <c r="DX6" s="38"/>
      <c r="DY6" s="38"/>
      <c r="DZ6" s="38"/>
      <c r="EA6" s="38"/>
      <c r="EB6" s="38"/>
      <c r="EC6" s="38"/>
      <c r="ED6" s="38"/>
      <c r="EE6" s="38"/>
      <c r="EF6" s="38"/>
      <c r="EG6" s="38"/>
      <c r="EH6" s="39" t="s">
        <v>29</v>
      </c>
    </row>
    <row r="7" spans="2:138" s="39" customFormat="1">
      <c r="B7" s="38"/>
      <c r="D7" s="38" t="s">
        <v>159</v>
      </c>
      <c r="H7" s="8"/>
      <c r="I7" s="38"/>
      <c r="J7" s="38"/>
      <c r="M7" s="45"/>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t="s">
        <v>187</v>
      </c>
      <c r="AT7" s="38"/>
      <c r="AU7" s="38"/>
      <c r="AV7" s="38"/>
      <c r="AW7" s="38"/>
      <c r="AX7" s="38"/>
      <c r="AY7" s="38"/>
      <c r="AZ7" s="38"/>
      <c r="BA7" s="38"/>
      <c r="BB7" s="38"/>
      <c r="BC7" s="38"/>
      <c r="BD7" s="38"/>
      <c r="BE7" s="38"/>
      <c r="BF7" s="38"/>
      <c r="BG7" s="38"/>
      <c r="BH7" s="38"/>
      <c r="BI7" s="38"/>
      <c r="BJ7" s="38"/>
      <c r="BK7" s="38"/>
      <c r="BL7" s="38"/>
      <c r="BM7" s="38"/>
      <c r="BN7" s="38"/>
      <c r="BO7" s="38"/>
      <c r="BP7" s="38"/>
      <c r="BQ7" s="38"/>
      <c r="BR7" s="38"/>
      <c r="BS7" s="38"/>
      <c r="BT7" s="38"/>
      <c r="BU7" s="38"/>
      <c r="BV7" s="38"/>
      <c r="BW7" s="38"/>
      <c r="BX7" s="38"/>
      <c r="BY7" s="38"/>
      <c r="BZ7" s="38"/>
      <c r="CA7" s="38"/>
      <c r="CB7" s="38"/>
      <c r="CC7" s="38"/>
      <c r="CD7" s="38"/>
      <c r="CE7" s="38"/>
      <c r="CF7" s="38"/>
      <c r="CG7" s="38"/>
      <c r="CH7" s="38"/>
      <c r="CI7" s="38"/>
      <c r="CJ7" s="38"/>
      <c r="CK7" s="38"/>
      <c r="CL7" s="38"/>
      <c r="CM7" s="38"/>
      <c r="CN7" s="38"/>
      <c r="CO7" s="38"/>
      <c r="CP7" s="38"/>
      <c r="CQ7" s="38"/>
      <c r="CR7" s="38"/>
      <c r="CS7" s="38"/>
      <c r="CT7" s="38"/>
      <c r="CU7" s="38"/>
      <c r="CV7" s="38"/>
      <c r="CW7" s="38"/>
      <c r="CX7" s="38"/>
      <c r="CY7" s="38"/>
      <c r="CZ7" s="38"/>
      <c r="DA7" s="38"/>
      <c r="DB7" s="38"/>
      <c r="DC7" s="38"/>
      <c r="DD7" s="38"/>
      <c r="DE7" s="38"/>
      <c r="DF7" s="38"/>
      <c r="DG7" s="38"/>
      <c r="DH7" s="38"/>
      <c r="DI7" s="38"/>
      <c r="DJ7" s="38"/>
      <c r="DK7" s="38"/>
      <c r="DL7" s="38"/>
      <c r="DM7" s="38"/>
      <c r="DN7" s="38"/>
      <c r="DO7" s="38"/>
      <c r="DP7" s="38"/>
      <c r="DQ7" s="38"/>
      <c r="DR7" s="38"/>
      <c r="DS7" s="38"/>
      <c r="DT7" s="38"/>
      <c r="DU7" s="38"/>
      <c r="DV7" s="38"/>
      <c r="DW7" s="38"/>
      <c r="DX7" s="38"/>
      <c r="DY7" s="38"/>
      <c r="DZ7" s="38"/>
      <c r="EA7" s="38"/>
      <c r="EB7" s="38"/>
      <c r="EC7" s="38"/>
      <c r="ED7" s="38"/>
      <c r="EE7" s="38"/>
      <c r="EF7" s="38"/>
      <c r="EG7" s="38"/>
      <c r="EH7" s="39" t="s">
        <v>29</v>
      </c>
    </row>
    <row r="8" spans="2:138" s="39" customFormat="1">
      <c r="B8" s="38"/>
      <c r="C8" s="38"/>
      <c r="H8" s="8"/>
      <c r="I8" s="38"/>
      <c r="J8" s="38"/>
      <c r="M8" s="45"/>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c r="BP8" s="38"/>
      <c r="BQ8" s="38"/>
      <c r="BR8" s="38"/>
      <c r="BS8" s="38"/>
      <c r="BT8" s="38"/>
      <c r="BU8" s="38"/>
      <c r="BV8" s="38"/>
      <c r="BW8" s="38"/>
      <c r="BX8" s="38"/>
      <c r="BY8" s="38"/>
      <c r="BZ8" s="38"/>
      <c r="CA8" s="38"/>
      <c r="CB8" s="38"/>
      <c r="CC8" s="38"/>
      <c r="CD8" s="38"/>
      <c r="CE8" s="38"/>
      <c r="CF8" s="38"/>
      <c r="CG8" s="38"/>
      <c r="CH8" s="38"/>
      <c r="CI8" s="38"/>
      <c r="CJ8" s="38"/>
      <c r="CK8" s="38"/>
      <c r="CL8" s="38"/>
      <c r="CM8" s="38"/>
      <c r="CN8" s="38"/>
      <c r="CO8" s="38"/>
      <c r="CP8" s="38"/>
      <c r="CQ8" s="38"/>
      <c r="CR8" s="38"/>
      <c r="CS8" s="38"/>
      <c r="CT8" s="38"/>
      <c r="CU8" s="38"/>
      <c r="CV8" s="38"/>
      <c r="CW8" s="38"/>
      <c r="CX8" s="38"/>
      <c r="CY8" s="38"/>
      <c r="CZ8" s="38"/>
      <c r="DA8" s="38"/>
      <c r="DB8" s="38"/>
      <c r="DC8" s="38"/>
      <c r="DD8" s="38"/>
      <c r="DE8" s="38"/>
      <c r="DF8" s="38"/>
      <c r="DG8" s="38"/>
      <c r="DH8" s="38"/>
      <c r="DI8" s="38"/>
      <c r="DJ8" s="38"/>
      <c r="DK8" s="38"/>
      <c r="DL8" s="38"/>
      <c r="DM8" s="38"/>
      <c r="DN8" s="38"/>
      <c r="DO8" s="38"/>
      <c r="DP8" s="38"/>
      <c r="DQ8" s="38"/>
      <c r="DR8" s="38"/>
      <c r="DS8" s="38"/>
      <c r="DT8" s="38"/>
      <c r="DU8" s="38"/>
      <c r="DV8" s="38"/>
      <c r="DW8" s="38"/>
      <c r="DX8" s="38"/>
      <c r="DY8" s="38"/>
      <c r="DZ8" s="38"/>
      <c r="EA8" s="38"/>
      <c r="EB8" s="38"/>
      <c r="EC8" s="38"/>
      <c r="ED8" s="38"/>
      <c r="EE8" s="38"/>
      <c r="EF8" s="38"/>
      <c r="EG8" s="38"/>
      <c r="EH8" s="39" t="s">
        <v>29</v>
      </c>
    </row>
    <row r="9" spans="2:138">
      <c r="O9" s="13"/>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3"/>
      <c r="BC9" s="13"/>
      <c r="BD9" s="13"/>
      <c r="BE9" s="13"/>
      <c r="BF9" s="13"/>
      <c r="BG9" s="13"/>
      <c r="BH9" s="13"/>
      <c r="BI9" s="13"/>
      <c r="BJ9" s="13"/>
      <c r="BK9" s="13"/>
      <c r="BL9" s="13"/>
      <c r="BM9" s="13"/>
      <c r="BN9" s="13"/>
      <c r="BO9" s="13"/>
      <c r="BP9" s="13"/>
      <c r="BQ9" s="13"/>
      <c r="BR9" s="13"/>
      <c r="BS9" s="13"/>
      <c r="BT9" s="13"/>
      <c r="BU9" s="13"/>
      <c r="BV9" s="13"/>
      <c r="BW9" s="13"/>
      <c r="BX9" s="13"/>
      <c r="BY9" s="13"/>
      <c r="BZ9" s="13"/>
      <c r="CA9" s="13"/>
      <c r="CB9" s="13"/>
      <c r="CC9" s="13"/>
      <c r="CD9" s="13"/>
      <c r="CE9" s="13"/>
      <c r="CF9" s="13"/>
      <c r="CG9" s="13"/>
      <c r="CH9" s="13"/>
      <c r="CI9" s="13"/>
      <c r="CJ9" s="13"/>
      <c r="CK9" s="13"/>
      <c r="CL9" s="13"/>
      <c r="CM9" s="13"/>
      <c r="CN9" s="13"/>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13"/>
      <c r="EG9" s="13"/>
      <c r="EH9" t="s">
        <v>29</v>
      </c>
    </row>
    <row r="10" spans="2:138">
      <c r="L10" s="7"/>
      <c r="O10" s="29">
        <v>43252</v>
      </c>
      <c r="P10" s="8">
        <v>6</v>
      </c>
      <c r="Q10" s="8">
        <v>6</v>
      </c>
      <c r="R10" s="8">
        <v>6</v>
      </c>
      <c r="S10" s="8">
        <v>6</v>
      </c>
      <c r="T10" s="8">
        <v>6</v>
      </c>
      <c r="U10" s="8">
        <v>6</v>
      </c>
      <c r="V10" s="8">
        <v>6</v>
      </c>
      <c r="W10" s="8">
        <v>6</v>
      </c>
      <c r="X10" s="8">
        <v>6</v>
      </c>
      <c r="Y10" s="8">
        <v>6</v>
      </c>
      <c r="Z10" s="8">
        <v>6</v>
      </c>
      <c r="AA10" s="8">
        <v>6</v>
      </c>
      <c r="AB10" s="8">
        <v>6</v>
      </c>
      <c r="AC10" s="8">
        <v>6</v>
      </c>
      <c r="AD10" s="8">
        <v>6</v>
      </c>
      <c r="AE10" s="8">
        <v>6</v>
      </c>
      <c r="AF10" s="8">
        <v>6</v>
      </c>
      <c r="AG10" s="8">
        <v>6</v>
      </c>
      <c r="AH10" s="8">
        <v>6</v>
      </c>
      <c r="AI10" s="8">
        <v>6</v>
      </c>
      <c r="AJ10" s="8">
        <v>6</v>
      </c>
      <c r="AK10" s="8">
        <v>6</v>
      </c>
      <c r="AL10" s="8">
        <v>6</v>
      </c>
      <c r="AM10" s="8">
        <v>6</v>
      </c>
      <c r="AN10" s="8">
        <v>6</v>
      </c>
      <c r="AO10" s="8">
        <v>6</v>
      </c>
      <c r="AP10" s="8">
        <v>6</v>
      </c>
      <c r="AQ10" s="8">
        <v>6</v>
      </c>
      <c r="AR10" s="8">
        <v>6</v>
      </c>
      <c r="AS10" s="8">
        <v>7</v>
      </c>
      <c r="AT10" s="8">
        <v>7</v>
      </c>
      <c r="AU10" s="8">
        <v>7</v>
      </c>
      <c r="AV10" s="8">
        <v>7</v>
      </c>
      <c r="AW10" s="8">
        <v>7</v>
      </c>
      <c r="AX10" s="8">
        <v>7</v>
      </c>
      <c r="AY10" s="8">
        <v>7</v>
      </c>
      <c r="AZ10" s="8">
        <v>7</v>
      </c>
      <c r="BA10" s="8">
        <v>7</v>
      </c>
      <c r="BB10" s="8">
        <v>7</v>
      </c>
      <c r="BC10" s="8">
        <v>7</v>
      </c>
      <c r="BD10" s="8">
        <v>7</v>
      </c>
      <c r="BE10" s="8">
        <v>7</v>
      </c>
      <c r="BF10" s="8">
        <v>7</v>
      </c>
      <c r="BG10" s="8">
        <v>7</v>
      </c>
      <c r="BH10" s="8">
        <v>7</v>
      </c>
      <c r="BI10" s="8">
        <v>7</v>
      </c>
      <c r="BJ10" s="8">
        <v>7</v>
      </c>
      <c r="BK10" s="8">
        <v>7</v>
      </c>
      <c r="BL10" s="8">
        <v>7</v>
      </c>
      <c r="BM10" s="8">
        <v>7</v>
      </c>
      <c r="BN10" s="8">
        <v>7</v>
      </c>
      <c r="BO10" s="8">
        <v>7</v>
      </c>
      <c r="BP10" s="8">
        <v>7</v>
      </c>
      <c r="BQ10" s="8">
        <v>7</v>
      </c>
      <c r="BR10" s="8">
        <v>7</v>
      </c>
      <c r="BS10" s="8">
        <v>7</v>
      </c>
      <c r="BT10" s="8">
        <v>7</v>
      </c>
      <c r="BU10" s="8">
        <v>7</v>
      </c>
      <c r="BV10" s="8">
        <v>7</v>
      </c>
      <c r="BW10" s="8">
        <v>7</v>
      </c>
      <c r="BX10" s="8">
        <v>8</v>
      </c>
      <c r="BY10" s="8">
        <v>8</v>
      </c>
      <c r="BZ10" s="8">
        <v>8</v>
      </c>
      <c r="CA10" s="8">
        <v>8</v>
      </c>
      <c r="CB10" s="8">
        <v>8</v>
      </c>
      <c r="CC10" s="8">
        <v>8</v>
      </c>
      <c r="CD10" s="8">
        <v>8</v>
      </c>
      <c r="CE10" s="8">
        <v>8</v>
      </c>
      <c r="CF10" s="8">
        <v>8</v>
      </c>
      <c r="CG10" s="8">
        <v>8</v>
      </c>
      <c r="CH10" s="8">
        <v>8</v>
      </c>
      <c r="CI10" s="8">
        <v>8</v>
      </c>
      <c r="CJ10" s="8">
        <v>8</v>
      </c>
      <c r="CK10" s="8">
        <v>8</v>
      </c>
      <c r="CL10" s="8">
        <v>8</v>
      </c>
      <c r="CM10" s="8">
        <v>8</v>
      </c>
      <c r="CN10" s="8">
        <v>8</v>
      </c>
      <c r="CO10" s="8">
        <v>8</v>
      </c>
      <c r="CP10" s="8">
        <v>8</v>
      </c>
      <c r="CQ10" s="8">
        <v>8</v>
      </c>
      <c r="CR10" s="8">
        <v>8</v>
      </c>
      <c r="CS10" s="8">
        <v>8</v>
      </c>
      <c r="CT10" s="8">
        <v>8</v>
      </c>
      <c r="CU10" s="8">
        <v>8</v>
      </c>
      <c r="CV10" s="8">
        <v>8</v>
      </c>
      <c r="CW10" s="8">
        <v>8</v>
      </c>
      <c r="CX10" s="8">
        <v>8</v>
      </c>
      <c r="CY10" s="8">
        <v>8</v>
      </c>
      <c r="CZ10" s="8">
        <v>8</v>
      </c>
      <c r="DA10" s="8">
        <v>8</v>
      </c>
      <c r="DB10" s="8">
        <v>8</v>
      </c>
      <c r="DC10" s="8">
        <v>9</v>
      </c>
      <c r="DD10" s="8">
        <v>9</v>
      </c>
      <c r="DE10" s="8">
        <v>9</v>
      </c>
      <c r="DF10" s="8">
        <v>9</v>
      </c>
      <c r="DG10" s="8">
        <v>9</v>
      </c>
      <c r="DH10" s="8">
        <v>9</v>
      </c>
      <c r="DI10" s="8">
        <v>9</v>
      </c>
      <c r="DJ10" s="8">
        <v>9</v>
      </c>
      <c r="DK10" s="8">
        <v>9</v>
      </c>
      <c r="DL10" s="8">
        <v>9</v>
      </c>
      <c r="DM10" s="8">
        <v>9</v>
      </c>
      <c r="DN10" s="8">
        <v>9</v>
      </c>
      <c r="DO10" s="8">
        <v>9</v>
      </c>
      <c r="DP10" s="8">
        <v>9</v>
      </c>
      <c r="DQ10" s="8">
        <v>9</v>
      </c>
      <c r="DR10" s="8">
        <v>9</v>
      </c>
      <c r="DS10" s="8">
        <v>9</v>
      </c>
      <c r="DT10" s="8">
        <v>9</v>
      </c>
      <c r="DU10" s="8">
        <v>9</v>
      </c>
      <c r="DV10" s="8">
        <v>9</v>
      </c>
      <c r="DW10" s="8">
        <v>9</v>
      </c>
      <c r="DX10" s="8">
        <v>9</v>
      </c>
      <c r="DY10" s="8">
        <v>9</v>
      </c>
      <c r="DZ10" s="8">
        <v>9</v>
      </c>
      <c r="EA10" s="8">
        <v>9</v>
      </c>
      <c r="EB10" s="8">
        <v>9</v>
      </c>
      <c r="EC10" s="8">
        <v>9</v>
      </c>
      <c r="ED10" s="8">
        <v>9</v>
      </c>
      <c r="EE10" s="8">
        <v>9</v>
      </c>
      <c r="EF10" s="8">
        <v>9</v>
      </c>
      <c r="EG10" s="8" t="s">
        <v>143</v>
      </c>
      <c r="EH10" t="s">
        <v>29</v>
      </c>
    </row>
    <row r="11" spans="2:138">
      <c r="O11" s="9">
        <f>O10</f>
        <v>43252</v>
      </c>
      <c r="P11" s="9">
        <f>O11+1</f>
        <v>43253</v>
      </c>
      <c r="Q11" s="9">
        <f t="shared" ref="Q11:BF11" si="0">P11+1</f>
        <v>43254</v>
      </c>
      <c r="R11" s="9">
        <f t="shared" si="0"/>
        <v>43255</v>
      </c>
      <c r="S11" s="9">
        <f t="shared" si="0"/>
        <v>43256</v>
      </c>
      <c r="T11" s="9">
        <f t="shared" si="0"/>
        <v>43257</v>
      </c>
      <c r="U11" s="9">
        <f t="shared" si="0"/>
        <v>43258</v>
      </c>
      <c r="V11" s="9">
        <f t="shared" si="0"/>
        <v>43259</v>
      </c>
      <c r="W11" s="9">
        <f t="shared" si="0"/>
        <v>43260</v>
      </c>
      <c r="X11" s="9">
        <f t="shared" si="0"/>
        <v>43261</v>
      </c>
      <c r="Y11" s="9">
        <f t="shared" si="0"/>
        <v>43262</v>
      </c>
      <c r="Z11" s="9">
        <f t="shared" si="0"/>
        <v>43263</v>
      </c>
      <c r="AA11" s="9">
        <f t="shared" si="0"/>
        <v>43264</v>
      </c>
      <c r="AB11" s="9">
        <f t="shared" si="0"/>
        <v>43265</v>
      </c>
      <c r="AC11" s="9">
        <f t="shared" si="0"/>
        <v>43266</v>
      </c>
      <c r="AD11" s="9">
        <f t="shared" si="0"/>
        <v>43267</v>
      </c>
      <c r="AE11" s="9">
        <f t="shared" si="0"/>
        <v>43268</v>
      </c>
      <c r="AF11" s="9">
        <f t="shared" si="0"/>
        <v>43269</v>
      </c>
      <c r="AG11" s="9">
        <f t="shared" si="0"/>
        <v>43270</v>
      </c>
      <c r="AH11" s="9">
        <f t="shared" si="0"/>
        <v>43271</v>
      </c>
      <c r="AI11" s="9">
        <f t="shared" si="0"/>
        <v>43272</v>
      </c>
      <c r="AJ11" s="9">
        <f t="shared" si="0"/>
        <v>43273</v>
      </c>
      <c r="AK11" s="9">
        <f t="shared" si="0"/>
        <v>43274</v>
      </c>
      <c r="AL11" s="9">
        <f t="shared" si="0"/>
        <v>43275</v>
      </c>
      <c r="AM11" s="9">
        <f t="shared" si="0"/>
        <v>43276</v>
      </c>
      <c r="AN11" s="9">
        <f t="shared" si="0"/>
        <v>43277</v>
      </c>
      <c r="AO11" s="9">
        <f t="shared" si="0"/>
        <v>43278</v>
      </c>
      <c r="AP11" s="9">
        <f t="shared" si="0"/>
        <v>43279</v>
      </c>
      <c r="AQ11" s="9">
        <f t="shared" si="0"/>
        <v>43280</v>
      </c>
      <c r="AR11" s="9">
        <f t="shared" si="0"/>
        <v>43281</v>
      </c>
      <c r="AS11" s="9">
        <f t="shared" si="0"/>
        <v>43282</v>
      </c>
      <c r="AT11" s="9">
        <f t="shared" si="0"/>
        <v>43283</v>
      </c>
      <c r="AU11" s="9">
        <f t="shared" si="0"/>
        <v>43284</v>
      </c>
      <c r="AV11" s="9">
        <f t="shared" si="0"/>
        <v>43285</v>
      </c>
      <c r="AW11" s="9">
        <f t="shared" si="0"/>
        <v>43286</v>
      </c>
      <c r="AX11" s="9">
        <f t="shared" si="0"/>
        <v>43287</v>
      </c>
      <c r="AY11" s="9">
        <f t="shared" si="0"/>
        <v>43288</v>
      </c>
      <c r="AZ11" s="9">
        <f t="shared" si="0"/>
        <v>43289</v>
      </c>
      <c r="BA11" s="9">
        <f t="shared" si="0"/>
        <v>43290</v>
      </c>
      <c r="BB11" s="9">
        <f t="shared" si="0"/>
        <v>43291</v>
      </c>
      <c r="BC11" s="9">
        <f t="shared" si="0"/>
        <v>43292</v>
      </c>
      <c r="BD11" s="9">
        <f t="shared" si="0"/>
        <v>43293</v>
      </c>
      <c r="BE11" s="9">
        <f t="shared" si="0"/>
        <v>43294</v>
      </c>
      <c r="BF11" s="9">
        <f t="shared" si="0"/>
        <v>43295</v>
      </c>
      <c r="BG11" s="9">
        <f t="shared" ref="BG11" si="1">BF11+1</f>
        <v>43296</v>
      </c>
      <c r="BH11" s="9">
        <f t="shared" ref="BH11" si="2">BG11+1</f>
        <v>43297</v>
      </c>
      <c r="BI11" s="9">
        <f t="shared" ref="BI11" si="3">BH11+1</f>
        <v>43298</v>
      </c>
      <c r="BJ11" s="9">
        <f t="shared" ref="BJ11" si="4">BI11+1</f>
        <v>43299</v>
      </c>
      <c r="BK11" s="9">
        <f t="shared" ref="BK11" si="5">BJ11+1</f>
        <v>43300</v>
      </c>
      <c r="BL11" s="9">
        <f t="shared" ref="BL11" si="6">BK11+1</f>
        <v>43301</v>
      </c>
      <c r="BM11" s="9">
        <f t="shared" ref="BM11" si="7">BL11+1</f>
        <v>43302</v>
      </c>
      <c r="BN11" s="9">
        <f t="shared" ref="BN11" si="8">BM11+1</f>
        <v>43303</v>
      </c>
      <c r="BO11" s="9">
        <f t="shared" ref="BO11" si="9">BN11+1</f>
        <v>43304</v>
      </c>
      <c r="BP11" s="9">
        <f t="shared" ref="BP11" si="10">BO11+1</f>
        <v>43305</v>
      </c>
      <c r="BQ11" s="9">
        <f t="shared" ref="BQ11" si="11">BP11+1</f>
        <v>43306</v>
      </c>
      <c r="BR11" s="9">
        <f t="shared" ref="BR11" si="12">BQ11+1</f>
        <v>43307</v>
      </c>
      <c r="BS11" s="9">
        <f t="shared" ref="BS11" si="13">BR11+1</f>
        <v>43308</v>
      </c>
      <c r="BT11" s="9">
        <f t="shared" ref="BT11" si="14">BS11+1</f>
        <v>43309</v>
      </c>
      <c r="BU11" s="9">
        <f t="shared" ref="BU11" si="15">BT11+1</f>
        <v>43310</v>
      </c>
      <c r="BV11" s="9">
        <f t="shared" ref="BV11" si="16">BU11+1</f>
        <v>43311</v>
      </c>
      <c r="BW11" s="9">
        <f t="shared" ref="BW11" si="17">BV11+1</f>
        <v>43312</v>
      </c>
      <c r="BX11" s="9">
        <f t="shared" ref="BX11" si="18">BW11+1</f>
        <v>43313</v>
      </c>
      <c r="BY11" s="9">
        <f t="shared" ref="BY11" si="19">BX11+1</f>
        <v>43314</v>
      </c>
      <c r="BZ11" s="9">
        <f t="shared" ref="BZ11" si="20">BY11+1</f>
        <v>43315</v>
      </c>
      <c r="CA11" s="9">
        <f t="shared" ref="CA11" si="21">BZ11+1</f>
        <v>43316</v>
      </c>
      <c r="CB11" s="9">
        <f t="shared" ref="CB11" si="22">CA11+1</f>
        <v>43317</v>
      </c>
      <c r="CC11" s="9">
        <f t="shared" ref="CC11" si="23">CB11+1</f>
        <v>43318</v>
      </c>
      <c r="CD11" s="9">
        <f t="shared" ref="CD11" si="24">CC11+1</f>
        <v>43319</v>
      </c>
      <c r="CE11" s="9">
        <f t="shared" ref="CE11" si="25">CD11+1</f>
        <v>43320</v>
      </c>
      <c r="CF11" s="9">
        <f t="shared" ref="CF11" si="26">CE11+1</f>
        <v>43321</v>
      </c>
      <c r="CG11" s="9">
        <f t="shared" ref="CG11" si="27">CF11+1</f>
        <v>43322</v>
      </c>
      <c r="CH11" s="9">
        <f t="shared" ref="CH11" si="28">CG11+1</f>
        <v>43323</v>
      </c>
      <c r="CI11" s="9">
        <f t="shared" ref="CI11" si="29">CH11+1</f>
        <v>43324</v>
      </c>
      <c r="CJ11" s="9">
        <f t="shared" ref="CJ11" si="30">CI11+1</f>
        <v>43325</v>
      </c>
      <c r="CK11" s="9">
        <f t="shared" ref="CK11" si="31">CJ11+1</f>
        <v>43326</v>
      </c>
      <c r="CL11" s="9">
        <f t="shared" ref="CL11" si="32">CK11+1</f>
        <v>43327</v>
      </c>
      <c r="CM11" s="9">
        <f t="shared" ref="CM11" si="33">CL11+1</f>
        <v>43328</v>
      </c>
      <c r="CN11" s="9">
        <f t="shared" ref="CN11" si="34">CM11+1</f>
        <v>43329</v>
      </c>
      <c r="CO11" s="9">
        <f t="shared" ref="CO11" si="35">CN11+1</f>
        <v>43330</v>
      </c>
      <c r="CP11" s="9">
        <f t="shared" ref="CP11" si="36">CO11+1</f>
        <v>43331</v>
      </c>
      <c r="CQ11" s="9">
        <f t="shared" ref="CQ11" si="37">CP11+1</f>
        <v>43332</v>
      </c>
      <c r="CR11" s="9">
        <f t="shared" ref="CR11" si="38">CQ11+1</f>
        <v>43333</v>
      </c>
      <c r="CS11" s="9">
        <f t="shared" ref="CS11" si="39">CR11+1</f>
        <v>43334</v>
      </c>
      <c r="CT11" s="9">
        <f t="shared" ref="CT11" si="40">CS11+1</f>
        <v>43335</v>
      </c>
      <c r="CU11" s="9">
        <f t="shared" ref="CU11" si="41">CT11+1</f>
        <v>43336</v>
      </c>
      <c r="CV11" s="9">
        <f t="shared" ref="CV11" si="42">CU11+1</f>
        <v>43337</v>
      </c>
      <c r="CW11" s="9">
        <f t="shared" ref="CW11" si="43">CV11+1</f>
        <v>43338</v>
      </c>
      <c r="CX11" s="9">
        <f t="shared" ref="CX11" si="44">CW11+1</f>
        <v>43339</v>
      </c>
      <c r="CY11" s="9">
        <f t="shared" ref="CY11" si="45">CX11+1</f>
        <v>43340</v>
      </c>
      <c r="CZ11" s="9">
        <f t="shared" ref="CZ11" si="46">CY11+1</f>
        <v>43341</v>
      </c>
      <c r="DA11" s="9">
        <f t="shared" ref="DA11" si="47">CZ11+1</f>
        <v>43342</v>
      </c>
      <c r="DB11" s="9">
        <f>DA11+1</f>
        <v>43343</v>
      </c>
      <c r="DC11" s="9">
        <f t="shared" ref="DC11:DF11" si="48">DB11+1</f>
        <v>43344</v>
      </c>
      <c r="DD11" s="9">
        <f t="shared" si="48"/>
        <v>43345</v>
      </c>
      <c r="DE11" s="9">
        <f t="shared" si="48"/>
        <v>43346</v>
      </c>
      <c r="DF11" s="9">
        <f t="shared" si="48"/>
        <v>43347</v>
      </c>
      <c r="DG11" s="9">
        <f t="shared" ref="DG11:EB11" si="49">DF11+1</f>
        <v>43348</v>
      </c>
      <c r="DH11" s="9">
        <f t="shared" si="49"/>
        <v>43349</v>
      </c>
      <c r="DI11" s="9">
        <f t="shared" si="49"/>
        <v>43350</v>
      </c>
      <c r="DJ11" s="9">
        <f t="shared" si="49"/>
        <v>43351</v>
      </c>
      <c r="DK11" s="9">
        <f t="shared" si="49"/>
        <v>43352</v>
      </c>
      <c r="DL11" s="9">
        <f t="shared" si="49"/>
        <v>43353</v>
      </c>
      <c r="DM11" s="9">
        <f t="shared" si="49"/>
        <v>43354</v>
      </c>
      <c r="DN11" s="9">
        <f t="shared" si="49"/>
        <v>43355</v>
      </c>
      <c r="DO11" s="9">
        <f t="shared" si="49"/>
        <v>43356</v>
      </c>
      <c r="DP11" s="9">
        <f t="shared" si="49"/>
        <v>43357</v>
      </c>
      <c r="DQ11" s="9">
        <f t="shared" si="49"/>
        <v>43358</v>
      </c>
      <c r="DR11" s="9">
        <f t="shared" si="49"/>
        <v>43359</v>
      </c>
      <c r="DS11" s="9">
        <f t="shared" si="49"/>
        <v>43360</v>
      </c>
      <c r="DT11" s="9">
        <f t="shared" si="49"/>
        <v>43361</v>
      </c>
      <c r="DU11" s="9">
        <f t="shared" si="49"/>
        <v>43362</v>
      </c>
      <c r="DV11" s="9">
        <f t="shared" si="49"/>
        <v>43363</v>
      </c>
      <c r="DW11" s="9">
        <f t="shared" si="49"/>
        <v>43364</v>
      </c>
      <c r="DX11" s="9">
        <f t="shared" si="49"/>
        <v>43365</v>
      </c>
      <c r="DY11" s="9">
        <f t="shared" si="49"/>
        <v>43366</v>
      </c>
      <c r="DZ11" s="9">
        <f t="shared" si="49"/>
        <v>43367</v>
      </c>
      <c r="EA11" s="9">
        <f t="shared" si="49"/>
        <v>43368</v>
      </c>
      <c r="EB11" s="9">
        <f t="shared" si="49"/>
        <v>43369</v>
      </c>
      <c r="EC11" s="9">
        <f t="shared" ref="EC11:EF11" si="50">EB11+1</f>
        <v>43370</v>
      </c>
      <c r="ED11" s="9">
        <f t="shared" si="50"/>
        <v>43371</v>
      </c>
      <c r="EE11" s="9">
        <f t="shared" si="50"/>
        <v>43372</v>
      </c>
      <c r="EF11" s="9">
        <f t="shared" si="50"/>
        <v>43373</v>
      </c>
      <c r="EG11" s="9">
        <f t="shared" ref="EG11" si="51">EF11+1</f>
        <v>43374</v>
      </c>
      <c r="EH11" t="s">
        <v>29</v>
      </c>
    </row>
    <row r="12" spans="2:138" ht="28.5" customHeight="1">
      <c r="B12" s="82" t="s">
        <v>0</v>
      </c>
      <c r="C12" s="83"/>
      <c r="D12" s="34" t="s">
        <v>28</v>
      </c>
      <c r="E12" s="35"/>
      <c r="F12" s="35"/>
      <c r="G12" s="36"/>
      <c r="H12" s="36" t="s">
        <v>174</v>
      </c>
      <c r="I12" s="32" t="s">
        <v>163</v>
      </c>
      <c r="J12" s="32" t="s">
        <v>135</v>
      </c>
      <c r="K12" s="32" t="s">
        <v>142</v>
      </c>
      <c r="L12" s="32" t="s">
        <v>134</v>
      </c>
      <c r="M12" s="46" t="s">
        <v>162</v>
      </c>
      <c r="O12" s="10" t="str">
        <f t="shared" ref="O12:BF12" si="52">TEXT(O11,"aaa")</f>
        <v>金</v>
      </c>
      <c r="P12" s="10" t="str">
        <f t="shared" si="52"/>
        <v>土</v>
      </c>
      <c r="Q12" s="10" t="str">
        <f t="shared" si="52"/>
        <v>日</v>
      </c>
      <c r="R12" s="10" t="str">
        <f t="shared" si="52"/>
        <v>月</v>
      </c>
      <c r="S12" s="10" t="str">
        <f t="shared" si="52"/>
        <v>火</v>
      </c>
      <c r="T12" s="10" t="str">
        <f t="shared" si="52"/>
        <v>水</v>
      </c>
      <c r="U12" s="10" t="str">
        <f t="shared" si="52"/>
        <v>木</v>
      </c>
      <c r="V12" s="10" t="str">
        <f t="shared" si="52"/>
        <v>金</v>
      </c>
      <c r="W12" s="10" t="str">
        <f t="shared" si="52"/>
        <v>土</v>
      </c>
      <c r="X12" s="10" t="str">
        <f t="shared" si="52"/>
        <v>日</v>
      </c>
      <c r="Y12" s="10" t="str">
        <f t="shared" si="52"/>
        <v>月</v>
      </c>
      <c r="Z12" s="10" t="str">
        <f t="shared" si="52"/>
        <v>火</v>
      </c>
      <c r="AA12" s="10" t="str">
        <f t="shared" si="52"/>
        <v>水</v>
      </c>
      <c r="AB12" s="10" t="str">
        <f t="shared" si="52"/>
        <v>木</v>
      </c>
      <c r="AC12" s="10" t="str">
        <f t="shared" si="52"/>
        <v>金</v>
      </c>
      <c r="AD12" s="10" t="str">
        <f t="shared" si="52"/>
        <v>土</v>
      </c>
      <c r="AE12" s="10" t="str">
        <f t="shared" si="52"/>
        <v>日</v>
      </c>
      <c r="AF12" s="10" t="str">
        <f t="shared" si="52"/>
        <v>月</v>
      </c>
      <c r="AG12" s="10" t="str">
        <f t="shared" si="52"/>
        <v>火</v>
      </c>
      <c r="AH12" s="10" t="str">
        <f t="shared" si="52"/>
        <v>水</v>
      </c>
      <c r="AI12" s="10" t="str">
        <f t="shared" si="52"/>
        <v>木</v>
      </c>
      <c r="AJ12" s="10" t="str">
        <f t="shared" si="52"/>
        <v>金</v>
      </c>
      <c r="AK12" s="10" t="str">
        <f t="shared" si="52"/>
        <v>土</v>
      </c>
      <c r="AL12" s="10" t="str">
        <f t="shared" si="52"/>
        <v>日</v>
      </c>
      <c r="AM12" s="10" t="str">
        <f t="shared" si="52"/>
        <v>月</v>
      </c>
      <c r="AN12" s="10" t="str">
        <f t="shared" si="52"/>
        <v>火</v>
      </c>
      <c r="AO12" s="10" t="str">
        <f t="shared" si="52"/>
        <v>水</v>
      </c>
      <c r="AP12" s="10" t="str">
        <f t="shared" si="52"/>
        <v>木</v>
      </c>
      <c r="AQ12" s="10" t="str">
        <f t="shared" si="52"/>
        <v>金</v>
      </c>
      <c r="AR12" s="10" t="str">
        <f t="shared" si="52"/>
        <v>土</v>
      </c>
      <c r="AS12" s="10" t="str">
        <f t="shared" si="52"/>
        <v>日</v>
      </c>
      <c r="AT12" s="10" t="str">
        <f t="shared" si="52"/>
        <v>月</v>
      </c>
      <c r="AU12" s="10" t="str">
        <f t="shared" si="52"/>
        <v>火</v>
      </c>
      <c r="AV12" s="10" t="str">
        <f t="shared" si="52"/>
        <v>水</v>
      </c>
      <c r="AW12" s="10" t="str">
        <f t="shared" si="52"/>
        <v>木</v>
      </c>
      <c r="AX12" s="10" t="str">
        <f t="shared" si="52"/>
        <v>金</v>
      </c>
      <c r="AY12" s="10" t="str">
        <f t="shared" si="52"/>
        <v>土</v>
      </c>
      <c r="AZ12" s="10" t="str">
        <f t="shared" si="52"/>
        <v>日</v>
      </c>
      <c r="BA12" s="10" t="str">
        <f t="shared" si="52"/>
        <v>月</v>
      </c>
      <c r="BB12" s="10" t="str">
        <f t="shared" si="52"/>
        <v>火</v>
      </c>
      <c r="BC12" s="10" t="str">
        <f t="shared" si="52"/>
        <v>水</v>
      </c>
      <c r="BD12" s="10" t="str">
        <f t="shared" si="52"/>
        <v>木</v>
      </c>
      <c r="BE12" s="10" t="str">
        <f t="shared" si="52"/>
        <v>金</v>
      </c>
      <c r="BF12" s="10" t="str">
        <f t="shared" si="52"/>
        <v>土</v>
      </c>
      <c r="BG12" s="10" t="str">
        <f t="shared" ref="BG12:DB12" si="53">TEXT(BG11,"aaa")</f>
        <v>日</v>
      </c>
      <c r="BH12" s="10" t="str">
        <f t="shared" si="53"/>
        <v>月</v>
      </c>
      <c r="BI12" s="10" t="str">
        <f t="shared" si="53"/>
        <v>火</v>
      </c>
      <c r="BJ12" s="10" t="str">
        <f t="shared" si="53"/>
        <v>水</v>
      </c>
      <c r="BK12" s="10" t="str">
        <f t="shared" si="53"/>
        <v>木</v>
      </c>
      <c r="BL12" s="10" t="str">
        <f t="shared" si="53"/>
        <v>金</v>
      </c>
      <c r="BM12" s="10" t="str">
        <f t="shared" si="53"/>
        <v>土</v>
      </c>
      <c r="BN12" s="10" t="str">
        <f t="shared" si="53"/>
        <v>日</v>
      </c>
      <c r="BO12" s="10" t="str">
        <f t="shared" si="53"/>
        <v>月</v>
      </c>
      <c r="BP12" s="10" t="str">
        <f t="shared" si="53"/>
        <v>火</v>
      </c>
      <c r="BQ12" s="10" t="str">
        <f t="shared" si="53"/>
        <v>水</v>
      </c>
      <c r="BR12" s="10" t="str">
        <f t="shared" si="53"/>
        <v>木</v>
      </c>
      <c r="BS12" s="10" t="str">
        <f t="shared" si="53"/>
        <v>金</v>
      </c>
      <c r="BT12" s="10" t="str">
        <f t="shared" si="53"/>
        <v>土</v>
      </c>
      <c r="BU12" s="10" t="str">
        <f t="shared" si="53"/>
        <v>日</v>
      </c>
      <c r="BV12" s="10" t="str">
        <f t="shared" si="53"/>
        <v>月</v>
      </c>
      <c r="BW12" s="10" t="str">
        <f t="shared" si="53"/>
        <v>火</v>
      </c>
      <c r="BX12" s="10" t="str">
        <f t="shared" si="53"/>
        <v>水</v>
      </c>
      <c r="BY12" s="10" t="str">
        <f t="shared" si="53"/>
        <v>木</v>
      </c>
      <c r="BZ12" s="10" t="str">
        <f t="shared" si="53"/>
        <v>金</v>
      </c>
      <c r="CA12" s="10" t="str">
        <f t="shared" si="53"/>
        <v>土</v>
      </c>
      <c r="CB12" s="10" t="str">
        <f t="shared" si="53"/>
        <v>日</v>
      </c>
      <c r="CC12" s="10" t="str">
        <f t="shared" si="53"/>
        <v>月</v>
      </c>
      <c r="CD12" s="10" t="str">
        <f t="shared" si="53"/>
        <v>火</v>
      </c>
      <c r="CE12" s="10" t="str">
        <f t="shared" si="53"/>
        <v>水</v>
      </c>
      <c r="CF12" s="10" t="str">
        <f t="shared" si="53"/>
        <v>木</v>
      </c>
      <c r="CG12" s="10" t="str">
        <f t="shared" si="53"/>
        <v>金</v>
      </c>
      <c r="CH12" s="10" t="str">
        <f t="shared" si="53"/>
        <v>土</v>
      </c>
      <c r="CI12" s="10" t="str">
        <f t="shared" si="53"/>
        <v>日</v>
      </c>
      <c r="CJ12" s="10" t="str">
        <f t="shared" si="53"/>
        <v>月</v>
      </c>
      <c r="CK12" s="10" t="str">
        <f t="shared" si="53"/>
        <v>火</v>
      </c>
      <c r="CL12" s="10" t="str">
        <f t="shared" si="53"/>
        <v>水</v>
      </c>
      <c r="CM12" s="10" t="str">
        <f t="shared" si="53"/>
        <v>木</v>
      </c>
      <c r="CN12" s="10" t="str">
        <f t="shared" si="53"/>
        <v>金</v>
      </c>
      <c r="CO12" s="10" t="str">
        <f t="shared" si="53"/>
        <v>土</v>
      </c>
      <c r="CP12" s="10" t="str">
        <f t="shared" si="53"/>
        <v>日</v>
      </c>
      <c r="CQ12" s="10" t="str">
        <f t="shared" si="53"/>
        <v>月</v>
      </c>
      <c r="CR12" s="10" t="str">
        <f t="shared" si="53"/>
        <v>火</v>
      </c>
      <c r="CS12" s="10" t="str">
        <f t="shared" si="53"/>
        <v>水</v>
      </c>
      <c r="CT12" s="10" t="str">
        <f t="shared" si="53"/>
        <v>木</v>
      </c>
      <c r="CU12" s="10" t="str">
        <f t="shared" si="53"/>
        <v>金</v>
      </c>
      <c r="CV12" s="10" t="str">
        <f t="shared" si="53"/>
        <v>土</v>
      </c>
      <c r="CW12" s="10" t="str">
        <f t="shared" si="53"/>
        <v>日</v>
      </c>
      <c r="CX12" s="10" t="str">
        <f t="shared" si="53"/>
        <v>月</v>
      </c>
      <c r="CY12" s="10" t="str">
        <f t="shared" si="53"/>
        <v>火</v>
      </c>
      <c r="CZ12" s="10" t="str">
        <f t="shared" si="53"/>
        <v>水</v>
      </c>
      <c r="DA12" s="10" t="str">
        <f t="shared" si="53"/>
        <v>木</v>
      </c>
      <c r="DB12" s="10" t="str">
        <f t="shared" si="53"/>
        <v>金</v>
      </c>
      <c r="DC12" s="10" t="str">
        <f t="shared" ref="DC12:DF12" si="54">TEXT(DC11,"aaa")</f>
        <v>土</v>
      </c>
      <c r="DD12" s="10" t="str">
        <f t="shared" si="54"/>
        <v>日</v>
      </c>
      <c r="DE12" s="10" t="str">
        <f t="shared" si="54"/>
        <v>月</v>
      </c>
      <c r="DF12" s="10" t="str">
        <f t="shared" si="54"/>
        <v>火</v>
      </c>
      <c r="DG12" s="10" t="str">
        <f t="shared" ref="DG12:EB12" si="55">TEXT(DG11,"aaa")</f>
        <v>水</v>
      </c>
      <c r="DH12" s="10" t="str">
        <f t="shared" si="55"/>
        <v>木</v>
      </c>
      <c r="DI12" s="10" t="str">
        <f t="shared" si="55"/>
        <v>金</v>
      </c>
      <c r="DJ12" s="10" t="str">
        <f t="shared" si="55"/>
        <v>土</v>
      </c>
      <c r="DK12" s="10" t="str">
        <f t="shared" si="55"/>
        <v>日</v>
      </c>
      <c r="DL12" s="10" t="str">
        <f t="shared" si="55"/>
        <v>月</v>
      </c>
      <c r="DM12" s="10" t="str">
        <f t="shared" si="55"/>
        <v>火</v>
      </c>
      <c r="DN12" s="10" t="str">
        <f t="shared" si="55"/>
        <v>水</v>
      </c>
      <c r="DO12" s="10" t="str">
        <f t="shared" si="55"/>
        <v>木</v>
      </c>
      <c r="DP12" s="10" t="str">
        <f t="shared" si="55"/>
        <v>金</v>
      </c>
      <c r="DQ12" s="10" t="str">
        <f t="shared" si="55"/>
        <v>土</v>
      </c>
      <c r="DR12" s="10" t="str">
        <f t="shared" si="55"/>
        <v>日</v>
      </c>
      <c r="DS12" s="10" t="str">
        <f t="shared" si="55"/>
        <v>月</v>
      </c>
      <c r="DT12" s="10" t="str">
        <f t="shared" si="55"/>
        <v>火</v>
      </c>
      <c r="DU12" s="10" t="str">
        <f t="shared" si="55"/>
        <v>水</v>
      </c>
      <c r="DV12" s="10" t="str">
        <f t="shared" si="55"/>
        <v>木</v>
      </c>
      <c r="DW12" s="10" t="str">
        <f t="shared" si="55"/>
        <v>金</v>
      </c>
      <c r="DX12" s="10" t="str">
        <f t="shared" si="55"/>
        <v>土</v>
      </c>
      <c r="DY12" s="10" t="str">
        <f t="shared" si="55"/>
        <v>日</v>
      </c>
      <c r="DZ12" s="10" t="str">
        <f t="shared" si="55"/>
        <v>月</v>
      </c>
      <c r="EA12" s="10" t="str">
        <f t="shared" si="55"/>
        <v>火</v>
      </c>
      <c r="EB12" s="10" t="str">
        <f t="shared" si="55"/>
        <v>水</v>
      </c>
      <c r="EC12" s="10" t="str">
        <f t="shared" ref="EC12:EF12" si="56">TEXT(EC11,"aaa")</f>
        <v>木</v>
      </c>
      <c r="ED12" s="10" t="str">
        <f t="shared" si="56"/>
        <v>金</v>
      </c>
      <c r="EE12" s="10" t="str">
        <f t="shared" si="56"/>
        <v>土</v>
      </c>
      <c r="EF12" s="10" t="str">
        <f t="shared" si="56"/>
        <v>日</v>
      </c>
      <c r="EG12" s="10" t="str">
        <f t="shared" ref="EG12" si="57">TEXT(EG11,"aaa")</f>
        <v>月</v>
      </c>
      <c r="EH12" t="s">
        <v>29</v>
      </c>
    </row>
    <row r="13" spans="2:138">
      <c r="B13" s="30">
        <v>1</v>
      </c>
      <c r="C13" s="30">
        <v>1</v>
      </c>
      <c r="D13" s="42" t="s">
        <v>150</v>
      </c>
      <c r="E13" s="40" t="s">
        <v>128</v>
      </c>
      <c r="F13" s="40" t="s">
        <v>126</v>
      </c>
      <c r="G13" s="40"/>
      <c r="H13" s="41" t="s">
        <v>175</v>
      </c>
      <c r="I13" s="50" t="s">
        <v>167</v>
      </c>
      <c r="J13" s="50" t="s">
        <v>165</v>
      </c>
      <c r="K13" s="40" t="s">
        <v>188</v>
      </c>
      <c r="L13" s="40"/>
      <c r="M13" s="48">
        <f t="shared" ref="M13:M44" si="58">SUM(O13:EF13)</f>
        <v>0</v>
      </c>
      <c r="O13" s="11"/>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1"/>
      <c r="BQ13" s="11"/>
      <c r="BR13" s="11"/>
      <c r="BS13" s="11"/>
      <c r="BT13" s="11"/>
      <c r="BU13" s="11"/>
      <c r="BV13" s="11"/>
      <c r="BW13" s="11"/>
      <c r="BX13" s="11"/>
      <c r="BY13" s="11"/>
      <c r="BZ13" s="11"/>
      <c r="CA13" s="11"/>
      <c r="CB13" s="11"/>
      <c r="CC13" s="11"/>
      <c r="CD13" s="11"/>
      <c r="CE13" s="11"/>
      <c r="CF13" s="11"/>
      <c r="CG13" s="11"/>
      <c r="CH13" s="11"/>
      <c r="CI13" s="11"/>
      <c r="CJ13" s="11"/>
      <c r="CK13" s="11"/>
      <c r="CL13" s="11"/>
      <c r="CM13" s="11"/>
      <c r="CN13" s="11"/>
      <c r="CO13" s="11"/>
      <c r="CP13" s="11"/>
      <c r="CQ13" s="11"/>
      <c r="CR13" s="11"/>
      <c r="CS13" s="11"/>
      <c r="CT13" s="11"/>
      <c r="CU13" s="11"/>
      <c r="CV13" s="11"/>
      <c r="CW13" s="11"/>
      <c r="CX13" s="11"/>
      <c r="CY13" s="11"/>
      <c r="CZ13" s="11"/>
      <c r="DA13" s="11"/>
      <c r="DB13" s="11"/>
      <c r="DC13" s="11"/>
      <c r="DD13" s="11"/>
      <c r="DE13" s="11"/>
      <c r="DF13" s="11"/>
      <c r="DG13" s="11"/>
      <c r="DH13" s="11"/>
      <c r="DI13" s="11"/>
      <c r="DJ13" s="11"/>
      <c r="DK13" s="11"/>
      <c r="DL13" s="11"/>
      <c r="DM13" s="11"/>
      <c r="DN13" s="11"/>
      <c r="DO13" s="11"/>
      <c r="DP13" s="11"/>
      <c r="DQ13" s="11"/>
      <c r="DR13" s="11"/>
      <c r="DS13" s="11"/>
      <c r="DT13" s="11"/>
      <c r="DU13" s="11"/>
      <c r="DV13" s="11"/>
      <c r="DW13" s="11"/>
      <c r="DX13" s="11"/>
      <c r="DY13" s="11"/>
      <c r="DZ13" s="11"/>
      <c r="EA13" s="11"/>
      <c r="EB13" s="11"/>
      <c r="EC13" s="11"/>
      <c r="ED13" s="11"/>
      <c r="EE13" s="11"/>
      <c r="EF13" s="11"/>
      <c r="EG13" s="11"/>
      <c r="EH13" t="s">
        <v>29</v>
      </c>
    </row>
    <row r="14" spans="2:138">
      <c r="B14" s="30"/>
      <c r="C14" s="30"/>
      <c r="D14" s="42" t="s">
        <v>161</v>
      </c>
      <c r="E14" s="40"/>
      <c r="F14" s="40" t="s">
        <v>123</v>
      </c>
      <c r="G14" s="40"/>
      <c r="H14" s="41" t="s">
        <v>175</v>
      </c>
      <c r="I14" s="50" t="s">
        <v>167</v>
      </c>
      <c r="J14" s="50" t="s">
        <v>165</v>
      </c>
      <c r="K14" s="40" t="s">
        <v>188</v>
      </c>
      <c r="L14" s="40"/>
      <c r="M14" s="48">
        <f t="shared" si="58"/>
        <v>0</v>
      </c>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11"/>
      <c r="BT14" s="11"/>
      <c r="BU14" s="11"/>
      <c r="BV14" s="11"/>
      <c r="BW14" s="11"/>
      <c r="BX14" s="11"/>
      <c r="BY14" s="11"/>
      <c r="BZ14" s="11"/>
      <c r="CA14" s="11"/>
      <c r="CB14" s="11"/>
      <c r="CC14" s="11"/>
      <c r="CD14" s="11"/>
      <c r="CE14" s="11"/>
      <c r="CF14" s="11"/>
      <c r="CG14" s="11"/>
      <c r="CH14" s="11"/>
      <c r="CI14" s="11"/>
      <c r="CJ14" s="11"/>
      <c r="CK14" s="11"/>
      <c r="CL14" s="11"/>
      <c r="CM14" s="11"/>
      <c r="CN14" s="11"/>
      <c r="CO14" s="11"/>
      <c r="CP14" s="11"/>
      <c r="CQ14" s="11"/>
      <c r="CR14" s="11"/>
      <c r="CS14" s="11"/>
      <c r="CT14" s="11"/>
      <c r="CU14" s="11"/>
      <c r="CV14" s="11"/>
      <c r="CW14" s="11"/>
      <c r="CX14" s="11"/>
      <c r="CY14" s="11"/>
      <c r="CZ14" s="11"/>
      <c r="DA14" s="11"/>
      <c r="DB14" s="11"/>
      <c r="DC14" s="11"/>
      <c r="DD14" s="11"/>
      <c r="DE14" s="11"/>
      <c r="DF14" s="11"/>
      <c r="DG14" s="11"/>
      <c r="DH14" s="11"/>
      <c r="DI14" s="11"/>
      <c r="DJ14" s="11"/>
      <c r="DK14" s="11"/>
      <c r="DL14" s="11"/>
      <c r="DM14" s="11"/>
      <c r="DN14" s="11"/>
      <c r="DO14" s="11"/>
      <c r="DP14" s="11"/>
      <c r="DQ14" s="11"/>
      <c r="DR14" s="11"/>
      <c r="DS14" s="11"/>
      <c r="DT14" s="11"/>
      <c r="DU14" s="11"/>
      <c r="DV14" s="11"/>
      <c r="DW14" s="11"/>
      <c r="DX14" s="11"/>
      <c r="DY14" s="11"/>
      <c r="DZ14" s="11"/>
      <c r="EA14" s="11"/>
      <c r="EB14" s="11"/>
      <c r="EC14" s="11"/>
      <c r="ED14" s="11"/>
      <c r="EE14" s="11"/>
      <c r="EF14" s="11"/>
      <c r="EG14" s="11"/>
      <c r="EH14" t="s">
        <v>29</v>
      </c>
    </row>
    <row r="15" spans="2:138">
      <c r="B15" s="30"/>
      <c r="C15" s="30"/>
      <c r="D15" s="42"/>
      <c r="E15" s="40"/>
      <c r="F15" s="40"/>
      <c r="G15" s="40"/>
      <c r="H15" s="41"/>
      <c r="I15" s="50" t="s">
        <v>167</v>
      </c>
      <c r="J15" s="50"/>
      <c r="K15" s="40"/>
      <c r="L15" s="40"/>
      <c r="M15" s="48">
        <f t="shared" si="58"/>
        <v>0</v>
      </c>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c r="BZ15" s="11"/>
      <c r="CA15" s="11"/>
      <c r="CB15" s="11"/>
      <c r="CC15" s="11"/>
      <c r="CD15" s="11"/>
      <c r="CE15" s="11"/>
      <c r="CF15" s="11"/>
      <c r="CG15" s="11"/>
      <c r="CH15" s="11"/>
      <c r="CI15" s="11"/>
      <c r="CJ15" s="11"/>
      <c r="CK15" s="11"/>
      <c r="CL15" s="11"/>
      <c r="CM15" s="11"/>
      <c r="CN15" s="11"/>
      <c r="CO15" s="11"/>
      <c r="CP15" s="11"/>
      <c r="CQ15" s="11"/>
      <c r="CR15" s="11"/>
      <c r="CS15" s="11"/>
      <c r="CT15" s="11"/>
      <c r="CU15" s="11"/>
      <c r="CV15" s="11"/>
      <c r="CW15" s="11"/>
      <c r="CX15" s="11"/>
      <c r="CY15" s="11"/>
      <c r="CZ15" s="11"/>
      <c r="DA15" s="11"/>
      <c r="DB15" s="11"/>
      <c r="DC15" s="11"/>
      <c r="DD15" s="11"/>
      <c r="DE15" s="11"/>
      <c r="DF15" s="11"/>
      <c r="DG15" s="11"/>
      <c r="DH15" s="11"/>
      <c r="DI15" s="11"/>
      <c r="DJ15" s="11"/>
      <c r="DK15" s="11"/>
      <c r="DL15" s="11"/>
      <c r="DM15" s="11"/>
      <c r="DN15" s="11"/>
      <c r="DO15" s="11"/>
      <c r="DP15" s="11"/>
      <c r="DQ15" s="11"/>
      <c r="DR15" s="11"/>
      <c r="DS15" s="11"/>
      <c r="DT15" s="11"/>
      <c r="DU15" s="11"/>
      <c r="DV15" s="11"/>
      <c r="DW15" s="11"/>
      <c r="DX15" s="11"/>
      <c r="DY15" s="11"/>
      <c r="DZ15" s="11"/>
      <c r="EA15" s="11"/>
      <c r="EB15" s="11"/>
      <c r="EC15" s="11"/>
      <c r="ED15" s="11"/>
      <c r="EE15" s="11"/>
      <c r="EF15" s="11"/>
      <c r="EG15" s="11"/>
      <c r="EH15" t="s">
        <v>29</v>
      </c>
    </row>
    <row r="16" spans="2:138">
      <c r="B16" s="30"/>
      <c r="C16" s="30"/>
      <c r="D16" s="42"/>
      <c r="E16" s="40"/>
      <c r="F16" s="40"/>
      <c r="G16" s="40"/>
      <c r="H16" s="41"/>
      <c r="I16" s="50"/>
      <c r="J16" s="50"/>
      <c r="K16" s="52"/>
      <c r="L16" s="40"/>
      <c r="M16" s="48">
        <f t="shared" si="58"/>
        <v>0</v>
      </c>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1"/>
      <c r="BQ16" s="11"/>
      <c r="BR16" s="11"/>
      <c r="BS16" s="11"/>
      <c r="BT16" s="11"/>
      <c r="BU16" s="11"/>
      <c r="BV16" s="11"/>
      <c r="BW16" s="11"/>
      <c r="BX16" s="11"/>
      <c r="BY16" s="11"/>
      <c r="BZ16" s="11"/>
      <c r="CA16" s="11"/>
      <c r="CB16" s="11"/>
      <c r="CC16" s="11"/>
      <c r="CD16" s="11"/>
      <c r="CE16" s="11"/>
      <c r="CF16" s="11"/>
      <c r="CG16" s="11"/>
      <c r="CH16" s="11"/>
      <c r="CI16" s="11"/>
      <c r="CJ16" s="11"/>
      <c r="CK16" s="11"/>
      <c r="CL16" s="11"/>
      <c r="CM16" s="11"/>
      <c r="CN16" s="11"/>
      <c r="CO16" s="11"/>
      <c r="CP16" s="11"/>
      <c r="CQ16" s="11"/>
      <c r="CR16" s="11"/>
      <c r="CS16" s="11"/>
      <c r="CT16" s="11"/>
      <c r="CU16" s="11"/>
      <c r="CV16" s="11"/>
      <c r="CW16" s="11"/>
      <c r="CX16" s="11"/>
      <c r="CY16" s="11"/>
      <c r="CZ16" s="11"/>
      <c r="DA16" s="11"/>
      <c r="DB16" s="11"/>
      <c r="DC16" s="11"/>
      <c r="DD16" s="11"/>
      <c r="DE16" s="11"/>
      <c r="DF16" s="11"/>
      <c r="DG16" s="11"/>
      <c r="DH16" s="11"/>
      <c r="DI16" s="11"/>
      <c r="DJ16" s="11"/>
      <c r="DK16" s="11"/>
      <c r="DL16" s="11"/>
      <c r="DM16" s="11"/>
      <c r="DN16" s="11"/>
      <c r="DO16" s="11"/>
      <c r="DP16" s="11"/>
      <c r="DQ16" s="11"/>
      <c r="DR16" s="11"/>
      <c r="DS16" s="11"/>
      <c r="DT16" s="11"/>
      <c r="DU16" s="11"/>
      <c r="DV16" s="11"/>
      <c r="DW16" s="11"/>
      <c r="DX16" s="11"/>
      <c r="DY16" s="11"/>
      <c r="DZ16" s="11"/>
      <c r="EA16" s="11"/>
      <c r="EB16" s="11"/>
      <c r="EC16" s="11"/>
      <c r="ED16" s="11"/>
      <c r="EE16" s="11"/>
      <c r="EF16" s="11"/>
      <c r="EG16" s="11"/>
      <c r="EH16" t="s">
        <v>29</v>
      </c>
    </row>
    <row r="17" spans="2:138">
      <c r="B17" s="30"/>
      <c r="C17" s="30"/>
      <c r="D17" s="42"/>
      <c r="E17" s="40"/>
      <c r="F17" s="40" t="s">
        <v>151</v>
      </c>
      <c r="G17" s="78">
        <v>5</v>
      </c>
      <c r="H17" s="41" t="s">
        <v>175</v>
      </c>
      <c r="I17" s="79" t="str">
        <f>VLOOKUP($G17,課題整理_0609!$B$8:$M$38,7,FALSE)</f>
        <v>～6月4週目</v>
      </c>
      <c r="J17" s="79" t="str">
        <f>VLOOKUP($G17,課題整理_0609!$B$8:$M$38,5,FALSE)</f>
        <v>完了</v>
      </c>
      <c r="K17" s="51" t="s">
        <v>160</v>
      </c>
      <c r="L17" s="40"/>
      <c r="M17" s="48">
        <f t="shared" si="58"/>
        <v>0</v>
      </c>
      <c r="O17" s="11"/>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1"/>
      <c r="BQ17" s="11"/>
      <c r="BR17" s="11"/>
      <c r="BS17" s="11"/>
      <c r="BT17" s="11"/>
      <c r="BU17" s="11"/>
      <c r="BV17" s="11"/>
      <c r="BW17" s="11"/>
      <c r="BX17" s="11"/>
      <c r="BY17" s="11"/>
      <c r="BZ17" s="11"/>
      <c r="CA17" s="11"/>
      <c r="CB17" s="11"/>
      <c r="CC17" s="11"/>
      <c r="CD17" s="11"/>
      <c r="CE17" s="11"/>
      <c r="CF17" s="11"/>
      <c r="CG17" s="11"/>
      <c r="CH17" s="11"/>
      <c r="CI17" s="11"/>
      <c r="CJ17" s="11"/>
      <c r="CK17" s="11"/>
      <c r="CL17" s="11"/>
      <c r="CM17" s="11"/>
      <c r="CN17" s="11"/>
      <c r="CO17" s="11"/>
      <c r="CP17" s="11"/>
      <c r="CQ17" s="11"/>
      <c r="CR17" s="11"/>
      <c r="CS17" s="11"/>
      <c r="CT17" s="11"/>
      <c r="CU17" s="11"/>
      <c r="CV17" s="11"/>
      <c r="CW17" s="11"/>
      <c r="CX17" s="11"/>
      <c r="CY17" s="11"/>
      <c r="CZ17" s="11"/>
      <c r="DA17" s="11"/>
      <c r="DB17" s="11"/>
      <c r="DC17" s="11"/>
      <c r="DD17" s="11"/>
      <c r="DE17" s="11"/>
      <c r="DF17" s="11"/>
      <c r="DG17" s="11"/>
      <c r="DH17" s="11"/>
      <c r="DI17" s="11"/>
      <c r="DJ17" s="11"/>
      <c r="DK17" s="11"/>
      <c r="DL17" s="11"/>
      <c r="DM17" s="11"/>
      <c r="DN17" s="11"/>
      <c r="DO17" s="11"/>
      <c r="DP17" s="11"/>
      <c r="DQ17" s="11"/>
      <c r="DR17" s="11"/>
      <c r="DS17" s="11"/>
      <c r="DT17" s="11"/>
      <c r="DU17" s="11"/>
      <c r="DV17" s="11"/>
      <c r="DW17" s="11"/>
      <c r="DX17" s="11"/>
      <c r="DY17" s="11"/>
      <c r="DZ17" s="11"/>
      <c r="EA17" s="11"/>
      <c r="EB17" s="11"/>
      <c r="EC17" s="11"/>
      <c r="ED17" s="11"/>
      <c r="EE17" s="11"/>
      <c r="EF17" s="11"/>
      <c r="EG17" s="11"/>
      <c r="EH17" t="s">
        <v>29</v>
      </c>
    </row>
    <row r="18" spans="2:138">
      <c r="B18" s="30"/>
      <c r="C18" s="30"/>
      <c r="D18" s="42"/>
      <c r="E18" s="40"/>
      <c r="F18" s="40"/>
      <c r="G18" s="78">
        <v>6</v>
      </c>
      <c r="H18" s="41" t="s">
        <v>175</v>
      </c>
      <c r="I18" s="79" t="str">
        <f>VLOOKUP($G18,課題整理_0609!$B$8:$M$38,7,FALSE)</f>
        <v>～6月4週目</v>
      </c>
      <c r="J18" s="79" t="str">
        <f>VLOOKUP($G18,課題整理_0609!$B$8:$M$38,5,FALSE)</f>
        <v>完了</v>
      </c>
      <c r="K18" s="51" t="s">
        <v>160</v>
      </c>
      <c r="L18" s="40"/>
      <c r="M18" s="48">
        <f t="shared" si="58"/>
        <v>0</v>
      </c>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c r="BP18" s="11"/>
      <c r="BQ18" s="11"/>
      <c r="BR18" s="11"/>
      <c r="BS18" s="11"/>
      <c r="BT18" s="11"/>
      <c r="BU18" s="11"/>
      <c r="BV18" s="11"/>
      <c r="BW18" s="11"/>
      <c r="BX18" s="11"/>
      <c r="BY18" s="11"/>
      <c r="BZ18" s="11"/>
      <c r="CA18" s="11"/>
      <c r="CB18" s="11"/>
      <c r="CC18" s="11"/>
      <c r="CD18" s="11"/>
      <c r="CE18" s="11"/>
      <c r="CF18" s="11"/>
      <c r="CG18" s="11"/>
      <c r="CH18" s="11"/>
      <c r="CI18" s="11"/>
      <c r="CJ18" s="11"/>
      <c r="CK18" s="11"/>
      <c r="CL18" s="11"/>
      <c r="CM18" s="11"/>
      <c r="CN18" s="11"/>
      <c r="CO18" s="11"/>
      <c r="CP18" s="11"/>
      <c r="CQ18" s="11"/>
      <c r="CR18" s="11"/>
      <c r="CS18" s="11"/>
      <c r="CT18" s="11"/>
      <c r="CU18" s="11"/>
      <c r="CV18" s="11"/>
      <c r="CW18" s="11"/>
      <c r="CX18" s="11"/>
      <c r="CY18" s="11"/>
      <c r="CZ18" s="11"/>
      <c r="DA18" s="11"/>
      <c r="DB18" s="11"/>
      <c r="DC18" s="11"/>
      <c r="DD18" s="11"/>
      <c r="DE18" s="11"/>
      <c r="DF18" s="11"/>
      <c r="DG18" s="11"/>
      <c r="DH18" s="11"/>
      <c r="DI18" s="11"/>
      <c r="DJ18" s="11"/>
      <c r="DK18" s="11"/>
      <c r="DL18" s="11"/>
      <c r="DM18" s="11"/>
      <c r="DN18" s="11"/>
      <c r="DO18" s="11"/>
      <c r="DP18" s="11"/>
      <c r="DQ18" s="11"/>
      <c r="DR18" s="11"/>
      <c r="DS18" s="11"/>
      <c r="DT18" s="11"/>
      <c r="DU18" s="11"/>
      <c r="DV18" s="11"/>
      <c r="DW18" s="11"/>
      <c r="DX18" s="11"/>
      <c r="DY18" s="11"/>
      <c r="DZ18" s="11"/>
      <c r="EA18" s="11"/>
      <c r="EB18" s="11"/>
      <c r="EC18" s="11"/>
      <c r="ED18" s="11"/>
      <c r="EE18" s="11"/>
      <c r="EF18" s="11"/>
      <c r="EG18" s="11"/>
      <c r="EH18" t="s">
        <v>29</v>
      </c>
    </row>
    <row r="19" spans="2:138">
      <c r="B19" s="30"/>
      <c r="C19" s="30"/>
      <c r="D19" s="42"/>
      <c r="E19" s="40"/>
      <c r="F19" s="40"/>
      <c r="G19" s="78">
        <v>11</v>
      </c>
      <c r="H19" s="41" t="s">
        <v>175</v>
      </c>
      <c r="I19" s="79" t="str">
        <f>VLOOKUP($G19,課題整理_0609!$B$8:$M$38,7,FALSE)</f>
        <v>～6月4週目</v>
      </c>
      <c r="J19" s="79" t="str">
        <f>VLOOKUP($G19,課題整理_0609!$B$8:$M$38,5,FALSE)</f>
        <v>完了</v>
      </c>
      <c r="K19" s="51" t="s">
        <v>160</v>
      </c>
      <c r="L19" s="40"/>
      <c r="M19" s="48">
        <f t="shared" si="58"/>
        <v>0</v>
      </c>
      <c r="O19" s="11"/>
      <c r="P19" s="11"/>
      <c r="Q19" s="11"/>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1"/>
      <c r="AU19" s="11"/>
      <c r="AV19" s="11"/>
      <c r="AW19" s="11"/>
      <c r="AX19" s="11"/>
      <c r="AY19" s="11"/>
      <c r="AZ19" s="11"/>
      <c r="BA19" s="11"/>
      <c r="BB19" s="11"/>
      <c r="BC19" s="11"/>
      <c r="BD19" s="11"/>
      <c r="BE19" s="11"/>
      <c r="BF19" s="11"/>
      <c r="BG19" s="11"/>
      <c r="BH19" s="11"/>
      <c r="BI19" s="11"/>
      <c r="BJ19" s="11"/>
      <c r="BK19" s="11"/>
      <c r="BL19" s="11"/>
      <c r="BM19" s="11"/>
      <c r="BN19" s="11"/>
      <c r="BO19" s="11"/>
      <c r="BP19" s="11"/>
      <c r="BQ19" s="11"/>
      <c r="BR19" s="11"/>
      <c r="BS19" s="11"/>
      <c r="BT19" s="11"/>
      <c r="BU19" s="11"/>
      <c r="BV19" s="11"/>
      <c r="BW19" s="11"/>
      <c r="BX19" s="11"/>
      <c r="BY19" s="11"/>
      <c r="BZ19" s="11"/>
      <c r="CA19" s="11"/>
      <c r="CB19" s="11"/>
      <c r="CC19" s="11"/>
      <c r="CD19" s="11"/>
      <c r="CE19" s="11"/>
      <c r="CF19" s="11"/>
      <c r="CG19" s="11"/>
      <c r="CH19" s="11"/>
      <c r="CI19" s="11"/>
      <c r="CJ19" s="11"/>
      <c r="CK19" s="11"/>
      <c r="CL19" s="11"/>
      <c r="CM19" s="11"/>
      <c r="CN19" s="11"/>
      <c r="CO19" s="11"/>
      <c r="CP19" s="11"/>
      <c r="CQ19" s="11"/>
      <c r="CR19" s="11"/>
      <c r="CS19" s="11"/>
      <c r="CT19" s="11"/>
      <c r="CU19" s="11"/>
      <c r="CV19" s="11"/>
      <c r="CW19" s="11"/>
      <c r="CX19" s="11"/>
      <c r="CY19" s="11"/>
      <c r="CZ19" s="11"/>
      <c r="DA19" s="11"/>
      <c r="DB19" s="11"/>
      <c r="DC19" s="11"/>
      <c r="DD19" s="11"/>
      <c r="DE19" s="11"/>
      <c r="DF19" s="11"/>
      <c r="DG19" s="11"/>
      <c r="DH19" s="11"/>
      <c r="DI19" s="11"/>
      <c r="DJ19" s="11"/>
      <c r="DK19" s="11"/>
      <c r="DL19" s="11"/>
      <c r="DM19" s="11"/>
      <c r="DN19" s="11"/>
      <c r="DO19" s="11"/>
      <c r="DP19" s="11"/>
      <c r="DQ19" s="11"/>
      <c r="DR19" s="11"/>
      <c r="DS19" s="11"/>
      <c r="DT19" s="11"/>
      <c r="DU19" s="11"/>
      <c r="DV19" s="11"/>
      <c r="DW19" s="11"/>
      <c r="DX19" s="11"/>
      <c r="DY19" s="11"/>
      <c r="DZ19" s="11"/>
      <c r="EA19" s="11"/>
      <c r="EB19" s="11"/>
      <c r="EC19" s="11"/>
      <c r="ED19" s="11"/>
      <c r="EE19" s="11"/>
      <c r="EF19" s="11"/>
      <c r="EG19" s="11"/>
      <c r="EH19" t="s">
        <v>29</v>
      </c>
    </row>
    <row r="20" spans="2:138">
      <c r="B20" s="30"/>
      <c r="C20" s="30"/>
      <c r="D20" s="42"/>
      <c r="E20" s="40"/>
      <c r="F20" s="40"/>
      <c r="G20" s="78">
        <v>18</v>
      </c>
      <c r="H20" s="41" t="s">
        <v>184</v>
      </c>
      <c r="I20" s="79" t="str">
        <f>VLOOKUP($G20,課題整理_0609!$B$8:$M$38,7,FALSE)</f>
        <v>～6月4週目</v>
      </c>
      <c r="J20" s="79" t="str">
        <f>VLOOKUP($G20,課題整理_0609!$B$8:$M$38,5,FALSE)</f>
        <v>完了</v>
      </c>
      <c r="K20" s="51" t="s">
        <v>160</v>
      </c>
      <c r="L20" s="40"/>
      <c r="M20" s="48">
        <f t="shared" si="58"/>
        <v>4</v>
      </c>
      <c r="O20" s="11"/>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v>1.5</v>
      </c>
      <c r="AP20" s="11"/>
      <c r="AQ20" s="11">
        <v>1.5</v>
      </c>
      <c r="AR20" s="11"/>
      <c r="AS20" s="11">
        <v>1</v>
      </c>
      <c r="AT20" s="11"/>
      <c r="AU20" s="11"/>
      <c r="AV20" s="11"/>
      <c r="AW20" s="11"/>
      <c r="AX20" s="11"/>
      <c r="AY20" s="11"/>
      <c r="AZ20" s="11"/>
      <c r="BA20" s="11"/>
      <c r="BB20" s="11"/>
      <c r="BC20" s="11"/>
      <c r="BD20" s="11"/>
      <c r="BE20" s="11"/>
      <c r="BF20" s="11"/>
      <c r="BG20" s="11"/>
      <c r="BH20" s="11"/>
      <c r="BI20" s="11"/>
      <c r="BJ20" s="11"/>
      <c r="BK20" s="11"/>
      <c r="BL20" s="11"/>
      <c r="BM20" s="11"/>
      <c r="BN20" s="11"/>
      <c r="BO20" s="11"/>
      <c r="BP20" s="11"/>
      <c r="BQ20" s="11"/>
      <c r="BR20" s="11"/>
      <c r="BS20" s="11"/>
      <c r="BT20" s="11"/>
      <c r="BU20" s="11"/>
      <c r="BV20" s="11"/>
      <c r="BW20" s="11"/>
      <c r="BX20" s="11"/>
      <c r="BY20" s="11"/>
      <c r="BZ20" s="11"/>
      <c r="CA20" s="11"/>
      <c r="CB20" s="11"/>
      <c r="CC20" s="11"/>
      <c r="CD20" s="11"/>
      <c r="CE20" s="11"/>
      <c r="CF20" s="11"/>
      <c r="CG20" s="11"/>
      <c r="CH20" s="11"/>
      <c r="CI20" s="11"/>
      <c r="CJ20" s="11"/>
      <c r="CK20" s="11"/>
      <c r="CL20" s="11"/>
      <c r="CM20" s="11"/>
      <c r="CN20" s="11"/>
      <c r="CO20" s="11"/>
      <c r="CP20" s="11"/>
      <c r="CQ20" s="11"/>
      <c r="CR20" s="11"/>
      <c r="CS20" s="11"/>
      <c r="CT20" s="11"/>
      <c r="CU20" s="11"/>
      <c r="CV20" s="11"/>
      <c r="CW20" s="11"/>
      <c r="CX20" s="11"/>
      <c r="CY20" s="11"/>
      <c r="CZ20" s="11"/>
      <c r="DA20" s="11"/>
      <c r="DB20" s="11"/>
      <c r="DC20" s="11"/>
      <c r="DD20" s="11"/>
      <c r="DE20" s="11"/>
      <c r="DF20" s="11"/>
      <c r="DG20" s="11"/>
      <c r="DH20" s="11"/>
      <c r="DI20" s="11"/>
      <c r="DJ20" s="11"/>
      <c r="DK20" s="11"/>
      <c r="DL20" s="11"/>
      <c r="DM20" s="11"/>
      <c r="DN20" s="11"/>
      <c r="DO20" s="11"/>
      <c r="DP20" s="11"/>
      <c r="DQ20" s="11"/>
      <c r="DR20" s="11"/>
      <c r="DS20" s="11"/>
      <c r="DT20" s="11"/>
      <c r="DU20" s="11"/>
      <c r="DV20" s="11"/>
      <c r="DW20" s="11"/>
      <c r="DX20" s="11"/>
      <c r="DY20" s="11"/>
      <c r="DZ20" s="11"/>
      <c r="EA20" s="11"/>
      <c r="EB20" s="11"/>
      <c r="EC20" s="11"/>
      <c r="ED20" s="11"/>
      <c r="EE20" s="11"/>
      <c r="EF20" s="11"/>
      <c r="EG20" s="11"/>
      <c r="EH20" t="s">
        <v>29</v>
      </c>
    </row>
    <row r="21" spans="2:138">
      <c r="B21" s="30"/>
      <c r="C21" s="30"/>
      <c r="D21" s="42"/>
      <c r="E21" s="40"/>
      <c r="F21" s="40"/>
      <c r="G21" s="78">
        <v>20</v>
      </c>
      <c r="H21" s="41" t="s">
        <v>175</v>
      </c>
      <c r="I21" s="79" t="str">
        <f>VLOOKUP($G21,課題整理_0609!$B$8:$M$38,7,FALSE)</f>
        <v>～6月4週目</v>
      </c>
      <c r="J21" s="79" t="str">
        <f>VLOOKUP($G21,課題整理_0609!$B$8:$M$38,5,FALSE)</f>
        <v>完了</v>
      </c>
      <c r="K21" s="51" t="s">
        <v>160</v>
      </c>
      <c r="L21" s="40"/>
      <c r="M21" s="48">
        <f t="shared" si="58"/>
        <v>0</v>
      </c>
      <c r="O21" s="11"/>
      <c r="P21" s="11"/>
      <c r="Q21" s="11"/>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1"/>
      <c r="AU21" s="11"/>
      <c r="AV21" s="11"/>
      <c r="AW21" s="11"/>
      <c r="AX21" s="11"/>
      <c r="AY21" s="11"/>
      <c r="AZ21" s="11"/>
      <c r="BA21" s="11"/>
      <c r="BB21" s="11"/>
      <c r="BC21" s="11"/>
      <c r="BD21" s="11"/>
      <c r="BE21" s="11"/>
      <c r="BF21" s="11"/>
      <c r="BG21" s="11"/>
      <c r="BH21" s="11"/>
      <c r="BI21" s="11"/>
      <c r="BJ21" s="11"/>
      <c r="BK21" s="11"/>
      <c r="BL21" s="11"/>
      <c r="BM21" s="11"/>
      <c r="BN21" s="11"/>
      <c r="BO21" s="11"/>
      <c r="BP21" s="11"/>
      <c r="BQ21" s="11"/>
      <c r="BR21" s="11"/>
      <c r="BS21" s="11"/>
      <c r="BT21" s="11"/>
      <c r="BU21" s="11"/>
      <c r="BV21" s="11"/>
      <c r="BW21" s="11"/>
      <c r="BX21" s="11"/>
      <c r="BY21" s="11"/>
      <c r="BZ21" s="11"/>
      <c r="CA21" s="11"/>
      <c r="CB21" s="11"/>
      <c r="CC21" s="11"/>
      <c r="CD21" s="11"/>
      <c r="CE21" s="11"/>
      <c r="CF21" s="11"/>
      <c r="CG21" s="11"/>
      <c r="CH21" s="11"/>
      <c r="CI21" s="11"/>
      <c r="CJ21" s="11"/>
      <c r="CK21" s="11"/>
      <c r="CL21" s="11"/>
      <c r="CM21" s="11"/>
      <c r="CN21" s="11"/>
      <c r="CO21" s="11"/>
      <c r="CP21" s="11"/>
      <c r="CQ21" s="11"/>
      <c r="CR21" s="11"/>
      <c r="CS21" s="11"/>
      <c r="CT21" s="11"/>
      <c r="CU21" s="11"/>
      <c r="CV21" s="11"/>
      <c r="CW21" s="11"/>
      <c r="CX21" s="11"/>
      <c r="CY21" s="11"/>
      <c r="CZ21" s="11"/>
      <c r="DA21" s="11"/>
      <c r="DB21" s="11"/>
      <c r="DC21" s="11"/>
      <c r="DD21" s="11"/>
      <c r="DE21" s="11"/>
      <c r="DF21" s="11"/>
      <c r="DG21" s="11"/>
      <c r="DH21" s="11"/>
      <c r="DI21" s="11"/>
      <c r="DJ21" s="11"/>
      <c r="DK21" s="11"/>
      <c r="DL21" s="11"/>
      <c r="DM21" s="11"/>
      <c r="DN21" s="11"/>
      <c r="DO21" s="11"/>
      <c r="DP21" s="11"/>
      <c r="DQ21" s="11"/>
      <c r="DR21" s="11"/>
      <c r="DS21" s="11"/>
      <c r="DT21" s="11"/>
      <c r="DU21" s="11"/>
      <c r="DV21" s="11"/>
      <c r="DW21" s="11"/>
      <c r="DX21" s="11"/>
      <c r="DY21" s="11"/>
      <c r="DZ21" s="11"/>
      <c r="EA21" s="11"/>
      <c r="EB21" s="11"/>
      <c r="EC21" s="11"/>
      <c r="ED21" s="11"/>
      <c r="EE21" s="11"/>
      <c r="EF21" s="11"/>
      <c r="EG21" s="11"/>
      <c r="EH21" t="s">
        <v>29</v>
      </c>
    </row>
    <row r="22" spans="2:138">
      <c r="B22" s="30"/>
      <c r="C22" s="30"/>
      <c r="D22" s="42"/>
      <c r="E22" s="40"/>
      <c r="F22" s="40"/>
      <c r="G22" s="78">
        <v>21</v>
      </c>
      <c r="H22" s="41" t="s">
        <v>175</v>
      </c>
      <c r="I22" s="79" t="str">
        <f>VLOOKUP($G22,課題整理_0609!$B$8:$M$38,7,FALSE)</f>
        <v>未定</v>
      </c>
      <c r="J22" s="79" t="str">
        <f>VLOOKUP($G22,課題整理_0609!$B$8:$M$38,5,FALSE)</f>
        <v>保留</v>
      </c>
      <c r="K22" s="51" t="s">
        <v>160</v>
      </c>
      <c r="L22" s="40" t="s">
        <v>164</v>
      </c>
      <c r="M22" s="48">
        <f t="shared" si="58"/>
        <v>0</v>
      </c>
      <c r="O22" s="11"/>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1"/>
      <c r="BC22" s="11"/>
      <c r="BD22" s="11"/>
      <c r="BE22" s="11"/>
      <c r="BF22" s="11"/>
      <c r="BG22" s="11"/>
      <c r="BH22" s="11"/>
      <c r="BI22" s="11"/>
      <c r="BJ22" s="11"/>
      <c r="BK22" s="11"/>
      <c r="BL22" s="11"/>
      <c r="BM22" s="11"/>
      <c r="BN22" s="11"/>
      <c r="BO22" s="11"/>
      <c r="BP22" s="11"/>
      <c r="BQ22" s="11"/>
      <c r="BR22" s="11"/>
      <c r="BS22" s="11"/>
      <c r="BT22" s="11"/>
      <c r="BU22" s="11"/>
      <c r="BV22" s="11"/>
      <c r="BW22" s="11"/>
      <c r="BX22" s="11"/>
      <c r="BY22" s="11"/>
      <c r="BZ22" s="11"/>
      <c r="CA22" s="11"/>
      <c r="CB22" s="11"/>
      <c r="CC22" s="11"/>
      <c r="CD22" s="11"/>
      <c r="CE22" s="11"/>
      <c r="CF22" s="11"/>
      <c r="CG22" s="11"/>
      <c r="CH22" s="11"/>
      <c r="CI22" s="11"/>
      <c r="CJ22" s="11"/>
      <c r="CK22" s="11"/>
      <c r="CL22" s="11"/>
      <c r="CM22" s="11"/>
      <c r="CN22" s="11"/>
      <c r="CO22" s="11"/>
      <c r="CP22" s="11"/>
      <c r="CQ22" s="11"/>
      <c r="CR22" s="11"/>
      <c r="CS22" s="11"/>
      <c r="CT22" s="11"/>
      <c r="CU22" s="11"/>
      <c r="CV22" s="11"/>
      <c r="CW22" s="11"/>
      <c r="CX22" s="11"/>
      <c r="CY22" s="11"/>
      <c r="CZ22" s="11"/>
      <c r="DA22" s="11"/>
      <c r="DB22" s="11"/>
      <c r="DC22" s="11"/>
      <c r="DD22" s="11"/>
      <c r="DE22" s="11"/>
      <c r="DF22" s="11"/>
      <c r="DG22" s="11"/>
      <c r="DH22" s="11"/>
      <c r="DI22" s="11"/>
      <c r="DJ22" s="11"/>
      <c r="DK22" s="11"/>
      <c r="DL22" s="11"/>
      <c r="DM22" s="11"/>
      <c r="DN22" s="11"/>
      <c r="DO22" s="11"/>
      <c r="DP22" s="11"/>
      <c r="DQ22" s="11"/>
      <c r="DR22" s="11"/>
      <c r="DS22" s="11"/>
      <c r="DT22" s="11"/>
      <c r="DU22" s="11"/>
      <c r="DV22" s="11"/>
      <c r="DW22" s="11"/>
      <c r="DX22" s="11"/>
      <c r="DY22" s="11"/>
      <c r="DZ22" s="11"/>
      <c r="EA22" s="11"/>
      <c r="EB22" s="11"/>
      <c r="EC22" s="11"/>
      <c r="ED22" s="11"/>
      <c r="EE22" s="11"/>
      <c r="EF22" s="11"/>
      <c r="EG22" s="11"/>
      <c r="EH22" t="s">
        <v>29</v>
      </c>
    </row>
    <row r="23" spans="2:138">
      <c r="B23" s="30"/>
      <c r="C23" s="30"/>
      <c r="D23" s="42"/>
      <c r="E23" s="40"/>
      <c r="F23" s="40"/>
      <c r="G23" s="78">
        <v>23</v>
      </c>
      <c r="H23" s="41" t="s">
        <v>183</v>
      </c>
      <c r="I23" s="79" t="str">
        <f>VLOOKUP($G23,課題整理_0609!$B$8:$M$38,7,FALSE)</f>
        <v>～6月4週目</v>
      </c>
      <c r="J23" s="79" t="str">
        <f>VLOOKUP($G23,課題整理_0609!$B$8:$M$38,5,FALSE)</f>
        <v>完了</v>
      </c>
      <c r="K23" s="51" t="s">
        <v>160</v>
      </c>
      <c r="L23" s="40"/>
      <c r="M23" s="48">
        <f t="shared" si="58"/>
        <v>0</v>
      </c>
      <c r="O23" s="11"/>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1"/>
      <c r="AU23" s="11"/>
      <c r="AV23" s="11"/>
      <c r="AW23" s="11"/>
      <c r="AX23" s="11"/>
      <c r="AY23" s="11"/>
      <c r="AZ23" s="11"/>
      <c r="BA23" s="11"/>
      <c r="BB23" s="11"/>
      <c r="BC23" s="11"/>
      <c r="BD23" s="11"/>
      <c r="BE23" s="11"/>
      <c r="BF23" s="11"/>
      <c r="BG23" s="11"/>
      <c r="BH23" s="11"/>
      <c r="BI23" s="11"/>
      <c r="BJ23" s="11"/>
      <c r="BK23" s="11"/>
      <c r="BL23" s="11"/>
      <c r="BM23" s="11"/>
      <c r="BN23" s="11"/>
      <c r="BO23" s="11"/>
      <c r="BP23" s="11"/>
      <c r="BQ23" s="11"/>
      <c r="BR23" s="11"/>
      <c r="BS23" s="11"/>
      <c r="BT23" s="11"/>
      <c r="BU23" s="11"/>
      <c r="BV23" s="11"/>
      <c r="BW23" s="11"/>
      <c r="BX23" s="11"/>
      <c r="BY23" s="11"/>
      <c r="BZ23" s="11"/>
      <c r="CA23" s="11"/>
      <c r="CB23" s="11"/>
      <c r="CC23" s="11"/>
      <c r="CD23" s="11"/>
      <c r="CE23" s="11"/>
      <c r="CF23" s="11"/>
      <c r="CG23" s="11"/>
      <c r="CH23" s="11"/>
      <c r="CI23" s="11"/>
      <c r="CJ23" s="11"/>
      <c r="CK23" s="11"/>
      <c r="CL23" s="11"/>
      <c r="CM23" s="11"/>
      <c r="CN23" s="11"/>
      <c r="CO23" s="11"/>
      <c r="CP23" s="11"/>
      <c r="CQ23" s="11"/>
      <c r="CR23" s="11"/>
      <c r="CS23" s="11"/>
      <c r="CT23" s="11"/>
      <c r="CU23" s="11"/>
      <c r="CV23" s="11"/>
      <c r="CW23" s="11"/>
      <c r="CX23" s="11"/>
      <c r="CY23" s="11"/>
      <c r="CZ23" s="11"/>
      <c r="DA23" s="11"/>
      <c r="DB23" s="11"/>
      <c r="DC23" s="11"/>
      <c r="DD23" s="11"/>
      <c r="DE23" s="11"/>
      <c r="DF23" s="11"/>
      <c r="DG23" s="11"/>
      <c r="DH23" s="11"/>
      <c r="DI23" s="11"/>
      <c r="DJ23" s="11"/>
      <c r="DK23" s="11"/>
      <c r="DL23" s="11"/>
      <c r="DM23" s="11"/>
      <c r="DN23" s="11"/>
      <c r="DO23" s="11"/>
      <c r="DP23" s="11"/>
      <c r="DQ23" s="11"/>
      <c r="DR23" s="11"/>
      <c r="DS23" s="11"/>
      <c r="DT23" s="11"/>
      <c r="DU23" s="11"/>
      <c r="DV23" s="11"/>
      <c r="DW23" s="11"/>
      <c r="DX23" s="11"/>
      <c r="DY23" s="11"/>
      <c r="DZ23" s="11"/>
      <c r="EA23" s="11"/>
      <c r="EB23" s="11"/>
      <c r="EC23" s="11"/>
      <c r="ED23" s="11"/>
      <c r="EE23" s="11"/>
      <c r="EF23" s="11"/>
      <c r="EG23" s="11"/>
      <c r="EH23" t="s">
        <v>29</v>
      </c>
    </row>
    <row r="24" spans="2:138">
      <c r="B24" s="30"/>
      <c r="C24" s="30"/>
      <c r="D24" s="42"/>
      <c r="E24" s="40"/>
      <c r="F24" s="40"/>
      <c r="G24" s="78">
        <v>24</v>
      </c>
      <c r="H24" s="41" t="s">
        <v>183</v>
      </c>
      <c r="I24" s="79" t="str">
        <f>VLOOKUP($G24,課題整理_0609!$B$8:$M$38,7,FALSE)</f>
        <v>～9月4週目</v>
      </c>
      <c r="J24" s="79" t="str">
        <f>VLOOKUP($G24,課題整理_0609!$B$8:$M$38,5,FALSE)</f>
        <v>未着手</v>
      </c>
      <c r="K24" s="51" t="s">
        <v>160</v>
      </c>
      <c r="L24" s="40"/>
      <c r="M24" s="48">
        <f t="shared" si="58"/>
        <v>0</v>
      </c>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11"/>
      <c r="BF24" s="11"/>
      <c r="BG24" s="11"/>
      <c r="BH24" s="11"/>
      <c r="BI24" s="11"/>
      <c r="BJ24" s="11"/>
      <c r="BK24" s="11"/>
      <c r="BL24" s="11"/>
      <c r="BM24" s="11"/>
      <c r="BN24" s="11"/>
      <c r="BO24" s="11"/>
      <c r="BP24" s="11"/>
      <c r="BQ24" s="11"/>
      <c r="BR24" s="11"/>
      <c r="BS24" s="11"/>
      <c r="BT24" s="11"/>
      <c r="BU24" s="11"/>
      <c r="BV24" s="11"/>
      <c r="BW24" s="11"/>
      <c r="BX24" s="11"/>
      <c r="BY24" s="11"/>
      <c r="BZ24" s="11"/>
      <c r="CA24" s="11"/>
      <c r="CB24" s="11"/>
      <c r="CC24" s="11"/>
      <c r="CD24" s="11"/>
      <c r="CE24" s="11"/>
      <c r="CF24" s="11"/>
      <c r="CG24" s="11"/>
      <c r="CH24" s="11"/>
      <c r="CI24" s="11"/>
      <c r="CJ24" s="11"/>
      <c r="CK24" s="11"/>
      <c r="CL24" s="11"/>
      <c r="CM24" s="11"/>
      <c r="CN24" s="11"/>
      <c r="CO24" s="11"/>
      <c r="CP24" s="11"/>
      <c r="CQ24" s="11"/>
      <c r="CR24" s="11"/>
      <c r="CS24" s="11"/>
      <c r="CT24" s="11"/>
      <c r="CU24" s="11"/>
      <c r="CV24" s="11"/>
      <c r="CW24" s="11"/>
      <c r="CX24" s="11"/>
      <c r="CY24" s="11"/>
      <c r="CZ24" s="11"/>
      <c r="DA24" s="11"/>
      <c r="DB24" s="11"/>
      <c r="DC24" s="11"/>
      <c r="DD24" s="11"/>
      <c r="DE24" s="11"/>
      <c r="DF24" s="11"/>
      <c r="DG24" s="11"/>
      <c r="DH24" s="11"/>
      <c r="DI24" s="11"/>
      <c r="DJ24" s="11"/>
      <c r="DK24" s="11"/>
      <c r="DL24" s="11"/>
      <c r="DM24" s="11"/>
      <c r="DN24" s="11"/>
      <c r="DO24" s="11"/>
      <c r="DP24" s="11"/>
      <c r="DQ24" s="11"/>
      <c r="DR24" s="11"/>
      <c r="DS24" s="11"/>
      <c r="DT24" s="11"/>
      <c r="DU24" s="11"/>
      <c r="DV24" s="11"/>
      <c r="DW24" s="11"/>
      <c r="DX24" s="11"/>
      <c r="DY24" s="11"/>
      <c r="DZ24" s="11"/>
      <c r="EA24" s="11"/>
      <c r="EB24" s="11"/>
      <c r="EC24" s="11"/>
      <c r="ED24" s="11"/>
      <c r="EE24" s="11"/>
      <c r="EF24" s="11"/>
      <c r="EG24" s="11"/>
      <c r="EH24" t="s">
        <v>29</v>
      </c>
    </row>
    <row r="25" spans="2:138">
      <c r="B25" s="30"/>
      <c r="C25" s="30"/>
      <c r="D25" s="42"/>
      <c r="E25" s="40"/>
      <c r="F25" s="40"/>
      <c r="G25" s="40"/>
      <c r="H25" s="41"/>
      <c r="I25" s="50"/>
      <c r="J25" s="50"/>
      <c r="K25" s="51"/>
      <c r="L25" s="40"/>
      <c r="M25" s="48">
        <f t="shared" si="58"/>
        <v>0</v>
      </c>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1"/>
      <c r="BC25" s="11"/>
      <c r="BD25" s="11"/>
      <c r="BE25" s="11"/>
      <c r="BF25" s="11"/>
      <c r="BG25" s="11"/>
      <c r="BH25" s="11"/>
      <c r="BI25" s="11"/>
      <c r="BJ25" s="11"/>
      <c r="BK25" s="11"/>
      <c r="BL25" s="11"/>
      <c r="BM25" s="11"/>
      <c r="BN25" s="11"/>
      <c r="BO25" s="11"/>
      <c r="BP25" s="11"/>
      <c r="BQ25" s="11"/>
      <c r="BR25" s="11"/>
      <c r="BS25" s="11"/>
      <c r="BT25" s="11"/>
      <c r="BU25" s="11"/>
      <c r="BV25" s="11"/>
      <c r="BW25" s="11"/>
      <c r="BX25" s="11"/>
      <c r="BY25" s="11"/>
      <c r="BZ25" s="11"/>
      <c r="CA25" s="11"/>
      <c r="CB25" s="11"/>
      <c r="CC25" s="11"/>
      <c r="CD25" s="11"/>
      <c r="CE25" s="11"/>
      <c r="CF25" s="11"/>
      <c r="CG25" s="11"/>
      <c r="CH25" s="11"/>
      <c r="CI25" s="11"/>
      <c r="CJ25" s="11"/>
      <c r="CK25" s="11"/>
      <c r="CL25" s="11"/>
      <c r="CM25" s="11"/>
      <c r="CN25" s="11"/>
      <c r="CO25" s="11"/>
      <c r="CP25" s="11"/>
      <c r="CQ25" s="11"/>
      <c r="CR25" s="11"/>
      <c r="CS25" s="11"/>
      <c r="CT25" s="11"/>
      <c r="CU25" s="11"/>
      <c r="CV25" s="11"/>
      <c r="CW25" s="11"/>
      <c r="CX25" s="11"/>
      <c r="CY25" s="11"/>
      <c r="CZ25" s="11"/>
      <c r="DA25" s="11"/>
      <c r="DB25" s="11"/>
      <c r="DC25" s="11"/>
      <c r="DD25" s="11"/>
      <c r="DE25" s="11"/>
      <c r="DF25" s="11"/>
      <c r="DG25" s="11"/>
      <c r="DH25" s="11"/>
      <c r="DI25" s="11"/>
      <c r="DJ25" s="11"/>
      <c r="DK25" s="11"/>
      <c r="DL25" s="11"/>
      <c r="DM25" s="11"/>
      <c r="DN25" s="11"/>
      <c r="DO25" s="11"/>
      <c r="DP25" s="11"/>
      <c r="DQ25" s="11"/>
      <c r="DR25" s="11"/>
      <c r="DS25" s="11"/>
      <c r="DT25" s="11"/>
      <c r="DU25" s="11"/>
      <c r="DV25" s="11"/>
      <c r="DW25" s="11"/>
      <c r="DX25" s="11"/>
      <c r="DY25" s="11"/>
      <c r="DZ25" s="11"/>
      <c r="EA25" s="11"/>
      <c r="EB25" s="11"/>
      <c r="EC25" s="11"/>
      <c r="ED25" s="11"/>
      <c r="EE25" s="11"/>
      <c r="EF25" s="11"/>
      <c r="EG25" s="11"/>
      <c r="EH25" t="s">
        <v>29</v>
      </c>
    </row>
    <row r="26" spans="2:138">
      <c r="B26" s="30"/>
      <c r="C26" s="30"/>
      <c r="D26" s="42"/>
      <c r="E26" s="40"/>
      <c r="F26" s="40"/>
      <c r="G26" s="40"/>
      <c r="H26" s="41"/>
      <c r="I26" s="50"/>
      <c r="J26" s="50"/>
      <c r="K26" s="40"/>
      <c r="L26" s="40"/>
      <c r="M26" s="48">
        <f t="shared" si="58"/>
        <v>0</v>
      </c>
      <c r="O26" s="11"/>
      <c r="P26" s="11"/>
      <c r="Q26" s="11"/>
      <c r="R26" s="11"/>
      <c r="S26" s="11"/>
      <c r="T26" s="11"/>
      <c r="U26" s="11"/>
      <c r="V26" s="11"/>
      <c r="W26" s="11"/>
      <c r="X26" s="11"/>
      <c r="Y26" s="11"/>
      <c r="Z26" s="11"/>
      <c r="AA26" s="11"/>
      <c r="AB26" s="11"/>
      <c r="AC26" s="11"/>
      <c r="AD26" s="11"/>
      <c r="AE26" s="11"/>
      <c r="AF26" s="11"/>
      <c r="AG26" s="11"/>
      <c r="AH26" s="11"/>
      <c r="AI26" s="11"/>
      <c r="AJ26" s="11"/>
      <c r="AK26" s="11"/>
      <c r="AL26" s="11"/>
      <c r="AM26" s="11"/>
      <c r="AN26" s="11"/>
      <c r="AO26" s="11"/>
      <c r="AP26" s="11"/>
      <c r="AQ26" s="11"/>
      <c r="AR26" s="11"/>
      <c r="AS26" s="11"/>
      <c r="AT26" s="11"/>
      <c r="AU26" s="11"/>
      <c r="AV26" s="11"/>
      <c r="AW26" s="11"/>
      <c r="AX26" s="11"/>
      <c r="AY26" s="11"/>
      <c r="AZ26" s="11"/>
      <c r="BA26" s="11"/>
      <c r="BB26" s="11"/>
      <c r="BC26" s="11"/>
      <c r="BD26" s="11"/>
      <c r="BE26" s="11"/>
      <c r="BF26" s="11"/>
      <c r="BG26" s="11"/>
      <c r="BH26" s="11"/>
      <c r="BI26" s="11"/>
      <c r="BJ26" s="11"/>
      <c r="BK26" s="11"/>
      <c r="BL26" s="11"/>
      <c r="BM26" s="11"/>
      <c r="BN26" s="11"/>
      <c r="BO26" s="11"/>
      <c r="BP26" s="11"/>
      <c r="BQ26" s="11"/>
      <c r="BR26" s="11"/>
      <c r="BS26" s="11"/>
      <c r="BT26" s="11"/>
      <c r="BU26" s="11"/>
      <c r="BV26" s="11"/>
      <c r="BW26" s="11"/>
      <c r="BX26" s="11"/>
      <c r="BY26" s="11"/>
      <c r="BZ26" s="11"/>
      <c r="CA26" s="11"/>
      <c r="CB26" s="11"/>
      <c r="CC26" s="11"/>
      <c r="CD26" s="11"/>
      <c r="CE26" s="11"/>
      <c r="CF26" s="11"/>
      <c r="CG26" s="11"/>
      <c r="CH26" s="11"/>
      <c r="CI26" s="11"/>
      <c r="CJ26" s="11"/>
      <c r="CK26" s="11"/>
      <c r="CL26" s="11"/>
      <c r="CM26" s="11"/>
      <c r="CN26" s="11"/>
      <c r="CO26" s="11"/>
      <c r="CP26" s="11"/>
      <c r="CQ26" s="11"/>
      <c r="CR26" s="11"/>
      <c r="CS26" s="11"/>
      <c r="CT26" s="11"/>
      <c r="CU26" s="11"/>
      <c r="CV26" s="11"/>
      <c r="CW26" s="11"/>
      <c r="CX26" s="11"/>
      <c r="CY26" s="11"/>
      <c r="CZ26" s="11"/>
      <c r="DA26" s="11"/>
      <c r="DB26" s="11"/>
      <c r="DC26" s="11"/>
      <c r="DD26" s="11"/>
      <c r="DE26" s="11"/>
      <c r="DF26" s="11"/>
      <c r="DG26" s="11"/>
      <c r="DH26" s="11"/>
      <c r="DI26" s="11"/>
      <c r="DJ26" s="11"/>
      <c r="DK26" s="11"/>
      <c r="DL26" s="11"/>
      <c r="DM26" s="11"/>
      <c r="DN26" s="11"/>
      <c r="DO26" s="11"/>
      <c r="DP26" s="11"/>
      <c r="DQ26" s="11"/>
      <c r="DR26" s="11"/>
      <c r="DS26" s="11"/>
      <c r="DT26" s="11"/>
      <c r="DU26" s="11"/>
      <c r="DV26" s="11"/>
      <c r="DW26" s="11"/>
      <c r="DX26" s="11"/>
      <c r="DY26" s="11"/>
      <c r="DZ26" s="11"/>
      <c r="EA26" s="11"/>
      <c r="EB26" s="11"/>
      <c r="EC26" s="11"/>
      <c r="ED26" s="11"/>
      <c r="EE26" s="11"/>
      <c r="EF26" s="11"/>
      <c r="EG26" s="11"/>
      <c r="EH26" t="s">
        <v>29</v>
      </c>
    </row>
    <row r="27" spans="2:138">
      <c r="B27" s="30"/>
      <c r="C27" s="30">
        <v>2</v>
      </c>
      <c r="D27" s="42"/>
      <c r="E27" s="40" t="s">
        <v>129</v>
      </c>
      <c r="F27" s="40" t="s">
        <v>136</v>
      </c>
      <c r="G27" s="40"/>
      <c r="H27" s="41" t="s">
        <v>175</v>
      </c>
      <c r="I27" s="41" t="s">
        <v>166</v>
      </c>
      <c r="J27" s="41" t="s">
        <v>156</v>
      </c>
      <c r="K27" s="40"/>
      <c r="L27" s="40"/>
      <c r="M27" s="48">
        <f t="shared" si="58"/>
        <v>0</v>
      </c>
      <c r="O27" s="11"/>
      <c r="P27" s="11"/>
      <c r="Q27" s="11"/>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c r="BE27" s="11"/>
      <c r="BF27" s="11"/>
      <c r="BG27" s="11"/>
      <c r="BH27" s="11"/>
      <c r="BI27" s="11"/>
      <c r="BJ27" s="11"/>
      <c r="BK27" s="11"/>
      <c r="BL27" s="11"/>
      <c r="BM27" s="11"/>
      <c r="BN27" s="11"/>
      <c r="BO27" s="11"/>
      <c r="BP27" s="11"/>
      <c r="BQ27" s="11"/>
      <c r="BR27" s="11"/>
      <c r="BS27" s="11"/>
      <c r="BT27" s="11"/>
      <c r="BU27" s="11"/>
      <c r="BV27" s="11"/>
      <c r="BW27" s="11"/>
      <c r="BX27" s="11"/>
      <c r="BY27" s="11"/>
      <c r="BZ27" s="11"/>
      <c r="CA27" s="11"/>
      <c r="CB27" s="11"/>
      <c r="CC27" s="11"/>
      <c r="CD27" s="11"/>
      <c r="CE27" s="11"/>
      <c r="CF27" s="11"/>
      <c r="CG27" s="11"/>
      <c r="CH27" s="11"/>
      <c r="CI27" s="11"/>
      <c r="CJ27" s="11"/>
      <c r="CK27" s="11"/>
      <c r="CL27" s="11"/>
      <c r="CM27" s="11"/>
      <c r="CN27" s="11"/>
      <c r="CO27" s="11"/>
      <c r="CP27" s="11"/>
      <c r="CQ27" s="11"/>
      <c r="CR27" s="11"/>
      <c r="CS27" s="11"/>
      <c r="CT27" s="11"/>
      <c r="CU27" s="11"/>
      <c r="CV27" s="11"/>
      <c r="CW27" s="11"/>
      <c r="CX27" s="11"/>
      <c r="CY27" s="11"/>
      <c r="CZ27" s="11"/>
      <c r="DA27" s="11"/>
      <c r="DB27" s="11"/>
      <c r="DC27" s="11"/>
      <c r="DD27" s="11"/>
      <c r="DE27" s="11"/>
      <c r="DF27" s="11"/>
      <c r="DG27" s="11"/>
      <c r="DH27" s="11"/>
      <c r="DI27" s="11"/>
      <c r="DJ27" s="11"/>
      <c r="DK27" s="11"/>
      <c r="DL27" s="11"/>
      <c r="DM27" s="11"/>
      <c r="DN27" s="11"/>
      <c r="DO27" s="11"/>
      <c r="DP27" s="11"/>
      <c r="DQ27" s="11"/>
      <c r="DR27" s="11"/>
      <c r="DS27" s="11"/>
      <c r="DT27" s="11"/>
      <c r="DU27" s="11"/>
      <c r="DV27" s="11"/>
      <c r="DW27" s="11"/>
      <c r="DX27" s="11"/>
      <c r="DY27" s="11"/>
      <c r="DZ27" s="11"/>
      <c r="EA27" s="11"/>
      <c r="EB27" s="11"/>
      <c r="EC27" s="11"/>
      <c r="ED27" s="11"/>
      <c r="EE27" s="11"/>
      <c r="EF27" s="11"/>
      <c r="EG27" s="11"/>
      <c r="EH27" t="s">
        <v>29</v>
      </c>
    </row>
    <row r="28" spans="2:138">
      <c r="B28" s="30"/>
      <c r="C28" s="30"/>
      <c r="D28" s="42"/>
      <c r="E28" s="40"/>
      <c r="F28" s="40" t="s">
        <v>151</v>
      </c>
      <c r="G28" s="78">
        <v>2</v>
      </c>
      <c r="H28" s="41" t="s">
        <v>175</v>
      </c>
      <c r="I28" s="79" t="str">
        <f>VLOOKUP($G28,課題整理_0609!$B$8:$M$38,7,FALSE)</f>
        <v>～9月3週目</v>
      </c>
      <c r="J28" s="79" t="str">
        <f>VLOOKUP($G28,課題整理_0609!$B$8:$M$38,5,FALSE)</f>
        <v>未着手</v>
      </c>
      <c r="K28" s="52" t="s">
        <v>160</v>
      </c>
      <c r="L28" s="40"/>
      <c r="M28" s="48">
        <f t="shared" si="58"/>
        <v>0</v>
      </c>
      <c r="O28" s="11"/>
      <c r="P28" s="11"/>
      <c r="Q28" s="11"/>
      <c r="R28" s="11"/>
      <c r="S28" s="11"/>
      <c r="T28" s="11"/>
      <c r="U28" s="11"/>
      <c r="V28" s="11"/>
      <c r="W28" s="11"/>
      <c r="X28" s="11"/>
      <c r="Y28" s="11"/>
      <c r="Z28" s="11"/>
      <c r="AA28" s="11"/>
      <c r="AB28" s="11"/>
      <c r="AC28" s="11"/>
      <c r="AD28" s="11"/>
      <c r="AE28" s="11"/>
      <c r="AF28" s="11"/>
      <c r="AG28" s="11"/>
      <c r="AH28" s="11"/>
      <c r="AI28" s="11"/>
      <c r="AJ28" s="11"/>
      <c r="AK28" s="11"/>
      <c r="AL28" s="11"/>
      <c r="AM28" s="11"/>
      <c r="AN28" s="11"/>
      <c r="AO28" s="11"/>
      <c r="AP28" s="11"/>
      <c r="AQ28" s="11"/>
      <c r="AR28" s="11"/>
      <c r="AS28" s="11"/>
      <c r="AT28" s="11"/>
      <c r="AU28" s="11"/>
      <c r="AV28" s="11"/>
      <c r="AW28" s="11"/>
      <c r="AX28" s="11"/>
      <c r="AY28" s="11"/>
      <c r="AZ28" s="11"/>
      <c r="BA28" s="11"/>
      <c r="BB28" s="11"/>
      <c r="BC28" s="11"/>
      <c r="BD28" s="11"/>
      <c r="BE28" s="11"/>
      <c r="BF28" s="11"/>
      <c r="BG28" s="11"/>
      <c r="BH28" s="11"/>
      <c r="BI28" s="11"/>
      <c r="BJ28" s="11"/>
      <c r="BK28" s="11"/>
      <c r="BL28" s="11"/>
      <c r="BM28" s="11"/>
      <c r="BN28" s="11"/>
      <c r="BO28" s="11"/>
      <c r="BP28" s="11"/>
      <c r="BQ28" s="11"/>
      <c r="BR28" s="11"/>
      <c r="BS28" s="11"/>
      <c r="BT28" s="11"/>
      <c r="BU28" s="11"/>
      <c r="BV28" s="11"/>
      <c r="BW28" s="11"/>
      <c r="BX28" s="11"/>
      <c r="BY28" s="11"/>
      <c r="BZ28" s="11"/>
      <c r="CA28" s="11"/>
      <c r="CB28" s="11"/>
      <c r="CC28" s="11"/>
      <c r="CD28" s="11"/>
      <c r="CE28" s="11"/>
      <c r="CF28" s="11"/>
      <c r="CG28" s="11"/>
      <c r="CH28" s="11"/>
      <c r="CI28" s="11"/>
      <c r="CJ28" s="11"/>
      <c r="CK28" s="11"/>
      <c r="CL28" s="11"/>
      <c r="CM28" s="11"/>
      <c r="CN28" s="11"/>
      <c r="CO28" s="11"/>
      <c r="CP28" s="11"/>
      <c r="CQ28" s="11"/>
      <c r="CR28" s="11"/>
      <c r="CS28" s="11"/>
      <c r="CT28" s="11"/>
      <c r="CU28" s="11"/>
      <c r="CV28" s="11"/>
      <c r="CW28" s="11"/>
      <c r="CX28" s="11"/>
      <c r="CY28" s="11"/>
      <c r="CZ28" s="11"/>
      <c r="DA28" s="11"/>
      <c r="DB28" s="11"/>
      <c r="DC28" s="11"/>
      <c r="DD28" s="11"/>
      <c r="DE28" s="11"/>
      <c r="DF28" s="11"/>
      <c r="DG28" s="11"/>
      <c r="DH28" s="11"/>
      <c r="DI28" s="11"/>
      <c r="DJ28" s="11"/>
      <c r="DK28" s="11"/>
      <c r="DL28" s="11"/>
      <c r="DM28" s="11"/>
      <c r="DN28" s="11"/>
      <c r="DO28" s="11"/>
      <c r="DP28" s="11"/>
      <c r="DQ28" s="11"/>
      <c r="DR28" s="11"/>
      <c r="DS28" s="11"/>
      <c r="DT28" s="11"/>
      <c r="DU28" s="11"/>
      <c r="DV28" s="11"/>
      <c r="DW28" s="11"/>
      <c r="DX28" s="11"/>
      <c r="DY28" s="11"/>
      <c r="DZ28" s="11"/>
      <c r="EA28" s="11"/>
      <c r="EB28" s="11"/>
      <c r="EC28" s="11"/>
      <c r="ED28" s="11"/>
      <c r="EE28" s="11"/>
      <c r="EF28" s="11"/>
      <c r="EG28" s="11"/>
      <c r="EH28" t="s">
        <v>29</v>
      </c>
    </row>
    <row r="29" spans="2:138">
      <c r="B29" s="30"/>
      <c r="C29" s="30"/>
      <c r="D29" s="42"/>
      <c r="E29" s="40"/>
      <c r="F29" s="40"/>
      <c r="G29" s="78">
        <v>7</v>
      </c>
      <c r="H29" s="41" t="s">
        <v>175</v>
      </c>
      <c r="I29" s="79" t="str">
        <f>VLOOKUP($G29,課題整理_0609!$B$8:$M$38,7,FALSE)</f>
        <v>～9月3週目</v>
      </c>
      <c r="J29" s="79" t="str">
        <f>VLOOKUP($G29,課題整理_0609!$B$8:$M$38,5,FALSE)</f>
        <v>対応中</v>
      </c>
      <c r="K29" s="52" t="s">
        <v>160</v>
      </c>
      <c r="L29" s="40"/>
      <c r="M29" s="48">
        <f t="shared" si="58"/>
        <v>0.5</v>
      </c>
      <c r="O29" s="11"/>
      <c r="P29" s="11"/>
      <c r="Q29" s="11"/>
      <c r="R29" s="11"/>
      <c r="S29" s="11"/>
      <c r="T29" s="11"/>
      <c r="U29" s="11"/>
      <c r="V29" s="11"/>
      <c r="W29" s="11"/>
      <c r="X29" s="11"/>
      <c r="Y29" s="11"/>
      <c r="Z29" s="11"/>
      <c r="AA29" s="11"/>
      <c r="AB29" s="11"/>
      <c r="AC29" s="11"/>
      <c r="AD29" s="11"/>
      <c r="AE29" s="11"/>
      <c r="AF29" s="11"/>
      <c r="AG29" s="11"/>
      <c r="AH29" s="11"/>
      <c r="AI29" s="11"/>
      <c r="AJ29" s="11"/>
      <c r="AK29" s="11"/>
      <c r="AL29" s="11"/>
      <c r="AM29" s="11"/>
      <c r="AN29" s="11"/>
      <c r="AO29" s="11"/>
      <c r="AP29" s="11"/>
      <c r="AQ29" s="11"/>
      <c r="AR29" s="11"/>
      <c r="AS29" s="11"/>
      <c r="AT29" s="11"/>
      <c r="AU29" s="11"/>
      <c r="AV29" s="11"/>
      <c r="AW29" s="11"/>
      <c r="AX29" s="11"/>
      <c r="AY29" s="11"/>
      <c r="AZ29" s="11"/>
      <c r="BA29" s="11"/>
      <c r="BB29" s="11"/>
      <c r="BC29" s="11"/>
      <c r="BD29" s="11"/>
      <c r="BE29" s="11"/>
      <c r="BF29" s="11"/>
      <c r="BG29" s="11"/>
      <c r="BH29" s="11"/>
      <c r="BI29" s="11"/>
      <c r="BJ29" s="11"/>
      <c r="BK29" s="11"/>
      <c r="BL29" s="11"/>
      <c r="BM29" s="11"/>
      <c r="BN29" s="11"/>
      <c r="BO29" s="11"/>
      <c r="BP29" s="11"/>
      <c r="BQ29" s="11"/>
      <c r="BR29" s="11"/>
      <c r="BS29" s="11"/>
      <c r="BT29" s="11"/>
      <c r="BU29" s="11"/>
      <c r="BV29" s="11"/>
      <c r="BW29" s="11"/>
      <c r="BX29" s="11"/>
      <c r="BY29" s="11"/>
      <c r="BZ29" s="11"/>
      <c r="CA29" s="11"/>
      <c r="CB29" s="11"/>
      <c r="CC29" s="11"/>
      <c r="CD29" s="11"/>
      <c r="CE29" s="11"/>
      <c r="CF29" s="11"/>
      <c r="CG29" s="11"/>
      <c r="CH29" s="11"/>
      <c r="CI29" s="11"/>
      <c r="CJ29" s="11"/>
      <c r="CK29" s="11"/>
      <c r="CL29" s="11"/>
      <c r="CM29" s="11"/>
      <c r="CN29" s="11"/>
      <c r="CO29" s="11"/>
      <c r="CP29" s="11">
        <v>0.5</v>
      </c>
      <c r="CQ29" s="11"/>
      <c r="CR29" s="11"/>
      <c r="CS29" s="11"/>
      <c r="CT29" s="11"/>
      <c r="CU29" s="11"/>
      <c r="CV29" s="11"/>
      <c r="CW29" s="11"/>
      <c r="CX29" s="11"/>
      <c r="CY29" s="11"/>
      <c r="CZ29" s="11"/>
      <c r="DA29" s="11"/>
      <c r="DB29" s="11"/>
      <c r="DC29" s="11"/>
      <c r="DD29" s="11"/>
      <c r="DE29" s="11"/>
      <c r="DF29" s="11"/>
      <c r="DG29" s="11"/>
      <c r="DH29" s="11"/>
      <c r="DI29" s="11"/>
      <c r="DJ29" s="11"/>
      <c r="DK29" s="11"/>
      <c r="DL29" s="11"/>
      <c r="DM29" s="11"/>
      <c r="DN29" s="11"/>
      <c r="DO29" s="11"/>
      <c r="DP29" s="11"/>
      <c r="DQ29" s="11"/>
      <c r="DR29" s="11"/>
      <c r="DS29" s="11"/>
      <c r="DT29" s="11"/>
      <c r="DU29" s="11"/>
      <c r="DV29" s="11"/>
      <c r="DW29" s="11"/>
      <c r="DX29" s="11"/>
      <c r="DY29" s="11"/>
      <c r="DZ29" s="11"/>
      <c r="EA29" s="11"/>
      <c r="EB29" s="11"/>
      <c r="EC29" s="11"/>
      <c r="ED29" s="11"/>
      <c r="EE29" s="11"/>
      <c r="EF29" s="11"/>
      <c r="EG29" s="11"/>
      <c r="EH29" t="s">
        <v>29</v>
      </c>
    </row>
    <row r="30" spans="2:138">
      <c r="B30" s="30"/>
      <c r="C30" s="30"/>
      <c r="D30" s="42"/>
      <c r="E30" s="40"/>
      <c r="F30" s="40"/>
      <c r="G30" s="78">
        <v>8</v>
      </c>
      <c r="H30" s="41" t="s">
        <v>175</v>
      </c>
      <c r="I30" s="79" t="str">
        <f>VLOOKUP($G30,課題整理_0609!$B$8:$M$38,7,FALSE)</f>
        <v>～7月3週目</v>
      </c>
      <c r="J30" s="79" t="str">
        <f>VLOOKUP($G30,課題整理_0609!$B$8:$M$38,5,FALSE)</f>
        <v>完了</v>
      </c>
      <c r="K30" s="52" t="s">
        <v>160</v>
      </c>
      <c r="L30" s="40"/>
      <c r="M30" s="48">
        <f t="shared" si="58"/>
        <v>15.5</v>
      </c>
      <c r="O30" s="11"/>
      <c r="P30" s="11"/>
      <c r="Q30" s="11"/>
      <c r="R30" s="11"/>
      <c r="S30" s="11"/>
      <c r="T30" s="11"/>
      <c r="U30" s="11"/>
      <c r="V30" s="11"/>
      <c r="W30" s="11"/>
      <c r="X30" s="11"/>
      <c r="Y30" s="11"/>
      <c r="Z30" s="11"/>
      <c r="AA30" s="11"/>
      <c r="AB30" s="11"/>
      <c r="AC30" s="11"/>
      <c r="AD30" s="11"/>
      <c r="AE30" s="11"/>
      <c r="AF30" s="11"/>
      <c r="AG30" s="11"/>
      <c r="AH30" s="11"/>
      <c r="AI30" s="11"/>
      <c r="AJ30" s="11"/>
      <c r="AK30" s="11"/>
      <c r="AL30" s="11"/>
      <c r="AM30" s="11"/>
      <c r="AN30" s="11"/>
      <c r="AO30" s="11"/>
      <c r="AP30" s="11"/>
      <c r="AQ30" s="11"/>
      <c r="AR30" s="11"/>
      <c r="AS30" s="11"/>
      <c r="AT30" s="11"/>
      <c r="AU30" s="11"/>
      <c r="AV30" s="11"/>
      <c r="AW30" s="11"/>
      <c r="AX30" s="11"/>
      <c r="AY30" s="11"/>
      <c r="AZ30" s="11"/>
      <c r="BA30" s="11"/>
      <c r="BB30" s="11"/>
      <c r="BC30" s="11"/>
      <c r="BD30" s="11"/>
      <c r="BE30" s="11"/>
      <c r="BF30" s="11">
        <v>10.5</v>
      </c>
      <c r="BG30" s="11">
        <v>2</v>
      </c>
      <c r="BH30" s="11">
        <v>3</v>
      </c>
      <c r="BI30" s="11"/>
      <c r="BJ30" s="11"/>
      <c r="BK30" s="11"/>
      <c r="BL30" s="11"/>
      <c r="BM30" s="11"/>
      <c r="BN30" s="11"/>
      <c r="BO30" s="11"/>
      <c r="BP30" s="11"/>
      <c r="BQ30" s="11"/>
      <c r="BR30" s="11"/>
      <c r="BS30" s="11"/>
      <c r="BT30" s="11"/>
      <c r="BU30" s="11"/>
      <c r="BV30" s="11"/>
      <c r="BW30" s="11"/>
      <c r="BX30" s="11"/>
      <c r="BY30" s="11"/>
      <c r="BZ30" s="11"/>
      <c r="CA30" s="11"/>
      <c r="CB30" s="11"/>
      <c r="CC30" s="11"/>
      <c r="CD30" s="11"/>
      <c r="CE30" s="11"/>
      <c r="CF30" s="11"/>
      <c r="CG30" s="11"/>
      <c r="CH30" s="11"/>
      <c r="CI30" s="11"/>
      <c r="CJ30" s="11"/>
      <c r="CK30" s="11"/>
      <c r="CL30" s="11"/>
      <c r="CM30" s="11"/>
      <c r="CN30" s="11"/>
      <c r="CO30" s="11"/>
      <c r="CP30" s="11"/>
      <c r="CQ30" s="11"/>
      <c r="CR30" s="11"/>
      <c r="CS30" s="11"/>
      <c r="CT30" s="11"/>
      <c r="CU30" s="11"/>
      <c r="CV30" s="11"/>
      <c r="CW30" s="11"/>
      <c r="CX30" s="11"/>
      <c r="CY30" s="11"/>
      <c r="CZ30" s="11"/>
      <c r="DA30" s="11"/>
      <c r="DB30" s="11"/>
      <c r="DC30" s="11"/>
      <c r="DD30" s="11"/>
      <c r="DE30" s="11"/>
      <c r="DF30" s="11"/>
      <c r="DG30" s="11"/>
      <c r="DH30" s="11"/>
      <c r="DI30" s="11"/>
      <c r="DJ30" s="11"/>
      <c r="DK30" s="11"/>
      <c r="DL30" s="11"/>
      <c r="DM30" s="11"/>
      <c r="DN30" s="11"/>
      <c r="DO30" s="11"/>
      <c r="DP30" s="11"/>
      <c r="DQ30" s="11"/>
      <c r="DR30" s="11"/>
      <c r="DS30" s="11"/>
      <c r="DT30" s="11"/>
      <c r="DU30" s="11"/>
      <c r="DV30" s="11"/>
      <c r="DW30" s="11"/>
      <c r="DX30" s="11"/>
      <c r="DY30" s="11"/>
      <c r="DZ30" s="11"/>
      <c r="EA30" s="11"/>
      <c r="EB30" s="11"/>
      <c r="EC30" s="11"/>
      <c r="ED30" s="11"/>
      <c r="EE30" s="11"/>
      <c r="EF30" s="11"/>
      <c r="EG30" s="11"/>
      <c r="EH30" t="s">
        <v>29</v>
      </c>
    </row>
    <row r="31" spans="2:138">
      <c r="B31" s="30"/>
      <c r="C31" s="30"/>
      <c r="D31" s="42"/>
      <c r="E31" s="40"/>
      <c r="F31" s="40"/>
      <c r="G31" s="78">
        <v>12</v>
      </c>
      <c r="H31" s="41" t="s">
        <v>175</v>
      </c>
      <c r="I31" s="79" t="str">
        <f>VLOOKUP($G31,課題整理_0609!$B$8:$M$38,7,FALSE)</f>
        <v>～9月2週目</v>
      </c>
      <c r="J31" s="79" t="str">
        <f>VLOOKUP($G31,課題整理_0609!$B$8:$M$38,5,FALSE)</f>
        <v>対応中</v>
      </c>
      <c r="K31" s="52" t="s">
        <v>160</v>
      </c>
      <c r="L31" s="40"/>
      <c r="M31" s="48">
        <f t="shared" si="58"/>
        <v>13.5</v>
      </c>
      <c r="O31" s="11"/>
      <c r="P31" s="11"/>
      <c r="Q31" s="11"/>
      <c r="R31" s="11"/>
      <c r="S31" s="11"/>
      <c r="T31" s="11"/>
      <c r="U31" s="11"/>
      <c r="V31" s="11"/>
      <c r="W31" s="11"/>
      <c r="X31" s="11"/>
      <c r="Y31" s="11"/>
      <c r="Z31" s="11"/>
      <c r="AA31" s="11"/>
      <c r="AB31" s="11"/>
      <c r="AC31" s="11"/>
      <c r="AD31" s="11"/>
      <c r="AE31" s="11"/>
      <c r="AF31" s="11"/>
      <c r="AG31" s="11"/>
      <c r="AH31" s="11"/>
      <c r="AI31" s="11"/>
      <c r="AJ31" s="11"/>
      <c r="AK31" s="11"/>
      <c r="AL31" s="11"/>
      <c r="AM31" s="11"/>
      <c r="AN31" s="11"/>
      <c r="AO31" s="11"/>
      <c r="AP31" s="11"/>
      <c r="AQ31" s="11"/>
      <c r="AR31" s="11"/>
      <c r="AS31" s="11"/>
      <c r="AT31" s="11"/>
      <c r="AU31" s="11"/>
      <c r="AV31" s="11"/>
      <c r="AW31" s="11"/>
      <c r="AX31" s="11"/>
      <c r="AY31" s="11"/>
      <c r="AZ31" s="11"/>
      <c r="BA31" s="11"/>
      <c r="BB31" s="11"/>
      <c r="BC31" s="11"/>
      <c r="BD31" s="11"/>
      <c r="BE31" s="11"/>
      <c r="BF31" s="11"/>
      <c r="BG31" s="11"/>
      <c r="BH31" s="11"/>
      <c r="BI31" s="11"/>
      <c r="BJ31" s="11"/>
      <c r="BK31" s="11"/>
      <c r="BL31" s="11"/>
      <c r="BM31" s="11"/>
      <c r="BN31" s="11"/>
      <c r="BO31" s="11"/>
      <c r="BP31" s="11"/>
      <c r="BQ31" s="11"/>
      <c r="BR31" s="11"/>
      <c r="BS31" s="11"/>
      <c r="BT31" s="11"/>
      <c r="BU31" s="11"/>
      <c r="BV31" s="11"/>
      <c r="BW31" s="11"/>
      <c r="BX31" s="11"/>
      <c r="BY31" s="11"/>
      <c r="BZ31" s="11"/>
      <c r="CA31" s="11"/>
      <c r="CB31" s="11"/>
      <c r="CC31" s="11"/>
      <c r="CD31" s="11"/>
      <c r="CE31" s="11"/>
      <c r="CF31" s="11"/>
      <c r="CG31" s="11"/>
      <c r="CH31" s="11"/>
      <c r="CI31" s="11"/>
      <c r="CJ31" s="11"/>
      <c r="CK31" s="11"/>
      <c r="CL31" s="11"/>
      <c r="CM31" s="11"/>
      <c r="CN31" s="11"/>
      <c r="CO31" s="11"/>
      <c r="CP31" s="11">
        <v>0.5</v>
      </c>
      <c r="CQ31" s="11"/>
      <c r="CR31" s="11"/>
      <c r="CS31" s="11"/>
      <c r="CT31" s="11"/>
      <c r="CU31" s="11"/>
      <c r="CV31" s="11"/>
      <c r="CW31" s="11"/>
      <c r="CX31" s="11"/>
      <c r="CY31" s="11">
        <v>1.5</v>
      </c>
      <c r="CZ31" s="11">
        <v>1</v>
      </c>
      <c r="DA31" s="11">
        <v>1.5</v>
      </c>
      <c r="DB31" s="11">
        <v>6</v>
      </c>
      <c r="DC31" s="11">
        <v>3</v>
      </c>
      <c r="DD31" s="11"/>
      <c r="DE31" s="11"/>
      <c r="DF31" s="11"/>
      <c r="DG31" s="11"/>
      <c r="DH31" s="11"/>
      <c r="DI31" s="11"/>
      <c r="DJ31" s="11"/>
      <c r="DK31" s="11"/>
      <c r="DL31" s="11"/>
      <c r="DM31" s="11"/>
      <c r="DN31" s="11"/>
      <c r="DO31" s="11"/>
      <c r="DP31" s="11"/>
      <c r="DQ31" s="11"/>
      <c r="DR31" s="11"/>
      <c r="DS31" s="11"/>
      <c r="DT31" s="11"/>
      <c r="DU31" s="11"/>
      <c r="DV31" s="11"/>
      <c r="DW31" s="11"/>
      <c r="DX31" s="11"/>
      <c r="DY31" s="11"/>
      <c r="DZ31" s="11"/>
      <c r="EA31" s="11"/>
      <c r="EB31" s="11"/>
      <c r="EC31" s="11"/>
      <c r="ED31" s="11"/>
      <c r="EE31" s="11"/>
      <c r="EF31" s="11"/>
      <c r="EG31" s="11"/>
      <c r="EH31" t="s">
        <v>29</v>
      </c>
    </row>
    <row r="32" spans="2:138">
      <c r="B32" s="30"/>
      <c r="C32" s="30"/>
      <c r="D32" s="42"/>
      <c r="E32" s="40"/>
      <c r="F32" s="40"/>
      <c r="G32" s="78">
        <v>13</v>
      </c>
      <c r="H32" s="41" t="s">
        <v>175</v>
      </c>
      <c r="I32" s="79" t="str">
        <f>VLOOKUP($G32,課題整理_0609!$B$8:$M$38,7,FALSE)</f>
        <v>～7月3週目</v>
      </c>
      <c r="J32" s="79" t="str">
        <f>VLOOKUP($G32,課題整理_0609!$B$8:$M$38,5,FALSE)</f>
        <v>完了</v>
      </c>
      <c r="K32" s="52" t="s">
        <v>160</v>
      </c>
      <c r="L32" s="40"/>
      <c r="M32" s="48">
        <f t="shared" si="58"/>
        <v>52</v>
      </c>
      <c r="O32" s="11"/>
      <c r="P32" s="11"/>
      <c r="Q32" s="11"/>
      <c r="R32" s="11"/>
      <c r="S32" s="11"/>
      <c r="T32" s="11"/>
      <c r="U32" s="11"/>
      <c r="V32" s="11"/>
      <c r="W32" s="11"/>
      <c r="X32" s="11"/>
      <c r="Y32" s="11"/>
      <c r="Z32" s="11"/>
      <c r="AA32" s="11"/>
      <c r="AB32" s="11"/>
      <c r="AC32" s="11"/>
      <c r="AD32" s="11"/>
      <c r="AE32" s="11"/>
      <c r="AF32" s="11"/>
      <c r="AG32" s="11"/>
      <c r="AH32" s="11"/>
      <c r="AI32" s="11"/>
      <c r="AJ32" s="11"/>
      <c r="AK32" s="11"/>
      <c r="AL32" s="11"/>
      <c r="AM32" s="11"/>
      <c r="AN32" s="11"/>
      <c r="AO32" s="11"/>
      <c r="AP32" s="11"/>
      <c r="AQ32" s="11"/>
      <c r="AR32" s="11"/>
      <c r="AS32" s="11"/>
      <c r="AT32" s="11"/>
      <c r="AU32" s="11"/>
      <c r="AV32" s="11"/>
      <c r="AW32" s="11"/>
      <c r="AX32" s="11"/>
      <c r="AY32" s="11"/>
      <c r="AZ32" s="11"/>
      <c r="BA32" s="11"/>
      <c r="BB32" s="11"/>
      <c r="BC32" s="11"/>
      <c r="BD32" s="11"/>
      <c r="BE32" s="11"/>
      <c r="BF32" s="11"/>
      <c r="BG32" s="11"/>
      <c r="BH32" s="11">
        <v>4</v>
      </c>
      <c r="BI32" s="11"/>
      <c r="BJ32" s="11"/>
      <c r="BK32" s="11"/>
      <c r="BL32" s="11"/>
      <c r="BM32" s="11">
        <v>6</v>
      </c>
      <c r="BN32" s="11"/>
      <c r="BO32" s="11"/>
      <c r="BP32" s="11">
        <v>2</v>
      </c>
      <c r="BQ32" s="11">
        <v>1</v>
      </c>
      <c r="BR32" s="11">
        <v>1</v>
      </c>
      <c r="BS32" s="11">
        <v>1</v>
      </c>
      <c r="BT32" s="11"/>
      <c r="BU32" s="11">
        <v>2</v>
      </c>
      <c r="BV32" s="11">
        <f>4.5+7.5</f>
        <v>12</v>
      </c>
      <c r="BW32" s="11"/>
      <c r="BX32" s="11"/>
      <c r="BY32" s="11">
        <v>1.5</v>
      </c>
      <c r="BZ32" s="11"/>
      <c r="CA32" s="11">
        <v>8.5</v>
      </c>
      <c r="CB32" s="11"/>
      <c r="CC32" s="11">
        <v>0.5</v>
      </c>
      <c r="CD32" s="11"/>
      <c r="CE32" s="11"/>
      <c r="CF32" s="11"/>
      <c r="CG32" s="11"/>
      <c r="CH32" s="11"/>
      <c r="CI32" s="11"/>
      <c r="CJ32" s="11"/>
      <c r="CK32" s="11"/>
      <c r="CL32" s="11"/>
      <c r="CM32" s="11">
        <v>2</v>
      </c>
      <c r="CN32" s="11">
        <v>2.5</v>
      </c>
      <c r="CO32" s="11">
        <v>8</v>
      </c>
      <c r="CP32" s="11"/>
      <c r="CQ32" s="11"/>
      <c r="CR32" s="11"/>
      <c r="CS32" s="11"/>
      <c r="CT32" s="11"/>
      <c r="CU32" s="11"/>
      <c r="CV32" s="11"/>
      <c r="CW32" s="11"/>
      <c r="CX32" s="11"/>
      <c r="CY32" s="11"/>
      <c r="CZ32" s="11"/>
      <c r="DA32" s="11"/>
      <c r="DB32" s="11"/>
      <c r="DC32" s="11"/>
      <c r="DD32" s="11"/>
      <c r="DE32" s="11"/>
      <c r="DF32" s="11"/>
      <c r="DG32" s="11"/>
      <c r="DH32" s="11"/>
      <c r="DI32" s="11"/>
      <c r="DJ32" s="11"/>
      <c r="DK32" s="11"/>
      <c r="DL32" s="11"/>
      <c r="DM32" s="11"/>
      <c r="DN32" s="11"/>
      <c r="DO32" s="11"/>
      <c r="DP32" s="11"/>
      <c r="DQ32" s="11"/>
      <c r="DR32" s="11"/>
      <c r="DS32" s="11"/>
      <c r="DT32" s="11"/>
      <c r="DU32" s="11"/>
      <c r="DV32" s="11"/>
      <c r="DW32" s="11"/>
      <c r="DX32" s="11"/>
      <c r="DY32" s="11"/>
      <c r="DZ32" s="11"/>
      <c r="EA32" s="11"/>
      <c r="EB32" s="11"/>
      <c r="EC32" s="11"/>
      <c r="ED32" s="11"/>
      <c r="EE32" s="11"/>
      <c r="EF32" s="11"/>
      <c r="EG32" s="11"/>
      <c r="EH32" t="s">
        <v>29</v>
      </c>
    </row>
    <row r="33" spans="2:138">
      <c r="B33" s="30"/>
      <c r="C33" s="30"/>
      <c r="D33" s="42"/>
      <c r="E33" s="40"/>
      <c r="F33" s="40"/>
      <c r="G33" s="78">
        <v>14</v>
      </c>
      <c r="H33" s="41" t="s">
        <v>175</v>
      </c>
      <c r="I33" s="79" t="str">
        <f>VLOOKUP($G33,課題整理_0609!$B$8:$M$38,7,FALSE)</f>
        <v>～7月4週目</v>
      </c>
      <c r="J33" s="79" t="str">
        <f>VLOOKUP($G33,課題整理_0609!$B$8:$M$38,5,FALSE)</f>
        <v>完了</v>
      </c>
      <c r="K33" s="52" t="s">
        <v>160</v>
      </c>
      <c r="L33" s="40"/>
      <c r="M33" s="48">
        <f t="shared" si="58"/>
        <v>3</v>
      </c>
      <c r="O33" s="11"/>
      <c r="P33" s="11"/>
      <c r="Q33" s="11"/>
      <c r="R33" s="11"/>
      <c r="S33" s="11"/>
      <c r="T33" s="11"/>
      <c r="U33" s="11"/>
      <c r="V33" s="11"/>
      <c r="W33" s="11"/>
      <c r="X33" s="11"/>
      <c r="Y33" s="11"/>
      <c r="Z33" s="11"/>
      <c r="AA33" s="11"/>
      <c r="AB33" s="11"/>
      <c r="AC33" s="11"/>
      <c r="AD33" s="11"/>
      <c r="AE33" s="11"/>
      <c r="AF33" s="11"/>
      <c r="AG33" s="11"/>
      <c r="AH33" s="11"/>
      <c r="AI33" s="11"/>
      <c r="AJ33" s="11"/>
      <c r="AK33" s="11"/>
      <c r="AL33" s="11"/>
      <c r="AM33" s="11"/>
      <c r="AN33" s="11"/>
      <c r="AO33" s="11"/>
      <c r="AP33" s="11"/>
      <c r="AQ33" s="11"/>
      <c r="AR33" s="11"/>
      <c r="AS33" s="11"/>
      <c r="AT33" s="11"/>
      <c r="AU33" s="11"/>
      <c r="AV33" s="11"/>
      <c r="AW33" s="11"/>
      <c r="AX33" s="11"/>
      <c r="AY33" s="11"/>
      <c r="AZ33" s="11"/>
      <c r="BA33" s="11"/>
      <c r="BB33" s="11"/>
      <c r="BC33" s="11"/>
      <c r="BD33" s="11"/>
      <c r="BE33" s="11"/>
      <c r="BF33" s="11"/>
      <c r="BG33" s="11"/>
      <c r="BH33" s="11"/>
      <c r="BI33" s="11"/>
      <c r="BJ33" s="11"/>
      <c r="BK33" s="11"/>
      <c r="BL33" s="11"/>
      <c r="BM33" s="11"/>
      <c r="BN33" s="11"/>
      <c r="BO33" s="11"/>
      <c r="BP33" s="11"/>
      <c r="BQ33" s="11"/>
      <c r="BR33" s="11"/>
      <c r="BS33" s="11"/>
      <c r="BT33" s="11"/>
      <c r="BU33" s="11"/>
      <c r="BV33" s="11"/>
      <c r="BW33" s="11"/>
      <c r="BX33" s="11"/>
      <c r="BY33" s="11"/>
      <c r="BZ33" s="11"/>
      <c r="CA33" s="11"/>
      <c r="CB33" s="11"/>
      <c r="CC33" s="11"/>
      <c r="CD33" s="11"/>
      <c r="CE33" s="11"/>
      <c r="CF33" s="11"/>
      <c r="CG33" s="11"/>
      <c r="CH33" s="11"/>
      <c r="CI33" s="11"/>
      <c r="CJ33" s="11"/>
      <c r="CK33" s="11"/>
      <c r="CL33" s="11"/>
      <c r="CM33" s="11"/>
      <c r="CN33" s="11"/>
      <c r="CO33" s="11"/>
      <c r="CP33" s="11">
        <v>3</v>
      </c>
      <c r="CQ33" s="11"/>
      <c r="CR33" s="11"/>
      <c r="CS33" s="11"/>
      <c r="CT33" s="11"/>
      <c r="CU33" s="11"/>
      <c r="CV33" s="11"/>
      <c r="CW33" s="11"/>
      <c r="CX33" s="11"/>
      <c r="CY33" s="11"/>
      <c r="CZ33" s="11"/>
      <c r="DA33" s="11"/>
      <c r="DB33" s="11"/>
      <c r="DC33" s="11"/>
      <c r="DD33" s="11"/>
      <c r="DE33" s="11"/>
      <c r="DF33" s="11"/>
      <c r="DG33" s="11"/>
      <c r="DH33" s="11"/>
      <c r="DI33" s="11"/>
      <c r="DJ33" s="11"/>
      <c r="DK33" s="11"/>
      <c r="DL33" s="11"/>
      <c r="DM33" s="11"/>
      <c r="DN33" s="11"/>
      <c r="DO33" s="11"/>
      <c r="DP33" s="11"/>
      <c r="DQ33" s="11"/>
      <c r="DR33" s="11"/>
      <c r="DS33" s="11"/>
      <c r="DT33" s="11"/>
      <c r="DU33" s="11"/>
      <c r="DV33" s="11"/>
      <c r="DW33" s="11"/>
      <c r="DX33" s="11"/>
      <c r="DY33" s="11"/>
      <c r="DZ33" s="11"/>
      <c r="EA33" s="11"/>
      <c r="EB33" s="11"/>
      <c r="EC33" s="11"/>
      <c r="ED33" s="11"/>
      <c r="EE33" s="11"/>
      <c r="EF33" s="11"/>
      <c r="EG33" s="11"/>
      <c r="EH33" t="s">
        <v>29</v>
      </c>
    </row>
    <row r="34" spans="2:138">
      <c r="B34" s="30"/>
      <c r="C34" s="30"/>
      <c r="D34" s="42"/>
      <c r="E34" s="40"/>
      <c r="F34" s="40"/>
      <c r="G34" s="78">
        <v>15</v>
      </c>
      <c r="H34" s="41" t="s">
        <v>175</v>
      </c>
      <c r="I34" s="79" t="str">
        <f>VLOOKUP($G34,課題整理_0609!$B$8:$M$38,7,FALSE)</f>
        <v>～7月1週目（余裕があれば）</v>
      </c>
      <c r="J34" s="79" t="str">
        <f>VLOOKUP($G34,課題整理_0609!$B$8:$M$38,5,FALSE)</f>
        <v>完了</v>
      </c>
      <c r="K34" s="52" t="s">
        <v>160</v>
      </c>
      <c r="L34" s="40"/>
      <c r="M34" s="48">
        <f t="shared" si="58"/>
        <v>2</v>
      </c>
      <c r="O34" s="11"/>
      <c r="P34" s="11"/>
      <c r="Q34" s="11"/>
      <c r="R34" s="11"/>
      <c r="S34" s="11"/>
      <c r="T34" s="11"/>
      <c r="U34" s="11"/>
      <c r="V34" s="11"/>
      <c r="W34" s="11"/>
      <c r="X34" s="11"/>
      <c r="Y34" s="11"/>
      <c r="Z34" s="11"/>
      <c r="AA34" s="11"/>
      <c r="AB34" s="11"/>
      <c r="AC34" s="11"/>
      <c r="AD34" s="11"/>
      <c r="AE34" s="11"/>
      <c r="AF34" s="11"/>
      <c r="AG34" s="11"/>
      <c r="AH34" s="11"/>
      <c r="AI34" s="11"/>
      <c r="AJ34" s="11"/>
      <c r="AK34" s="11"/>
      <c r="AL34" s="11"/>
      <c r="AM34" s="11"/>
      <c r="AN34" s="11"/>
      <c r="AO34" s="11"/>
      <c r="AP34" s="11"/>
      <c r="AQ34" s="11"/>
      <c r="AR34" s="11"/>
      <c r="AS34" s="11"/>
      <c r="AT34" s="11"/>
      <c r="AU34" s="11"/>
      <c r="AV34" s="11"/>
      <c r="AW34" s="11"/>
      <c r="AX34" s="11"/>
      <c r="AY34" s="11"/>
      <c r="AZ34" s="11"/>
      <c r="BA34" s="11">
        <v>2</v>
      </c>
      <c r="BB34" s="11"/>
      <c r="BC34" s="11"/>
      <c r="BD34" s="11"/>
      <c r="BE34" s="11"/>
      <c r="BF34" s="11"/>
      <c r="BG34" s="11"/>
      <c r="BH34" s="11"/>
      <c r="BI34" s="11"/>
      <c r="BJ34" s="11"/>
      <c r="BK34" s="11"/>
      <c r="BL34" s="11"/>
      <c r="BM34" s="11"/>
      <c r="BN34" s="11"/>
      <c r="BO34" s="11"/>
      <c r="BP34" s="11"/>
      <c r="BQ34" s="11"/>
      <c r="BR34" s="11"/>
      <c r="BS34" s="11"/>
      <c r="BT34" s="11"/>
      <c r="BU34" s="11"/>
      <c r="BV34" s="11"/>
      <c r="BW34" s="11"/>
      <c r="BX34" s="11"/>
      <c r="BY34" s="11"/>
      <c r="BZ34" s="11"/>
      <c r="CA34" s="11"/>
      <c r="CB34" s="11"/>
      <c r="CC34" s="11"/>
      <c r="CD34" s="11"/>
      <c r="CE34" s="11"/>
      <c r="CF34" s="11"/>
      <c r="CG34" s="11"/>
      <c r="CH34" s="11"/>
      <c r="CI34" s="11"/>
      <c r="CJ34" s="11"/>
      <c r="CK34" s="11"/>
      <c r="CL34" s="11"/>
      <c r="CM34" s="11"/>
      <c r="CN34" s="11"/>
      <c r="CO34" s="11"/>
      <c r="CP34" s="11"/>
      <c r="CQ34" s="11"/>
      <c r="CR34" s="11"/>
      <c r="CS34" s="11"/>
      <c r="CT34" s="11"/>
      <c r="CU34" s="11"/>
      <c r="CV34" s="11"/>
      <c r="CW34" s="11"/>
      <c r="CX34" s="11"/>
      <c r="CY34" s="11"/>
      <c r="CZ34" s="11"/>
      <c r="DA34" s="11"/>
      <c r="DB34" s="11"/>
      <c r="DC34" s="11"/>
      <c r="DD34" s="11"/>
      <c r="DE34" s="11"/>
      <c r="DF34" s="11"/>
      <c r="DG34" s="11"/>
      <c r="DH34" s="11"/>
      <c r="DI34" s="11"/>
      <c r="DJ34" s="11"/>
      <c r="DK34" s="11"/>
      <c r="DL34" s="11"/>
      <c r="DM34" s="11"/>
      <c r="DN34" s="11"/>
      <c r="DO34" s="11"/>
      <c r="DP34" s="11"/>
      <c r="DQ34" s="11"/>
      <c r="DR34" s="11"/>
      <c r="DS34" s="11"/>
      <c r="DT34" s="11"/>
      <c r="DU34" s="11"/>
      <c r="DV34" s="11"/>
      <c r="DW34" s="11"/>
      <c r="DX34" s="11"/>
      <c r="DY34" s="11"/>
      <c r="DZ34" s="11"/>
      <c r="EA34" s="11"/>
      <c r="EB34" s="11"/>
      <c r="EC34" s="11"/>
      <c r="ED34" s="11"/>
      <c r="EE34" s="11"/>
      <c r="EF34" s="11"/>
      <c r="EG34" s="11"/>
      <c r="EH34" t="s">
        <v>29</v>
      </c>
    </row>
    <row r="35" spans="2:138">
      <c r="B35" s="30"/>
      <c r="C35" s="30"/>
      <c r="D35" s="42"/>
      <c r="E35" s="40"/>
      <c r="F35" s="40"/>
      <c r="G35" s="78">
        <v>16</v>
      </c>
      <c r="H35" s="41" t="s">
        <v>175</v>
      </c>
      <c r="I35" s="79" t="str">
        <f>VLOOKUP($G35,課題整理_0609!$B$8:$M$38,7,FALSE)</f>
        <v>～7月4週目</v>
      </c>
      <c r="J35" s="79" t="str">
        <f>VLOOKUP($G35,課題整理_0609!$B$8:$M$38,5,FALSE)</f>
        <v>完了</v>
      </c>
      <c r="K35" s="52" t="s">
        <v>160</v>
      </c>
      <c r="L35" s="40"/>
      <c r="M35" s="48">
        <f t="shared" si="58"/>
        <v>3</v>
      </c>
      <c r="O35" s="11"/>
      <c r="P35" s="11"/>
      <c r="Q35" s="11"/>
      <c r="R35" s="11"/>
      <c r="S35" s="11"/>
      <c r="T35" s="11"/>
      <c r="U35" s="11"/>
      <c r="V35" s="11"/>
      <c r="W35" s="11"/>
      <c r="X35" s="11"/>
      <c r="Y35" s="11"/>
      <c r="Z35" s="11"/>
      <c r="AA35" s="11"/>
      <c r="AB35" s="11"/>
      <c r="AC35" s="11"/>
      <c r="AD35" s="11"/>
      <c r="AE35" s="11"/>
      <c r="AF35" s="11"/>
      <c r="AG35" s="11"/>
      <c r="AH35" s="11"/>
      <c r="AI35" s="11"/>
      <c r="AJ35" s="11"/>
      <c r="AK35" s="11"/>
      <c r="AL35" s="11"/>
      <c r="AM35" s="11"/>
      <c r="AN35" s="11"/>
      <c r="AO35" s="11"/>
      <c r="AP35" s="11"/>
      <c r="AQ35" s="11"/>
      <c r="AR35" s="11"/>
      <c r="AS35" s="11"/>
      <c r="AT35" s="11"/>
      <c r="AU35" s="11"/>
      <c r="AV35" s="11"/>
      <c r="AW35" s="11"/>
      <c r="AX35" s="11"/>
      <c r="AY35" s="11"/>
      <c r="AZ35" s="11"/>
      <c r="BA35" s="11"/>
      <c r="BB35" s="11"/>
      <c r="BC35" s="11"/>
      <c r="BD35" s="11"/>
      <c r="BE35" s="11"/>
      <c r="BF35" s="11"/>
      <c r="BG35" s="11"/>
      <c r="BH35" s="11"/>
      <c r="BI35" s="11"/>
      <c r="BJ35" s="11"/>
      <c r="BK35" s="11"/>
      <c r="BL35" s="11"/>
      <c r="BM35" s="11"/>
      <c r="BN35" s="11"/>
      <c r="BO35" s="11"/>
      <c r="BP35" s="11"/>
      <c r="BQ35" s="11"/>
      <c r="BR35" s="11"/>
      <c r="BS35" s="11"/>
      <c r="BT35" s="11"/>
      <c r="BU35" s="11"/>
      <c r="BV35" s="11"/>
      <c r="BW35" s="11"/>
      <c r="BX35" s="11"/>
      <c r="BY35" s="11"/>
      <c r="BZ35" s="11"/>
      <c r="CA35" s="11"/>
      <c r="CB35" s="11"/>
      <c r="CC35" s="11"/>
      <c r="CD35" s="11"/>
      <c r="CE35" s="11"/>
      <c r="CF35" s="11"/>
      <c r="CG35" s="11"/>
      <c r="CH35" s="11"/>
      <c r="CI35" s="11"/>
      <c r="CJ35" s="11"/>
      <c r="CK35" s="11"/>
      <c r="CL35" s="11"/>
      <c r="CM35" s="11"/>
      <c r="CN35" s="11"/>
      <c r="CO35" s="11"/>
      <c r="CP35" s="11">
        <v>3</v>
      </c>
      <c r="CQ35" s="11"/>
      <c r="CR35" s="11"/>
      <c r="CS35" s="11"/>
      <c r="CT35" s="11"/>
      <c r="CU35" s="11"/>
      <c r="CV35" s="11"/>
      <c r="CW35" s="11"/>
      <c r="CX35" s="11"/>
      <c r="CY35" s="11"/>
      <c r="CZ35" s="11"/>
      <c r="DA35" s="11"/>
      <c r="DB35" s="11"/>
      <c r="DC35" s="11"/>
      <c r="DD35" s="11"/>
      <c r="DE35" s="11"/>
      <c r="DF35" s="11"/>
      <c r="DG35" s="11"/>
      <c r="DH35" s="11"/>
      <c r="DI35" s="11"/>
      <c r="DJ35" s="11"/>
      <c r="DK35" s="11"/>
      <c r="DL35" s="11"/>
      <c r="DM35" s="11"/>
      <c r="DN35" s="11"/>
      <c r="DO35" s="11"/>
      <c r="DP35" s="11"/>
      <c r="DQ35" s="11"/>
      <c r="DR35" s="11"/>
      <c r="DS35" s="11"/>
      <c r="DT35" s="11"/>
      <c r="DU35" s="11"/>
      <c r="DV35" s="11"/>
      <c r="DW35" s="11"/>
      <c r="DX35" s="11"/>
      <c r="DY35" s="11"/>
      <c r="DZ35" s="11"/>
      <c r="EA35" s="11"/>
      <c r="EB35" s="11"/>
      <c r="EC35" s="11"/>
      <c r="ED35" s="11"/>
      <c r="EE35" s="11"/>
      <c r="EF35" s="11"/>
      <c r="EG35" s="11"/>
      <c r="EH35" t="s">
        <v>29</v>
      </c>
    </row>
    <row r="36" spans="2:138">
      <c r="B36" s="30"/>
      <c r="C36" s="30"/>
      <c r="D36" s="42"/>
      <c r="E36" s="40"/>
      <c r="F36" s="40"/>
      <c r="G36" s="78">
        <v>17</v>
      </c>
      <c r="H36" s="41" t="s">
        <v>175</v>
      </c>
      <c r="I36" s="79" t="str">
        <f>VLOOKUP($G36,課題整理_0609!$B$8:$M$38,7,FALSE)</f>
        <v>～7月1週目</v>
      </c>
      <c r="J36" s="79" t="str">
        <f>VLOOKUP($G36,課題整理_0609!$B$8:$M$38,5,FALSE)</f>
        <v>完了</v>
      </c>
      <c r="K36" s="52" t="s">
        <v>160</v>
      </c>
      <c r="L36" s="40"/>
      <c r="M36" s="48">
        <f t="shared" si="58"/>
        <v>15</v>
      </c>
      <c r="O36" s="11"/>
      <c r="P36" s="11"/>
      <c r="Q36" s="11"/>
      <c r="R36" s="11"/>
      <c r="S36" s="11"/>
      <c r="T36" s="11"/>
      <c r="U36" s="11"/>
      <c r="V36" s="11"/>
      <c r="W36" s="11"/>
      <c r="X36" s="11"/>
      <c r="Y36" s="11"/>
      <c r="Z36" s="11"/>
      <c r="AA36" s="11"/>
      <c r="AB36" s="11"/>
      <c r="AC36" s="11"/>
      <c r="AD36" s="11"/>
      <c r="AE36" s="11"/>
      <c r="AF36" s="11"/>
      <c r="AG36" s="11"/>
      <c r="AH36" s="11"/>
      <c r="AI36" s="11"/>
      <c r="AJ36" s="11"/>
      <c r="AK36" s="11"/>
      <c r="AL36" s="11"/>
      <c r="AM36" s="11"/>
      <c r="AN36" s="11"/>
      <c r="AO36" s="11"/>
      <c r="AP36" s="11"/>
      <c r="AQ36" s="11"/>
      <c r="AR36" s="11"/>
      <c r="AS36" s="11"/>
      <c r="AT36" s="11"/>
      <c r="AU36" s="11"/>
      <c r="AV36" s="11"/>
      <c r="AW36" s="11"/>
      <c r="AX36" s="11"/>
      <c r="AY36" s="11">
        <v>2</v>
      </c>
      <c r="AZ36" s="11">
        <v>13</v>
      </c>
      <c r="BA36" s="11"/>
      <c r="BB36" s="11"/>
      <c r="BC36" s="11"/>
      <c r="BD36" s="11"/>
      <c r="BE36" s="11"/>
      <c r="BF36" s="11"/>
      <c r="BG36" s="11"/>
      <c r="BH36" s="11"/>
      <c r="BI36" s="11"/>
      <c r="BJ36" s="11"/>
      <c r="BK36" s="11"/>
      <c r="BL36" s="11"/>
      <c r="BM36" s="11"/>
      <c r="BN36" s="11"/>
      <c r="BO36" s="11"/>
      <c r="BP36" s="11"/>
      <c r="BQ36" s="11"/>
      <c r="BR36" s="11"/>
      <c r="BS36" s="11"/>
      <c r="BT36" s="11"/>
      <c r="BU36" s="11"/>
      <c r="BV36" s="11"/>
      <c r="BW36" s="11"/>
      <c r="BX36" s="11"/>
      <c r="BY36" s="11"/>
      <c r="BZ36" s="11"/>
      <c r="CA36" s="11"/>
      <c r="CB36" s="11"/>
      <c r="CC36" s="11"/>
      <c r="CD36" s="11"/>
      <c r="CE36" s="11"/>
      <c r="CF36" s="11"/>
      <c r="CG36" s="11"/>
      <c r="CH36" s="11"/>
      <c r="CI36" s="11"/>
      <c r="CJ36" s="11"/>
      <c r="CK36" s="11"/>
      <c r="CL36" s="11"/>
      <c r="CM36" s="11"/>
      <c r="CN36" s="11"/>
      <c r="CO36" s="11"/>
      <c r="CP36" s="11"/>
      <c r="CQ36" s="11"/>
      <c r="CR36" s="11"/>
      <c r="CS36" s="11"/>
      <c r="CT36" s="11"/>
      <c r="CU36" s="11"/>
      <c r="CV36" s="11"/>
      <c r="CW36" s="11"/>
      <c r="CX36" s="11"/>
      <c r="CY36" s="11"/>
      <c r="CZ36" s="11"/>
      <c r="DA36" s="11"/>
      <c r="DB36" s="11"/>
      <c r="DC36" s="11"/>
      <c r="DD36" s="11"/>
      <c r="DE36" s="11"/>
      <c r="DF36" s="11"/>
      <c r="DG36" s="11"/>
      <c r="DH36" s="11"/>
      <c r="DI36" s="11"/>
      <c r="DJ36" s="11"/>
      <c r="DK36" s="11"/>
      <c r="DL36" s="11"/>
      <c r="DM36" s="11"/>
      <c r="DN36" s="11"/>
      <c r="DO36" s="11"/>
      <c r="DP36" s="11"/>
      <c r="DQ36" s="11"/>
      <c r="DR36" s="11"/>
      <c r="DS36" s="11"/>
      <c r="DT36" s="11"/>
      <c r="DU36" s="11"/>
      <c r="DV36" s="11"/>
      <c r="DW36" s="11"/>
      <c r="DX36" s="11"/>
      <c r="DY36" s="11"/>
      <c r="DZ36" s="11"/>
      <c r="EA36" s="11"/>
      <c r="EB36" s="11"/>
      <c r="EC36" s="11"/>
      <c r="ED36" s="11"/>
      <c r="EE36" s="11"/>
      <c r="EF36" s="11"/>
      <c r="EG36" s="11"/>
      <c r="EH36" t="s">
        <v>29</v>
      </c>
    </row>
    <row r="37" spans="2:138">
      <c r="B37" s="30"/>
      <c r="C37" s="30"/>
      <c r="D37" s="42"/>
      <c r="E37" s="40"/>
      <c r="F37" s="40"/>
      <c r="G37" s="78">
        <v>19</v>
      </c>
      <c r="H37" s="41" t="s">
        <v>175</v>
      </c>
      <c r="I37" s="79" t="str">
        <f>VLOOKUP($G37,課題整理_0609!$B$8:$M$38,7,FALSE)</f>
        <v>未定</v>
      </c>
      <c r="J37" s="79" t="str">
        <f>VLOOKUP($G37,課題整理_0609!$B$8:$M$38,5,FALSE)</f>
        <v>保留</v>
      </c>
      <c r="K37" s="52" t="s">
        <v>160</v>
      </c>
      <c r="L37" s="40"/>
      <c r="M37" s="48">
        <f t="shared" si="58"/>
        <v>0</v>
      </c>
      <c r="O37" s="11"/>
      <c r="P37" s="11"/>
      <c r="Q37" s="11"/>
      <c r="R37" s="11"/>
      <c r="S37" s="11"/>
      <c r="T37" s="11"/>
      <c r="U37" s="11"/>
      <c r="V37" s="11"/>
      <c r="W37" s="11"/>
      <c r="X37" s="11"/>
      <c r="Y37" s="11"/>
      <c r="Z37" s="11"/>
      <c r="AA37" s="11"/>
      <c r="AB37" s="11"/>
      <c r="AC37" s="11"/>
      <c r="AD37" s="11"/>
      <c r="AE37" s="11"/>
      <c r="AF37" s="11"/>
      <c r="AG37" s="11"/>
      <c r="AH37" s="11"/>
      <c r="AI37" s="11"/>
      <c r="AJ37" s="11"/>
      <c r="AK37" s="11"/>
      <c r="AL37" s="11"/>
      <c r="AM37" s="11"/>
      <c r="AN37" s="11"/>
      <c r="AO37" s="11"/>
      <c r="AP37" s="11"/>
      <c r="AQ37" s="11"/>
      <c r="AR37" s="11"/>
      <c r="AS37" s="11"/>
      <c r="AT37" s="11"/>
      <c r="AU37" s="11"/>
      <c r="AV37" s="11"/>
      <c r="AW37" s="11"/>
      <c r="AX37" s="11"/>
      <c r="AY37" s="11"/>
      <c r="AZ37" s="11"/>
      <c r="BA37" s="11"/>
      <c r="BB37" s="11"/>
      <c r="BC37" s="11"/>
      <c r="BD37" s="11"/>
      <c r="BE37" s="11"/>
      <c r="BF37" s="11"/>
      <c r="BG37" s="11"/>
      <c r="BH37" s="11"/>
      <c r="BI37" s="11"/>
      <c r="BJ37" s="11"/>
      <c r="BK37" s="11"/>
      <c r="BL37" s="11"/>
      <c r="BM37" s="11"/>
      <c r="BN37" s="11"/>
      <c r="BO37" s="11"/>
      <c r="BP37" s="11"/>
      <c r="BQ37" s="11"/>
      <c r="BR37" s="11"/>
      <c r="BS37" s="11"/>
      <c r="BT37" s="11"/>
      <c r="BU37" s="11"/>
      <c r="BV37" s="11"/>
      <c r="BW37" s="11"/>
      <c r="BX37" s="11"/>
      <c r="BY37" s="11"/>
      <c r="BZ37" s="11"/>
      <c r="CA37" s="11"/>
      <c r="CB37" s="11"/>
      <c r="CC37" s="11"/>
      <c r="CD37" s="11"/>
      <c r="CE37" s="11"/>
      <c r="CF37" s="11"/>
      <c r="CG37" s="11"/>
      <c r="CH37" s="11"/>
      <c r="CI37" s="11"/>
      <c r="CJ37" s="11"/>
      <c r="CK37" s="11"/>
      <c r="CL37" s="11"/>
      <c r="CM37" s="11"/>
      <c r="CN37" s="11"/>
      <c r="CO37" s="11"/>
      <c r="CP37" s="11"/>
      <c r="CQ37" s="11"/>
      <c r="CR37" s="11"/>
      <c r="CS37" s="11"/>
      <c r="CT37" s="11"/>
      <c r="CU37" s="11"/>
      <c r="CV37" s="11"/>
      <c r="CW37" s="11"/>
      <c r="CX37" s="11"/>
      <c r="CY37" s="11"/>
      <c r="CZ37" s="11"/>
      <c r="DA37" s="11"/>
      <c r="DB37" s="11"/>
      <c r="DC37" s="11"/>
      <c r="DD37" s="11"/>
      <c r="DE37" s="11"/>
      <c r="DF37" s="11"/>
      <c r="DG37" s="11"/>
      <c r="DH37" s="11"/>
      <c r="DI37" s="11"/>
      <c r="DJ37" s="11"/>
      <c r="DK37" s="11"/>
      <c r="DL37" s="11"/>
      <c r="DM37" s="11"/>
      <c r="DN37" s="11"/>
      <c r="DO37" s="11"/>
      <c r="DP37" s="11"/>
      <c r="DQ37" s="11"/>
      <c r="DR37" s="11"/>
      <c r="DS37" s="11"/>
      <c r="DT37" s="11"/>
      <c r="DU37" s="11"/>
      <c r="DV37" s="11"/>
      <c r="DW37" s="11"/>
      <c r="DX37" s="11"/>
      <c r="DY37" s="11"/>
      <c r="DZ37" s="11"/>
      <c r="EA37" s="11"/>
      <c r="EB37" s="11"/>
      <c r="EC37" s="11"/>
      <c r="ED37" s="11"/>
      <c r="EE37" s="11"/>
      <c r="EF37" s="11"/>
      <c r="EG37" s="11"/>
      <c r="EH37" t="s">
        <v>29</v>
      </c>
    </row>
    <row r="38" spans="2:138">
      <c r="B38" s="30"/>
      <c r="C38" s="30"/>
      <c r="D38" s="42"/>
      <c r="E38" s="40"/>
      <c r="F38" s="40"/>
      <c r="G38" s="78">
        <v>22</v>
      </c>
      <c r="H38" s="41" t="s">
        <v>175</v>
      </c>
      <c r="I38" s="79" t="str">
        <f>VLOOKUP($G38,課題整理_0609!$B$8:$M$38,7,FALSE)</f>
        <v>～9月2週目</v>
      </c>
      <c r="J38" s="79" t="str">
        <f>VLOOKUP($G38,課題整理_0609!$B$8:$M$38,5,FALSE)</f>
        <v>対応中</v>
      </c>
      <c r="K38" s="52" t="s">
        <v>160</v>
      </c>
      <c r="L38" s="40"/>
      <c r="M38" s="48">
        <f t="shared" si="58"/>
        <v>3.5</v>
      </c>
      <c r="O38" s="11"/>
      <c r="P38" s="11"/>
      <c r="Q38" s="11"/>
      <c r="R38" s="11"/>
      <c r="S38" s="11"/>
      <c r="T38" s="11"/>
      <c r="U38" s="11"/>
      <c r="V38" s="11"/>
      <c r="W38" s="11"/>
      <c r="X38" s="11"/>
      <c r="Y38" s="11"/>
      <c r="Z38" s="11"/>
      <c r="AA38" s="11"/>
      <c r="AB38" s="11"/>
      <c r="AC38" s="11"/>
      <c r="AD38" s="11"/>
      <c r="AE38" s="11"/>
      <c r="AF38" s="11"/>
      <c r="AG38" s="11"/>
      <c r="AH38" s="11"/>
      <c r="AI38" s="11"/>
      <c r="AJ38" s="11"/>
      <c r="AK38" s="11"/>
      <c r="AL38" s="11"/>
      <c r="AM38" s="11"/>
      <c r="AN38" s="11"/>
      <c r="AO38" s="11"/>
      <c r="AP38" s="11"/>
      <c r="AQ38" s="11"/>
      <c r="AR38" s="11"/>
      <c r="AS38" s="11"/>
      <c r="AT38" s="11"/>
      <c r="AU38" s="11"/>
      <c r="AV38" s="11"/>
      <c r="AW38" s="11"/>
      <c r="AX38" s="11"/>
      <c r="AY38" s="11"/>
      <c r="AZ38" s="11"/>
      <c r="BA38" s="11"/>
      <c r="BB38" s="11"/>
      <c r="BC38" s="11"/>
      <c r="BD38" s="11"/>
      <c r="BE38" s="11"/>
      <c r="BF38" s="11"/>
      <c r="BG38" s="11"/>
      <c r="BH38" s="11"/>
      <c r="BI38" s="11"/>
      <c r="BJ38" s="11"/>
      <c r="BK38" s="11"/>
      <c r="BL38" s="11"/>
      <c r="BM38" s="11"/>
      <c r="BN38" s="11"/>
      <c r="BO38" s="11"/>
      <c r="BP38" s="11"/>
      <c r="BQ38" s="11"/>
      <c r="BR38" s="11"/>
      <c r="BS38" s="11"/>
      <c r="BT38" s="11"/>
      <c r="BU38" s="11"/>
      <c r="BV38" s="11"/>
      <c r="BW38" s="11"/>
      <c r="BX38" s="11"/>
      <c r="BY38" s="11"/>
      <c r="BZ38" s="11"/>
      <c r="CA38" s="11"/>
      <c r="CB38" s="11"/>
      <c r="CC38" s="11"/>
      <c r="CD38" s="11"/>
      <c r="CE38" s="11"/>
      <c r="CF38" s="11"/>
      <c r="CG38" s="11"/>
      <c r="CH38" s="11"/>
      <c r="CI38" s="11"/>
      <c r="CJ38" s="11"/>
      <c r="CK38" s="11"/>
      <c r="CL38" s="11"/>
      <c r="CM38" s="11"/>
      <c r="CN38" s="11"/>
      <c r="CO38" s="11"/>
      <c r="CP38" s="11"/>
      <c r="CQ38" s="11"/>
      <c r="CR38" s="11"/>
      <c r="CS38" s="11"/>
      <c r="CT38" s="11"/>
      <c r="CU38" s="11"/>
      <c r="CV38" s="11">
        <v>3.5</v>
      </c>
      <c r="CW38" s="11"/>
      <c r="CX38" s="11"/>
      <c r="CY38" s="11"/>
      <c r="CZ38" s="11"/>
      <c r="DA38" s="11"/>
      <c r="DB38" s="11"/>
      <c r="DC38" s="11"/>
      <c r="DD38" s="11"/>
      <c r="DE38" s="11"/>
      <c r="DF38" s="11"/>
      <c r="DG38" s="11"/>
      <c r="DH38" s="11"/>
      <c r="DI38" s="11"/>
      <c r="DJ38" s="11"/>
      <c r="DK38" s="11"/>
      <c r="DL38" s="11"/>
      <c r="DM38" s="11"/>
      <c r="DN38" s="11"/>
      <c r="DO38" s="11"/>
      <c r="DP38" s="11"/>
      <c r="DQ38" s="11"/>
      <c r="DR38" s="11"/>
      <c r="DS38" s="11"/>
      <c r="DT38" s="11"/>
      <c r="DU38" s="11"/>
      <c r="DV38" s="11"/>
      <c r="DW38" s="11"/>
      <c r="DX38" s="11"/>
      <c r="DY38" s="11"/>
      <c r="DZ38" s="11"/>
      <c r="EA38" s="11"/>
      <c r="EB38" s="11"/>
      <c r="EC38" s="11"/>
      <c r="ED38" s="11"/>
      <c r="EE38" s="11"/>
      <c r="EF38" s="11"/>
      <c r="EG38" s="11"/>
      <c r="EH38" t="s">
        <v>29</v>
      </c>
    </row>
    <row r="39" spans="2:138">
      <c r="B39" s="30"/>
      <c r="C39" s="30"/>
      <c r="D39" s="42"/>
      <c r="E39" s="40"/>
      <c r="F39" s="40"/>
      <c r="G39" s="78">
        <v>25</v>
      </c>
      <c r="H39" s="41" t="s">
        <v>194</v>
      </c>
      <c r="I39" s="79" t="str">
        <f>VLOOKUP($G39,課題整理_0609!$B$8:$M$38,7,FALSE)</f>
        <v>～9月4週目</v>
      </c>
      <c r="J39" s="79" t="str">
        <f>VLOOKUP($G39,課題整理_0609!$B$8:$M$38,5,FALSE)</f>
        <v>未着手</v>
      </c>
      <c r="K39" s="52" t="s">
        <v>160</v>
      </c>
      <c r="L39" s="40"/>
      <c r="M39" s="48">
        <f t="shared" si="58"/>
        <v>0</v>
      </c>
      <c r="O39" s="11"/>
      <c r="P39" s="11"/>
      <c r="Q39" s="11"/>
      <c r="R39" s="11"/>
      <c r="S39" s="11"/>
      <c r="T39" s="11"/>
      <c r="U39" s="11"/>
      <c r="V39" s="11"/>
      <c r="W39" s="11"/>
      <c r="X39" s="11"/>
      <c r="Y39" s="11"/>
      <c r="Z39" s="11"/>
      <c r="AA39" s="11"/>
      <c r="AB39" s="11"/>
      <c r="AC39" s="11"/>
      <c r="AD39" s="11"/>
      <c r="AE39" s="11"/>
      <c r="AF39" s="11"/>
      <c r="AG39" s="11"/>
      <c r="AH39" s="11"/>
      <c r="AI39" s="11"/>
      <c r="AJ39" s="11"/>
      <c r="AK39" s="11"/>
      <c r="AL39" s="11"/>
      <c r="AM39" s="11"/>
      <c r="AN39" s="11"/>
      <c r="AO39" s="11"/>
      <c r="AP39" s="11"/>
      <c r="AQ39" s="11"/>
      <c r="AR39" s="11"/>
      <c r="AS39" s="11"/>
      <c r="AT39" s="11"/>
      <c r="AU39" s="11"/>
      <c r="AV39" s="11"/>
      <c r="AW39" s="11"/>
      <c r="AX39" s="11"/>
      <c r="AY39" s="11"/>
      <c r="AZ39" s="11"/>
      <c r="BA39" s="11"/>
      <c r="BB39" s="11"/>
      <c r="BC39" s="11"/>
      <c r="BD39" s="11"/>
      <c r="BE39" s="11"/>
      <c r="BF39" s="11"/>
      <c r="BG39" s="11"/>
      <c r="BH39" s="11"/>
      <c r="BI39" s="11"/>
      <c r="BJ39" s="11"/>
      <c r="BK39" s="11"/>
      <c r="BL39" s="11"/>
      <c r="BM39" s="11"/>
      <c r="BN39" s="11"/>
      <c r="BO39" s="11"/>
      <c r="BP39" s="11"/>
      <c r="BQ39" s="11"/>
      <c r="BR39" s="11"/>
      <c r="BS39" s="11"/>
      <c r="BT39" s="11"/>
      <c r="BU39" s="11"/>
      <c r="BV39" s="11"/>
      <c r="BW39" s="11"/>
      <c r="BX39" s="11"/>
      <c r="BY39" s="11"/>
      <c r="BZ39" s="11"/>
      <c r="CA39" s="11"/>
      <c r="CB39" s="11"/>
      <c r="CC39" s="11"/>
      <c r="CD39" s="11"/>
      <c r="CE39" s="11"/>
      <c r="CF39" s="11"/>
      <c r="CG39" s="11"/>
      <c r="CH39" s="11"/>
      <c r="CI39" s="11"/>
      <c r="CJ39" s="11"/>
      <c r="CK39" s="11"/>
      <c r="CL39" s="11"/>
      <c r="CM39" s="11"/>
      <c r="CN39" s="11"/>
      <c r="CO39" s="11"/>
      <c r="CP39" s="11"/>
      <c r="CQ39" s="11"/>
      <c r="CR39" s="11"/>
      <c r="CS39" s="11"/>
      <c r="CT39" s="11"/>
      <c r="CU39" s="11"/>
      <c r="CV39" s="11"/>
      <c r="CW39" s="11"/>
      <c r="CX39" s="11"/>
      <c r="CY39" s="11"/>
      <c r="CZ39" s="11"/>
      <c r="DA39" s="11"/>
      <c r="DB39" s="11"/>
      <c r="DC39" s="11"/>
      <c r="DD39" s="11"/>
      <c r="DE39" s="11"/>
      <c r="DF39" s="11"/>
      <c r="DG39" s="11"/>
      <c r="DH39" s="11"/>
      <c r="DI39" s="11"/>
      <c r="DJ39" s="11"/>
      <c r="DK39" s="11"/>
      <c r="DL39" s="11"/>
      <c r="DM39" s="11"/>
      <c r="DN39" s="11"/>
      <c r="DO39" s="11"/>
      <c r="DP39" s="11"/>
      <c r="DQ39" s="11"/>
      <c r="DR39" s="11"/>
      <c r="DS39" s="11"/>
      <c r="DT39" s="11"/>
      <c r="DU39" s="11"/>
      <c r="DV39" s="11"/>
      <c r="DW39" s="11"/>
      <c r="DX39" s="11"/>
      <c r="DY39" s="11"/>
      <c r="DZ39" s="11"/>
      <c r="EA39" s="11"/>
      <c r="EB39" s="11"/>
      <c r="EC39" s="11"/>
      <c r="ED39" s="11"/>
      <c r="EE39" s="11"/>
      <c r="EF39" s="11"/>
      <c r="EG39" s="11"/>
      <c r="EH39" t="s">
        <v>29</v>
      </c>
    </row>
    <row r="40" spans="2:138">
      <c r="B40" s="30"/>
      <c r="C40" s="30"/>
      <c r="D40" s="42"/>
      <c r="E40" s="40"/>
      <c r="F40" s="40"/>
      <c r="G40" s="40"/>
      <c r="H40" s="41"/>
      <c r="I40" s="41"/>
      <c r="J40" s="41"/>
      <c r="K40" s="40"/>
      <c r="L40" s="40"/>
      <c r="M40" s="48">
        <f t="shared" si="58"/>
        <v>0</v>
      </c>
      <c r="O40" s="11"/>
      <c r="P40" s="11"/>
      <c r="Q40" s="11"/>
      <c r="R40" s="11"/>
      <c r="S40" s="11"/>
      <c r="T40" s="11"/>
      <c r="U40" s="11"/>
      <c r="V40" s="11"/>
      <c r="W40" s="11"/>
      <c r="X40" s="11"/>
      <c r="Y40" s="11"/>
      <c r="Z40" s="11"/>
      <c r="AA40" s="11"/>
      <c r="AB40" s="11"/>
      <c r="AC40" s="11"/>
      <c r="AD40" s="11"/>
      <c r="AE40" s="11"/>
      <c r="AF40" s="11"/>
      <c r="AG40" s="11"/>
      <c r="AH40" s="11"/>
      <c r="AI40" s="11"/>
      <c r="AJ40" s="11"/>
      <c r="AK40" s="11"/>
      <c r="AL40" s="11"/>
      <c r="AM40" s="11"/>
      <c r="AN40" s="11"/>
      <c r="AO40" s="11"/>
      <c r="AP40" s="11"/>
      <c r="AQ40" s="11"/>
      <c r="AR40" s="11"/>
      <c r="AS40" s="11"/>
      <c r="AT40" s="11"/>
      <c r="AU40" s="11"/>
      <c r="AV40" s="11"/>
      <c r="AW40" s="11"/>
      <c r="AX40" s="11"/>
      <c r="AY40" s="11"/>
      <c r="AZ40" s="11"/>
      <c r="BA40" s="11"/>
      <c r="BB40" s="11"/>
      <c r="BC40" s="11"/>
      <c r="BD40" s="11"/>
      <c r="BE40" s="11"/>
      <c r="BF40" s="11"/>
      <c r="BG40" s="11"/>
      <c r="BH40" s="11"/>
      <c r="BI40" s="11"/>
      <c r="BJ40" s="11"/>
      <c r="BK40" s="11"/>
      <c r="BL40" s="11"/>
      <c r="BM40" s="11"/>
      <c r="BN40" s="11"/>
      <c r="BO40" s="11"/>
      <c r="BP40" s="11"/>
      <c r="BQ40" s="11"/>
      <c r="BR40" s="11"/>
      <c r="BS40" s="11"/>
      <c r="BT40" s="11"/>
      <c r="BU40" s="11"/>
      <c r="BV40" s="11"/>
      <c r="BW40" s="11"/>
      <c r="BX40" s="11"/>
      <c r="BY40" s="11"/>
      <c r="BZ40" s="11"/>
      <c r="CA40" s="11"/>
      <c r="CB40" s="11"/>
      <c r="CC40" s="11"/>
      <c r="CD40" s="11"/>
      <c r="CE40" s="11"/>
      <c r="CF40" s="11"/>
      <c r="CG40" s="11"/>
      <c r="CH40" s="11"/>
      <c r="CI40" s="11"/>
      <c r="CJ40" s="11"/>
      <c r="CK40" s="11"/>
      <c r="CL40" s="11"/>
      <c r="CM40" s="11"/>
      <c r="CN40" s="11"/>
      <c r="CO40" s="11"/>
      <c r="CP40" s="11"/>
      <c r="CQ40" s="11"/>
      <c r="CR40" s="11"/>
      <c r="CS40" s="11"/>
      <c r="CT40" s="11"/>
      <c r="CU40" s="11"/>
      <c r="CV40" s="11"/>
      <c r="CW40" s="11"/>
      <c r="CX40" s="11"/>
      <c r="CY40" s="11"/>
      <c r="CZ40" s="11"/>
      <c r="DA40" s="11"/>
      <c r="DB40" s="11"/>
      <c r="DC40" s="11"/>
      <c r="DD40" s="11"/>
      <c r="DE40" s="11"/>
      <c r="DF40" s="11"/>
      <c r="DG40" s="11"/>
      <c r="DH40" s="11"/>
      <c r="DI40" s="11"/>
      <c r="DJ40" s="11"/>
      <c r="DK40" s="11"/>
      <c r="DL40" s="11"/>
      <c r="DM40" s="11"/>
      <c r="DN40" s="11"/>
      <c r="DO40" s="11"/>
      <c r="DP40" s="11"/>
      <c r="DQ40" s="11"/>
      <c r="DR40" s="11"/>
      <c r="DS40" s="11"/>
      <c r="DT40" s="11"/>
      <c r="DU40" s="11"/>
      <c r="DV40" s="11"/>
      <c r="DW40" s="11"/>
      <c r="DX40" s="11"/>
      <c r="DY40" s="11"/>
      <c r="DZ40" s="11"/>
      <c r="EA40" s="11"/>
      <c r="EB40" s="11"/>
      <c r="EC40" s="11"/>
      <c r="ED40" s="11"/>
      <c r="EE40" s="11"/>
      <c r="EF40" s="11"/>
      <c r="EG40" s="11"/>
      <c r="EH40" t="s">
        <v>29</v>
      </c>
    </row>
    <row r="41" spans="2:138">
      <c r="B41" s="30"/>
      <c r="C41" s="30">
        <v>3</v>
      </c>
      <c r="D41" s="42"/>
      <c r="E41" s="40" t="s">
        <v>130</v>
      </c>
      <c r="F41" s="40" t="s">
        <v>157</v>
      </c>
      <c r="G41" s="40"/>
      <c r="H41" s="41" t="s">
        <v>177</v>
      </c>
      <c r="I41" s="41" t="s">
        <v>166</v>
      </c>
      <c r="J41" s="41" t="s">
        <v>156</v>
      </c>
      <c r="K41" s="40"/>
      <c r="L41" s="40" t="s">
        <v>158</v>
      </c>
      <c r="M41" s="48">
        <f t="shared" si="58"/>
        <v>0</v>
      </c>
      <c r="O41" s="11"/>
      <c r="P41" s="11"/>
      <c r="Q41" s="11"/>
      <c r="R41" s="11"/>
      <c r="S41" s="11"/>
      <c r="T41" s="11"/>
      <c r="U41" s="11"/>
      <c r="V41" s="11"/>
      <c r="W41" s="11"/>
      <c r="X41" s="11"/>
      <c r="Y41" s="11"/>
      <c r="Z41" s="11"/>
      <c r="AA41" s="11"/>
      <c r="AB41" s="11"/>
      <c r="AC41" s="11"/>
      <c r="AD41" s="11"/>
      <c r="AE41" s="11"/>
      <c r="AF41" s="11"/>
      <c r="AG41" s="11"/>
      <c r="AH41" s="11"/>
      <c r="AI41" s="11"/>
      <c r="AJ41" s="11"/>
      <c r="AK41" s="11"/>
      <c r="AL41" s="11"/>
      <c r="AM41" s="11"/>
      <c r="AN41" s="11"/>
      <c r="AO41" s="11"/>
      <c r="AP41" s="11"/>
      <c r="AQ41" s="11"/>
      <c r="AR41" s="11"/>
      <c r="AS41" s="11"/>
      <c r="AT41" s="11"/>
      <c r="AU41" s="11"/>
      <c r="AV41" s="11"/>
      <c r="AW41" s="11"/>
      <c r="AX41" s="11"/>
      <c r="AY41" s="11"/>
      <c r="AZ41" s="11"/>
      <c r="BA41" s="11"/>
      <c r="BB41" s="11"/>
      <c r="BC41" s="11"/>
      <c r="BD41" s="11"/>
      <c r="BE41" s="11"/>
      <c r="BF41" s="11"/>
      <c r="BG41" s="11"/>
      <c r="BH41" s="11"/>
      <c r="BI41" s="11"/>
      <c r="BJ41" s="11"/>
      <c r="BK41" s="11"/>
      <c r="BL41" s="11"/>
      <c r="BM41" s="11"/>
      <c r="BN41" s="11"/>
      <c r="BO41" s="11"/>
      <c r="BP41" s="11"/>
      <c r="BQ41" s="11"/>
      <c r="BR41" s="11"/>
      <c r="BS41" s="11"/>
      <c r="BT41" s="11"/>
      <c r="BU41" s="11"/>
      <c r="BV41" s="11"/>
      <c r="BW41" s="11"/>
      <c r="BX41" s="11"/>
      <c r="BY41" s="11"/>
      <c r="BZ41" s="11"/>
      <c r="CA41" s="11"/>
      <c r="CB41" s="11"/>
      <c r="CC41" s="11"/>
      <c r="CD41" s="11"/>
      <c r="CE41" s="11"/>
      <c r="CF41" s="11"/>
      <c r="CG41" s="11"/>
      <c r="CH41" s="11"/>
      <c r="CI41" s="11"/>
      <c r="CJ41" s="11"/>
      <c r="CK41" s="11"/>
      <c r="CL41" s="11"/>
      <c r="CM41" s="11"/>
      <c r="CN41" s="11"/>
      <c r="CO41" s="11"/>
      <c r="CP41" s="11"/>
      <c r="CQ41" s="11"/>
      <c r="CR41" s="11"/>
      <c r="CS41" s="11"/>
      <c r="CT41" s="11"/>
      <c r="CU41" s="11"/>
      <c r="CV41" s="11"/>
      <c r="CW41" s="11"/>
      <c r="CX41" s="11"/>
      <c r="CY41" s="11"/>
      <c r="CZ41" s="11"/>
      <c r="DA41" s="11"/>
      <c r="DB41" s="11"/>
      <c r="DC41" s="11"/>
      <c r="DD41" s="11"/>
      <c r="DE41" s="11"/>
      <c r="DF41" s="11"/>
      <c r="DG41" s="11"/>
      <c r="DH41" s="11"/>
      <c r="DI41" s="11"/>
      <c r="DJ41" s="11"/>
      <c r="DK41" s="11"/>
      <c r="DL41" s="11"/>
      <c r="DM41" s="11"/>
      <c r="DN41" s="11"/>
      <c r="DO41" s="11"/>
      <c r="DP41" s="11"/>
      <c r="DQ41" s="11"/>
      <c r="DR41" s="11"/>
      <c r="DS41" s="11"/>
      <c r="DT41" s="11"/>
      <c r="DU41" s="11"/>
      <c r="DV41" s="11"/>
      <c r="DW41" s="11"/>
      <c r="DX41" s="11"/>
      <c r="DY41" s="11"/>
      <c r="DZ41" s="11"/>
      <c r="EA41" s="11"/>
      <c r="EB41" s="11"/>
      <c r="EC41" s="11"/>
      <c r="ED41" s="11"/>
      <c r="EE41" s="11"/>
      <c r="EF41" s="11"/>
      <c r="EG41" s="11"/>
      <c r="EH41" t="s">
        <v>29</v>
      </c>
    </row>
    <row r="42" spans="2:138">
      <c r="B42" s="30"/>
      <c r="C42" s="30"/>
      <c r="D42" s="42"/>
      <c r="E42" s="40"/>
      <c r="F42" s="40"/>
      <c r="G42" s="40"/>
      <c r="H42" s="41"/>
      <c r="I42" s="41"/>
      <c r="J42" s="41"/>
      <c r="K42" s="40"/>
      <c r="L42" s="40"/>
      <c r="M42" s="48">
        <f t="shared" si="58"/>
        <v>0</v>
      </c>
      <c r="O42" s="11"/>
      <c r="P42" s="11"/>
      <c r="Q42" s="11"/>
      <c r="R42" s="11"/>
      <c r="S42" s="11"/>
      <c r="T42" s="11"/>
      <c r="U42" s="11"/>
      <c r="V42" s="11"/>
      <c r="W42" s="11"/>
      <c r="X42" s="11"/>
      <c r="Y42" s="11"/>
      <c r="Z42" s="11"/>
      <c r="AA42" s="11"/>
      <c r="AB42" s="11"/>
      <c r="AC42" s="11"/>
      <c r="AD42" s="11"/>
      <c r="AE42" s="11"/>
      <c r="AF42" s="11"/>
      <c r="AG42" s="11"/>
      <c r="AH42" s="11"/>
      <c r="AI42" s="11"/>
      <c r="AJ42" s="11"/>
      <c r="AK42" s="11"/>
      <c r="AL42" s="11"/>
      <c r="AM42" s="11"/>
      <c r="AN42" s="11"/>
      <c r="AO42" s="11"/>
      <c r="AP42" s="11"/>
      <c r="AQ42" s="11"/>
      <c r="AR42" s="11"/>
      <c r="AS42" s="11"/>
      <c r="AT42" s="11"/>
      <c r="AU42" s="11"/>
      <c r="AV42" s="11"/>
      <c r="AW42" s="11"/>
      <c r="AX42" s="11"/>
      <c r="AY42" s="11"/>
      <c r="AZ42" s="11"/>
      <c r="BA42" s="11"/>
      <c r="BB42" s="11"/>
      <c r="BC42" s="11"/>
      <c r="BD42" s="11"/>
      <c r="BE42" s="11"/>
      <c r="BF42" s="11"/>
      <c r="BG42" s="11"/>
      <c r="BH42" s="11"/>
      <c r="BI42" s="11"/>
      <c r="BJ42" s="11"/>
      <c r="BK42" s="11"/>
      <c r="BL42" s="11"/>
      <c r="BM42" s="11"/>
      <c r="BN42" s="11"/>
      <c r="BO42" s="11"/>
      <c r="BP42" s="11"/>
      <c r="BQ42" s="11"/>
      <c r="BR42" s="11"/>
      <c r="BS42" s="11"/>
      <c r="BT42" s="11"/>
      <c r="BU42" s="11"/>
      <c r="BV42" s="11"/>
      <c r="BW42" s="11"/>
      <c r="BX42" s="11"/>
      <c r="BY42" s="11"/>
      <c r="BZ42" s="11"/>
      <c r="CA42" s="11"/>
      <c r="CB42" s="11"/>
      <c r="CC42" s="11"/>
      <c r="CD42" s="11"/>
      <c r="CE42" s="11"/>
      <c r="CF42" s="11"/>
      <c r="CG42" s="11"/>
      <c r="CH42" s="11"/>
      <c r="CI42" s="11"/>
      <c r="CJ42" s="11"/>
      <c r="CK42" s="11"/>
      <c r="CL42" s="11"/>
      <c r="CM42" s="11"/>
      <c r="CN42" s="11"/>
      <c r="CO42" s="11"/>
      <c r="CP42" s="11"/>
      <c r="CQ42" s="11"/>
      <c r="CR42" s="11"/>
      <c r="CS42" s="11"/>
      <c r="CT42" s="11"/>
      <c r="CU42" s="11"/>
      <c r="CV42" s="11"/>
      <c r="CW42" s="11"/>
      <c r="CX42" s="11"/>
      <c r="CY42" s="11"/>
      <c r="CZ42" s="11"/>
      <c r="DA42" s="11"/>
      <c r="DB42" s="11"/>
      <c r="DC42" s="11"/>
      <c r="DD42" s="11"/>
      <c r="DE42" s="11"/>
      <c r="DF42" s="11"/>
      <c r="DG42" s="11"/>
      <c r="DH42" s="11"/>
      <c r="DI42" s="11"/>
      <c r="DJ42" s="11"/>
      <c r="DK42" s="11"/>
      <c r="DL42" s="11"/>
      <c r="DM42" s="11"/>
      <c r="DN42" s="11"/>
      <c r="DO42" s="11"/>
      <c r="DP42" s="11"/>
      <c r="DQ42" s="11"/>
      <c r="DR42" s="11"/>
      <c r="DS42" s="11"/>
      <c r="DT42" s="11"/>
      <c r="DU42" s="11"/>
      <c r="DV42" s="11"/>
      <c r="DW42" s="11"/>
      <c r="DX42" s="11"/>
      <c r="DY42" s="11"/>
      <c r="DZ42" s="11"/>
      <c r="EA42" s="11"/>
      <c r="EB42" s="11"/>
      <c r="EC42" s="11"/>
      <c r="ED42" s="11"/>
      <c r="EE42" s="11"/>
      <c r="EF42" s="11"/>
      <c r="EG42" s="11"/>
      <c r="EH42" t="s">
        <v>29</v>
      </c>
    </row>
    <row r="43" spans="2:138">
      <c r="B43" s="30"/>
      <c r="C43" s="30"/>
      <c r="D43" s="42"/>
      <c r="E43" s="40" t="s">
        <v>137</v>
      </c>
      <c r="F43" s="40" t="s">
        <v>152</v>
      </c>
      <c r="G43" s="40"/>
      <c r="H43" s="41" t="s">
        <v>177</v>
      </c>
      <c r="I43" s="41" t="s">
        <v>168</v>
      </c>
      <c r="J43" s="41" t="s">
        <v>156</v>
      </c>
      <c r="K43" s="40"/>
      <c r="L43" s="40"/>
      <c r="M43" s="48">
        <f t="shared" si="58"/>
        <v>0</v>
      </c>
      <c r="O43" s="11"/>
      <c r="P43" s="11"/>
      <c r="Q43" s="11"/>
      <c r="R43" s="11"/>
      <c r="S43" s="11"/>
      <c r="T43" s="11"/>
      <c r="U43" s="11"/>
      <c r="V43" s="11"/>
      <c r="W43" s="11"/>
      <c r="X43" s="11"/>
      <c r="Y43" s="11"/>
      <c r="Z43" s="11"/>
      <c r="AA43" s="11"/>
      <c r="AB43" s="11"/>
      <c r="AC43" s="11"/>
      <c r="AD43" s="11"/>
      <c r="AE43" s="11"/>
      <c r="AF43" s="11"/>
      <c r="AG43" s="11"/>
      <c r="AH43" s="11"/>
      <c r="AI43" s="11"/>
      <c r="AJ43" s="11"/>
      <c r="AK43" s="11"/>
      <c r="AL43" s="11"/>
      <c r="AM43" s="11"/>
      <c r="AN43" s="11"/>
      <c r="AO43" s="11"/>
      <c r="AP43" s="11"/>
      <c r="AQ43" s="11"/>
      <c r="AR43" s="11"/>
      <c r="AS43" s="11"/>
      <c r="AT43" s="11"/>
      <c r="AU43" s="11"/>
      <c r="AV43" s="11"/>
      <c r="AW43" s="11"/>
      <c r="AX43" s="11"/>
      <c r="AY43" s="11"/>
      <c r="AZ43" s="11"/>
      <c r="BA43" s="11"/>
      <c r="BB43" s="11"/>
      <c r="BC43" s="11"/>
      <c r="BD43" s="11"/>
      <c r="BE43" s="11"/>
      <c r="BF43" s="11"/>
      <c r="BG43" s="11"/>
      <c r="BH43" s="11"/>
      <c r="BI43" s="11"/>
      <c r="BJ43" s="11"/>
      <c r="BK43" s="11"/>
      <c r="BL43" s="11"/>
      <c r="BM43" s="11"/>
      <c r="BN43" s="11"/>
      <c r="BO43" s="11"/>
      <c r="BP43" s="11"/>
      <c r="BQ43" s="11"/>
      <c r="BR43" s="11"/>
      <c r="BS43" s="11"/>
      <c r="BT43" s="11"/>
      <c r="BU43" s="11"/>
      <c r="BV43" s="11"/>
      <c r="BW43" s="11"/>
      <c r="BX43" s="11"/>
      <c r="BY43" s="11"/>
      <c r="BZ43" s="11"/>
      <c r="CA43" s="11"/>
      <c r="CB43" s="11"/>
      <c r="CC43" s="11"/>
      <c r="CD43" s="11"/>
      <c r="CE43" s="11"/>
      <c r="CF43" s="11"/>
      <c r="CG43" s="11"/>
      <c r="CH43" s="11"/>
      <c r="CI43" s="11"/>
      <c r="CJ43" s="11"/>
      <c r="CK43" s="11"/>
      <c r="CL43" s="11"/>
      <c r="CM43" s="11"/>
      <c r="CN43" s="11"/>
      <c r="CO43" s="11"/>
      <c r="CP43" s="11"/>
      <c r="CQ43" s="11"/>
      <c r="CR43" s="11"/>
      <c r="CS43" s="11"/>
      <c r="CT43" s="11"/>
      <c r="CU43" s="11"/>
      <c r="CV43" s="11"/>
      <c r="CW43" s="11"/>
      <c r="CX43" s="11"/>
      <c r="CY43" s="11"/>
      <c r="CZ43" s="11"/>
      <c r="DA43" s="11"/>
      <c r="DB43" s="11"/>
      <c r="DC43" s="11"/>
      <c r="DD43" s="11"/>
      <c r="DE43" s="11"/>
      <c r="DF43" s="11"/>
      <c r="DG43" s="11"/>
      <c r="DH43" s="11"/>
      <c r="DI43" s="11"/>
      <c r="DJ43" s="11"/>
      <c r="DK43" s="11"/>
      <c r="DL43" s="11"/>
      <c r="DM43" s="11"/>
      <c r="DN43" s="11"/>
      <c r="DO43" s="11"/>
      <c r="DP43" s="11"/>
      <c r="DQ43" s="11"/>
      <c r="DR43" s="11"/>
      <c r="DS43" s="11"/>
      <c r="DT43" s="11"/>
      <c r="DU43" s="11"/>
      <c r="DV43" s="11"/>
      <c r="DW43" s="11"/>
      <c r="DX43" s="11"/>
      <c r="DY43" s="11"/>
      <c r="DZ43" s="11"/>
      <c r="EA43" s="11"/>
      <c r="EB43" s="11"/>
      <c r="EC43" s="11"/>
      <c r="ED43" s="11"/>
      <c r="EE43" s="11"/>
      <c r="EF43" s="11"/>
      <c r="EG43" s="11"/>
      <c r="EH43" t="s">
        <v>29</v>
      </c>
    </row>
    <row r="44" spans="2:138">
      <c r="B44" s="30"/>
      <c r="C44" s="30"/>
      <c r="D44" s="42"/>
      <c r="E44" s="40"/>
      <c r="F44" s="40"/>
      <c r="G44" s="40"/>
      <c r="H44" s="41"/>
      <c r="I44" s="41"/>
      <c r="J44" s="41"/>
      <c r="K44" s="40"/>
      <c r="L44" s="40"/>
      <c r="M44" s="48">
        <f t="shared" si="58"/>
        <v>0</v>
      </c>
      <c r="O44" s="11"/>
      <c r="P44" s="11"/>
      <c r="Q44" s="11"/>
      <c r="R44" s="11"/>
      <c r="S44" s="11"/>
      <c r="T44" s="11"/>
      <c r="U44" s="11"/>
      <c r="V44" s="11"/>
      <c r="W44" s="11"/>
      <c r="X44" s="11"/>
      <c r="Y44" s="11"/>
      <c r="Z44" s="11"/>
      <c r="AA44" s="11"/>
      <c r="AB44" s="11"/>
      <c r="AC44" s="11"/>
      <c r="AD44" s="11"/>
      <c r="AE44" s="11"/>
      <c r="AF44" s="11"/>
      <c r="AG44" s="11"/>
      <c r="AH44" s="11"/>
      <c r="AI44" s="11"/>
      <c r="AJ44" s="11"/>
      <c r="AK44" s="11"/>
      <c r="AL44" s="11"/>
      <c r="AM44" s="11"/>
      <c r="AN44" s="11"/>
      <c r="AO44" s="11"/>
      <c r="AP44" s="11"/>
      <c r="AQ44" s="11"/>
      <c r="AR44" s="11"/>
      <c r="AS44" s="11"/>
      <c r="AT44" s="11"/>
      <c r="AU44" s="11"/>
      <c r="AV44" s="11"/>
      <c r="AW44" s="11"/>
      <c r="AX44" s="11"/>
      <c r="AY44" s="11"/>
      <c r="AZ44" s="11"/>
      <c r="BA44" s="11"/>
      <c r="BB44" s="11"/>
      <c r="BC44" s="11"/>
      <c r="BD44" s="11"/>
      <c r="BE44" s="11"/>
      <c r="BF44" s="11"/>
      <c r="BG44" s="11"/>
      <c r="BH44" s="11"/>
      <c r="BI44" s="11"/>
      <c r="BJ44" s="11"/>
      <c r="BK44" s="11"/>
      <c r="BL44" s="11"/>
      <c r="BM44" s="11"/>
      <c r="BN44" s="11"/>
      <c r="BO44" s="11"/>
      <c r="BP44" s="11"/>
      <c r="BQ44" s="11"/>
      <c r="BR44" s="11"/>
      <c r="BS44" s="11"/>
      <c r="BT44" s="11"/>
      <c r="BU44" s="11"/>
      <c r="BV44" s="11"/>
      <c r="BW44" s="11"/>
      <c r="BX44" s="11"/>
      <c r="BY44" s="11"/>
      <c r="BZ44" s="11"/>
      <c r="CA44" s="11"/>
      <c r="CB44" s="11"/>
      <c r="CC44" s="11"/>
      <c r="CD44" s="11"/>
      <c r="CE44" s="11"/>
      <c r="CF44" s="11"/>
      <c r="CG44" s="11"/>
      <c r="CH44" s="11"/>
      <c r="CI44" s="11"/>
      <c r="CJ44" s="11"/>
      <c r="CK44" s="11"/>
      <c r="CL44" s="11"/>
      <c r="CM44" s="11"/>
      <c r="CN44" s="11"/>
      <c r="CO44" s="11"/>
      <c r="CP44" s="11"/>
      <c r="CQ44" s="11"/>
      <c r="CR44" s="11"/>
      <c r="CS44" s="11"/>
      <c r="CT44" s="11"/>
      <c r="CU44" s="11"/>
      <c r="CV44" s="11"/>
      <c r="CW44" s="11"/>
      <c r="CX44" s="11"/>
      <c r="CY44" s="11"/>
      <c r="CZ44" s="11"/>
      <c r="DA44" s="11"/>
      <c r="DB44" s="11"/>
      <c r="DC44" s="11"/>
      <c r="DD44" s="11"/>
      <c r="DE44" s="11"/>
      <c r="DF44" s="11"/>
      <c r="DG44" s="11"/>
      <c r="DH44" s="11"/>
      <c r="DI44" s="11"/>
      <c r="DJ44" s="11"/>
      <c r="DK44" s="11"/>
      <c r="DL44" s="11"/>
      <c r="DM44" s="11"/>
      <c r="DN44" s="11"/>
      <c r="DO44" s="11"/>
      <c r="DP44" s="11"/>
      <c r="DQ44" s="11"/>
      <c r="DR44" s="11"/>
      <c r="DS44" s="11"/>
      <c r="DT44" s="11"/>
      <c r="DU44" s="11"/>
      <c r="DV44" s="11"/>
      <c r="DW44" s="11"/>
      <c r="DX44" s="11"/>
      <c r="DY44" s="11"/>
      <c r="DZ44" s="11"/>
      <c r="EA44" s="11"/>
      <c r="EB44" s="11"/>
      <c r="EC44" s="11"/>
      <c r="ED44" s="11"/>
      <c r="EE44" s="11"/>
      <c r="EF44" s="11"/>
      <c r="EG44" s="11"/>
      <c r="EH44" t="s">
        <v>29</v>
      </c>
    </row>
    <row r="45" spans="2:138">
      <c r="B45" s="30"/>
      <c r="C45" s="30"/>
      <c r="D45" s="42"/>
      <c r="E45" s="40" t="s">
        <v>155</v>
      </c>
      <c r="F45" s="40"/>
      <c r="G45" s="40"/>
      <c r="H45" s="41" t="s">
        <v>171</v>
      </c>
      <c r="I45" s="50" t="s">
        <v>170</v>
      </c>
      <c r="J45" s="50" t="s">
        <v>171</v>
      </c>
      <c r="K45" s="52"/>
      <c r="L45" s="40"/>
      <c r="M45" s="48">
        <f t="shared" ref="M45:M66" si="59">SUM(O45:EF45)</f>
        <v>0</v>
      </c>
      <c r="O45" s="11"/>
      <c r="P45" s="11"/>
      <c r="Q45" s="11"/>
      <c r="R45" s="11"/>
      <c r="S45" s="11"/>
      <c r="T45" s="11"/>
      <c r="U45" s="11"/>
      <c r="V45" s="11"/>
      <c r="W45" s="11"/>
      <c r="X45" s="11"/>
      <c r="Y45" s="11"/>
      <c r="Z45" s="11"/>
      <c r="AA45" s="11"/>
      <c r="AB45" s="11"/>
      <c r="AC45" s="11"/>
      <c r="AD45" s="11"/>
      <c r="AE45" s="11"/>
      <c r="AF45" s="11"/>
      <c r="AG45" s="11"/>
      <c r="AH45" s="11"/>
      <c r="AI45" s="11"/>
      <c r="AJ45" s="11"/>
      <c r="AK45" s="11"/>
      <c r="AL45" s="11"/>
      <c r="AM45" s="11"/>
      <c r="AN45" s="11"/>
      <c r="AO45" s="11"/>
      <c r="AP45" s="11"/>
      <c r="AQ45" s="11"/>
      <c r="AR45" s="11"/>
      <c r="AS45" s="11"/>
      <c r="AT45" s="11"/>
      <c r="AU45" s="11"/>
      <c r="AV45" s="11"/>
      <c r="AW45" s="11"/>
      <c r="AX45" s="11"/>
      <c r="AY45" s="11"/>
      <c r="AZ45" s="11"/>
      <c r="BA45" s="11"/>
      <c r="BB45" s="11"/>
      <c r="BC45" s="11"/>
      <c r="BD45" s="11"/>
      <c r="BE45" s="11"/>
      <c r="BF45" s="11"/>
      <c r="BG45" s="11"/>
      <c r="BH45" s="11"/>
      <c r="BI45" s="11"/>
      <c r="BJ45" s="11"/>
      <c r="BK45" s="11"/>
      <c r="BL45" s="11"/>
      <c r="BM45" s="11"/>
      <c r="BN45" s="11"/>
      <c r="BO45" s="11"/>
      <c r="BP45" s="11"/>
      <c r="BQ45" s="11"/>
      <c r="BR45" s="11"/>
      <c r="BS45" s="11"/>
      <c r="BT45" s="11"/>
      <c r="BU45" s="11"/>
      <c r="BV45" s="11"/>
      <c r="BW45" s="11"/>
      <c r="BX45" s="11"/>
      <c r="BY45" s="11"/>
      <c r="BZ45" s="11"/>
      <c r="CA45" s="11"/>
      <c r="CB45" s="11"/>
      <c r="CC45" s="11"/>
      <c r="CD45" s="11"/>
      <c r="CE45" s="11"/>
      <c r="CF45" s="11"/>
      <c r="CG45" s="11"/>
      <c r="CH45" s="11"/>
      <c r="CI45" s="11"/>
      <c r="CJ45" s="11"/>
      <c r="CK45" s="11"/>
      <c r="CL45" s="11"/>
      <c r="CM45" s="11"/>
      <c r="CN45" s="11"/>
      <c r="CO45" s="11"/>
      <c r="CP45" s="11"/>
      <c r="CQ45" s="11"/>
      <c r="CR45" s="11"/>
      <c r="CS45" s="11"/>
      <c r="CT45" s="11"/>
      <c r="CU45" s="11"/>
      <c r="CV45" s="11"/>
      <c r="CW45" s="11"/>
      <c r="CX45" s="11"/>
      <c r="CY45" s="11"/>
      <c r="CZ45" s="11"/>
      <c r="DA45" s="11"/>
      <c r="DB45" s="11"/>
      <c r="DC45" s="11"/>
      <c r="DD45" s="11"/>
      <c r="DE45" s="11"/>
      <c r="DF45" s="11"/>
      <c r="DG45" s="11"/>
      <c r="DH45" s="11"/>
      <c r="DI45" s="11"/>
      <c r="DJ45" s="11"/>
      <c r="DK45" s="11"/>
      <c r="DL45" s="11"/>
      <c r="DM45" s="11"/>
      <c r="DN45" s="11"/>
      <c r="DO45" s="11"/>
      <c r="DP45" s="11"/>
      <c r="DQ45" s="11"/>
      <c r="DR45" s="11"/>
      <c r="DS45" s="11"/>
      <c r="DT45" s="11"/>
      <c r="DU45" s="11"/>
      <c r="DV45" s="11"/>
      <c r="DW45" s="11"/>
      <c r="DX45" s="11"/>
      <c r="DY45" s="11"/>
      <c r="DZ45" s="11"/>
      <c r="EA45" s="11"/>
      <c r="EB45" s="11"/>
      <c r="EC45" s="11"/>
      <c r="ED45" s="11"/>
      <c r="EE45" s="11"/>
      <c r="EF45" s="11"/>
      <c r="EG45" s="11"/>
      <c r="EH45" t="s">
        <v>29</v>
      </c>
    </row>
    <row r="46" spans="2:138">
      <c r="B46" s="30"/>
      <c r="C46" s="30"/>
      <c r="D46" s="42"/>
      <c r="E46" s="4"/>
      <c r="F46" s="4" t="s">
        <v>181</v>
      </c>
      <c r="G46" s="4"/>
      <c r="H46" s="30"/>
      <c r="I46" s="33"/>
      <c r="J46" s="33"/>
      <c r="K46" s="44"/>
      <c r="L46" s="4" t="s">
        <v>182</v>
      </c>
      <c r="M46" s="47">
        <f t="shared" si="59"/>
        <v>16.5</v>
      </c>
      <c r="O46" s="11"/>
      <c r="P46" s="11"/>
      <c r="Q46" s="11"/>
      <c r="R46" s="11"/>
      <c r="S46" s="11"/>
      <c r="T46" s="11"/>
      <c r="U46" s="11"/>
      <c r="V46" s="11"/>
      <c r="W46" s="11"/>
      <c r="X46" s="11"/>
      <c r="Y46" s="11"/>
      <c r="Z46" s="11"/>
      <c r="AA46" s="11"/>
      <c r="AB46" s="11"/>
      <c r="AC46" s="11"/>
      <c r="AD46" s="11"/>
      <c r="AE46" s="11"/>
      <c r="AF46" s="11"/>
      <c r="AG46" s="11"/>
      <c r="AH46" s="11"/>
      <c r="AI46" s="11"/>
      <c r="AJ46" s="11"/>
      <c r="AK46" s="11"/>
      <c r="AL46" s="11"/>
      <c r="AM46" s="11"/>
      <c r="AN46" s="11">
        <v>16.5</v>
      </c>
      <c r="AO46" s="11"/>
      <c r="AP46" s="11"/>
      <c r="AQ46" s="11"/>
      <c r="AR46" s="11"/>
      <c r="AS46" s="11"/>
      <c r="AT46" s="11"/>
      <c r="AU46" s="11"/>
      <c r="AV46" s="11"/>
      <c r="AW46" s="11"/>
      <c r="AX46" s="11"/>
      <c r="AY46" s="11"/>
      <c r="AZ46" s="11"/>
      <c r="BA46" s="11"/>
      <c r="BB46" s="11"/>
      <c r="BC46" s="11"/>
      <c r="BD46" s="11"/>
      <c r="BE46" s="11"/>
      <c r="BF46" s="11"/>
      <c r="BG46" s="11"/>
      <c r="BH46" s="11"/>
      <c r="BI46" s="11"/>
      <c r="BJ46" s="11"/>
      <c r="BK46" s="11"/>
      <c r="BL46" s="11"/>
      <c r="BM46" s="11"/>
      <c r="BN46" s="11"/>
      <c r="BO46" s="11"/>
      <c r="BP46" s="11"/>
      <c r="BQ46" s="11"/>
      <c r="BR46" s="11"/>
      <c r="BS46" s="11"/>
      <c r="BT46" s="11"/>
      <c r="BU46" s="11"/>
      <c r="BV46" s="11"/>
      <c r="BW46" s="11"/>
      <c r="BX46" s="11"/>
      <c r="BY46" s="11"/>
      <c r="BZ46" s="11"/>
      <c r="CA46" s="11"/>
      <c r="CB46" s="11"/>
      <c r="CC46" s="11"/>
      <c r="CD46" s="11"/>
      <c r="CE46" s="11"/>
      <c r="CF46" s="11"/>
      <c r="CG46" s="11"/>
      <c r="CH46" s="11"/>
      <c r="CI46" s="11"/>
      <c r="CJ46" s="11"/>
      <c r="CK46" s="11"/>
      <c r="CL46" s="11"/>
      <c r="CM46" s="11"/>
      <c r="CN46" s="11"/>
      <c r="CO46" s="11"/>
      <c r="CP46" s="11"/>
      <c r="CQ46" s="11"/>
      <c r="CR46" s="11"/>
      <c r="CS46" s="11"/>
      <c r="CT46" s="11"/>
      <c r="CU46" s="11"/>
      <c r="CV46" s="11"/>
      <c r="CW46" s="11"/>
      <c r="CX46" s="11"/>
      <c r="CY46" s="11"/>
      <c r="CZ46" s="11"/>
      <c r="DA46" s="11"/>
      <c r="DB46" s="11"/>
      <c r="DC46" s="11"/>
      <c r="DD46" s="11"/>
      <c r="DE46" s="11"/>
      <c r="DF46" s="11"/>
      <c r="DG46" s="11"/>
      <c r="DH46" s="11"/>
      <c r="DI46" s="11"/>
      <c r="DJ46" s="11"/>
      <c r="DK46" s="11"/>
      <c r="DL46" s="11"/>
      <c r="DM46" s="11"/>
      <c r="DN46" s="11"/>
      <c r="DO46" s="11"/>
      <c r="DP46" s="11"/>
      <c r="DQ46" s="11"/>
      <c r="DR46" s="11"/>
      <c r="DS46" s="11"/>
      <c r="DT46" s="11"/>
      <c r="DU46" s="11"/>
      <c r="DV46" s="11"/>
      <c r="DW46" s="11"/>
      <c r="DX46" s="11"/>
      <c r="DY46" s="11"/>
      <c r="DZ46" s="11"/>
      <c r="EA46" s="11"/>
      <c r="EB46" s="11"/>
      <c r="EC46" s="11"/>
      <c r="ED46" s="11"/>
      <c r="EE46" s="11"/>
      <c r="EF46" s="11"/>
      <c r="EG46" s="11"/>
      <c r="EH46" t="s">
        <v>29</v>
      </c>
    </row>
    <row r="47" spans="2:138" ht="48" customHeight="1">
      <c r="B47" s="30"/>
      <c r="C47" s="30"/>
      <c r="D47" s="42"/>
      <c r="E47" s="4"/>
      <c r="F47" s="4"/>
      <c r="G47" s="4"/>
      <c r="H47" s="30"/>
      <c r="I47" s="30"/>
      <c r="J47" s="30"/>
      <c r="K47" s="4"/>
      <c r="L47" s="4"/>
      <c r="M47" s="47">
        <f t="shared" si="59"/>
        <v>0</v>
      </c>
      <c r="O47" s="11"/>
      <c r="P47" s="11"/>
      <c r="Q47" s="11"/>
      <c r="R47" s="11"/>
      <c r="S47" s="11"/>
      <c r="T47" s="11"/>
      <c r="U47" s="11"/>
      <c r="V47" s="11"/>
      <c r="W47" s="11"/>
      <c r="X47" s="11"/>
      <c r="Y47" s="11"/>
      <c r="Z47" s="11"/>
      <c r="AA47" s="11"/>
      <c r="AB47" s="11"/>
      <c r="AC47" s="11"/>
      <c r="AD47" s="11"/>
      <c r="AE47" s="11"/>
      <c r="AF47" s="11"/>
      <c r="AG47" s="11"/>
      <c r="AH47" s="11"/>
      <c r="AI47" s="11"/>
      <c r="AJ47" s="11"/>
      <c r="AK47" s="11"/>
      <c r="AL47" s="11"/>
      <c r="AM47" s="11"/>
      <c r="AN47" s="11"/>
      <c r="AO47" s="11"/>
      <c r="AP47" s="11"/>
      <c r="AQ47" s="11"/>
      <c r="AR47" s="11"/>
      <c r="AS47" s="11"/>
      <c r="AT47" s="11"/>
      <c r="AU47" s="11"/>
      <c r="AV47" s="11"/>
      <c r="AW47" s="11"/>
      <c r="AX47" s="11"/>
      <c r="AY47" s="11"/>
      <c r="AZ47" s="11"/>
      <c r="BA47" s="11"/>
      <c r="BB47" s="11"/>
      <c r="BC47" s="11"/>
      <c r="BD47" s="11"/>
      <c r="BE47" s="11"/>
      <c r="BF47" s="11"/>
      <c r="BG47" s="11"/>
      <c r="BH47" s="11"/>
      <c r="BI47" s="11"/>
      <c r="BJ47" s="11"/>
      <c r="BK47" s="11"/>
      <c r="BL47" s="11"/>
      <c r="BM47" s="11"/>
      <c r="BN47" s="11"/>
      <c r="BO47" s="11"/>
      <c r="BP47" s="11"/>
      <c r="BQ47" s="11"/>
      <c r="BR47" s="11"/>
      <c r="BS47" s="11"/>
      <c r="BT47" s="11"/>
      <c r="BU47" s="11"/>
      <c r="BV47" s="11"/>
      <c r="BW47" s="11"/>
      <c r="BX47" s="11"/>
      <c r="BY47" s="11"/>
      <c r="BZ47" s="11"/>
      <c r="CA47" s="11"/>
      <c r="CB47" s="11"/>
      <c r="CC47" s="11"/>
      <c r="CD47" s="11"/>
      <c r="CE47" s="11"/>
      <c r="CF47" s="11"/>
      <c r="CG47" s="11"/>
      <c r="CH47" s="11"/>
      <c r="CI47" s="11"/>
      <c r="CJ47" s="11"/>
      <c r="CK47" s="11"/>
      <c r="CL47" s="11"/>
      <c r="CM47" s="11"/>
      <c r="CN47" s="11"/>
      <c r="CO47" s="11"/>
      <c r="CP47" s="11"/>
      <c r="CQ47" s="11"/>
      <c r="CR47" s="11"/>
      <c r="CS47" s="11"/>
      <c r="CT47" s="11"/>
      <c r="CU47" s="11"/>
      <c r="CV47" s="11"/>
      <c r="CW47" s="11"/>
      <c r="CX47" s="11"/>
      <c r="CY47" s="11"/>
      <c r="CZ47" s="11"/>
      <c r="DA47" s="11"/>
      <c r="DB47" s="11"/>
      <c r="DC47" s="11"/>
      <c r="DD47" s="11"/>
      <c r="DE47" s="11"/>
      <c r="DF47" s="11"/>
      <c r="DG47" s="11"/>
      <c r="DH47" s="11"/>
      <c r="DI47" s="11"/>
      <c r="DJ47" s="11"/>
      <c r="DK47" s="11"/>
      <c r="DL47" s="11"/>
      <c r="DM47" s="11"/>
      <c r="DN47" s="11"/>
      <c r="DO47" s="11"/>
      <c r="DP47" s="11"/>
      <c r="DQ47" s="11"/>
      <c r="DR47" s="11"/>
      <c r="DS47" s="11"/>
      <c r="DT47" s="11"/>
      <c r="DU47" s="11"/>
      <c r="DV47" s="11"/>
      <c r="DW47" s="11"/>
      <c r="DX47" s="11"/>
      <c r="DY47" s="11"/>
      <c r="DZ47" s="11"/>
      <c r="EA47" s="11"/>
      <c r="EB47" s="11"/>
      <c r="EC47" s="11"/>
      <c r="ED47" s="11"/>
      <c r="EE47" s="11"/>
      <c r="EF47" s="11"/>
      <c r="EG47" s="11"/>
      <c r="EH47" t="s">
        <v>29</v>
      </c>
    </row>
    <row r="48" spans="2:138" ht="27">
      <c r="B48" s="30">
        <v>2</v>
      </c>
      <c r="C48" s="30">
        <v>1</v>
      </c>
      <c r="D48" s="43" t="s">
        <v>132</v>
      </c>
      <c r="E48" s="4" t="s">
        <v>131</v>
      </c>
      <c r="F48" s="4" t="s">
        <v>127</v>
      </c>
      <c r="G48" s="4"/>
      <c r="H48" s="30" t="s">
        <v>175</v>
      </c>
      <c r="I48" s="30" t="s">
        <v>178</v>
      </c>
      <c r="J48" s="30"/>
      <c r="K48" s="37" t="s">
        <v>185</v>
      </c>
      <c r="L48" s="4" t="s">
        <v>145</v>
      </c>
      <c r="M48" s="47">
        <f t="shared" si="59"/>
        <v>3.5</v>
      </c>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1"/>
      <c r="AO48" s="11"/>
      <c r="AP48" s="11"/>
      <c r="AQ48" s="11"/>
      <c r="AR48" s="11"/>
      <c r="AS48" s="11"/>
      <c r="AT48" s="11"/>
      <c r="AU48" s="11"/>
      <c r="AV48" s="11"/>
      <c r="AW48" s="11"/>
      <c r="AX48" s="11">
        <v>1</v>
      </c>
      <c r="AY48" s="11"/>
      <c r="AZ48" s="11"/>
      <c r="BA48" s="11"/>
      <c r="BB48" s="11"/>
      <c r="BC48" s="11"/>
      <c r="BD48" s="11"/>
      <c r="BE48" s="11"/>
      <c r="BF48" s="11"/>
      <c r="BG48" s="11">
        <v>2.5</v>
      </c>
      <c r="BH48" s="11"/>
      <c r="BI48" s="11"/>
      <c r="BJ48" s="11"/>
      <c r="BK48" s="11"/>
      <c r="BL48" s="11"/>
      <c r="BM48" s="11"/>
      <c r="BN48" s="11"/>
      <c r="BO48" s="11"/>
      <c r="BP48" s="11"/>
      <c r="BQ48" s="11"/>
      <c r="BR48" s="11"/>
      <c r="BS48" s="11"/>
      <c r="BT48" s="11"/>
      <c r="BU48" s="11"/>
      <c r="BV48" s="11"/>
      <c r="BW48" s="11"/>
      <c r="BX48" s="11"/>
      <c r="BY48" s="11"/>
      <c r="BZ48" s="11"/>
      <c r="CA48" s="11"/>
      <c r="CB48" s="11"/>
      <c r="CC48" s="11"/>
      <c r="CD48" s="11"/>
      <c r="CE48" s="11"/>
      <c r="CF48" s="11"/>
      <c r="CG48" s="11"/>
      <c r="CH48" s="11"/>
      <c r="CI48" s="11"/>
      <c r="CJ48" s="11"/>
      <c r="CK48" s="11"/>
      <c r="CL48" s="11"/>
      <c r="CM48" s="11"/>
      <c r="CN48" s="11"/>
      <c r="CO48" s="11"/>
      <c r="CP48" s="11"/>
      <c r="CQ48" s="11"/>
      <c r="CR48" s="11"/>
      <c r="CS48" s="11"/>
      <c r="CT48" s="11"/>
      <c r="CU48" s="11"/>
      <c r="CV48" s="11"/>
      <c r="CW48" s="11"/>
      <c r="CX48" s="11"/>
      <c r="CY48" s="11"/>
      <c r="CZ48" s="11"/>
      <c r="DA48" s="11"/>
      <c r="DB48" s="11"/>
      <c r="DC48" s="11"/>
      <c r="DD48" s="11"/>
      <c r="DE48" s="11"/>
      <c r="DF48" s="11"/>
      <c r="DG48" s="11"/>
      <c r="DH48" s="11"/>
      <c r="DI48" s="11"/>
      <c r="DJ48" s="11"/>
      <c r="DK48" s="11"/>
      <c r="DL48" s="11"/>
      <c r="DM48" s="11"/>
      <c r="DN48" s="11"/>
      <c r="DO48" s="11"/>
      <c r="DP48" s="11"/>
      <c r="DQ48" s="11"/>
      <c r="DR48" s="11"/>
      <c r="DS48" s="11"/>
      <c r="DT48" s="11"/>
      <c r="DU48" s="11"/>
      <c r="DV48" s="11"/>
      <c r="DW48" s="11"/>
      <c r="DX48" s="11"/>
      <c r="DY48" s="11"/>
      <c r="DZ48" s="11"/>
      <c r="EA48" s="11"/>
      <c r="EB48" s="11"/>
      <c r="EC48" s="11"/>
      <c r="ED48" s="11"/>
      <c r="EE48" s="11"/>
      <c r="EF48" s="11"/>
      <c r="EG48" s="11"/>
      <c r="EH48" t="s">
        <v>29</v>
      </c>
    </row>
    <row r="49" spans="2:138">
      <c r="B49" s="30"/>
      <c r="C49" s="30"/>
      <c r="D49" s="43"/>
      <c r="E49" s="4"/>
      <c r="F49" s="4"/>
      <c r="G49" s="4"/>
      <c r="H49" s="30"/>
      <c r="I49" s="30"/>
      <c r="J49" s="30"/>
      <c r="K49" s="4"/>
      <c r="L49" s="4"/>
      <c r="M49" s="47">
        <f t="shared" si="59"/>
        <v>0</v>
      </c>
      <c r="O49" s="11"/>
      <c r="P49" s="11"/>
      <c r="Q49" s="11"/>
      <c r="R49" s="11"/>
      <c r="S49" s="11"/>
      <c r="T49" s="11"/>
      <c r="U49" s="11"/>
      <c r="V49" s="11"/>
      <c r="W49" s="11"/>
      <c r="X49" s="11"/>
      <c r="Y49" s="11"/>
      <c r="Z49" s="11"/>
      <c r="AA49" s="11"/>
      <c r="AB49" s="11"/>
      <c r="AC49" s="11"/>
      <c r="AD49" s="11"/>
      <c r="AE49" s="11"/>
      <c r="AF49" s="11"/>
      <c r="AG49" s="11"/>
      <c r="AH49" s="11"/>
      <c r="AI49" s="11"/>
      <c r="AJ49" s="11"/>
      <c r="AK49" s="11"/>
      <c r="AL49" s="11"/>
      <c r="AM49" s="11"/>
      <c r="AN49" s="11"/>
      <c r="AO49" s="11"/>
      <c r="AP49" s="11"/>
      <c r="AQ49" s="11"/>
      <c r="AR49" s="11"/>
      <c r="AS49" s="11"/>
      <c r="AT49" s="11"/>
      <c r="AU49" s="11"/>
      <c r="AV49" s="11"/>
      <c r="AW49" s="11"/>
      <c r="AX49" s="11"/>
      <c r="AY49" s="11"/>
      <c r="AZ49" s="11"/>
      <c r="BA49" s="11"/>
      <c r="BB49" s="11"/>
      <c r="BC49" s="11"/>
      <c r="BD49" s="11"/>
      <c r="BE49" s="11"/>
      <c r="BF49" s="11"/>
      <c r="BG49" s="11"/>
      <c r="BH49" s="11"/>
      <c r="BI49" s="11"/>
      <c r="BJ49" s="11"/>
      <c r="BK49" s="11"/>
      <c r="BL49" s="11"/>
      <c r="BM49" s="11"/>
      <c r="BN49" s="11"/>
      <c r="BO49" s="11"/>
      <c r="BP49" s="11"/>
      <c r="BQ49" s="11"/>
      <c r="BR49" s="11"/>
      <c r="BS49" s="11"/>
      <c r="BT49" s="11"/>
      <c r="BU49" s="11"/>
      <c r="BV49" s="11"/>
      <c r="BW49" s="11"/>
      <c r="BX49" s="11"/>
      <c r="BY49" s="11"/>
      <c r="BZ49" s="11"/>
      <c r="CA49" s="11"/>
      <c r="CB49" s="11"/>
      <c r="CC49" s="11"/>
      <c r="CD49" s="11"/>
      <c r="CE49" s="11"/>
      <c r="CF49" s="11"/>
      <c r="CG49" s="11"/>
      <c r="CH49" s="11"/>
      <c r="CI49" s="11"/>
      <c r="CJ49" s="11"/>
      <c r="CK49" s="11"/>
      <c r="CL49" s="11"/>
      <c r="CM49" s="11"/>
      <c r="CN49" s="11"/>
      <c r="CO49" s="11"/>
      <c r="CP49" s="11"/>
      <c r="CQ49" s="11"/>
      <c r="CR49" s="11"/>
      <c r="CS49" s="11"/>
      <c r="CT49" s="11"/>
      <c r="CU49" s="11"/>
      <c r="CV49" s="11"/>
      <c r="CW49" s="11"/>
      <c r="CX49" s="11"/>
      <c r="CY49" s="11"/>
      <c r="CZ49" s="11"/>
      <c r="DA49" s="11"/>
      <c r="DB49" s="11"/>
      <c r="DC49" s="11"/>
      <c r="DD49" s="11"/>
      <c r="DE49" s="11"/>
      <c r="DF49" s="11"/>
      <c r="DG49" s="11"/>
      <c r="DH49" s="11"/>
      <c r="DI49" s="11"/>
      <c r="DJ49" s="11"/>
      <c r="DK49" s="11"/>
      <c r="DL49" s="11"/>
      <c r="DM49" s="11"/>
      <c r="DN49" s="11"/>
      <c r="DO49" s="11"/>
      <c r="DP49" s="11"/>
      <c r="DQ49" s="11"/>
      <c r="DR49" s="11"/>
      <c r="DS49" s="11"/>
      <c r="DT49" s="11"/>
      <c r="DU49" s="11"/>
      <c r="DV49" s="11"/>
      <c r="DW49" s="11"/>
      <c r="DX49" s="11"/>
      <c r="DY49" s="11"/>
      <c r="DZ49" s="11"/>
      <c r="EA49" s="11"/>
      <c r="EB49" s="11"/>
      <c r="EC49" s="11"/>
      <c r="ED49" s="11"/>
      <c r="EE49" s="11"/>
      <c r="EF49" s="11"/>
      <c r="EG49" s="11"/>
      <c r="EH49" t="s">
        <v>29</v>
      </c>
    </row>
    <row r="50" spans="2:138">
      <c r="B50" s="30"/>
      <c r="C50" s="30"/>
      <c r="D50" s="43"/>
      <c r="E50" s="4" t="s">
        <v>133</v>
      </c>
      <c r="F50" s="4"/>
      <c r="G50" s="4"/>
      <c r="H50" s="30" t="s">
        <v>177</v>
      </c>
      <c r="I50" s="30" t="s">
        <v>173</v>
      </c>
      <c r="J50" s="30"/>
      <c r="K50" s="30" t="s">
        <v>173</v>
      </c>
      <c r="L50" s="4"/>
      <c r="M50" s="47">
        <f t="shared" si="59"/>
        <v>0</v>
      </c>
      <c r="O50" s="11"/>
      <c r="P50" s="11"/>
      <c r="Q50" s="11"/>
      <c r="R50" s="11"/>
      <c r="S50" s="11"/>
      <c r="T50" s="11"/>
      <c r="U50" s="11"/>
      <c r="V50" s="11"/>
      <c r="W50" s="11"/>
      <c r="X50" s="11"/>
      <c r="Y50" s="11"/>
      <c r="Z50" s="11"/>
      <c r="AA50" s="11"/>
      <c r="AB50" s="11"/>
      <c r="AC50" s="11"/>
      <c r="AD50" s="11"/>
      <c r="AE50" s="11"/>
      <c r="AF50" s="11"/>
      <c r="AG50" s="11"/>
      <c r="AH50" s="11"/>
      <c r="AI50" s="11"/>
      <c r="AJ50" s="11"/>
      <c r="AK50" s="11"/>
      <c r="AL50" s="11"/>
      <c r="AM50" s="11"/>
      <c r="AN50" s="11"/>
      <c r="AO50" s="11"/>
      <c r="AP50" s="11"/>
      <c r="AQ50" s="11"/>
      <c r="AR50" s="11"/>
      <c r="AS50" s="11"/>
      <c r="AT50" s="11"/>
      <c r="AU50" s="11"/>
      <c r="AV50" s="11"/>
      <c r="AW50" s="11"/>
      <c r="AX50" s="11"/>
      <c r="AY50" s="11"/>
      <c r="AZ50" s="11"/>
      <c r="BA50" s="11"/>
      <c r="BB50" s="11"/>
      <c r="BC50" s="11"/>
      <c r="BD50" s="11"/>
      <c r="BE50" s="11"/>
      <c r="BF50" s="11"/>
      <c r="BG50" s="11"/>
      <c r="BH50" s="11"/>
      <c r="BI50" s="11"/>
      <c r="BJ50" s="11"/>
      <c r="BK50" s="11"/>
      <c r="BL50" s="11"/>
      <c r="BM50" s="11"/>
      <c r="BN50" s="11"/>
      <c r="BO50" s="11"/>
      <c r="BP50" s="11"/>
      <c r="BQ50" s="11"/>
      <c r="BR50" s="11"/>
      <c r="BS50" s="11"/>
      <c r="BT50" s="11"/>
      <c r="BU50" s="11"/>
      <c r="BV50" s="11"/>
      <c r="BW50" s="11"/>
      <c r="BX50" s="11"/>
      <c r="BY50" s="11"/>
      <c r="BZ50" s="11"/>
      <c r="CA50" s="11"/>
      <c r="CB50" s="11"/>
      <c r="CC50" s="11"/>
      <c r="CD50" s="11"/>
      <c r="CE50" s="11"/>
      <c r="CF50" s="11"/>
      <c r="CG50" s="11"/>
      <c r="CH50" s="11"/>
      <c r="CI50" s="11"/>
      <c r="CJ50" s="11"/>
      <c r="CK50" s="11"/>
      <c r="CL50" s="11"/>
      <c r="CM50" s="11"/>
      <c r="CN50" s="11"/>
      <c r="CO50" s="11"/>
      <c r="CP50" s="11"/>
      <c r="CQ50" s="11"/>
      <c r="CR50" s="11"/>
      <c r="CS50" s="11"/>
      <c r="CT50" s="11"/>
      <c r="CU50" s="11"/>
      <c r="CV50" s="11"/>
      <c r="CW50" s="11"/>
      <c r="CX50" s="11"/>
      <c r="CY50" s="11"/>
      <c r="CZ50" s="11"/>
      <c r="DA50" s="11"/>
      <c r="DB50" s="11"/>
      <c r="DC50" s="11"/>
      <c r="DD50" s="11"/>
      <c r="DE50" s="11"/>
      <c r="DF50" s="11"/>
      <c r="DG50" s="11"/>
      <c r="DH50" s="11"/>
      <c r="DI50" s="11"/>
      <c r="DJ50" s="11"/>
      <c r="DK50" s="11"/>
      <c r="DL50" s="11"/>
      <c r="DM50" s="11"/>
      <c r="DN50" s="11"/>
      <c r="DO50" s="11"/>
      <c r="DP50" s="11"/>
      <c r="DQ50" s="11"/>
      <c r="DR50" s="11"/>
      <c r="DS50" s="11"/>
      <c r="DT50" s="11"/>
      <c r="DU50" s="11"/>
      <c r="DV50" s="11"/>
      <c r="DW50" s="11"/>
      <c r="DX50" s="11"/>
      <c r="DY50" s="11"/>
      <c r="DZ50" s="11"/>
      <c r="EA50" s="11"/>
      <c r="EB50" s="11"/>
      <c r="EC50" s="11"/>
      <c r="ED50" s="11"/>
      <c r="EE50" s="11"/>
      <c r="EF50" s="11"/>
      <c r="EG50" s="11"/>
      <c r="EH50" t="s">
        <v>29</v>
      </c>
    </row>
    <row r="51" spans="2:138">
      <c r="B51" s="30"/>
      <c r="C51" s="30"/>
      <c r="D51" s="43"/>
      <c r="E51" s="4"/>
      <c r="F51" s="4"/>
      <c r="G51" s="4"/>
      <c r="H51" s="30"/>
      <c r="I51" s="30"/>
      <c r="J51" s="30"/>
      <c r="K51" s="4"/>
      <c r="L51" s="4"/>
      <c r="M51" s="47">
        <f t="shared" si="59"/>
        <v>0</v>
      </c>
      <c r="O51" s="11"/>
      <c r="P51" s="11"/>
      <c r="Q51" s="11"/>
      <c r="R51" s="11"/>
      <c r="S51" s="11"/>
      <c r="T51" s="11"/>
      <c r="U51" s="11"/>
      <c r="V51" s="11"/>
      <c r="W51" s="11"/>
      <c r="X51" s="11"/>
      <c r="Y51" s="11"/>
      <c r="Z51" s="11"/>
      <c r="AA51" s="11"/>
      <c r="AB51" s="11"/>
      <c r="AC51" s="11"/>
      <c r="AD51" s="11"/>
      <c r="AE51" s="11"/>
      <c r="AF51" s="11"/>
      <c r="AG51" s="11"/>
      <c r="AH51" s="11"/>
      <c r="AI51" s="11"/>
      <c r="AJ51" s="11"/>
      <c r="AK51" s="11"/>
      <c r="AL51" s="11"/>
      <c r="AM51" s="11"/>
      <c r="AN51" s="11"/>
      <c r="AO51" s="11"/>
      <c r="AP51" s="11"/>
      <c r="AQ51" s="11"/>
      <c r="AR51" s="11"/>
      <c r="AS51" s="11"/>
      <c r="AT51" s="11"/>
      <c r="AU51" s="11"/>
      <c r="AV51" s="11"/>
      <c r="AW51" s="11"/>
      <c r="AX51" s="11"/>
      <c r="AY51" s="11"/>
      <c r="AZ51" s="11"/>
      <c r="BA51" s="11"/>
      <c r="BB51" s="11"/>
      <c r="BC51" s="11"/>
      <c r="BD51" s="11"/>
      <c r="BE51" s="11"/>
      <c r="BF51" s="11"/>
      <c r="BG51" s="11"/>
      <c r="BH51" s="11"/>
      <c r="BI51" s="11"/>
      <c r="BJ51" s="11"/>
      <c r="BK51" s="11"/>
      <c r="BL51" s="11"/>
      <c r="BM51" s="11"/>
      <c r="BN51" s="11"/>
      <c r="BO51" s="11"/>
      <c r="BP51" s="11"/>
      <c r="BQ51" s="11"/>
      <c r="BR51" s="11"/>
      <c r="BS51" s="11"/>
      <c r="BT51" s="11"/>
      <c r="BU51" s="11"/>
      <c r="BV51" s="11"/>
      <c r="BW51" s="11"/>
      <c r="BX51" s="11"/>
      <c r="BY51" s="11"/>
      <c r="BZ51" s="11"/>
      <c r="CA51" s="11"/>
      <c r="CB51" s="11"/>
      <c r="CC51" s="11"/>
      <c r="CD51" s="11"/>
      <c r="CE51" s="11"/>
      <c r="CF51" s="11"/>
      <c r="CG51" s="11"/>
      <c r="CH51" s="11"/>
      <c r="CI51" s="11"/>
      <c r="CJ51" s="11"/>
      <c r="CK51" s="11"/>
      <c r="CL51" s="11"/>
      <c r="CM51" s="11"/>
      <c r="CN51" s="11"/>
      <c r="CO51" s="11"/>
      <c r="CP51" s="11"/>
      <c r="CQ51" s="11"/>
      <c r="CR51" s="11"/>
      <c r="CS51" s="11"/>
      <c r="CT51" s="11"/>
      <c r="CU51" s="11"/>
      <c r="CV51" s="11"/>
      <c r="CW51" s="11"/>
      <c r="CX51" s="11"/>
      <c r="CY51" s="11"/>
      <c r="CZ51" s="11"/>
      <c r="DA51" s="11"/>
      <c r="DB51" s="11"/>
      <c r="DC51" s="11"/>
      <c r="DD51" s="11"/>
      <c r="DE51" s="11"/>
      <c r="DF51" s="11"/>
      <c r="DG51" s="11"/>
      <c r="DH51" s="11"/>
      <c r="DI51" s="11"/>
      <c r="DJ51" s="11"/>
      <c r="DK51" s="11"/>
      <c r="DL51" s="11"/>
      <c r="DM51" s="11"/>
      <c r="DN51" s="11"/>
      <c r="DO51" s="11"/>
      <c r="DP51" s="11"/>
      <c r="DQ51" s="11"/>
      <c r="DR51" s="11"/>
      <c r="DS51" s="11"/>
      <c r="DT51" s="11"/>
      <c r="DU51" s="11"/>
      <c r="DV51" s="11"/>
      <c r="DW51" s="11"/>
      <c r="DX51" s="11"/>
      <c r="DY51" s="11"/>
      <c r="DZ51" s="11"/>
      <c r="EA51" s="11"/>
      <c r="EB51" s="11"/>
      <c r="EC51" s="11"/>
      <c r="ED51" s="11"/>
      <c r="EE51" s="11"/>
      <c r="EF51" s="11"/>
      <c r="EG51" s="11"/>
      <c r="EH51" t="s">
        <v>29</v>
      </c>
    </row>
    <row r="52" spans="2:138">
      <c r="B52" s="30"/>
      <c r="C52" s="30"/>
      <c r="D52" s="43"/>
      <c r="E52" s="40" t="s">
        <v>154</v>
      </c>
      <c r="F52" s="40"/>
      <c r="G52" s="40"/>
      <c r="H52" s="41" t="s">
        <v>177</v>
      </c>
      <c r="I52" s="30" t="s">
        <v>192</v>
      </c>
      <c r="J52" s="41" t="s">
        <v>189</v>
      </c>
      <c r="K52" s="30" t="s">
        <v>193</v>
      </c>
      <c r="L52" s="40"/>
      <c r="M52" s="48">
        <f t="shared" si="59"/>
        <v>1.5</v>
      </c>
      <c r="O52" s="11"/>
      <c r="P52" s="11"/>
      <c r="Q52" s="11"/>
      <c r="R52" s="11"/>
      <c r="S52" s="11"/>
      <c r="T52" s="11"/>
      <c r="U52" s="11"/>
      <c r="V52" s="11"/>
      <c r="W52" s="11"/>
      <c r="X52" s="11"/>
      <c r="Y52" s="11"/>
      <c r="Z52" s="11"/>
      <c r="AA52" s="11"/>
      <c r="AB52" s="11"/>
      <c r="AC52" s="11"/>
      <c r="AD52" s="11"/>
      <c r="AE52" s="11"/>
      <c r="AF52" s="11"/>
      <c r="AG52" s="11"/>
      <c r="AH52" s="11"/>
      <c r="AI52" s="11"/>
      <c r="AJ52" s="11"/>
      <c r="AK52" s="11"/>
      <c r="AL52" s="11"/>
      <c r="AM52" s="11"/>
      <c r="AN52" s="11"/>
      <c r="AO52" s="11"/>
      <c r="AP52" s="11"/>
      <c r="AQ52" s="11"/>
      <c r="AR52" s="11"/>
      <c r="AS52" s="11"/>
      <c r="AT52" s="11"/>
      <c r="AU52" s="11"/>
      <c r="AV52" s="11"/>
      <c r="AW52" s="11"/>
      <c r="AX52" s="11"/>
      <c r="AY52" s="11"/>
      <c r="AZ52" s="11"/>
      <c r="BA52" s="11">
        <v>1.5</v>
      </c>
      <c r="BB52" s="11"/>
      <c r="BC52" s="11"/>
      <c r="BD52" s="11"/>
      <c r="BE52" s="11"/>
      <c r="BF52" s="11"/>
      <c r="BG52" s="11"/>
      <c r="BH52" s="11"/>
      <c r="BI52" s="11"/>
      <c r="BJ52" s="11"/>
      <c r="BK52" s="11"/>
      <c r="BL52" s="11"/>
      <c r="BM52" s="11"/>
      <c r="BN52" s="11"/>
      <c r="BO52" s="11"/>
      <c r="BP52" s="11"/>
      <c r="BQ52" s="11"/>
      <c r="BR52" s="11"/>
      <c r="BS52" s="11"/>
      <c r="BT52" s="11"/>
      <c r="BU52" s="11"/>
      <c r="BV52" s="11"/>
      <c r="BW52" s="11"/>
      <c r="BX52" s="11"/>
      <c r="BY52" s="11"/>
      <c r="BZ52" s="11"/>
      <c r="CA52" s="11"/>
      <c r="CB52" s="11"/>
      <c r="CC52" s="11"/>
      <c r="CD52" s="11"/>
      <c r="CE52" s="11"/>
      <c r="CF52" s="11"/>
      <c r="CG52" s="11"/>
      <c r="CH52" s="11"/>
      <c r="CI52" s="11"/>
      <c r="CJ52" s="11"/>
      <c r="CK52" s="11"/>
      <c r="CL52" s="11"/>
      <c r="CM52" s="11"/>
      <c r="CN52" s="11"/>
      <c r="CO52" s="11"/>
      <c r="CP52" s="11"/>
      <c r="CQ52" s="11"/>
      <c r="CR52" s="11"/>
      <c r="CS52" s="11"/>
      <c r="CT52" s="11"/>
      <c r="CU52" s="11"/>
      <c r="CV52" s="11"/>
      <c r="CW52" s="11"/>
      <c r="CX52" s="11"/>
      <c r="CY52" s="11"/>
      <c r="CZ52" s="11"/>
      <c r="DA52" s="11"/>
      <c r="DB52" s="11"/>
      <c r="DC52" s="11"/>
      <c r="DD52" s="11"/>
      <c r="DE52" s="11"/>
      <c r="DF52" s="11"/>
      <c r="DG52" s="11"/>
      <c r="DH52" s="11"/>
      <c r="DI52" s="11"/>
      <c r="DJ52" s="11"/>
      <c r="DK52" s="11"/>
      <c r="DL52" s="11"/>
      <c r="DM52" s="11"/>
      <c r="DN52" s="11"/>
      <c r="DO52" s="11"/>
      <c r="DP52" s="11"/>
      <c r="DQ52" s="11"/>
      <c r="DR52" s="11"/>
      <c r="DS52" s="11"/>
      <c r="DT52" s="11"/>
      <c r="DU52" s="11"/>
      <c r="DV52" s="11"/>
      <c r="DW52" s="11"/>
      <c r="DX52" s="11"/>
      <c r="DY52" s="11"/>
      <c r="DZ52" s="11"/>
      <c r="EA52" s="11"/>
      <c r="EB52" s="11"/>
      <c r="EC52" s="11"/>
      <c r="ED52" s="11"/>
      <c r="EE52" s="11"/>
      <c r="EF52" s="11"/>
      <c r="EG52" s="11"/>
      <c r="EH52" t="s">
        <v>29</v>
      </c>
    </row>
    <row r="53" spans="2:138">
      <c r="B53" s="30"/>
      <c r="C53" s="30"/>
      <c r="D53" s="43"/>
      <c r="E53" s="4"/>
      <c r="F53" s="4"/>
      <c r="G53" s="4"/>
      <c r="H53" s="30"/>
      <c r="I53" s="30"/>
      <c r="J53" s="30"/>
      <c r="K53" s="4"/>
      <c r="L53" s="4"/>
      <c r="M53" s="47">
        <f t="shared" si="59"/>
        <v>0</v>
      </c>
      <c r="O53" s="11"/>
      <c r="P53" s="11"/>
      <c r="Q53" s="11"/>
      <c r="R53" s="11"/>
      <c r="S53" s="11"/>
      <c r="T53" s="11"/>
      <c r="U53" s="11"/>
      <c r="V53" s="11"/>
      <c r="W53" s="11"/>
      <c r="X53" s="11"/>
      <c r="Y53" s="11"/>
      <c r="Z53" s="11"/>
      <c r="AA53" s="11"/>
      <c r="AB53" s="11"/>
      <c r="AC53" s="11"/>
      <c r="AD53" s="11"/>
      <c r="AE53" s="11"/>
      <c r="AF53" s="11"/>
      <c r="AG53" s="11"/>
      <c r="AH53" s="11"/>
      <c r="AI53" s="11"/>
      <c r="AJ53" s="11"/>
      <c r="AK53" s="11"/>
      <c r="AL53" s="11"/>
      <c r="AM53" s="11"/>
      <c r="AN53" s="11"/>
      <c r="AO53" s="11"/>
      <c r="AP53" s="11"/>
      <c r="AQ53" s="11"/>
      <c r="AR53" s="11"/>
      <c r="AS53" s="11"/>
      <c r="AT53" s="11"/>
      <c r="AU53" s="11"/>
      <c r="AV53" s="11"/>
      <c r="AW53" s="11"/>
      <c r="AX53" s="11"/>
      <c r="AY53" s="11"/>
      <c r="AZ53" s="11"/>
      <c r="BA53" s="11"/>
      <c r="BB53" s="11"/>
      <c r="BC53" s="11"/>
      <c r="BD53" s="11"/>
      <c r="BE53" s="11"/>
      <c r="BF53" s="11"/>
      <c r="BG53" s="11"/>
      <c r="BH53" s="11"/>
      <c r="BI53" s="11"/>
      <c r="BJ53" s="11"/>
      <c r="BK53" s="11"/>
      <c r="BL53" s="11"/>
      <c r="BM53" s="11"/>
      <c r="BN53" s="11"/>
      <c r="BO53" s="11"/>
      <c r="BP53" s="11"/>
      <c r="BQ53" s="11"/>
      <c r="BR53" s="11"/>
      <c r="BS53" s="11"/>
      <c r="BT53" s="11"/>
      <c r="BU53" s="11"/>
      <c r="BV53" s="11"/>
      <c r="BW53" s="11"/>
      <c r="BX53" s="11"/>
      <c r="BY53" s="11"/>
      <c r="BZ53" s="11"/>
      <c r="CA53" s="11"/>
      <c r="CB53" s="11"/>
      <c r="CC53" s="11"/>
      <c r="CD53" s="11"/>
      <c r="CE53" s="11"/>
      <c r="CF53" s="11"/>
      <c r="CG53" s="11"/>
      <c r="CH53" s="11"/>
      <c r="CI53" s="11"/>
      <c r="CJ53" s="11"/>
      <c r="CK53" s="11"/>
      <c r="CL53" s="11"/>
      <c r="CM53" s="11"/>
      <c r="CN53" s="11"/>
      <c r="CO53" s="11"/>
      <c r="CP53" s="11"/>
      <c r="CQ53" s="11"/>
      <c r="CR53" s="11"/>
      <c r="CS53" s="11"/>
      <c r="CT53" s="11"/>
      <c r="CU53" s="11"/>
      <c r="CV53" s="11"/>
      <c r="CW53" s="11"/>
      <c r="CX53" s="11"/>
      <c r="CY53" s="11"/>
      <c r="CZ53" s="11"/>
      <c r="DA53" s="11"/>
      <c r="DB53" s="11"/>
      <c r="DC53" s="11"/>
      <c r="DD53" s="11"/>
      <c r="DE53" s="11"/>
      <c r="DF53" s="11"/>
      <c r="DG53" s="11"/>
      <c r="DH53" s="11"/>
      <c r="DI53" s="11"/>
      <c r="DJ53" s="11"/>
      <c r="DK53" s="11"/>
      <c r="DL53" s="11"/>
      <c r="DM53" s="11"/>
      <c r="DN53" s="11"/>
      <c r="DO53" s="11"/>
      <c r="DP53" s="11"/>
      <c r="DQ53" s="11"/>
      <c r="DR53" s="11"/>
      <c r="DS53" s="11"/>
      <c r="DT53" s="11"/>
      <c r="DU53" s="11"/>
      <c r="DV53" s="11"/>
      <c r="DW53" s="11"/>
      <c r="DX53" s="11"/>
      <c r="DY53" s="11"/>
      <c r="DZ53" s="11"/>
      <c r="EA53" s="11"/>
      <c r="EB53" s="11"/>
      <c r="EC53" s="11"/>
      <c r="ED53" s="11"/>
      <c r="EE53" s="11"/>
      <c r="EF53" s="11"/>
      <c r="EG53" s="11"/>
      <c r="EH53" t="s">
        <v>29</v>
      </c>
    </row>
    <row r="54" spans="2:138" ht="27">
      <c r="B54" s="30"/>
      <c r="C54" s="30"/>
      <c r="D54" s="43"/>
      <c r="E54" s="4" t="s">
        <v>138</v>
      </c>
      <c r="F54" s="4"/>
      <c r="G54" s="4"/>
      <c r="H54" s="30" t="s">
        <v>175</v>
      </c>
      <c r="I54" s="30" t="s">
        <v>179</v>
      </c>
      <c r="J54" s="30"/>
      <c r="K54" s="37" t="s">
        <v>186</v>
      </c>
      <c r="L54" s="4"/>
      <c r="M54" s="47">
        <f t="shared" si="59"/>
        <v>0</v>
      </c>
      <c r="O54" s="11"/>
      <c r="P54" s="11"/>
      <c r="Q54" s="11"/>
      <c r="R54" s="11"/>
      <c r="S54" s="11"/>
      <c r="T54" s="11"/>
      <c r="U54" s="11"/>
      <c r="V54" s="11"/>
      <c r="W54" s="11"/>
      <c r="X54" s="11"/>
      <c r="Y54" s="11"/>
      <c r="Z54" s="11"/>
      <c r="AA54" s="11"/>
      <c r="AB54" s="11"/>
      <c r="AC54" s="11"/>
      <c r="AD54" s="11"/>
      <c r="AE54" s="11"/>
      <c r="AF54" s="11"/>
      <c r="AG54" s="11"/>
      <c r="AH54" s="11"/>
      <c r="AI54" s="11"/>
      <c r="AJ54" s="11"/>
      <c r="AK54" s="11"/>
      <c r="AL54" s="11"/>
      <c r="AM54" s="11"/>
      <c r="AN54" s="11"/>
      <c r="AO54" s="11"/>
      <c r="AP54" s="11"/>
      <c r="AQ54" s="11"/>
      <c r="AR54" s="11"/>
      <c r="AS54" s="11"/>
      <c r="AT54" s="11"/>
      <c r="AU54" s="11"/>
      <c r="AV54" s="11"/>
      <c r="AW54" s="11"/>
      <c r="AX54" s="11"/>
      <c r="AY54" s="11"/>
      <c r="AZ54" s="11"/>
      <c r="BA54" s="11"/>
      <c r="BB54" s="11"/>
      <c r="BC54" s="11"/>
      <c r="BD54" s="11"/>
      <c r="BE54" s="11"/>
      <c r="BF54" s="11"/>
      <c r="BG54" s="11"/>
      <c r="BH54" s="11"/>
      <c r="BI54" s="11"/>
      <c r="BJ54" s="11"/>
      <c r="BK54" s="11"/>
      <c r="BL54" s="11"/>
      <c r="BM54" s="11"/>
      <c r="BN54" s="11"/>
      <c r="BO54" s="11"/>
      <c r="BP54" s="11"/>
      <c r="BQ54" s="11"/>
      <c r="BR54" s="11"/>
      <c r="BS54" s="11"/>
      <c r="BT54" s="11"/>
      <c r="BU54" s="11"/>
      <c r="BV54" s="11"/>
      <c r="BW54" s="11"/>
      <c r="BX54" s="11"/>
      <c r="BY54" s="11"/>
      <c r="BZ54" s="11"/>
      <c r="CA54" s="11"/>
      <c r="CB54" s="11"/>
      <c r="CC54" s="11"/>
      <c r="CD54" s="11"/>
      <c r="CE54" s="11"/>
      <c r="CF54" s="11"/>
      <c r="CG54" s="11"/>
      <c r="CH54" s="11"/>
      <c r="CI54" s="11"/>
      <c r="CJ54" s="11"/>
      <c r="CK54" s="11"/>
      <c r="CL54" s="11"/>
      <c r="CM54" s="11"/>
      <c r="CN54" s="11"/>
      <c r="CO54" s="11"/>
      <c r="CP54" s="11"/>
      <c r="CQ54" s="11"/>
      <c r="CR54" s="11"/>
      <c r="CS54" s="11"/>
      <c r="CT54" s="11"/>
      <c r="CU54" s="11"/>
      <c r="CV54" s="11"/>
      <c r="CW54" s="11"/>
      <c r="CX54" s="11"/>
      <c r="CY54" s="11"/>
      <c r="CZ54" s="11"/>
      <c r="DA54" s="11"/>
      <c r="DB54" s="11"/>
      <c r="DC54" s="11"/>
      <c r="DD54" s="11"/>
      <c r="DE54" s="11"/>
      <c r="DF54" s="11"/>
      <c r="DG54" s="11"/>
      <c r="DH54" s="11"/>
      <c r="DI54" s="11"/>
      <c r="DJ54" s="11"/>
      <c r="DK54" s="11"/>
      <c r="DL54" s="11"/>
      <c r="DM54" s="11"/>
      <c r="DN54" s="11"/>
      <c r="DO54" s="11"/>
      <c r="DP54" s="11"/>
      <c r="DQ54" s="11"/>
      <c r="DR54" s="11"/>
      <c r="DS54" s="11"/>
      <c r="DT54" s="11"/>
      <c r="DU54" s="11"/>
      <c r="DV54" s="11"/>
      <c r="DW54" s="11"/>
      <c r="DX54" s="11"/>
      <c r="DY54" s="11"/>
      <c r="DZ54" s="11"/>
      <c r="EA54" s="11"/>
      <c r="EB54" s="11"/>
      <c r="EC54" s="11"/>
      <c r="ED54" s="11"/>
      <c r="EE54" s="11"/>
      <c r="EF54" s="11"/>
      <c r="EG54" s="11"/>
      <c r="EH54" t="s">
        <v>29</v>
      </c>
    </row>
    <row r="55" spans="2:138">
      <c r="B55" s="30"/>
      <c r="C55" s="30"/>
      <c r="D55" s="43"/>
      <c r="E55" s="4"/>
      <c r="F55" s="4"/>
      <c r="G55" s="4"/>
      <c r="H55" s="30"/>
      <c r="I55" s="30"/>
      <c r="J55" s="30"/>
      <c r="K55" s="4"/>
      <c r="L55" s="4"/>
      <c r="M55" s="47">
        <f t="shared" si="59"/>
        <v>0</v>
      </c>
      <c r="O55" s="11"/>
      <c r="P55" s="11"/>
      <c r="Q55" s="11"/>
      <c r="R55" s="11"/>
      <c r="S55" s="11"/>
      <c r="T55" s="11"/>
      <c r="U55" s="11"/>
      <c r="V55" s="11"/>
      <c r="W55" s="11"/>
      <c r="X55" s="11"/>
      <c r="Y55" s="11"/>
      <c r="Z55" s="11"/>
      <c r="AA55" s="11"/>
      <c r="AB55" s="11"/>
      <c r="AC55" s="11"/>
      <c r="AD55" s="11"/>
      <c r="AE55" s="11"/>
      <c r="AF55" s="11"/>
      <c r="AG55" s="11"/>
      <c r="AH55" s="11"/>
      <c r="AI55" s="11"/>
      <c r="AJ55" s="11"/>
      <c r="AK55" s="11"/>
      <c r="AL55" s="11"/>
      <c r="AM55" s="11"/>
      <c r="AN55" s="11"/>
      <c r="AO55" s="11"/>
      <c r="AP55" s="11"/>
      <c r="AQ55" s="11"/>
      <c r="AR55" s="11"/>
      <c r="AS55" s="11"/>
      <c r="AT55" s="11"/>
      <c r="AU55" s="11"/>
      <c r="AV55" s="11"/>
      <c r="AW55" s="11"/>
      <c r="AX55" s="11"/>
      <c r="AY55" s="11"/>
      <c r="AZ55" s="11"/>
      <c r="BA55" s="11"/>
      <c r="BB55" s="11"/>
      <c r="BC55" s="11"/>
      <c r="BD55" s="11"/>
      <c r="BE55" s="11"/>
      <c r="BF55" s="11"/>
      <c r="BG55" s="11"/>
      <c r="BH55" s="11"/>
      <c r="BI55" s="11"/>
      <c r="BJ55" s="11"/>
      <c r="BK55" s="11"/>
      <c r="BL55" s="11"/>
      <c r="BM55" s="11"/>
      <c r="BN55" s="11"/>
      <c r="BO55" s="11"/>
      <c r="BP55" s="11"/>
      <c r="BQ55" s="11"/>
      <c r="BR55" s="11"/>
      <c r="BS55" s="11"/>
      <c r="BT55" s="11"/>
      <c r="BU55" s="11"/>
      <c r="BV55" s="11"/>
      <c r="BW55" s="11"/>
      <c r="BX55" s="11"/>
      <c r="BY55" s="11"/>
      <c r="BZ55" s="11"/>
      <c r="CA55" s="11"/>
      <c r="CB55" s="11"/>
      <c r="CC55" s="11"/>
      <c r="CD55" s="11"/>
      <c r="CE55" s="11"/>
      <c r="CF55" s="11"/>
      <c r="CG55" s="11"/>
      <c r="CH55" s="11"/>
      <c r="CI55" s="11"/>
      <c r="CJ55" s="11"/>
      <c r="CK55" s="11"/>
      <c r="CL55" s="11"/>
      <c r="CM55" s="11"/>
      <c r="CN55" s="11"/>
      <c r="CO55" s="11"/>
      <c r="CP55" s="11"/>
      <c r="CQ55" s="11"/>
      <c r="CR55" s="11"/>
      <c r="CS55" s="11"/>
      <c r="CT55" s="11"/>
      <c r="CU55" s="11"/>
      <c r="CV55" s="11"/>
      <c r="CW55" s="11"/>
      <c r="CX55" s="11"/>
      <c r="CY55" s="11"/>
      <c r="CZ55" s="11"/>
      <c r="DA55" s="11"/>
      <c r="DB55" s="11"/>
      <c r="DC55" s="11"/>
      <c r="DD55" s="11"/>
      <c r="DE55" s="11"/>
      <c r="DF55" s="11"/>
      <c r="DG55" s="11"/>
      <c r="DH55" s="11"/>
      <c r="DI55" s="11"/>
      <c r="DJ55" s="11"/>
      <c r="DK55" s="11"/>
      <c r="DL55" s="11"/>
      <c r="DM55" s="11"/>
      <c r="DN55" s="11"/>
      <c r="DO55" s="11"/>
      <c r="DP55" s="11"/>
      <c r="DQ55" s="11"/>
      <c r="DR55" s="11"/>
      <c r="DS55" s="11"/>
      <c r="DT55" s="11"/>
      <c r="DU55" s="11"/>
      <c r="DV55" s="11"/>
      <c r="DW55" s="11"/>
      <c r="DX55" s="11"/>
      <c r="DY55" s="11"/>
      <c r="DZ55" s="11"/>
      <c r="EA55" s="11"/>
      <c r="EB55" s="11"/>
      <c r="EC55" s="11"/>
      <c r="ED55" s="11"/>
      <c r="EE55" s="11"/>
      <c r="EF55" s="11"/>
      <c r="EG55" s="11"/>
      <c r="EH55" t="s">
        <v>29</v>
      </c>
    </row>
    <row r="56" spans="2:138" ht="27">
      <c r="B56" s="30"/>
      <c r="C56" s="30"/>
      <c r="D56" s="43"/>
      <c r="E56" s="4" t="s">
        <v>140</v>
      </c>
      <c r="F56" s="4" t="s">
        <v>139</v>
      </c>
      <c r="G56" s="4"/>
      <c r="H56" s="30" t="s">
        <v>175</v>
      </c>
      <c r="I56" s="30" t="s">
        <v>180</v>
      </c>
      <c r="J56" s="30"/>
      <c r="K56" s="37" t="s">
        <v>172</v>
      </c>
      <c r="L56" s="4" t="s">
        <v>144</v>
      </c>
      <c r="M56" s="47">
        <f t="shared" si="59"/>
        <v>3</v>
      </c>
      <c r="O56" s="11"/>
      <c r="P56" s="11"/>
      <c r="Q56" s="11"/>
      <c r="R56" s="11"/>
      <c r="S56" s="11"/>
      <c r="T56" s="11"/>
      <c r="U56" s="11"/>
      <c r="V56" s="11"/>
      <c r="W56" s="11"/>
      <c r="X56" s="11"/>
      <c r="Y56" s="11"/>
      <c r="Z56" s="11"/>
      <c r="AA56" s="11"/>
      <c r="AB56" s="11"/>
      <c r="AC56" s="11"/>
      <c r="AD56" s="11"/>
      <c r="AE56" s="11"/>
      <c r="AF56" s="11"/>
      <c r="AG56" s="11"/>
      <c r="AH56" s="11"/>
      <c r="AI56" s="11"/>
      <c r="AJ56" s="11"/>
      <c r="AK56" s="11"/>
      <c r="AL56" s="11"/>
      <c r="AM56" s="11"/>
      <c r="AN56" s="11"/>
      <c r="AO56" s="11"/>
      <c r="AP56" s="11"/>
      <c r="AQ56" s="11"/>
      <c r="AR56" s="11"/>
      <c r="AS56" s="11"/>
      <c r="AT56" s="11"/>
      <c r="AU56" s="11"/>
      <c r="AV56" s="11"/>
      <c r="AW56" s="11"/>
      <c r="AX56" s="11"/>
      <c r="AY56" s="11"/>
      <c r="AZ56" s="11"/>
      <c r="BA56" s="11"/>
      <c r="BB56" s="11"/>
      <c r="BC56" s="11"/>
      <c r="BD56" s="11"/>
      <c r="BE56" s="11"/>
      <c r="BF56" s="11"/>
      <c r="BG56" s="11">
        <v>1.5</v>
      </c>
      <c r="BH56" s="11"/>
      <c r="BI56" s="11">
        <v>0.5</v>
      </c>
      <c r="BJ56" s="11">
        <v>1</v>
      </c>
      <c r="BK56" s="11"/>
      <c r="BL56" s="11"/>
      <c r="BM56" s="11"/>
      <c r="BN56" s="11"/>
      <c r="BO56" s="11"/>
      <c r="BP56" s="11"/>
      <c r="BQ56" s="11"/>
      <c r="BR56" s="11"/>
      <c r="BS56" s="11"/>
      <c r="BT56" s="11"/>
      <c r="BU56" s="11"/>
      <c r="BV56" s="11"/>
      <c r="BW56" s="11"/>
      <c r="BX56" s="11"/>
      <c r="BY56" s="11"/>
      <c r="BZ56" s="11"/>
      <c r="CA56" s="11"/>
      <c r="CB56" s="11"/>
      <c r="CC56" s="11"/>
      <c r="CD56" s="11"/>
      <c r="CE56" s="11"/>
      <c r="CF56" s="11"/>
      <c r="CG56" s="11"/>
      <c r="CH56" s="11"/>
      <c r="CI56" s="11"/>
      <c r="CJ56" s="11"/>
      <c r="CK56" s="11"/>
      <c r="CL56" s="11"/>
      <c r="CM56" s="11"/>
      <c r="CN56" s="11"/>
      <c r="CO56" s="11"/>
      <c r="CP56" s="11"/>
      <c r="CQ56" s="11"/>
      <c r="CR56" s="11"/>
      <c r="CS56" s="11"/>
      <c r="CT56" s="11"/>
      <c r="CU56" s="11"/>
      <c r="CV56" s="11"/>
      <c r="CW56" s="11"/>
      <c r="CX56" s="11"/>
      <c r="CY56" s="11"/>
      <c r="CZ56" s="11"/>
      <c r="DA56" s="11"/>
      <c r="DB56" s="11"/>
      <c r="DC56" s="11"/>
      <c r="DD56" s="11"/>
      <c r="DE56" s="11"/>
      <c r="DF56" s="11"/>
      <c r="DG56" s="11"/>
      <c r="DH56" s="11"/>
      <c r="DI56" s="11"/>
      <c r="DJ56" s="11"/>
      <c r="DK56" s="11"/>
      <c r="DL56" s="11"/>
      <c r="DM56" s="11"/>
      <c r="DN56" s="11"/>
      <c r="DO56" s="11"/>
      <c r="DP56" s="11"/>
      <c r="DQ56" s="11"/>
      <c r="DR56" s="11"/>
      <c r="DS56" s="11"/>
      <c r="DT56" s="11"/>
      <c r="DU56" s="11"/>
      <c r="DV56" s="11"/>
      <c r="DW56" s="11"/>
      <c r="DX56" s="11"/>
      <c r="DY56" s="11"/>
      <c r="DZ56" s="11"/>
      <c r="EA56" s="11"/>
      <c r="EB56" s="11"/>
      <c r="EC56" s="11"/>
      <c r="ED56" s="11"/>
      <c r="EE56" s="11"/>
      <c r="EF56" s="11"/>
      <c r="EG56" s="11"/>
      <c r="EH56" t="s">
        <v>29</v>
      </c>
    </row>
    <row r="57" spans="2:138">
      <c r="B57" s="30"/>
      <c r="C57" s="30"/>
      <c r="D57" s="43"/>
      <c r="E57" s="4"/>
      <c r="F57" s="4"/>
      <c r="G57" s="4"/>
      <c r="H57" s="30"/>
      <c r="I57" s="30"/>
      <c r="J57" s="30"/>
      <c r="K57" s="4"/>
      <c r="L57" s="4"/>
      <c r="M57" s="47">
        <f t="shared" si="59"/>
        <v>0</v>
      </c>
      <c r="O57" s="11"/>
      <c r="P57" s="11"/>
      <c r="Q57" s="11"/>
      <c r="R57" s="11"/>
      <c r="S57" s="11"/>
      <c r="T57" s="11"/>
      <c r="U57" s="11"/>
      <c r="V57" s="11"/>
      <c r="W57" s="11"/>
      <c r="X57" s="11"/>
      <c r="Y57" s="11"/>
      <c r="Z57" s="11"/>
      <c r="AA57" s="11"/>
      <c r="AB57" s="11"/>
      <c r="AC57" s="11"/>
      <c r="AD57" s="11"/>
      <c r="AE57" s="11"/>
      <c r="AF57" s="11"/>
      <c r="AG57" s="11"/>
      <c r="AH57" s="11"/>
      <c r="AI57" s="11"/>
      <c r="AJ57" s="11"/>
      <c r="AK57" s="11"/>
      <c r="AL57" s="11"/>
      <c r="AM57" s="11"/>
      <c r="AN57" s="11"/>
      <c r="AO57" s="11"/>
      <c r="AP57" s="11"/>
      <c r="AQ57" s="11"/>
      <c r="AR57" s="11"/>
      <c r="AS57" s="11"/>
      <c r="AT57" s="11"/>
      <c r="AU57" s="11"/>
      <c r="AV57" s="11"/>
      <c r="AW57" s="11"/>
      <c r="AX57" s="11"/>
      <c r="AY57" s="11"/>
      <c r="AZ57" s="11"/>
      <c r="BA57" s="11"/>
      <c r="BB57" s="11"/>
      <c r="BC57" s="11"/>
      <c r="BD57" s="11"/>
      <c r="BE57" s="11"/>
      <c r="BF57" s="11"/>
      <c r="BG57" s="11"/>
      <c r="BH57" s="11"/>
      <c r="BI57" s="11"/>
      <c r="BJ57" s="11"/>
      <c r="BK57" s="11"/>
      <c r="BL57" s="11"/>
      <c r="BM57" s="11"/>
      <c r="BN57" s="11"/>
      <c r="BO57" s="11"/>
      <c r="BP57" s="11"/>
      <c r="BQ57" s="11"/>
      <c r="BR57" s="11"/>
      <c r="BS57" s="11"/>
      <c r="BT57" s="11"/>
      <c r="BU57" s="11"/>
      <c r="BV57" s="11"/>
      <c r="BW57" s="11"/>
      <c r="BX57" s="11"/>
      <c r="BY57" s="11"/>
      <c r="BZ57" s="11"/>
      <c r="CA57" s="11"/>
      <c r="CB57" s="11"/>
      <c r="CC57" s="11"/>
      <c r="CD57" s="11"/>
      <c r="CE57" s="11"/>
      <c r="CF57" s="11"/>
      <c r="CG57" s="11"/>
      <c r="CH57" s="11"/>
      <c r="CI57" s="11"/>
      <c r="CJ57" s="11"/>
      <c r="CK57" s="11"/>
      <c r="CL57" s="11"/>
      <c r="CM57" s="11"/>
      <c r="CN57" s="11"/>
      <c r="CO57" s="11"/>
      <c r="CP57" s="11"/>
      <c r="CQ57" s="11"/>
      <c r="CR57" s="11"/>
      <c r="CS57" s="11"/>
      <c r="CT57" s="11"/>
      <c r="CU57" s="11"/>
      <c r="CV57" s="11"/>
      <c r="CW57" s="11"/>
      <c r="CX57" s="11"/>
      <c r="CY57" s="11"/>
      <c r="CZ57" s="11"/>
      <c r="DA57" s="11"/>
      <c r="DB57" s="11"/>
      <c r="DC57" s="11"/>
      <c r="DD57" s="11"/>
      <c r="DE57" s="11"/>
      <c r="DF57" s="11"/>
      <c r="DG57" s="11"/>
      <c r="DH57" s="11"/>
      <c r="DI57" s="11"/>
      <c r="DJ57" s="11"/>
      <c r="DK57" s="11"/>
      <c r="DL57" s="11"/>
      <c r="DM57" s="11"/>
      <c r="DN57" s="11"/>
      <c r="DO57" s="11"/>
      <c r="DP57" s="11"/>
      <c r="DQ57" s="11"/>
      <c r="DR57" s="11"/>
      <c r="DS57" s="11"/>
      <c r="DT57" s="11"/>
      <c r="DU57" s="11"/>
      <c r="DV57" s="11"/>
      <c r="DW57" s="11"/>
      <c r="DX57" s="11"/>
      <c r="DY57" s="11"/>
      <c r="DZ57" s="11"/>
      <c r="EA57" s="11"/>
      <c r="EB57" s="11"/>
      <c r="EC57" s="11"/>
      <c r="ED57" s="11"/>
      <c r="EE57" s="11"/>
      <c r="EF57" s="11"/>
      <c r="EG57" s="11"/>
      <c r="EH57" t="s">
        <v>29</v>
      </c>
    </row>
    <row r="58" spans="2:138">
      <c r="B58" s="30"/>
      <c r="C58" s="30"/>
      <c r="D58" s="43"/>
      <c r="E58" s="4" t="s">
        <v>141</v>
      </c>
      <c r="F58" s="4" t="s">
        <v>153</v>
      </c>
      <c r="G58" s="4"/>
      <c r="H58" s="30" t="s">
        <v>176</v>
      </c>
      <c r="I58" s="30"/>
      <c r="J58" s="30"/>
      <c r="K58" s="4"/>
      <c r="L58" s="4"/>
      <c r="M58" s="47">
        <f t="shared" si="59"/>
        <v>0</v>
      </c>
      <c r="O58" s="11"/>
      <c r="P58" s="11"/>
      <c r="Q58" s="11"/>
      <c r="R58" s="11"/>
      <c r="S58" s="11"/>
      <c r="T58" s="11"/>
      <c r="U58" s="11"/>
      <c r="V58" s="11"/>
      <c r="W58" s="11"/>
      <c r="X58" s="11"/>
      <c r="Y58" s="11"/>
      <c r="Z58" s="11"/>
      <c r="AA58" s="11"/>
      <c r="AB58" s="11"/>
      <c r="AC58" s="11"/>
      <c r="AD58" s="11"/>
      <c r="AE58" s="11"/>
      <c r="AF58" s="11"/>
      <c r="AG58" s="11"/>
      <c r="AH58" s="11"/>
      <c r="AI58" s="11"/>
      <c r="AJ58" s="11"/>
      <c r="AK58" s="11"/>
      <c r="AL58" s="11"/>
      <c r="AM58" s="11"/>
      <c r="AN58" s="11"/>
      <c r="AO58" s="11"/>
      <c r="AP58" s="11"/>
      <c r="AQ58" s="11"/>
      <c r="AR58" s="11"/>
      <c r="AS58" s="11"/>
      <c r="AT58" s="11"/>
      <c r="AU58" s="11"/>
      <c r="AV58" s="11"/>
      <c r="AW58" s="11"/>
      <c r="AX58" s="11"/>
      <c r="AY58" s="11"/>
      <c r="AZ58" s="11"/>
      <c r="BA58" s="11"/>
      <c r="BB58" s="11"/>
      <c r="BC58" s="11"/>
      <c r="BD58" s="11"/>
      <c r="BE58" s="11"/>
      <c r="BF58" s="11"/>
      <c r="BG58" s="11"/>
      <c r="BH58" s="11"/>
      <c r="BI58" s="11"/>
      <c r="BJ58" s="11"/>
      <c r="BK58" s="11"/>
      <c r="BL58" s="11"/>
      <c r="BM58" s="11"/>
      <c r="BN58" s="11"/>
      <c r="BO58" s="11"/>
      <c r="BP58" s="11"/>
      <c r="BQ58" s="11"/>
      <c r="BR58" s="11"/>
      <c r="BS58" s="11"/>
      <c r="BT58" s="11"/>
      <c r="BU58" s="11"/>
      <c r="BV58" s="11"/>
      <c r="BW58" s="11"/>
      <c r="BX58" s="11"/>
      <c r="BY58" s="11"/>
      <c r="BZ58" s="11"/>
      <c r="CA58" s="11"/>
      <c r="CB58" s="11"/>
      <c r="CC58" s="11"/>
      <c r="CD58" s="11"/>
      <c r="CE58" s="11"/>
      <c r="CF58" s="11"/>
      <c r="CG58" s="11"/>
      <c r="CH58" s="11"/>
      <c r="CI58" s="11"/>
      <c r="CJ58" s="11"/>
      <c r="CK58" s="11"/>
      <c r="CL58" s="11"/>
      <c r="CM58" s="11"/>
      <c r="CN58" s="11"/>
      <c r="CO58" s="11"/>
      <c r="CP58" s="11"/>
      <c r="CQ58" s="11"/>
      <c r="CR58" s="11"/>
      <c r="CS58" s="11"/>
      <c r="CT58" s="11"/>
      <c r="CU58" s="11"/>
      <c r="CV58" s="11"/>
      <c r="CW58" s="11"/>
      <c r="CX58" s="11"/>
      <c r="CY58" s="11"/>
      <c r="CZ58" s="11"/>
      <c r="DA58" s="11"/>
      <c r="DB58" s="11"/>
      <c r="DC58" s="11"/>
      <c r="DD58" s="11"/>
      <c r="DE58" s="11"/>
      <c r="DF58" s="11"/>
      <c r="DG58" s="11"/>
      <c r="DH58" s="11"/>
      <c r="DI58" s="11"/>
      <c r="DJ58" s="11"/>
      <c r="DK58" s="11"/>
      <c r="DL58" s="11"/>
      <c r="DM58" s="11"/>
      <c r="DN58" s="11"/>
      <c r="DO58" s="11"/>
      <c r="DP58" s="11"/>
      <c r="DQ58" s="11"/>
      <c r="DR58" s="11"/>
      <c r="DS58" s="11"/>
      <c r="DT58" s="11"/>
      <c r="DU58" s="11"/>
      <c r="DV58" s="11"/>
      <c r="DW58" s="11"/>
      <c r="DX58" s="11"/>
      <c r="DY58" s="11"/>
      <c r="DZ58" s="11"/>
      <c r="EA58" s="11"/>
      <c r="EB58" s="11"/>
      <c r="EC58" s="11"/>
      <c r="ED58" s="11"/>
      <c r="EE58" s="11"/>
      <c r="EF58" s="11"/>
      <c r="EG58" s="11"/>
      <c r="EH58" t="s">
        <v>29</v>
      </c>
    </row>
    <row r="59" spans="2:138">
      <c r="B59" s="30"/>
      <c r="C59" s="30"/>
      <c r="D59" s="43"/>
      <c r="E59" s="4"/>
      <c r="F59" s="4"/>
      <c r="G59" s="4"/>
      <c r="H59" s="30"/>
      <c r="I59" s="30"/>
      <c r="J59" s="30"/>
      <c r="K59" s="4"/>
      <c r="L59" s="4"/>
      <c r="M59" s="47">
        <f t="shared" si="59"/>
        <v>0</v>
      </c>
      <c r="O59" s="11"/>
      <c r="P59" s="11"/>
      <c r="Q59" s="11"/>
      <c r="R59" s="11"/>
      <c r="S59" s="11"/>
      <c r="T59" s="11"/>
      <c r="U59" s="11"/>
      <c r="V59" s="11"/>
      <c r="W59" s="11"/>
      <c r="X59" s="11"/>
      <c r="Y59" s="11"/>
      <c r="Z59" s="11"/>
      <c r="AA59" s="11"/>
      <c r="AB59" s="11"/>
      <c r="AC59" s="11"/>
      <c r="AD59" s="11"/>
      <c r="AE59" s="11"/>
      <c r="AF59" s="11"/>
      <c r="AG59" s="11"/>
      <c r="AH59" s="11"/>
      <c r="AI59" s="11"/>
      <c r="AJ59" s="11"/>
      <c r="AK59" s="11"/>
      <c r="AL59" s="11"/>
      <c r="AM59" s="11"/>
      <c r="AN59" s="11"/>
      <c r="AO59" s="11"/>
      <c r="AP59" s="11"/>
      <c r="AQ59" s="11"/>
      <c r="AR59" s="11"/>
      <c r="AS59" s="11"/>
      <c r="AT59" s="11"/>
      <c r="AU59" s="11"/>
      <c r="AV59" s="11"/>
      <c r="AW59" s="11"/>
      <c r="AX59" s="11"/>
      <c r="AY59" s="11"/>
      <c r="AZ59" s="11"/>
      <c r="BA59" s="11"/>
      <c r="BB59" s="11"/>
      <c r="BC59" s="11"/>
      <c r="BD59" s="11"/>
      <c r="BE59" s="11"/>
      <c r="BF59" s="11"/>
      <c r="BG59" s="11"/>
      <c r="BH59" s="11"/>
      <c r="BI59" s="11"/>
      <c r="BJ59" s="11"/>
      <c r="BK59" s="11"/>
      <c r="BL59" s="11"/>
      <c r="BM59" s="11"/>
      <c r="BN59" s="11"/>
      <c r="BO59" s="11"/>
      <c r="BP59" s="11"/>
      <c r="BQ59" s="11"/>
      <c r="BR59" s="11"/>
      <c r="BS59" s="11"/>
      <c r="BT59" s="11"/>
      <c r="BU59" s="11"/>
      <c r="BV59" s="11"/>
      <c r="BW59" s="11"/>
      <c r="BX59" s="11"/>
      <c r="BY59" s="11"/>
      <c r="BZ59" s="11"/>
      <c r="CA59" s="11"/>
      <c r="CB59" s="11"/>
      <c r="CC59" s="11"/>
      <c r="CD59" s="11"/>
      <c r="CE59" s="11"/>
      <c r="CF59" s="11"/>
      <c r="CG59" s="11"/>
      <c r="CH59" s="11"/>
      <c r="CI59" s="11"/>
      <c r="CJ59" s="11"/>
      <c r="CK59" s="11"/>
      <c r="CL59" s="11"/>
      <c r="CM59" s="11"/>
      <c r="CN59" s="11"/>
      <c r="CO59" s="11"/>
      <c r="CP59" s="11"/>
      <c r="CQ59" s="11"/>
      <c r="CR59" s="11"/>
      <c r="CS59" s="11"/>
      <c r="CT59" s="11"/>
      <c r="CU59" s="11"/>
      <c r="CV59" s="11"/>
      <c r="CW59" s="11"/>
      <c r="CX59" s="11"/>
      <c r="CY59" s="11"/>
      <c r="CZ59" s="11"/>
      <c r="DA59" s="11"/>
      <c r="DB59" s="11"/>
      <c r="DC59" s="11"/>
      <c r="DD59" s="11"/>
      <c r="DE59" s="11"/>
      <c r="DF59" s="11"/>
      <c r="DG59" s="11"/>
      <c r="DH59" s="11"/>
      <c r="DI59" s="11"/>
      <c r="DJ59" s="11"/>
      <c r="DK59" s="11"/>
      <c r="DL59" s="11"/>
      <c r="DM59" s="11"/>
      <c r="DN59" s="11"/>
      <c r="DO59" s="11"/>
      <c r="DP59" s="11"/>
      <c r="DQ59" s="11"/>
      <c r="DR59" s="11"/>
      <c r="DS59" s="11"/>
      <c r="DT59" s="11"/>
      <c r="DU59" s="11"/>
      <c r="DV59" s="11"/>
      <c r="DW59" s="11"/>
      <c r="DX59" s="11"/>
      <c r="DY59" s="11"/>
      <c r="DZ59" s="11"/>
      <c r="EA59" s="11"/>
      <c r="EB59" s="11"/>
      <c r="EC59" s="11"/>
      <c r="ED59" s="11"/>
      <c r="EE59" s="11"/>
      <c r="EF59" s="11"/>
      <c r="EG59" s="11"/>
      <c r="EH59" t="s">
        <v>29</v>
      </c>
    </row>
    <row r="60" spans="2:138">
      <c r="B60" s="30"/>
      <c r="C60" s="30"/>
      <c r="D60" s="4"/>
      <c r="E60" s="4"/>
      <c r="F60" s="4"/>
      <c r="G60" s="4"/>
      <c r="H60" s="30"/>
      <c r="I60" s="30"/>
      <c r="J60" s="30"/>
      <c r="K60" s="4"/>
      <c r="L60" s="4"/>
      <c r="M60" s="47">
        <f t="shared" si="59"/>
        <v>0</v>
      </c>
      <c r="O60" s="11"/>
      <c r="P60" s="11"/>
      <c r="Q60" s="11"/>
      <c r="R60" s="11"/>
      <c r="S60" s="11"/>
      <c r="T60" s="11"/>
      <c r="U60" s="11"/>
      <c r="V60" s="11"/>
      <c r="W60" s="11"/>
      <c r="X60" s="11"/>
      <c r="Y60" s="11"/>
      <c r="Z60" s="11"/>
      <c r="AA60" s="11"/>
      <c r="AB60" s="11"/>
      <c r="AC60" s="11"/>
      <c r="AD60" s="11"/>
      <c r="AE60" s="11"/>
      <c r="AF60" s="11"/>
      <c r="AG60" s="11"/>
      <c r="AH60" s="11"/>
      <c r="AI60" s="11"/>
      <c r="AJ60" s="11"/>
      <c r="AK60" s="11"/>
      <c r="AL60" s="11"/>
      <c r="AM60" s="11"/>
      <c r="AN60" s="11"/>
      <c r="AO60" s="11"/>
      <c r="AP60" s="11"/>
      <c r="AQ60" s="11"/>
      <c r="AR60" s="11"/>
      <c r="AS60" s="11"/>
      <c r="AT60" s="11"/>
      <c r="AU60" s="11"/>
      <c r="AV60" s="11"/>
      <c r="AW60" s="11"/>
      <c r="AX60" s="11"/>
      <c r="AY60" s="11"/>
      <c r="AZ60" s="11"/>
      <c r="BA60" s="11"/>
      <c r="BB60" s="11"/>
      <c r="BC60" s="11"/>
      <c r="BD60" s="11"/>
      <c r="BE60" s="11"/>
      <c r="BF60" s="11"/>
      <c r="BG60" s="11"/>
      <c r="BH60" s="11"/>
      <c r="BI60" s="11"/>
      <c r="BJ60" s="11"/>
      <c r="BK60" s="11"/>
      <c r="BL60" s="11"/>
      <c r="BM60" s="11"/>
      <c r="BN60" s="11"/>
      <c r="BO60" s="11"/>
      <c r="BP60" s="11"/>
      <c r="BQ60" s="11"/>
      <c r="BR60" s="11"/>
      <c r="BS60" s="11"/>
      <c r="BT60" s="11"/>
      <c r="BU60" s="11"/>
      <c r="BV60" s="11"/>
      <c r="BW60" s="11"/>
      <c r="BX60" s="11"/>
      <c r="BY60" s="11"/>
      <c r="BZ60" s="11"/>
      <c r="CA60" s="11"/>
      <c r="CB60" s="11"/>
      <c r="CC60" s="11"/>
      <c r="CD60" s="11"/>
      <c r="CE60" s="11"/>
      <c r="CF60" s="11"/>
      <c r="CG60" s="11"/>
      <c r="CH60" s="11"/>
      <c r="CI60" s="11"/>
      <c r="CJ60" s="11"/>
      <c r="CK60" s="11"/>
      <c r="CL60" s="11"/>
      <c r="CM60" s="11"/>
      <c r="CN60" s="11"/>
      <c r="CO60" s="11"/>
      <c r="CP60" s="11"/>
      <c r="CQ60" s="11"/>
      <c r="CR60" s="11"/>
      <c r="CS60" s="11"/>
      <c r="CT60" s="11"/>
      <c r="CU60" s="11"/>
      <c r="CV60" s="11"/>
      <c r="CW60" s="11"/>
      <c r="CX60" s="11"/>
      <c r="CY60" s="11"/>
      <c r="CZ60" s="11"/>
      <c r="DA60" s="11"/>
      <c r="DB60" s="11"/>
      <c r="DC60" s="11"/>
      <c r="DD60" s="11"/>
      <c r="DE60" s="11"/>
      <c r="DF60" s="11"/>
      <c r="DG60" s="11"/>
      <c r="DH60" s="11"/>
      <c r="DI60" s="11"/>
      <c r="DJ60" s="11"/>
      <c r="DK60" s="11"/>
      <c r="DL60" s="11"/>
      <c r="DM60" s="11"/>
      <c r="DN60" s="11"/>
      <c r="DO60" s="11"/>
      <c r="DP60" s="11"/>
      <c r="DQ60" s="11"/>
      <c r="DR60" s="11"/>
      <c r="DS60" s="11"/>
      <c r="DT60" s="11"/>
      <c r="DU60" s="11"/>
      <c r="DV60" s="11"/>
      <c r="DW60" s="11"/>
      <c r="DX60" s="11"/>
      <c r="DY60" s="11"/>
      <c r="DZ60" s="11"/>
      <c r="EA60" s="11"/>
      <c r="EB60" s="11"/>
      <c r="EC60" s="11"/>
      <c r="ED60" s="11"/>
      <c r="EE60" s="11"/>
      <c r="EF60" s="11"/>
      <c r="EG60" s="11"/>
      <c r="EH60" t="s">
        <v>29</v>
      </c>
    </row>
    <row r="61" spans="2:138">
      <c r="B61" s="30"/>
      <c r="C61" s="30"/>
      <c r="D61" s="4"/>
      <c r="E61" s="4"/>
      <c r="F61" s="4"/>
      <c r="G61" s="4"/>
      <c r="H61" s="30"/>
      <c r="I61" s="30"/>
      <c r="J61" s="30"/>
      <c r="K61" s="4"/>
      <c r="L61" s="4"/>
      <c r="M61" s="47">
        <f t="shared" si="59"/>
        <v>0</v>
      </c>
      <c r="O61" s="11"/>
      <c r="P61" s="11"/>
      <c r="Q61" s="11"/>
      <c r="R61" s="11"/>
      <c r="S61" s="11"/>
      <c r="T61" s="11"/>
      <c r="U61" s="11"/>
      <c r="V61" s="11"/>
      <c r="W61" s="11"/>
      <c r="X61" s="11"/>
      <c r="Y61" s="11"/>
      <c r="Z61" s="11"/>
      <c r="AA61" s="11"/>
      <c r="AB61" s="11"/>
      <c r="AC61" s="11"/>
      <c r="AD61" s="11"/>
      <c r="AE61" s="11"/>
      <c r="AF61" s="11"/>
      <c r="AG61" s="11"/>
      <c r="AH61" s="11"/>
      <c r="AI61" s="11"/>
      <c r="AJ61" s="11"/>
      <c r="AK61" s="11"/>
      <c r="AL61" s="11"/>
      <c r="AM61" s="11"/>
      <c r="AN61" s="11"/>
      <c r="AO61" s="11"/>
      <c r="AP61" s="11"/>
      <c r="AQ61" s="11"/>
      <c r="AR61" s="11"/>
      <c r="AS61" s="11"/>
      <c r="AT61" s="11"/>
      <c r="AU61" s="11"/>
      <c r="AV61" s="11"/>
      <c r="AW61" s="11"/>
      <c r="AX61" s="11"/>
      <c r="AY61" s="11"/>
      <c r="AZ61" s="11"/>
      <c r="BA61" s="11"/>
      <c r="BB61" s="11"/>
      <c r="BC61" s="11"/>
      <c r="BD61" s="11"/>
      <c r="BE61" s="11"/>
      <c r="BF61" s="11"/>
      <c r="BG61" s="11"/>
      <c r="BH61" s="11"/>
      <c r="BI61" s="11"/>
      <c r="BJ61" s="11"/>
      <c r="BK61" s="11"/>
      <c r="BL61" s="11"/>
      <c r="BM61" s="11"/>
      <c r="BN61" s="11"/>
      <c r="BO61" s="11"/>
      <c r="BP61" s="11"/>
      <c r="BQ61" s="11"/>
      <c r="BR61" s="11"/>
      <c r="BS61" s="11"/>
      <c r="BT61" s="11"/>
      <c r="BU61" s="11"/>
      <c r="BV61" s="11"/>
      <c r="BW61" s="11"/>
      <c r="BX61" s="11"/>
      <c r="BY61" s="11"/>
      <c r="BZ61" s="11"/>
      <c r="CA61" s="11"/>
      <c r="CB61" s="11"/>
      <c r="CC61" s="11"/>
      <c r="CD61" s="11"/>
      <c r="CE61" s="11"/>
      <c r="CF61" s="11"/>
      <c r="CG61" s="11"/>
      <c r="CH61" s="11"/>
      <c r="CI61" s="11"/>
      <c r="CJ61" s="11"/>
      <c r="CK61" s="11"/>
      <c r="CL61" s="11"/>
      <c r="CM61" s="11"/>
      <c r="CN61" s="11"/>
      <c r="CO61" s="11"/>
      <c r="CP61" s="11"/>
      <c r="CQ61" s="11"/>
      <c r="CR61" s="11"/>
      <c r="CS61" s="11"/>
      <c r="CT61" s="11"/>
      <c r="CU61" s="11"/>
      <c r="CV61" s="11"/>
      <c r="CW61" s="11"/>
      <c r="CX61" s="11"/>
      <c r="CY61" s="11"/>
      <c r="CZ61" s="11"/>
      <c r="DA61" s="11"/>
      <c r="DB61" s="11"/>
      <c r="DC61" s="11"/>
      <c r="DD61" s="11"/>
      <c r="DE61" s="11"/>
      <c r="DF61" s="11"/>
      <c r="DG61" s="11"/>
      <c r="DH61" s="11"/>
      <c r="DI61" s="11"/>
      <c r="DJ61" s="11"/>
      <c r="DK61" s="11"/>
      <c r="DL61" s="11"/>
      <c r="DM61" s="11"/>
      <c r="DN61" s="11"/>
      <c r="DO61" s="11"/>
      <c r="DP61" s="11"/>
      <c r="DQ61" s="11"/>
      <c r="DR61" s="11"/>
      <c r="DS61" s="11"/>
      <c r="DT61" s="11"/>
      <c r="DU61" s="11"/>
      <c r="DV61" s="11"/>
      <c r="DW61" s="11"/>
      <c r="DX61" s="11"/>
      <c r="DY61" s="11"/>
      <c r="DZ61" s="11"/>
      <c r="EA61" s="11"/>
      <c r="EB61" s="11"/>
      <c r="EC61" s="11"/>
      <c r="ED61" s="11"/>
      <c r="EE61" s="11"/>
      <c r="EF61" s="11"/>
      <c r="EG61" s="11"/>
      <c r="EH61" t="s">
        <v>29</v>
      </c>
    </row>
    <row r="62" spans="2:138">
      <c r="B62" s="30"/>
      <c r="C62" s="30"/>
      <c r="D62" s="4"/>
      <c r="E62" s="4"/>
      <c r="F62" s="4"/>
      <c r="G62" s="4"/>
      <c r="H62" s="30"/>
      <c r="I62" s="30"/>
      <c r="J62" s="30"/>
      <c r="K62" s="4"/>
      <c r="L62" s="4"/>
      <c r="M62" s="47">
        <f t="shared" si="59"/>
        <v>0</v>
      </c>
      <c r="O62" s="11"/>
      <c r="P62" s="11"/>
      <c r="Q62" s="11"/>
      <c r="R62" s="11"/>
      <c r="S62" s="11"/>
      <c r="T62" s="11"/>
      <c r="U62" s="11"/>
      <c r="V62" s="11"/>
      <c r="W62" s="11"/>
      <c r="X62" s="11"/>
      <c r="Y62" s="11"/>
      <c r="Z62" s="11"/>
      <c r="AA62" s="11"/>
      <c r="AB62" s="11"/>
      <c r="AC62" s="11"/>
      <c r="AD62" s="11"/>
      <c r="AE62" s="11"/>
      <c r="AF62" s="11"/>
      <c r="AG62" s="11"/>
      <c r="AH62" s="11"/>
      <c r="AI62" s="11"/>
      <c r="AJ62" s="11"/>
      <c r="AK62" s="11"/>
      <c r="AL62" s="11"/>
      <c r="AM62" s="11"/>
      <c r="AN62" s="11"/>
      <c r="AO62" s="11"/>
      <c r="AP62" s="11"/>
      <c r="AQ62" s="11"/>
      <c r="AR62" s="11"/>
      <c r="AS62" s="11"/>
      <c r="AT62" s="11"/>
      <c r="AU62" s="11"/>
      <c r="AV62" s="11"/>
      <c r="AW62" s="11"/>
      <c r="AX62" s="11"/>
      <c r="AY62" s="11"/>
      <c r="AZ62" s="11"/>
      <c r="BA62" s="11"/>
      <c r="BB62" s="11"/>
      <c r="BC62" s="11"/>
      <c r="BD62" s="11"/>
      <c r="BE62" s="11"/>
      <c r="BF62" s="11"/>
      <c r="BG62" s="11"/>
      <c r="BH62" s="11"/>
      <c r="BI62" s="11"/>
      <c r="BJ62" s="11"/>
      <c r="BK62" s="11"/>
      <c r="BL62" s="11"/>
      <c r="BM62" s="11"/>
      <c r="BN62" s="11"/>
      <c r="BO62" s="11"/>
      <c r="BP62" s="11"/>
      <c r="BQ62" s="11"/>
      <c r="BR62" s="11"/>
      <c r="BS62" s="11"/>
      <c r="BT62" s="11"/>
      <c r="BU62" s="11"/>
      <c r="BV62" s="11"/>
      <c r="BW62" s="11"/>
      <c r="BX62" s="11"/>
      <c r="BY62" s="11"/>
      <c r="BZ62" s="11"/>
      <c r="CA62" s="11"/>
      <c r="CB62" s="11"/>
      <c r="CC62" s="11"/>
      <c r="CD62" s="11"/>
      <c r="CE62" s="11"/>
      <c r="CF62" s="11"/>
      <c r="CG62" s="11"/>
      <c r="CH62" s="11"/>
      <c r="CI62" s="11"/>
      <c r="CJ62" s="11"/>
      <c r="CK62" s="11"/>
      <c r="CL62" s="11"/>
      <c r="CM62" s="11"/>
      <c r="CN62" s="11"/>
      <c r="CO62" s="11"/>
      <c r="CP62" s="11"/>
      <c r="CQ62" s="11"/>
      <c r="CR62" s="11"/>
      <c r="CS62" s="11"/>
      <c r="CT62" s="11"/>
      <c r="CU62" s="11"/>
      <c r="CV62" s="11"/>
      <c r="CW62" s="11"/>
      <c r="CX62" s="11"/>
      <c r="CY62" s="11"/>
      <c r="CZ62" s="11"/>
      <c r="DA62" s="11"/>
      <c r="DB62" s="11"/>
      <c r="DC62" s="11"/>
      <c r="DD62" s="11"/>
      <c r="DE62" s="11"/>
      <c r="DF62" s="11"/>
      <c r="DG62" s="11"/>
      <c r="DH62" s="11"/>
      <c r="DI62" s="11"/>
      <c r="DJ62" s="11"/>
      <c r="DK62" s="11"/>
      <c r="DL62" s="11"/>
      <c r="DM62" s="11"/>
      <c r="DN62" s="11"/>
      <c r="DO62" s="11"/>
      <c r="DP62" s="11"/>
      <c r="DQ62" s="11"/>
      <c r="DR62" s="11"/>
      <c r="DS62" s="11"/>
      <c r="DT62" s="11"/>
      <c r="DU62" s="11"/>
      <c r="DV62" s="11"/>
      <c r="DW62" s="11"/>
      <c r="DX62" s="11"/>
      <c r="DY62" s="11"/>
      <c r="DZ62" s="11"/>
      <c r="EA62" s="11"/>
      <c r="EB62" s="11"/>
      <c r="EC62" s="11"/>
      <c r="ED62" s="11"/>
      <c r="EE62" s="11"/>
      <c r="EF62" s="11"/>
      <c r="EG62" s="11"/>
      <c r="EH62" t="s">
        <v>29</v>
      </c>
    </row>
    <row r="63" spans="2:138">
      <c r="B63" s="30"/>
      <c r="C63" s="30"/>
      <c r="D63" s="4"/>
      <c r="E63" s="4"/>
      <c r="F63" s="4"/>
      <c r="G63" s="4"/>
      <c r="H63" s="30"/>
      <c r="I63" s="30"/>
      <c r="J63" s="30"/>
      <c r="K63" s="4"/>
      <c r="L63" s="4"/>
      <c r="M63" s="47">
        <f t="shared" si="59"/>
        <v>0</v>
      </c>
      <c r="O63" s="11"/>
      <c r="P63" s="11"/>
      <c r="Q63" s="11"/>
      <c r="R63" s="11"/>
      <c r="S63" s="11"/>
      <c r="T63" s="11"/>
      <c r="U63" s="11"/>
      <c r="V63" s="11"/>
      <c r="W63" s="11"/>
      <c r="X63" s="11"/>
      <c r="Y63" s="11"/>
      <c r="Z63" s="11"/>
      <c r="AA63" s="11"/>
      <c r="AB63" s="11"/>
      <c r="AC63" s="11"/>
      <c r="AD63" s="11"/>
      <c r="AE63" s="11"/>
      <c r="AF63" s="11"/>
      <c r="AG63" s="11"/>
      <c r="AH63" s="11"/>
      <c r="AI63" s="11"/>
      <c r="AJ63" s="11"/>
      <c r="AK63" s="11"/>
      <c r="AL63" s="11"/>
      <c r="AM63" s="11"/>
      <c r="AN63" s="11"/>
      <c r="AO63" s="11"/>
      <c r="AP63" s="11"/>
      <c r="AQ63" s="11"/>
      <c r="AR63" s="11"/>
      <c r="AS63" s="11"/>
      <c r="AT63" s="11"/>
      <c r="AU63" s="11"/>
      <c r="AV63" s="11"/>
      <c r="AW63" s="11"/>
      <c r="AX63" s="11"/>
      <c r="AY63" s="11"/>
      <c r="AZ63" s="11"/>
      <c r="BA63" s="11"/>
      <c r="BB63" s="11"/>
      <c r="BC63" s="11"/>
      <c r="BD63" s="11"/>
      <c r="BE63" s="11"/>
      <c r="BF63" s="11"/>
      <c r="BG63" s="11"/>
      <c r="BH63" s="11"/>
      <c r="BI63" s="11"/>
      <c r="BJ63" s="11"/>
      <c r="BK63" s="11"/>
      <c r="BL63" s="11"/>
      <c r="BM63" s="11"/>
      <c r="BN63" s="11"/>
      <c r="BO63" s="11"/>
      <c r="BP63" s="11"/>
      <c r="BQ63" s="11"/>
      <c r="BR63" s="11"/>
      <c r="BS63" s="11"/>
      <c r="BT63" s="11"/>
      <c r="BU63" s="11"/>
      <c r="BV63" s="11"/>
      <c r="BW63" s="11"/>
      <c r="BX63" s="11"/>
      <c r="BY63" s="11"/>
      <c r="BZ63" s="11"/>
      <c r="CA63" s="11"/>
      <c r="CB63" s="11"/>
      <c r="CC63" s="11"/>
      <c r="CD63" s="11"/>
      <c r="CE63" s="11"/>
      <c r="CF63" s="11"/>
      <c r="CG63" s="11"/>
      <c r="CH63" s="11"/>
      <c r="CI63" s="11"/>
      <c r="CJ63" s="11"/>
      <c r="CK63" s="11"/>
      <c r="CL63" s="11"/>
      <c r="CM63" s="11"/>
      <c r="CN63" s="11"/>
      <c r="CO63" s="11"/>
      <c r="CP63" s="11"/>
      <c r="CQ63" s="11"/>
      <c r="CR63" s="11"/>
      <c r="CS63" s="11"/>
      <c r="CT63" s="11"/>
      <c r="CU63" s="11"/>
      <c r="CV63" s="11"/>
      <c r="CW63" s="11"/>
      <c r="CX63" s="11"/>
      <c r="CY63" s="11"/>
      <c r="CZ63" s="11"/>
      <c r="DA63" s="11"/>
      <c r="DB63" s="11"/>
      <c r="DC63" s="11"/>
      <c r="DD63" s="11"/>
      <c r="DE63" s="11"/>
      <c r="DF63" s="11"/>
      <c r="DG63" s="11"/>
      <c r="DH63" s="11"/>
      <c r="DI63" s="11"/>
      <c r="DJ63" s="11"/>
      <c r="DK63" s="11"/>
      <c r="DL63" s="11"/>
      <c r="DM63" s="11"/>
      <c r="DN63" s="11"/>
      <c r="DO63" s="11"/>
      <c r="DP63" s="11"/>
      <c r="DQ63" s="11"/>
      <c r="DR63" s="11"/>
      <c r="DS63" s="11"/>
      <c r="DT63" s="11"/>
      <c r="DU63" s="11"/>
      <c r="DV63" s="11"/>
      <c r="DW63" s="11"/>
      <c r="DX63" s="11"/>
      <c r="DY63" s="11"/>
      <c r="DZ63" s="11"/>
      <c r="EA63" s="11"/>
      <c r="EB63" s="11"/>
      <c r="EC63" s="11"/>
      <c r="ED63" s="11"/>
      <c r="EE63" s="11"/>
      <c r="EF63" s="11"/>
      <c r="EG63" s="11"/>
      <c r="EH63" t="s">
        <v>29</v>
      </c>
    </row>
    <row r="64" spans="2:138">
      <c r="B64" s="30"/>
      <c r="C64" s="30"/>
      <c r="D64" s="4"/>
      <c r="E64" s="4"/>
      <c r="F64" s="4"/>
      <c r="G64" s="4"/>
      <c r="H64" s="30"/>
      <c r="I64" s="30"/>
      <c r="J64" s="30"/>
      <c r="K64" s="4"/>
      <c r="L64" s="4"/>
      <c r="M64" s="47">
        <f t="shared" si="59"/>
        <v>0</v>
      </c>
      <c r="O64" s="11"/>
      <c r="P64" s="11"/>
      <c r="Q64" s="11"/>
      <c r="R64" s="11"/>
      <c r="S64" s="11"/>
      <c r="T64" s="11"/>
      <c r="U64" s="11"/>
      <c r="V64" s="11"/>
      <c r="W64" s="11"/>
      <c r="X64" s="11"/>
      <c r="Y64" s="11"/>
      <c r="Z64" s="11"/>
      <c r="AA64" s="11"/>
      <c r="AB64" s="11"/>
      <c r="AC64" s="11"/>
      <c r="AD64" s="11"/>
      <c r="AE64" s="11"/>
      <c r="AF64" s="11"/>
      <c r="AG64" s="11"/>
      <c r="AH64" s="11"/>
      <c r="AI64" s="11"/>
      <c r="AJ64" s="11"/>
      <c r="AK64" s="11"/>
      <c r="AL64" s="11"/>
      <c r="AM64" s="11"/>
      <c r="AN64" s="11"/>
      <c r="AO64" s="11"/>
      <c r="AP64" s="11"/>
      <c r="AQ64" s="11"/>
      <c r="AR64" s="11"/>
      <c r="AS64" s="11"/>
      <c r="AT64" s="11"/>
      <c r="AU64" s="11"/>
      <c r="AV64" s="11"/>
      <c r="AW64" s="11"/>
      <c r="AX64" s="11"/>
      <c r="AY64" s="11"/>
      <c r="AZ64" s="11"/>
      <c r="BA64" s="11"/>
      <c r="BB64" s="11"/>
      <c r="BC64" s="11"/>
      <c r="BD64" s="11"/>
      <c r="BE64" s="11"/>
      <c r="BF64" s="11"/>
      <c r="BG64" s="11"/>
      <c r="BH64" s="11"/>
      <c r="BI64" s="11"/>
      <c r="BJ64" s="11"/>
      <c r="BK64" s="11"/>
      <c r="BL64" s="11"/>
      <c r="BM64" s="11"/>
      <c r="BN64" s="11"/>
      <c r="BO64" s="11"/>
      <c r="BP64" s="11"/>
      <c r="BQ64" s="11"/>
      <c r="BR64" s="11"/>
      <c r="BS64" s="11"/>
      <c r="BT64" s="11"/>
      <c r="BU64" s="11"/>
      <c r="BV64" s="11"/>
      <c r="BW64" s="11"/>
      <c r="BX64" s="11"/>
      <c r="BY64" s="11"/>
      <c r="BZ64" s="11"/>
      <c r="CA64" s="11"/>
      <c r="CB64" s="11"/>
      <c r="CC64" s="11"/>
      <c r="CD64" s="11"/>
      <c r="CE64" s="11"/>
      <c r="CF64" s="11"/>
      <c r="CG64" s="11"/>
      <c r="CH64" s="11"/>
      <c r="CI64" s="11"/>
      <c r="CJ64" s="11"/>
      <c r="CK64" s="11"/>
      <c r="CL64" s="11"/>
      <c r="CM64" s="11"/>
      <c r="CN64" s="11"/>
      <c r="CO64" s="11"/>
      <c r="CP64" s="11"/>
      <c r="CQ64" s="11"/>
      <c r="CR64" s="11"/>
      <c r="CS64" s="11"/>
      <c r="CT64" s="11"/>
      <c r="CU64" s="11"/>
      <c r="CV64" s="11"/>
      <c r="CW64" s="11"/>
      <c r="CX64" s="11"/>
      <c r="CY64" s="11"/>
      <c r="CZ64" s="11"/>
      <c r="DA64" s="11"/>
      <c r="DB64" s="11"/>
      <c r="DC64" s="11"/>
      <c r="DD64" s="11"/>
      <c r="DE64" s="11"/>
      <c r="DF64" s="11"/>
      <c r="DG64" s="11"/>
      <c r="DH64" s="11"/>
      <c r="DI64" s="11"/>
      <c r="DJ64" s="11"/>
      <c r="DK64" s="11"/>
      <c r="DL64" s="11"/>
      <c r="DM64" s="11"/>
      <c r="DN64" s="11"/>
      <c r="DO64" s="11"/>
      <c r="DP64" s="11"/>
      <c r="DQ64" s="11"/>
      <c r="DR64" s="11"/>
      <c r="DS64" s="11"/>
      <c r="DT64" s="11"/>
      <c r="DU64" s="11"/>
      <c r="DV64" s="11"/>
      <c r="DW64" s="11"/>
      <c r="DX64" s="11"/>
      <c r="DY64" s="11"/>
      <c r="DZ64" s="11"/>
      <c r="EA64" s="11"/>
      <c r="EB64" s="11"/>
      <c r="EC64" s="11"/>
      <c r="ED64" s="11"/>
      <c r="EE64" s="11"/>
      <c r="EF64" s="11"/>
      <c r="EG64" s="11"/>
      <c r="EH64" t="s">
        <v>29</v>
      </c>
    </row>
    <row r="65" spans="2:138">
      <c r="B65" s="31"/>
      <c r="C65" s="31"/>
      <c r="D65" s="5"/>
      <c r="E65" s="5"/>
      <c r="F65" s="5"/>
      <c r="G65" s="5"/>
      <c r="H65" s="31"/>
      <c r="I65" s="31"/>
      <c r="J65" s="31"/>
      <c r="K65" s="5"/>
      <c r="L65" s="5"/>
      <c r="M65" s="49">
        <f t="shared" si="59"/>
        <v>0</v>
      </c>
      <c r="O65" s="12"/>
      <c r="P65" s="12"/>
      <c r="Q65" s="12"/>
      <c r="R65" s="12"/>
      <c r="S65" s="12"/>
      <c r="T65" s="12"/>
      <c r="U65" s="12"/>
      <c r="V65" s="12"/>
      <c r="W65" s="12"/>
      <c r="X65" s="12"/>
      <c r="Y65" s="12"/>
      <c r="Z65" s="12"/>
      <c r="AA65" s="12"/>
      <c r="AB65" s="12"/>
      <c r="AC65" s="12"/>
      <c r="AD65" s="12"/>
      <c r="AE65" s="12"/>
      <c r="AF65" s="12"/>
      <c r="AG65" s="12"/>
      <c r="AH65" s="12"/>
      <c r="AI65" s="12"/>
      <c r="AJ65" s="12"/>
      <c r="AK65" s="12"/>
      <c r="AL65" s="12"/>
      <c r="AM65" s="12"/>
      <c r="AN65" s="12"/>
      <c r="AO65" s="12"/>
      <c r="AP65" s="12"/>
      <c r="AQ65" s="12"/>
      <c r="AR65" s="12"/>
      <c r="AS65" s="12"/>
      <c r="AT65" s="12"/>
      <c r="AU65" s="12"/>
      <c r="AV65" s="12"/>
      <c r="AW65" s="12"/>
      <c r="AX65" s="12"/>
      <c r="AY65" s="12"/>
      <c r="AZ65" s="12"/>
      <c r="BA65" s="12"/>
      <c r="BB65" s="12"/>
      <c r="BC65" s="12"/>
      <c r="BD65" s="12"/>
      <c r="BE65" s="12"/>
      <c r="BF65" s="12"/>
      <c r="BG65" s="12"/>
      <c r="BH65" s="12"/>
      <c r="BI65" s="12"/>
      <c r="BJ65" s="12"/>
      <c r="BK65" s="12"/>
      <c r="BL65" s="12"/>
      <c r="BM65" s="12"/>
      <c r="BN65" s="12"/>
      <c r="BO65" s="12"/>
      <c r="BP65" s="12"/>
      <c r="BQ65" s="12"/>
      <c r="BR65" s="12"/>
      <c r="BS65" s="12"/>
      <c r="BT65" s="12"/>
      <c r="BU65" s="12"/>
      <c r="BV65" s="12"/>
      <c r="BW65" s="12"/>
      <c r="BX65" s="12"/>
      <c r="BY65" s="12"/>
      <c r="BZ65" s="12"/>
      <c r="CA65" s="12"/>
      <c r="CB65" s="12"/>
      <c r="CC65" s="12"/>
      <c r="CD65" s="12"/>
      <c r="CE65" s="12"/>
      <c r="CF65" s="12"/>
      <c r="CG65" s="12"/>
      <c r="CH65" s="12"/>
      <c r="CI65" s="12"/>
      <c r="CJ65" s="12"/>
      <c r="CK65" s="12"/>
      <c r="CL65" s="12"/>
      <c r="CM65" s="12"/>
      <c r="CN65" s="12"/>
      <c r="CO65" s="12"/>
      <c r="CP65" s="12"/>
      <c r="CQ65" s="12"/>
      <c r="CR65" s="12"/>
      <c r="CS65" s="12"/>
      <c r="CT65" s="12"/>
      <c r="CU65" s="12"/>
      <c r="CV65" s="12"/>
      <c r="CW65" s="12"/>
      <c r="CX65" s="12"/>
      <c r="CY65" s="12"/>
      <c r="CZ65" s="12"/>
      <c r="DA65" s="12"/>
      <c r="DB65" s="12"/>
      <c r="DC65" s="12"/>
      <c r="DD65" s="12"/>
      <c r="DE65" s="12"/>
      <c r="DF65" s="12"/>
      <c r="DG65" s="12"/>
      <c r="DH65" s="12"/>
      <c r="DI65" s="12"/>
      <c r="DJ65" s="12"/>
      <c r="DK65" s="12"/>
      <c r="DL65" s="12"/>
      <c r="DM65" s="12"/>
      <c r="DN65" s="12"/>
      <c r="DO65" s="12"/>
      <c r="DP65" s="12"/>
      <c r="DQ65" s="12"/>
      <c r="DR65" s="12"/>
      <c r="DS65" s="12"/>
      <c r="DT65" s="12"/>
      <c r="DU65" s="12"/>
      <c r="DV65" s="12"/>
      <c r="DW65" s="12"/>
      <c r="DX65" s="12"/>
      <c r="DY65" s="12"/>
      <c r="DZ65" s="12"/>
      <c r="EA65" s="12"/>
      <c r="EB65" s="12"/>
      <c r="EC65" s="12"/>
      <c r="ED65" s="12"/>
      <c r="EE65" s="12"/>
      <c r="EF65" s="12"/>
      <c r="EG65" s="12"/>
      <c r="EH65" t="s">
        <v>29</v>
      </c>
    </row>
    <row r="66" spans="2:138">
      <c r="M66" s="45">
        <f t="shared" si="59"/>
        <v>136.5</v>
      </c>
      <c r="O66" s="14">
        <f t="shared" ref="O66:AT66" si="60">SUM(O13:O65)</f>
        <v>0</v>
      </c>
      <c r="P66" s="14">
        <f t="shared" si="60"/>
        <v>0</v>
      </c>
      <c r="Q66" s="14">
        <f t="shared" si="60"/>
        <v>0</v>
      </c>
      <c r="R66" s="14">
        <f t="shared" si="60"/>
        <v>0</v>
      </c>
      <c r="S66" s="14">
        <f t="shared" si="60"/>
        <v>0</v>
      </c>
      <c r="T66" s="14">
        <f t="shared" si="60"/>
        <v>0</v>
      </c>
      <c r="U66" s="14">
        <f t="shared" si="60"/>
        <v>0</v>
      </c>
      <c r="V66" s="14">
        <f t="shared" si="60"/>
        <v>0</v>
      </c>
      <c r="W66" s="14">
        <f t="shared" si="60"/>
        <v>0</v>
      </c>
      <c r="X66" s="14">
        <f t="shared" si="60"/>
        <v>0</v>
      </c>
      <c r="Y66" s="14">
        <f t="shared" si="60"/>
        <v>0</v>
      </c>
      <c r="Z66" s="14">
        <f t="shared" si="60"/>
        <v>0</v>
      </c>
      <c r="AA66" s="14">
        <f t="shared" si="60"/>
        <v>0</v>
      </c>
      <c r="AB66" s="14">
        <f t="shared" si="60"/>
        <v>0</v>
      </c>
      <c r="AC66" s="14">
        <f t="shared" si="60"/>
        <v>0</v>
      </c>
      <c r="AD66" s="14">
        <f t="shared" si="60"/>
        <v>0</v>
      </c>
      <c r="AE66" s="14">
        <f t="shared" si="60"/>
        <v>0</v>
      </c>
      <c r="AF66" s="14">
        <f t="shared" si="60"/>
        <v>0</v>
      </c>
      <c r="AG66" s="14">
        <f t="shared" si="60"/>
        <v>0</v>
      </c>
      <c r="AH66" s="14">
        <f t="shared" si="60"/>
        <v>0</v>
      </c>
      <c r="AI66" s="14">
        <f t="shared" si="60"/>
        <v>0</v>
      </c>
      <c r="AJ66" s="14">
        <f t="shared" si="60"/>
        <v>0</v>
      </c>
      <c r="AK66" s="14">
        <f t="shared" si="60"/>
        <v>0</v>
      </c>
      <c r="AL66" s="14">
        <f t="shared" si="60"/>
        <v>0</v>
      </c>
      <c r="AM66" s="14">
        <f t="shared" si="60"/>
        <v>0</v>
      </c>
      <c r="AN66" s="14">
        <f t="shared" si="60"/>
        <v>16.5</v>
      </c>
      <c r="AO66" s="14">
        <f t="shared" si="60"/>
        <v>1.5</v>
      </c>
      <c r="AP66" s="14">
        <f t="shared" si="60"/>
        <v>0</v>
      </c>
      <c r="AQ66" s="14">
        <f t="shared" si="60"/>
        <v>1.5</v>
      </c>
      <c r="AR66" s="14">
        <f t="shared" si="60"/>
        <v>0</v>
      </c>
      <c r="AS66" s="14">
        <f t="shared" si="60"/>
        <v>1</v>
      </c>
      <c r="AT66" s="14">
        <f t="shared" si="60"/>
        <v>0</v>
      </c>
      <c r="AU66" s="14">
        <f t="shared" ref="AU66:BZ66" si="61">SUM(AU13:AU65)</f>
        <v>0</v>
      </c>
      <c r="AV66" s="14">
        <f t="shared" si="61"/>
        <v>0</v>
      </c>
      <c r="AW66" s="14">
        <f t="shared" si="61"/>
        <v>0</v>
      </c>
      <c r="AX66" s="14">
        <f t="shared" si="61"/>
        <v>1</v>
      </c>
      <c r="AY66" s="14">
        <f t="shared" si="61"/>
        <v>2</v>
      </c>
      <c r="AZ66" s="14">
        <f t="shared" si="61"/>
        <v>13</v>
      </c>
      <c r="BA66" s="14">
        <f t="shared" si="61"/>
        <v>3.5</v>
      </c>
      <c r="BB66" s="14">
        <f t="shared" si="61"/>
        <v>0</v>
      </c>
      <c r="BC66" s="14">
        <f t="shared" si="61"/>
        <v>0</v>
      </c>
      <c r="BD66" s="14">
        <f t="shared" si="61"/>
        <v>0</v>
      </c>
      <c r="BE66" s="14">
        <f t="shared" si="61"/>
        <v>0</v>
      </c>
      <c r="BF66" s="14">
        <f t="shared" si="61"/>
        <v>10.5</v>
      </c>
      <c r="BG66" s="14">
        <f t="shared" si="61"/>
        <v>6</v>
      </c>
      <c r="BH66" s="14">
        <f t="shared" si="61"/>
        <v>7</v>
      </c>
      <c r="BI66" s="14">
        <f t="shared" si="61"/>
        <v>0.5</v>
      </c>
      <c r="BJ66" s="14">
        <f t="shared" si="61"/>
        <v>1</v>
      </c>
      <c r="BK66" s="14">
        <f t="shared" si="61"/>
        <v>0</v>
      </c>
      <c r="BL66" s="14">
        <f t="shared" si="61"/>
        <v>0</v>
      </c>
      <c r="BM66" s="14">
        <f t="shared" si="61"/>
        <v>6</v>
      </c>
      <c r="BN66" s="14">
        <f t="shared" si="61"/>
        <v>0</v>
      </c>
      <c r="BO66" s="14">
        <f t="shared" si="61"/>
        <v>0</v>
      </c>
      <c r="BP66" s="14">
        <f t="shared" si="61"/>
        <v>2</v>
      </c>
      <c r="BQ66" s="14">
        <f t="shared" si="61"/>
        <v>1</v>
      </c>
      <c r="BR66" s="14">
        <f t="shared" si="61"/>
        <v>1</v>
      </c>
      <c r="BS66" s="14">
        <f t="shared" si="61"/>
        <v>1</v>
      </c>
      <c r="BT66" s="14">
        <f t="shared" si="61"/>
        <v>0</v>
      </c>
      <c r="BU66" s="14">
        <f t="shared" si="61"/>
        <v>2</v>
      </c>
      <c r="BV66" s="14">
        <f t="shared" si="61"/>
        <v>12</v>
      </c>
      <c r="BW66" s="14">
        <f t="shared" si="61"/>
        <v>0</v>
      </c>
      <c r="BX66" s="14">
        <f t="shared" si="61"/>
        <v>0</v>
      </c>
      <c r="BY66" s="14">
        <f t="shared" si="61"/>
        <v>1.5</v>
      </c>
      <c r="BZ66" s="14">
        <f t="shared" si="61"/>
        <v>0</v>
      </c>
      <c r="CA66" s="14">
        <f t="shared" ref="CA66:DC66" si="62">SUM(CA13:CA65)</f>
        <v>8.5</v>
      </c>
      <c r="CB66" s="14">
        <f t="shared" si="62"/>
        <v>0</v>
      </c>
      <c r="CC66" s="14">
        <f t="shared" si="62"/>
        <v>0.5</v>
      </c>
      <c r="CD66" s="14">
        <f t="shared" si="62"/>
        <v>0</v>
      </c>
      <c r="CE66" s="14">
        <f t="shared" si="62"/>
        <v>0</v>
      </c>
      <c r="CF66" s="14">
        <f t="shared" si="62"/>
        <v>0</v>
      </c>
      <c r="CG66" s="14">
        <f t="shared" si="62"/>
        <v>0</v>
      </c>
      <c r="CH66" s="14">
        <f t="shared" si="62"/>
        <v>0</v>
      </c>
      <c r="CI66" s="14">
        <f t="shared" si="62"/>
        <v>0</v>
      </c>
      <c r="CJ66" s="14">
        <f t="shared" si="62"/>
        <v>0</v>
      </c>
      <c r="CK66" s="14">
        <f t="shared" si="62"/>
        <v>0</v>
      </c>
      <c r="CL66" s="14">
        <f t="shared" si="62"/>
        <v>0</v>
      </c>
      <c r="CM66" s="14">
        <f t="shared" si="62"/>
        <v>2</v>
      </c>
      <c r="CN66" s="14">
        <f t="shared" si="62"/>
        <v>2.5</v>
      </c>
      <c r="CO66" s="14">
        <f t="shared" si="62"/>
        <v>8</v>
      </c>
      <c r="CP66" s="14">
        <f t="shared" si="62"/>
        <v>7</v>
      </c>
      <c r="CQ66" s="14">
        <f t="shared" si="62"/>
        <v>0</v>
      </c>
      <c r="CR66" s="14">
        <f t="shared" si="62"/>
        <v>0</v>
      </c>
      <c r="CS66" s="14">
        <f t="shared" si="62"/>
        <v>0</v>
      </c>
      <c r="CT66" s="14">
        <f t="shared" si="62"/>
        <v>0</v>
      </c>
      <c r="CU66" s="14">
        <f t="shared" si="62"/>
        <v>0</v>
      </c>
      <c r="CV66" s="14">
        <f t="shared" si="62"/>
        <v>3.5</v>
      </c>
      <c r="CW66" s="14">
        <f t="shared" si="62"/>
        <v>0</v>
      </c>
      <c r="CX66" s="14">
        <f t="shared" si="62"/>
        <v>0</v>
      </c>
      <c r="CY66" s="14">
        <f t="shared" si="62"/>
        <v>1.5</v>
      </c>
      <c r="CZ66" s="14">
        <f t="shared" si="62"/>
        <v>1</v>
      </c>
      <c r="DA66" s="14">
        <f t="shared" si="62"/>
        <v>1.5</v>
      </c>
      <c r="DB66" s="14">
        <f t="shared" si="62"/>
        <v>6</v>
      </c>
      <c r="DC66" s="14">
        <f t="shared" si="62"/>
        <v>3</v>
      </c>
      <c r="DD66" s="14">
        <f t="shared" ref="DD66:DF66" si="63">SUM(DD13:DD65)</f>
        <v>0</v>
      </c>
      <c r="DE66" s="14">
        <f t="shared" si="63"/>
        <v>0</v>
      </c>
      <c r="DF66" s="14">
        <f t="shared" si="63"/>
        <v>0</v>
      </c>
      <c r="DG66" s="14">
        <f t="shared" ref="DG66:EB66" si="64">SUM(DG13:DG65)</f>
        <v>0</v>
      </c>
      <c r="DH66" s="14">
        <f t="shared" si="64"/>
        <v>0</v>
      </c>
      <c r="DI66" s="14">
        <f t="shared" si="64"/>
        <v>0</v>
      </c>
      <c r="DJ66" s="14">
        <f t="shared" si="64"/>
        <v>0</v>
      </c>
      <c r="DK66" s="14">
        <f t="shared" si="64"/>
        <v>0</v>
      </c>
      <c r="DL66" s="14">
        <f t="shared" si="64"/>
        <v>0</v>
      </c>
      <c r="DM66" s="14">
        <f t="shared" si="64"/>
        <v>0</v>
      </c>
      <c r="DN66" s="14">
        <f t="shared" si="64"/>
        <v>0</v>
      </c>
      <c r="DO66" s="14">
        <f t="shared" si="64"/>
        <v>0</v>
      </c>
      <c r="DP66" s="14">
        <f t="shared" si="64"/>
        <v>0</v>
      </c>
      <c r="DQ66" s="14">
        <f t="shared" si="64"/>
        <v>0</v>
      </c>
      <c r="DR66" s="14">
        <f t="shared" si="64"/>
        <v>0</v>
      </c>
      <c r="DS66" s="14">
        <f t="shared" si="64"/>
        <v>0</v>
      </c>
      <c r="DT66" s="14">
        <f t="shared" si="64"/>
        <v>0</v>
      </c>
      <c r="DU66" s="14">
        <f t="shared" si="64"/>
        <v>0</v>
      </c>
      <c r="DV66" s="14">
        <f t="shared" si="64"/>
        <v>0</v>
      </c>
      <c r="DW66" s="14">
        <f t="shared" si="64"/>
        <v>0</v>
      </c>
      <c r="DX66" s="14">
        <f t="shared" si="64"/>
        <v>0</v>
      </c>
      <c r="DY66" s="14">
        <f t="shared" si="64"/>
        <v>0</v>
      </c>
      <c r="DZ66" s="14">
        <f t="shared" si="64"/>
        <v>0</v>
      </c>
      <c r="EA66" s="14">
        <f t="shared" si="64"/>
        <v>0</v>
      </c>
      <c r="EB66" s="14">
        <f t="shared" si="64"/>
        <v>0</v>
      </c>
      <c r="EC66" s="14">
        <f t="shared" ref="EC66:EF66" si="65">SUM(EC13:EC65)</f>
        <v>0</v>
      </c>
      <c r="ED66" s="14">
        <f t="shared" si="65"/>
        <v>0</v>
      </c>
      <c r="EE66" s="14">
        <f t="shared" si="65"/>
        <v>0</v>
      </c>
      <c r="EF66" s="14">
        <f t="shared" si="65"/>
        <v>0</v>
      </c>
      <c r="EG66" s="14">
        <f t="shared" ref="EG66" si="66">SUM(EG13:EG65)</f>
        <v>0</v>
      </c>
      <c r="EH66" t="s">
        <v>29</v>
      </c>
    </row>
    <row r="67" spans="2:138">
      <c r="O67" s="8">
        <v>6</v>
      </c>
      <c r="EH67" t="s">
        <v>29</v>
      </c>
    </row>
    <row r="68" spans="2:138">
      <c r="E68" s="15"/>
      <c r="I68" s="8">
        <v>1.5</v>
      </c>
      <c r="EH68" t="s">
        <v>29</v>
      </c>
    </row>
    <row r="69" spans="2:138">
      <c r="I69" s="8">
        <v>1</v>
      </c>
      <c r="EH69" t="s">
        <v>29</v>
      </c>
    </row>
    <row r="70" spans="2:138">
      <c r="I70" s="8">
        <v>1</v>
      </c>
    </row>
    <row r="73" spans="2:138">
      <c r="O73" s="8">
        <v>6</v>
      </c>
      <c r="P73" s="8">
        <v>6</v>
      </c>
      <c r="Q73" s="8">
        <v>7</v>
      </c>
    </row>
    <row r="74" spans="2:138">
      <c r="O74" s="8">
        <v>10</v>
      </c>
      <c r="P74" s="8">
        <v>12</v>
      </c>
      <c r="Q74" s="8">
        <v>10</v>
      </c>
    </row>
    <row r="81" spans="15:137">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c r="CV81"/>
      <c r="CW81"/>
      <c r="CX81"/>
      <c r="CY81"/>
      <c r="CZ81"/>
      <c r="DA81"/>
      <c r="DB81"/>
      <c r="DC81"/>
      <c r="DD81"/>
      <c r="DE81"/>
      <c r="DF81"/>
      <c r="DG81"/>
      <c r="DH81"/>
      <c r="DI81"/>
      <c r="DJ81"/>
      <c r="DK81"/>
      <c r="DL81"/>
      <c r="DM81"/>
      <c r="DN81"/>
      <c r="DO81"/>
      <c r="DP81"/>
      <c r="DQ81"/>
      <c r="DR81"/>
      <c r="DS81"/>
      <c r="DT81"/>
      <c r="DU81"/>
      <c r="DV81"/>
      <c r="DW81"/>
      <c r="DX81"/>
      <c r="DY81"/>
      <c r="DZ81"/>
      <c r="EA81"/>
      <c r="EB81"/>
      <c r="EC81"/>
      <c r="ED81"/>
      <c r="EE81"/>
      <c r="EF81"/>
      <c r="EG81"/>
    </row>
    <row r="84" spans="15:137">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c r="CS84"/>
      <c r="CT84"/>
      <c r="CU84"/>
      <c r="CV84"/>
      <c r="CW84"/>
      <c r="CX84"/>
      <c r="CY84"/>
      <c r="CZ84"/>
      <c r="DA84"/>
      <c r="DB84"/>
      <c r="DC84"/>
      <c r="DD84"/>
      <c r="DE84"/>
      <c r="DF84"/>
      <c r="DG84"/>
      <c r="DH84"/>
      <c r="DI84"/>
      <c r="DJ84"/>
      <c r="DK84"/>
      <c r="DL84"/>
      <c r="DM84"/>
      <c r="DN84"/>
      <c r="DO84"/>
      <c r="DP84"/>
      <c r="DQ84"/>
      <c r="DR84"/>
      <c r="DS84"/>
      <c r="DT84"/>
      <c r="DU84"/>
      <c r="DV84"/>
      <c r="DW84"/>
      <c r="DX84"/>
      <c r="DY84"/>
      <c r="DZ84"/>
      <c r="EA84"/>
      <c r="EB84"/>
      <c r="EC84"/>
      <c r="ED84"/>
      <c r="EE84"/>
      <c r="EF84"/>
      <c r="EG84"/>
    </row>
    <row r="85" spans="15:137">
      <c r="O85"/>
      <c r="P85"/>
      <c r="Q85"/>
      <c r="R85"/>
      <c r="S85"/>
      <c r="T85"/>
      <c r="U85"/>
      <c r="V85"/>
      <c r="W85"/>
      <c r="X85"/>
      <c r="Y85"/>
      <c r="Z85"/>
      <c r="AA85"/>
      <c r="AB85"/>
      <c r="AC85"/>
      <c r="AD85"/>
      <c r="AE85"/>
      <c r="AF85"/>
      <c r="AG85"/>
      <c r="AH85"/>
      <c r="AI85"/>
      <c r="AJ85"/>
      <c r="AK85"/>
      <c r="AL85"/>
      <c r="AM85"/>
      <c r="AN85"/>
      <c r="AO85"/>
      <c r="AP85"/>
      <c r="AQ85"/>
      <c r="AR85"/>
      <c r="AS85"/>
      <c r="AT85"/>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c r="CS85"/>
      <c r="CT85"/>
      <c r="CU85"/>
      <c r="CV85"/>
      <c r="CW85"/>
      <c r="CX85"/>
      <c r="CY85"/>
      <c r="CZ85"/>
      <c r="DA85"/>
      <c r="DB85"/>
      <c r="DC85"/>
      <c r="DD85"/>
      <c r="DE85"/>
      <c r="DF85"/>
      <c r="DG85"/>
      <c r="DH85"/>
      <c r="DI85"/>
      <c r="DJ85"/>
      <c r="DK85"/>
      <c r="DL85"/>
      <c r="DM85"/>
      <c r="DN85"/>
      <c r="DO85"/>
      <c r="DP85"/>
      <c r="DQ85"/>
      <c r="DR85"/>
      <c r="DS85"/>
      <c r="DT85"/>
      <c r="DU85"/>
      <c r="DV85"/>
      <c r="DW85"/>
      <c r="DX85"/>
      <c r="DY85"/>
      <c r="DZ85"/>
      <c r="EA85"/>
      <c r="EB85"/>
      <c r="EC85"/>
      <c r="ED85"/>
      <c r="EE85"/>
      <c r="EF85"/>
      <c r="EG85"/>
    </row>
    <row r="86" spans="15:137">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c r="CR86"/>
      <c r="CS86"/>
      <c r="CT86"/>
      <c r="CU86"/>
      <c r="CV86"/>
      <c r="CW86"/>
      <c r="CX86"/>
      <c r="CY86"/>
      <c r="CZ86"/>
      <c r="DA86"/>
      <c r="DB86"/>
      <c r="DC86"/>
      <c r="DD86"/>
      <c r="DE86"/>
      <c r="DF86"/>
      <c r="DG86"/>
      <c r="DH86"/>
      <c r="DI86"/>
      <c r="DJ86"/>
      <c r="DK86"/>
      <c r="DL86"/>
      <c r="DM86"/>
      <c r="DN86"/>
      <c r="DO86"/>
      <c r="DP86"/>
      <c r="DQ86"/>
      <c r="DR86"/>
      <c r="DS86"/>
      <c r="DT86"/>
      <c r="DU86"/>
      <c r="DV86"/>
      <c r="DW86"/>
      <c r="DX86"/>
      <c r="DY86"/>
      <c r="DZ86"/>
      <c r="EA86"/>
      <c r="EB86"/>
      <c r="EC86"/>
      <c r="ED86"/>
      <c r="EE86"/>
      <c r="EF86"/>
      <c r="EG86"/>
    </row>
    <row r="87" spans="15:137">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c r="CV87"/>
      <c r="CW87"/>
      <c r="CX87"/>
      <c r="CY87"/>
      <c r="CZ87"/>
      <c r="DA87"/>
      <c r="DB87"/>
      <c r="DC87"/>
      <c r="DD87"/>
      <c r="DE87"/>
      <c r="DF87"/>
      <c r="DG87"/>
      <c r="DH87"/>
      <c r="DI87"/>
      <c r="DJ87"/>
      <c r="DK87"/>
      <c r="DL87"/>
      <c r="DM87"/>
      <c r="DN87"/>
      <c r="DO87"/>
      <c r="DP87"/>
      <c r="DQ87"/>
      <c r="DR87"/>
      <c r="DS87"/>
      <c r="DT87"/>
      <c r="DU87"/>
      <c r="DV87"/>
      <c r="DW87"/>
      <c r="DX87"/>
      <c r="DY87"/>
      <c r="DZ87"/>
      <c r="EA87"/>
      <c r="EB87"/>
      <c r="EC87"/>
      <c r="ED87"/>
      <c r="EE87"/>
      <c r="EF87"/>
      <c r="EG87"/>
    </row>
    <row r="88" spans="15:137">
      <c r="O88"/>
      <c r="P88"/>
      <c r="Q88"/>
      <c r="R88"/>
      <c r="S88"/>
      <c r="T88"/>
      <c r="U88"/>
      <c r="V88"/>
      <c r="W88"/>
      <c r="X88"/>
      <c r="Y88"/>
      <c r="Z88"/>
      <c r="AA88"/>
      <c r="AB88"/>
      <c r="AC88"/>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c r="CR88"/>
      <c r="CS88"/>
      <c r="CT88"/>
      <c r="CU88"/>
      <c r="CV88"/>
      <c r="CW88"/>
      <c r="CX88"/>
      <c r="CY88"/>
      <c r="CZ88"/>
      <c r="DA88"/>
      <c r="DB88"/>
      <c r="DC88"/>
      <c r="DD88"/>
      <c r="DE88"/>
      <c r="DF88"/>
      <c r="DG88"/>
      <c r="DH88"/>
      <c r="DI88"/>
      <c r="DJ88"/>
      <c r="DK88"/>
      <c r="DL88"/>
      <c r="DM88"/>
      <c r="DN88"/>
      <c r="DO88"/>
      <c r="DP88"/>
      <c r="DQ88"/>
      <c r="DR88"/>
      <c r="DS88"/>
      <c r="DT88"/>
      <c r="DU88"/>
      <c r="DV88"/>
      <c r="DW88"/>
      <c r="DX88"/>
      <c r="DY88"/>
      <c r="DZ88"/>
      <c r="EA88"/>
      <c r="EB88"/>
      <c r="EC88"/>
      <c r="ED88"/>
      <c r="EE88"/>
      <c r="EF88"/>
      <c r="EG88"/>
    </row>
    <row r="89" spans="15:137">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c r="CV89"/>
      <c r="CW89"/>
      <c r="CX89"/>
      <c r="CY89"/>
      <c r="CZ89"/>
      <c r="DA89"/>
      <c r="DB89"/>
      <c r="DC89"/>
      <c r="DD89"/>
      <c r="DE89"/>
      <c r="DF89"/>
      <c r="DG89"/>
      <c r="DH89"/>
      <c r="DI89"/>
      <c r="DJ89"/>
      <c r="DK89"/>
      <c r="DL89"/>
      <c r="DM89"/>
      <c r="DN89"/>
      <c r="DO89"/>
      <c r="DP89"/>
      <c r="DQ89"/>
      <c r="DR89"/>
      <c r="DS89"/>
      <c r="DT89"/>
      <c r="DU89"/>
      <c r="DV89"/>
      <c r="DW89"/>
      <c r="DX89"/>
      <c r="DY89"/>
      <c r="DZ89"/>
      <c r="EA89"/>
      <c r="EB89"/>
      <c r="EC89"/>
      <c r="ED89"/>
      <c r="EE89"/>
      <c r="EF89"/>
      <c r="EG89"/>
    </row>
    <row r="90" spans="15:137">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c r="CV90"/>
      <c r="CW90"/>
      <c r="CX90"/>
      <c r="CY90"/>
      <c r="CZ90"/>
      <c r="DA90"/>
      <c r="DB90"/>
      <c r="DC90"/>
      <c r="DD90"/>
      <c r="DE90"/>
      <c r="DF90"/>
      <c r="DG90"/>
      <c r="DH90"/>
      <c r="DI90"/>
      <c r="DJ90"/>
      <c r="DK90"/>
      <c r="DL90"/>
      <c r="DM90"/>
      <c r="DN90"/>
      <c r="DO90"/>
      <c r="DP90"/>
      <c r="DQ90"/>
      <c r="DR90"/>
      <c r="DS90"/>
      <c r="DT90"/>
      <c r="DU90"/>
      <c r="DV90"/>
      <c r="DW90"/>
      <c r="DX90"/>
      <c r="DY90"/>
      <c r="DZ90"/>
      <c r="EA90"/>
      <c r="EB90"/>
      <c r="EC90"/>
      <c r="ED90"/>
      <c r="EE90"/>
      <c r="EF90"/>
      <c r="EG90"/>
    </row>
    <row r="91" spans="15:137">
      <c r="O91"/>
      <c r="P91"/>
      <c r="Q91"/>
      <c r="R91"/>
      <c r="S91"/>
      <c r="T91"/>
      <c r="U91"/>
      <c r="V91"/>
      <c r="W91"/>
      <c r="X91"/>
      <c r="Y91"/>
      <c r="Z91"/>
      <c r="AA91"/>
      <c r="AB91"/>
      <c r="AC91"/>
      <c r="AD91"/>
      <c r="AE91"/>
      <c r="AF91"/>
      <c r="AG91"/>
      <c r="AH91"/>
      <c r="AI91"/>
      <c r="AJ91"/>
      <c r="AK91"/>
      <c r="AL91"/>
      <c r="AM91"/>
      <c r="AN91"/>
      <c r="AO91"/>
      <c r="AP91"/>
      <c r="AQ91"/>
      <c r="AR91"/>
      <c r="AS91"/>
      <c r="AT91"/>
      <c r="AU91"/>
      <c r="AV91"/>
      <c r="AW91"/>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c r="CP91"/>
      <c r="CQ91"/>
      <c r="CR91"/>
      <c r="CS91"/>
      <c r="CT91"/>
      <c r="CU91"/>
      <c r="CV91"/>
      <c r="CW91"/>
      <c r="CX91"/>
      <c r="CY91"/>
      <c r="CZ91"/>
      <c r="DA91"/>
      <c r="DB91"/>
      <c r="DC91"/>
      <c r="DD91"/>
      <c r="DE91"/>
      <c r="DF91"/>
      <c r="DG91"/>
      <c r="DH91"/>
      <c r="DI91"/>
      <c r="DJ91"/>
      <c r="DK91"/>
      <c r="DL91"/>
      <c r="DM91"/>
      <c r="DN91"/>
      <c r="DO91"/>
      <c r="DP91"/>
      <c r="DQ91"/>
      <c r="DR91"/>
      <c r="DS91"/>
      <c r="DT91"/>
      <c r="DU91"/>
      <c r="DV91"/>
      <c r="DW91"/>
      <c r="DX91"/>
      <c r="DY91"/>
      <c r="DZ91"/>
      <c r="EA91"/>
      <c r="EB91"/>
      <c r="EC91"/>
      <c r="ED91"/>
      <c r="EE91"/>
      <c r="EF91"/>
      <c r="EG91"/>
    </row>
    <row r="93" spans="15:137">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c r="CV93"/>
      <c r="CW93"/>
      <c r="CX93"/>
      <c r="CY93"/>
      <c r="CZ93"/>
      <c r="DA93"/>
      <c r="DB93"/>
      <c r="DC93"/>
      <c r="DD93"/>
      <c r="DE93"/>
      <c r="DF93"/>
      <c r="DG93"/>
      <c r="DH93"/>
      <c r="DI93"/>
      <c r="DJ93"/>
      <c r="DK93"/>
      <c r="DL93"/>
      <c r="DM93"/>
      <c r="DN93"/>
      <c r="DO93"/>
      <c r="DP93"/>
      <c r="DQ93"/>
      <c r="DR93"/>
      <c r="DS93"/>
      <c r="DT93"/>
      <c r="DU93"/>
      <c r="DV93"/>
      <c r="DW93"/>
      <c r="DX93"/>
      <c r="DY93"/>
      <c r="DZ93"/>
      <c r="EA93"/>
      <c r="EB93"/>
      <c r="EC93"/>
      <c r="ED93"/>
      <c r="EE93"/>
      <c r="EF93"/>
      <c r="EG93"/>
    </row>
    <row r="94" spans="15:137">
      <c r="O94"/>
      <c r="P94"/>
      <c r="Q94"/>
      <c r="R94"/>
      <c r="S94"/>
      <c r="T94"/>
      <c r="U94"/>
      <c r="V94"/>
      <c r="W94"/>
      <c r="X94"/>
      <c r="Y94"/>
      <c r="Z94"/>
      <c r="AA94"/>
      <c r="AB94"/>
      <c r="AC94"/>
      <c r="AD94"/>
      <c r="AE94"/>
      <c r="AF94"/>
      <c r="AG94"/>
      <c r="AH94"/>
      <c r="AI94"/>
      <c r="AJ94"/>
      <c r="AK94"/>
      <c r="AL94"/>
      <c r="AM94"/>
      <c r="AN94"/>
      <c r="AO94"/>
      <c r="AP94"/>
      <c r="AQ94"/>
      <c r="AR94"/>
      <c r="AS94"/>
      <c r="AT94"/>
      <c r="AU94"/>
      <c r="AV94"/>
      <c r="AW94"/>
      <c r="AX94"/>
      <c r="AY94"/>
      <c r="AZ94"/>
      <c r="BA94"/>
      <c r="BB94"/>
      <c r="BC94"/>
      <c r="BD94"/>
      <c r="BE94"/>
      <c r="BF94"/>
      <c r="BG94"/>
      <c r="BH94"/>
      <c r="BI94"/>
      <c r="BJ94"/>
      <c r="BK94"/>
      <c r="BL94"/>
      <c r="BM94"/>
      <c r="BN94"/>
      <c r="BO94"/>
      <c r="BP94"/>
      <c r="BQ94"/>
      <c r="BR94"/>
      <c r="BS94"/>
      <c r="BT94"/>
      <c r="BU94"/>
      <c r="BV94"/>
      <c r="BW94"/>
      <c r="BX94"/>
      <c r="BY94"/>
      <c r="BZ94"/>
      <c r="CA94"/>
      <c r="CB94"/>
      <c r="CC94"/>
      <c r="CD94"/>
      <c r="CE94"/>
      <c r="CF94"/>
      <c r="CG94"/>
      <c r="CH94"/>
      <c r="CI94"/>
      <c r="CJ94"/>
      <c r="CK94"/>
      <c r="CL94"/>
      <c r="CM94"/>
      <c r="CN94"/>
      <c r="CO94"/>
      <c r="CP94"/>
      <c r="CQ94"/>
      <c r="CR94"/>
      <c r="CS94"/>
      <c r="CT94"/>
      <c r="CU94"/>
      <c r="CV94"/>
      <c r="CW94"/>
      <c r="CX94"/>
      <c r="CY94"/>
      <c r="CZ94"/>
      <c r="DA94"/>
      <c r="DB94"/>
      <c r="DC94"/>
      <c r="DD94"/>
      <c r="DE94"/>
      <c r="DF94"/>
      <c r="DG94"/>
      <c r="DH94"/>
      <c r="DI94"/>
      <c r="DJ94"/>
      <c r="DK94"/>
      <c r="DL94"/>
      <c r="DM94"/>
      <c r="DN94"/>
      <c r="DO94"/>
      <c r="DP94"/>
      <c r="DQ94"/>
      <c r="DR94"/>
      <c r="DS94"/>
      <c r="DT94"/>
      <c r="DU94"/>
      <c r="DV94"/>
      <c r="DW94"/>
      <c r="DX94"/>
      <c r="DY94"/>
      <c r="DZ94"/>
      <c r="EA94"/>
      <c r="EB94"/>
      <c r="EC94"/>
      <c r="ED94"/>
      <c r="EE94"/>
      <c r="EF94"/>
      <c r="EG94"/>
    </row>
  </sheetData>
  <autoFilter ref="B12:EK14">
    <filterColumn colId="0" showButton="0"/>
  </autoFilter>
  <mergeCells count="1">
    <mergeCell ref="B12:C12"/>
  </mergeCells>
  <phoneticPr fontId="1"/>
  <conditionalFormatting sqref="O64:BN65 O11:BF12 O47:DC49 O26:DC27 O13:DC19 O41:DC44 O21:DC22 EC11:EF65">
    <cfRule type="expression" dxfId="173" priority="206">
      <formula>O$9="祝"</formula>
    </cfRule>
    <cfRule type="expression" dxfId="172" priority="207">
      <formula>O$12="日"</formula>
    </cfRule>
    <cfRule type="expression" dxfId="171" priority="208">
      <formula>O$12="土"</formula>
    </cfRule>
  </conditionalFormatting>
  <conditionalFormatting sqref="O11:BF11 EC11:EF11">
    <cfRule type="expression" dxfId="170" priority="205">
      <formula>O$11=TODAY()</formula>
    </cfRule>
  </conditionalFormatting>
  <conditionalFormatting sqref="O50:BN63">
    <cfRule type="expression" dxfId="169" priority="202">
      <formula>O$9="祝"</formula>
    </cfRule>
    <cfRule type="expression" dxfId="168" priority="203">
      <formula>O$12="日"</formula>
    </cfRule>
    <cfRule type="expression" dxfId="167" priority="204">
      <formula>O$12="土"</formula>
    </cfRule>
  </conditionalFormatting>
  <conditionalFormatting sqref="BO64:DC65">
    <cfRule type="expression" dxfId="166" priority="199">
      <formula>BO$9="祝"</formula>
    </cfRule>
    <cfRule type="expression" dxfId="165" priority="200">
      <formula>BO$12="日"</formula>
    </cfRule>
    <cfRule type="expression" dxfId="164" priority="201">
      <formula>BO$12="土"</formula>
    </cfRule>
  </conditionalFormatting>
  <conditionalFormatting sqref="BO50:DC63">
    <cfRule type="expression" dxfId="163" priority="195">
      <formula>BO$9="祝"</formula>
    </cfRule>
    <cfRule type="expression" dxfId="162" priority="196">
      <formula>BO$12="日"</formula>
    </cfRule>
    <cfRule type="expression" dxfId="161" priority="197">
      <formula>BO$12="土"</formula>
    </cfRule>
  </conditionalFormatting>
  <conditionalFormatting sqref="BG11:DB12">
    <cfRule type="expression" dxfId="160" priority="192">
      <formula>BG$9="祝"</formula>
    </cfRule>
    <cfRule type="expression" dxfId="159" priority="193">
      <formula>BG$12="日"</formula>
    </cfRule>
    <cfRule type="expression" dxfId="158" priority="194">
      <formula>BG$12="土"</formula>
    </cfRule>
  </conditionalFormatting>
  <conditionalFormatting sqref="BG11:DB11">
    <cfRule type="expression" dxfId="157" priority="191">
      <formula>BG$11=TODAY()</formula>
    </cfRule>
  </conditionalFormatting>
  <conditionalFormatting sqref="O45:DC45">
    <cfRule type="expression" dxfId="156" priority="187">
      <formula>O$9="祝"</formula>
    </cfRule>
    <cfRule type="expression" dxfId="155" priority="188">
      <formula>O$12="日"</formula>
    </cfRule>
    <cfRule type="expression" dxfId="154" priority="189">
      <formula>O$12="土"</formula>
    </cfRule>
  </conditionalFormatting>
  <conditionalFormatting sqref="O46:AM46 AP46:DC46">
    <cfRule type="expression" dxfId="153" priority="180">
      <formula>O$9="祝"</formula>
    </cfRule>
    <cfRule type="expression" dxfId="152" priority="181">
      <formula>O$12="日"</formula>
    </cfRule>
    <cfRule type="expression" dxfId="151" priority="182">
      <formula>O$12="土"</formula>
    </cfRule>
  </conditionalFormatting>
  <conditionalFormatting sqref="O25:DC25">
    <cfRule type="expression" dxfId="150" priority="169">
      <formula>O$9="祝"</formula>
    </cfRule>
    <cfRule type="expression" dxfId="149" priority="170">
      <formula>O$12="日"</formula>
    </cfRule>
    <cfRule type="expression" dxfId="148" priority="171">
      <formula>O$12="土"</formula>
    </cfRule>
  </conditionalFormatting>
  <conditionalFormatting sqref="O40:DC40">
    <cfRule type="expression" dxfId="147" priority="165">
      <formula>O$9="祝"</formula>
    </cfRule>
    <cfRule type="expression" dxfId="146" priority="166">
      <formula>O$12="日"</formula>
    </cfRule>
    <cfRule type="expression" dxfId="145" priority="167">
      <formula>O$12="土"</formula>
    </cfRule>
  </conditionalFormatting>
  <conditionalFormatting sqref="O28:DC38">
    <cfRule type="expression" dxfId="144" priority="161">
      <formula>O$9="祝"</formula>
    </cfRule>
    <cfRule type="expression" dxfId="143" priority="162">
      <formula>O$12="日"</formula>
    </cfRule>
    <cfRule type="expression" dxfId="142" priority="163">
      <formula>O$12="土"</formula>
    </cfRule>
  </conditionalFormatting>
  <conditionalFormatting sqref="AO46">
    <cfRule type="expression" dxfId="141" priority="148">
      <formula>AO$9="祝"</formula>
    </cfRule>
    <cfRule type="expression" dxfId="140" priority="149">
      <formula>AO$12="日"</formula>
    </cfRule>
    <cfRule type="expression" dxfId="139" priority="150">
      <formula>AO$12="土"</formula>
    </cfRule>
  </conditionalFormatting>
  <conditionalFormatting sqref="O23:DC23">
    <cfRule type="expression" dxfId="138" priority="145">
      <formula>O$9="祝"</formula>
    </cfRule>
    <cfRule type="expression" dxfId="137" priority="146">
      <formula>O$12="日"</formula>
    </cfRule>
    <cfRule type="expression" dxfId="136" priority="147">
      <formula>O$12="土"</formula>
    </cfRule>
  </conditionalFormatting>
  <conditionalFormatting sqref="AN46">
    <cfRule type="expression" dxfId="135" priority="141">
      <formula>AN$9="祝"</formula>
    </cfRule>
    <cfRule type="expression" dxfId="134" priority="142">
      <formula>AN$12="日"</formula>
    </cfRule>
    <cfRule type="expression" dxfId="133" priority="143">
      <formula>AN$12="土"</formula>
    </cfRule>
  </conditionalFormatting>
  <conditionalFormatting sqref="O20:DC20">
    <cfRule type="expression" dxfId="132" priority="138">
      <formula>O$9="祝"</formula>
    </cfRule>
    <cfRule type="expression" dxfId="131" priority="139">
      <formula>O$12="日"</formula>
    </cfRule>
    <cfRule type="expression" dxfId="130" priority="140">
      <formula>O$12="土"</formula>
    </cfRule>
  </conditionalFormatting>
  <conditionalFormatting sqref="O24:DC24">
    <cfRule type="expression" dxfId="129" priority="134">
      <formula>O$9="祝"</formula>
    </cfRule>
    <cfRule type="expression" dxfId="128" priority="135">
      <formula>O$12="日"</formula>
    </cfRule>
    <cfRule type="expression" dxfId="127" priority="136">
      <formula>O$12="土"</formula>
    </cfRule>
  </conditionalFormatting>
  <conditionalFormatting sqref="O39:DC39">
    <cfRule type="expression" dxfId="126" priority="129">
      <formula>O$9="祝"</formula>
    </cfRule>
    <cfRule type="expression" dxfId="125" priority="130">
      <formula>O$12="日"</formula>
    </cfRule>
    <cfRule type="expression" dxfId="124" priority="131">
      <formula>O$12="土"</formula>
    </cfRule>
  </conditionalFormatting>
  <conditionalFormatting sqref="I13:M65">
    <cfRule type="expression" dxfId="123" priority="120">
      <formula>$J13="対応中"</formula>
    </cfRule>
    <cfRule type="expression" dxfId="122" priority="190">
      <formula>$J13="完了"</formula>
    </cfRule>
  </conditionalFormatting>
  <conditionalFormatting sqref="DD64:DF65 DD21:DF22 DD41:DF44 DD13:DF19 DD26:DF27 DD47:DF49">
    <cfRule type="expression" dxfId="121" priority="117">
      <formula>DD$9="祝"</formula>
    </cfRule>
    <cfRule type="expression" dxfId="120" priority="118">
      <formula>DD$12="日"</formula>
    </cfRule>
    <cfRule type="expression" dxfId="119" priority="119">
      <formula>DD$12="土"</formula>
    </cfRule>
  </conditionalFormatting>
  <conditionalFormatting sqref="DD50:DF63">
    <cfRule type="expression" dxfId="118" priority="114">
      <formula>DD$9="祝"</formula>
    </cfRule>
    <cfRule type="expression" dxfId="117" priority="115">
      <formula>DD$12="日"</formula>
    </cfRule>
    <cfRule type="expression" dxfId="116" priority="116">
      <formula>DD$12="土"</formula>
    </cfRule>
  </conditionalFormatting>
  <conditionalFormatting sqref="DD45:DF45">
    <cfRule type="expression" dxfId="115" priority="107">
      <formula>DD$9="祝"</formula>
    </cfRule>
    <cfRule type="expression" dxfId="114" priority="108">
      <formula>DD$12="日"</formula>
    </cfRule>
    <cfRule type="expression" dxfId="113" priority="109">
      <formula>DD$12="土"</formula>
    </cfRule>
  </conditionalFormatting>
  <conditionalFormatting sqref="DD46:DF46">
    <cfRule type="expression" dxfId="112" priority="104">
      <formula>DD$9="祝"</formula>
    </cfRule>
    <cfRule type="expression" dxfId="111" priority="105">
      <formula>DD$12="日"</formula>
    </cfRule>
    <cfRule type="expression" dxfId="110" priority="106">
      <formula>DD$12="土"</formula>
    </cfRule>
  </conditionalFormatting>
  <conditionalFormatting sqref="DD25:DF25">
    <cfRule type="expression" dxfId="109" priority="101">
      <formula>DD$9="祝"</formula>
    </cfRule>
    <cfRule type="expression" dxfId="108" priority="102">
      <formula>DD$12="日"</formula>
    </cfRule>
    <cfRule type="expression" dxfId="107" priority="103">
      <formula>DD$12="土"</formula>
    </cfRule>
  </conditionalFormatting>
  <conditionalFormatting sqref="DD40:DF40">
    <cfRule type="expression" dxfId="106" priority="98">
      <formula>DD$9="祝"</formula>
    </cfRule>
    <cfRule type="expression" dxfId="105" priority="99">
      <formula>DD$12="日"</formula>
    </cfRule>
    <cfRule type="expression" dxfId="104" priority="100">
      <formula>DD$12="土"</formula>
    </cfRule>
  </conditionalFormatting>
  <conditionalFormatting sqref="DD28:DF38">
    <cfRule type="expression" dxfId="103" priority="95">
      <formula>DD$9="祝"</formula>
    </cfRule>
    <cfRule type="expression" dxfId="102" priority="96">
      <formula>DD$12="日"</formula>
    </cfRule>
    <cfRule type="expression" dxfId="101" priority="97">
      <formula>DD$12="土"</formula>
    </cfRule>
  </conditionalFormatting>
  <conditionalFormatting sqref="DD23:DF23">
    <cfRule type="expression" dxfId="100" priority="92">
      <formula>DD$9="祝"</formula>
    </cfRule>
    <cfRule type="expression" dxfId="99" priority="93">
      <formula>DD$12="日"</formula>
    </cfRule>
    <cfRule type="expression" dxfId="98" priority="94">
      <formula>DD$12="土"</formula>
    </cfRule>
  </conditionalFormatting>
  <conditionalFormatting sqref="DD20:DF20">
    <cfRule type="expression" dxfId="97" priority="89">
      <formula>DD$9="祝"</formula>
    </cfRule>
    <cfRule type="expression" dxfId="96" priority="90">
      <formula>DD$12="日"</formula>
    </cfRule>
    <cfRule type="expression" dxfId="95" priority="91">
      <formula>DD$12="土"</formula>
    </cfRule>
  </conditionalFormatting>
  <conditionalFormatting sqref="DD24:DF24">
    <cfRule type="expression" dxfId="94" priority="86">
      <formula>DD$9="祝"</formula>
    </cfRule>
    <cfRule type="expression" dxfId="93" priority="87">
      <formula>DD$12="日"</formula>
    </cfRule>
    <cfRule type="expression" dxfId="92" priority="88">
      <formula>DD$12="土"</formula>
    </cfRule>
  </conditionalFormatting>
  <conditionalFormatting sqref="DD39:DF39">
    <cfRule type="expression" dxfId="91" priority="83">
      <formula>DD$9="祝"</formula>
    </cfRule>
    <cfRule type="expression" dxfId="90" priority="84">
      <formula>DD$12="日"</formula>
    </cfRule>
    <cfRule type="expression" dxfId="89" priority="85">
      <formula>DD$12="土"</formula>
    </cfRule>
  </conditionalFormatting>
  <conditionalFormatting sqref="DC11:DF12">
    <cfRule type="expression" dxfId="88" priority="80">
      <formula>DC$9="祝"</formula>
    </cfRule>
    <cfRule type="expression" dxfId="87" priority="81">
      <formula>DC$12="日"</formula>
    </cfRule>
    <cfRule type="expression" dxfId="86" priority="82">
      <formula>DC$12="土"</formula>
    </cfRule>
  </conditionalFormatting>
  <conditionalFormatting sqref="DC11:DF11">
    <cfRule type="expression" dxfId="85" priority="79">
      <formula>DC$11=TODAY()</formula>
    </cfRule>
  </conditionalFormatting>
  <conditionalFormatting sqref="DG64:EB65 DG21:EB22 DG41:EB44 DG13:EB19 DG26:EB27 DG47:EB49">
    <cfRule type="expression" dxfId="84" priority="76">
      <formula>DG$9="祝"</formula>
    </cfRule>
    <cfRule type="expression" dxfId="83" priority="77">
      <formula>DG$12="日"</formula>
    </cfRule>
    <cfRule type="expression" dxfId="82" priority="78">
      <formula>DG$12="土"</formula>
    </cfRule>
  </conditionalFormatting>
  <conditionalFormatting sqref="DG50:EB63">
    <cfRule type="expression" dxfId="81" priority="73">
      <formula>DG$9="祝"</formula>
    </cfRule>
    <cfRule type="expression" dxfId="80" priority="74">
      <formula>DG$12="日"</formula>
    </cfRule>
    <cfRule type="expression" dxfId="79" priority="75">
      <formula>DG$12="土"</formula>
    </cfRule>
  </conditionalFormatting>
  <conditionalFormatting sqref="DG45:EB45">
    <cfRule type="expression" dxfId="78" priority="70">
      <formula>DG$9="祝"</formula>
    </cfRule>
    <cfRule type="expression" dxfId="77" priority="71">
      <formula>DG$12="日"</formula>
    </cfRule>
    <cfRule type="expression" dxfId="76" priority="72">
      <formula>DG$12="土"</formula>
    </cfRule>
  </conditionalFormatting>
  <conditionalFormatting sqref="DG46:EB46">
    <cfRule type="expression" dxfId="75" priority="67">
      <formula>DG$9="祝"</formula>
    </cfRule>
    <cfRule type="expression" dxfId="74" priority="68">
      <formula>DG$12="日"</formula>
    </cfRule>
    <cfRule type="expression" dxfId="73" priority="69">
      <formula>DG$12="土"</formula>
    </cfRule>
  </conditionalFormatting>
  <conditionalFormatting sqref="DG25:EB25">
    <cfRule type="expression" dxfId="72" priority="64">
      <formula>DG$9="祝"</formula>
    </cfRule>
    <cfRule type="expression" dxfId="71" priority="65">
      <formula>DG$12="日"</formula>
    </cfRule>
    <cfRule type="expression" dxfId="70" priority="66">
      <formula>DG$12="土"</formula>
    </cfRule>
  </conditionalFormatting>
  <conditionalFormatting sqref="DG40:EB40">
    <cfRule type="expression" dxfId="69" priority="61">
      <formula>DG$9="祝"</formula>
    </cfRule>
    <cfRule type="expression" dxfId="68" priority="62">
      <formula>DG$12="日"</formula>
    </cfRule>
    <cfRule type="expression" dxfId="67" priority="63">
      <formula>DG$12="土"</formula>
    </cfRule>
  </conditionalFormatting>
  <conditionalFormatting sqref="DG28:EB38">
    <cfRule type="expression" dxfId="66" priority="58">
      <formula>DG$9="祝"</formula>
    </cfRule>
    <cfRule type="expression" dxfId="65" priority="59">
      <formula>DG$12="日"</formula>
    </cfRule>
    <cfRule type="expression" dxfId="64" priority="60">
      <formula>DG$12="土"</formula>
    </cfRule>
  </conditionalFormatting>
  <conditionalFormatting sqref="DG23:EB23">
    <cfRule type="expression" dxfId="63" priority="55">
      <formula>DG$9="祝"</formula>
    </cfRule>
    <cfRule type="expression" dxfId="62" priority="56">
      <formula>DG$12="日"</formula>
    </cfRule>
    <cfRule type="expression" dxfId="61" priority="57">
      <formula>DG$12="土"</formula>
    </cfRule>
  </conditionalFormatting>
  <conditionalFormatting sqref="DG20:EB20">
    <cfRule type="expression" dxfId="60" priority="52">
      <formula>DG$9="祝"</formula>
    </cfRule>
    <cfRule type="expression" dxfId="59" priority="53">
      <formula>DG$12="日"</formula>
    </cfRule>
    <cfRule type="expression" dxfId="58" priority="54">
      <formula>DG$12="土"</formula>
    </cfRule>
  </conditionalFormatting>
  <conditionalFormatting sqref="DG24:EB24">
    <cfRule type="expression" dxfId="57" priority="49">
      <formula>DG$9="祝"</formula>
    </cfRule>
    <cfRule type="expression" dxfId="56" priority="50">
      <formula>DG$12="日"</formula>
    </cfRule>
    <cfRule type="expression" dxfId="55" priority="51">
      <formula>DG$12="土"</formula>
    </cfRule>
  </conditionalFormatting>
  <conditionalFormatting sqref="DG39:EB39">
    <cfRule type="expression" dxfId="54" priority="46">
      <formula>DG$9="祝"</formula>
    </cfRule>
    <cfRule type="expression" dxfId="53" priority="47">
      <formula>DG$12="日"</formula>
    </cfRule>
    <cfRule type="expression" dxfId="52" priority="48">
      <formula>DG$12="土"</formula>
    </cfRule>
  </conditionalFormatting>
  <conditionalFormatting sqref="DG11:EB12">
    <cfRule type="expression" dxfId="51" priority="43">
      <formula>DG$9="祝"</formula>
    </cfRule>
    <cfRule type="expression" dxfId="50" priority="44">
      <formula>DG$12="日"</formula>
    </cfRule>
    <cfRule type="expression" dxfId="49" priority="45">
      <formula>DG$12="土"</formula>
    </cfRule>
  </conditionalFormatting>
  <conditionalFormatting sqref="DG11:EB11">
    <cfRule type="expression" dxfId="48" priority="42">
      <formula>DG$11=TODAY()</formula>
    </cfRule>
  </conditionalFormatting>
  <conditionalFormatting sqref="EG11:EG65">
    <cfRule type="expression" dxfId="47" priority="2">
      <formula>EG$9="祝"</formula>
    </cfRule>
    <cfRule type="expression" dxfId="46" priority="3">
      <formula>EG$12="日"</formula>
    </cfRule>
    <cfRule type="expression" dxfId="45" priority="4">
      <formula>EG$12="土"</formula>
    </cfRule>
  </conditionalFormatting>
  <conditionalFormatting sqref="EG11">
    <cfRule type="expression" dxfId="44" priority="1">
      <formula>EG$11=TODAY()</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disablePrompts="1" count="1">
        <x14:dataValidation type="list" allowBlank="1" showInputMessage="1" showErrorMessage="1">
          <x14:formula1>
            <xm:f>WBS_value!$B$4:$B$10</xm:f>
          </x14:formula1>
          <xm:sqref>J13:J16 J25:J27 J40:J65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B2:M56"/>
  <sheetViews>
    <sheetView zoomScale="85" zoomScaleNormal="85" workbookViewId="0">
      <pane xSplit="2" ySplit="7" topLeftCell="H8" activePane="bottomRight" state="frozen"/>
      <selection activeCell="D37" sqref="D37"/>
      <selection pane="topRight" activeCell="D37" sqref="D37"/>
      <selection pane="bottomLeft" activeCell="D37" sqref="D37"/>
      <selection pane="bottomRight" activeCell="K29" sqref="K29"/>
    </sheetView>
  </sheetViews>
  <sheetFormatPr defaultRowHeight="13.5"/>
  <cols>
    <col min="1" max="1" width="16.5" customWidth="1"/>
    <col min="2" max="2" width="6.875" customWidth="1"/>
    <col min="3" max="3" width="44.5" customWidth="1"/>
    <col min="4" max="4" width="10.5" bestFit="1" customWidth="1"/>
    <col min="5" max="5" width="9.125" bestFit="1" customWidth="1"/>
    <col min="6" max="6" width="14.5" customWidth="1"/>
    <col min="7" max="7" width="10.5" bestFit="1" customWidth="1"/>
    <col min="8" max="8" width="14.25" bestFit="1" customWidth="1"/>
    <col min="9" max="9" width="11" bestFit="1" customWidth="1"/>
    <col min="10" max="10" width="17.625" style="16" bestFit="1" customWidth="1"/>
    <col min="11" max="11" width="59.625" customWidth="1"/>
    <col min="12" max="12" width="62.125" customWidth="1"/>
    <col min="13" max="13" width="61.75" customWidth="1"/>
  </cols>
  <sheetData>
    <row r="2" spans="2:13">
      <c r="B2" s="6" t="s">
        <v>195</v>
      </c>
      <c r="C2" t="s">
        <v>196</v>
      </c>
    </row>
    <row r="3" spans="2:13">
      <c r="B3" s="6"/>
      <c r="C3" t="s">
        <v>197</v>
      </c>
    </row>
    <row r="4" spans="2:13">
      <c r="C4" t="s">
        <v>198</v>
      </c>
    </row>
    <row r="5" spans="2:13">
      <c r="B5" s="6"/>
    </row>
    <row r="6" spans="2:13">
      <c r="B6">
        <v>1</v>
      </c>
      <c r="C6">
        <f>B6+1</f>
        <v>2</v>
      </c>
      <c r="D6">
        <f t="shared" ref="D6:M6" si="0">C6+1</f>
        <v>3</v>
      </c>
      <c r="E6">
        <f t="shared" si="0"/>
        <v>4</v>
      </c>
      <c r="F6">
        <f t="shared" si="0"/>
        <v>5</v>
      </c>
      <c r="G6">
        <f t="shared" si="0"/>
        <v>6</v>
      </c>
      <c r="H6">
        <f t="shared" si="0"/>
        <v>7</v>
      </c>
      <c r="I6">
        <f t="shared" si="0"/>
        <v>8</v>
      </c>
      <c r="J6">
        <f t="shared" si="0"/>
        <v>9</v>
      </c>
      <c r="K6">
        <f t="shared" si="0"/>
        <v>10</v>
      </c>
      <c r="L6">
        <f t="shared" si="0"/>
        <v>11</v>
      </c>
      <c r="M6">
        <f t="shared" si="0"/>
        <v>12</v>
      </c>
    </row>
    <row r="7" spans="2:13" s="62" customFormat="1" ht="37.5" customHeight="1">
      <c r="B7" s="59" t="s">
        <v>199</v>
      </c>
      <c r="C7" s="60" t="s">
        <v>43</v>
      </c>
      <c r="D7" s="60" t="s">
        <v>200</v>
      </c>
      <c r="E7" s="60" t="s">
        <v>174</v>
      </c>
      <c r="F7" s="60" t="s">
        <v>201</v>
      </c>
      <c r="G7" s="60" t="s">
        <v>202</v>
      </c>
      <c r="H7" s="60" t="s">
        <v>163</v>
      </c>
      <c r="I7" s="60" t="s">
        <v>203</v>
      </c>
      <c r="J7" s="61" t="s">
        <v>204</v>
      </c>
      <c r="K7" s="60" t="s">
        <v>205</v>
      </c>
      <c r="L7" s="60" t="s">
        <v>206</v>
      </c>
      <c r="M7" s="60" t="s">
        <v>207</v>
      </c>
    </row>
    <row r="8" spans="2:13" hidden="1">
      <c r="B8" s="63">
        <v>1</v>
      </c>
      <c r="C8" s="18" t="s">
        <v>208</v>
      </c>
      <c r="D8" s="64">
        <v>43276</v>
      </c>
      <c r="E8" s="18" t="s">
        <v>209</v>
      </c>
      <c r="F8" s="63" t="s">
        <v>210</v>
      </c>
      <c r="G8" s="63" t="s">
        <v>210</v>
      </c>
      <c r="H8" s="63" t="s">
        <v>210</v>
      </c>
      <c r="I8" s="18"/>
      <c r="J8" s="18" t="s">
        <v>209</v>
      </c>
      <c r="K8" s="63" t="s">
        <v>211</v>
      </c>
      <c r="L8" s="63"/>
      <c r="M8" s="63"/>
    </row>
    <row r="9" spans="2:13" ht="69" hidden="1" customHeight="1">
      <c r="B9" s="63">
        <v>2</v>
      </c>
      <c r="C9" s="18" t="s">
        <v>53</v>
      </c>
      <c r="D9" s="64">
        <v>43276</v>
      </c>
      <c r="E9" s="18" t="s">
        <v>212</v>
      </c>
      <c r="F9" s="63" t="s">
        <v>156</v>
      </c>
      <c r="G9" s="63"/>
      <c r="H9" s="63" t="s">
        <v>367</v>
      </c>
      <c r="I9" s="18" t="s">
        <v>129</v>
      </c>
      <c r="J9" s="18" t="s">
        <v>213</v>
      </c>
      <c r="K9" s="63" t="s">
        <v>214</v>
      </c>
      <c r="L9" s="18"/>
      <c r="M9" s="18"/>
    </row>
    <row r="10" spans="2:13" hidden="1">
      <c r="B10" s="63">
        <v>3</v>
      </c>
      <c r="C10" s="18" t="s">
        <v>56</v>
      </c>
      <c r="D10" s="64">
        <v>43276</v>
      </c>
      <c r="E10" s="18" t="s">
        <v>209</v>
      </c>
      <c r="F10" s="63" t="s">
        <v>210</v>
      </c>
      <c r="G10" s="63" t="s">
        <v>210</v>
      </c>
      <c r="H10" s="63" t="s">
        <v>210</v>
      </c>
      <c r="I10" s="18"/>
      <c r="J10" s="18" t="s">
        <v>209</v>
      </c>
      <c r="K10" s="63" t="s">
        <v>211</v>
      </c>
      <c r="L10" s="18"/>
      <c r="M10" s="18"/>
    </row>
    <row r="11" spans="2:13" hidden="1">
      <c r="B11" s="63">
        <v>4</v>
      </c>
      <c r="C11" s="18" t="s">
        <v>58</v>
      </c>
      <c r="D11" s="64">
        <v>43276</v>
      </c>
      <c r="E11" s="18" t="s">
        <v>209</v>
      </c>
      <c r="F11" s="63" t="s">
        <v>210</v>
      </c>
      <c r="G11" s="63" t="s">
        <v>210</v>
      </c>
      <c r="H11" s="63" t="s">
        <v>210</v>
      </c>
      <c r="I11" s="18"/>
      <c r="J11" s="18" t="s">
        <v>209</v>
      </c>
      <c r="K11" s="63" t="s">
        <v>211</v>
      </c>
      <c r="L11" s="18"/>
      <c r="M11" s="18"/>
    </row>
    <row r="12" spans="2:13" ht="27" hidden="1">
      <c r="B12" s="63">
        <v>5</v>
      </c>
      <c r="C12" s="18" t="s">
        <v>59</v>
      </c>
      <c r="D12" s="64">
        <v>43276</v>
      </c>
      <c r="E12" s="18" t="s">
        <v>212</v>
      </c>
      <c r="F12" s="63" t="s">
        <v>190</v>
      </c>
      <c r="G12" s="65">
        <v>43278</v>
      </c>
      <c r="H12" s="65" t="s">
        <v>215</v>
      </c>
      <c r="I12" s="18" t="s">
        <v>128</v>
      </c>
      <c r="J12" s="18" t="s">
        <v>216</v>
      </c>
      <c r="K12" s="63" t="s">
        <v>217</v>
      </c>
      <c r="L12" s="18" t="s">
        <v>218</v>
      </c>
      <c r="M12" s="18"/>
    </row>
    <row r="13" spans="2:13" ht="148.5" hidden="1">
      <c r="B13" s="63">
        <v>6</v>
      </c>
      <c r="C13" s="66" t="s">
        <v>59</v>
      </c>
      <c r="D13" s="64">
        <v>43276</v>
      </c>
      <c r="E13" s="18" t="s">
        <v>219</v>
      </c>
      <c r="F13" s="63" t="s">
        <v>190</v>
      </c>
      <c r="G13" s="65">
        <v>43278</v>
      </c>
      <c r="H13" s="65" t="s">
        <v>215</v>
      </c>
      <c r="I13" s="18" t="s">
        <v>128</v>
      </c>
      <c r="J13" s="18" t="s">
        <v>216</v>
      </c>
      <c r="K13" s="63" t="s">
        <v>220</v>
      </c>
      <c r="L13" s="67" t="s">
        <v>221</v>
      </c>
      <c r="M13" s="18"/>
    </row>
    <row r="14" spans="2:13" ht="94.5" hidden="1">
      <c r="B14" s="63">
        <v>7</v>
      </c>
      <c r="C14" s="18" t="s">
        <v>62</v>
      </c>
      <c r="D14" s="64">
        <v>43276</v>
      </c>
      <c r="E14" s="18" t="s">
        <v>222</v>
      </c>
      <c r="F14" s="63" t="s">
        <v>189</v>
      </c>
      <c r="G14" s="63"/>
      <c r="H14" s="63" t="s">
        <v>367</v>
      </c>
      <c r="I14" s="18" t="s">
        <v>129</v>
      </c>
      <c r="J14" s="18" t="s">
        <v>213</v>
      </c>
      <c r="K14" s="68" t="s">
        <v>223</v>
      </c>
      <c r="L14" s="63" t="s">
        <v>369</v>
      </c>
      <c r="M14" s="18"/>
    </row>
    <row r="15" spans="2:13" ht="108" hidden="1">
      <c r="B15" s="63">
        <v>8</v>
      </c>
      <c r="C15" s="18" t="s">
        <v>65</v>
      </c>
      <c r="D15" s="64">
        <v>43276</v>
      </c>
      <c r="E15" s="18" t="s">
        <v>224</v>
      </c>
      <c r="F15" s="63" t="s">
        <v>190</v>
      </c>
      <c r="G15" s="69">
        <v>43296</v>
      </c>
      <c r="H15" s="63" t="s">
        <v>225</v>
      </c>
      <c r="I15" s="18" t="s">
        <v>129</v>
      </c>
      <c r="J15" s="18" t="s">
        <v>213</v>
      </c>
      <c r="K15" s="63" t="s">
        <v>226</v>
      </c>
      <c r="L15" s="70" t="s">
        <v>227</v>
      </c>
      <c r="M15" s="18"/>
    </row>
    <row r="16" spans="2:13" hidden="1">
      <c r="B16" s="63">
        <v>9</v>
      </c>
      <c r="C16" s="18" t="s">
        <v>68</v>
      </c>
      <c r="D16" s="64">
        <v>43276</v>
      </c>
      <c r="E16" s="18" t="s">
        <v>209</v>
      </c>
      <c r="F16" s="63" t="s">
        <v>210</v>
      </c>
      <c r="G16" s="63" t="s">
        <v>210</v>
      </c>
      <c r="H16" s="63" t="s">
        <v>210</v>
      </c>
      <c r="I16" s="18"/>
      <c r="J16" s="18" t="s">
        <v>209</v>
      </c>
      <c r="K16" s="63" t="s">
        <v>211</v>
      </c>
      <c r="L16" s="18"/>
      <c r="M16" s="18"/>
    </row>
    <row r="17" spans="2:13" hidden="1">
      <c r="B17" s="63">
        <v>10</v>
      </c>
      <c r="C17" s="18" t="s">
        <v>70</v>
      </c>
      <c r="D17" s="64">
        <v>43276</v>
      </c>
      <c r="E17" s="18" t="s">
        <v>209</v>
      </c>
      <c r="F17" s="63" t="s">
        <v>210</v>
      </c>
      <c r="G17" s="63" t="s">
        <v>210</v>
      </c>
      <c r="H17" s="63" t="s">
        <v>210</v>
      </c>
      <c r="I17" s="18"/>
      <c r="J17" s="18" t="s">
        <v>209</v>
      </c>
      <c r="K17" s="18" t="s">
        <v>228</v>
      </c>
      <c r="L17" s="18"/>
      <c r="M17" s="18"/>
    </row>
    <row r="18" spans="2:13" hidden="1">
      <c r="B18" s="63">
        <v>11</v>
      </c>
      <c r="C18" s="18" t="s">
        <v>71</v>
      </c>
      <c r="D18" s="64">
        <v>43276</v>
      </c>
      <c r="E18" s="18" t="s">
        <v>219</v>
      </c>
      <c r="F18" s="63" t="s">
        <v>190</v>
      </c>
      <c r="G18" s="65">
        <v>43278</v>
      </c>
      <c r="H18" s="65" t="s">
        <v>215</v>
      </c>
      <c r="I18" s="18" t="s">
        <v>128</v>
      </c>
      <c r="J18" s="18" t="s">
        <v>216</v>
      </c>
      <c r="K18" s="71" t="s">
        <v>229</v>
      </c>
      <c r="L18" s="18" t="s">
        <v>218</v>
      </c>
      <c r="M18" s="18"/>
    </row>
    <row r="19" spans="2:13" ht="94.5">
      <c r="B19" s="63">
        <v>12</v>
      </c>
      <c r="C19" s="21" t="s">
        <v>73</v>
      </c>
      <c r="D19" s="64">
        <v>43276</v>
      </c>
      <c r="E19" s="21" t="s">
        <v>230</v>
      </c>
      <c r="F19" s="63" t="s">
        <v>189</v>
      </c>
      <c r="G19" s="63"/>
      <c r="H19" s="63" t="s">
        <v>366</v>
      </c>
      <c r="I19" s="18" t="s">
        <v>129</v>
      </c>
      <c r="J19" s="21" t="s">
        <v>213</v>
      </c>
      <c r="K19" s="72" t="s">
        <v>231</v>
      </c>
      <c r="L19" s="18"/>
      <c r="M19" s="18"/>
    </row>
    <row r="20" spans="2:13" ht="67.5" hidden="1">
      <c r="B20" s="63">
        <v>13</v>
      </c>
      <c r="C20" s="21" t="s">
        <v>74</v>
      </c>
      <c r="D20" s="64">
        <v>43276</v>
      </c>
      <c r="E20" s="21" t="s">
        <v>230</v>
      </c>
      <c r="F20" s="63" t="s">
        <v>190</v>
      </c>
      <c r="G20" s="65">
        <v>43330</v>
      </c>
      <c r="H20" s="63" t="s">
        <v>225</v>
      </c>
      <c r="I20" s="18" t="s">
        <v>129</v>
      </c>
      <c r="J20" s="21" t="s">
        <v>213</v>
      </c>
      <c r="K20" s="63" t="s">
        <v>232</v>
      </c>
      <c r="L20" s="63" t="s">
        <v>276</v>
      </c>
      <c r="M20" s="18" t="s">
        <v>233</v>
      </c>
    </row>
    <row r="21" spans="2:13" ht="135" hidden="1">
      <c r="B21" s="63">
        <v>14</v>
      </c>
      <c r="C21" s="21" t="s">
        <v>234</v>
      </c>
      <c r="D21" s="64">
        <v>43276</v>
      </c>
      <c r="E21" s="21" t="s">
        <v>222</v>
      </c>
      <c r="F21" s="63" t="s">
        <v>190</v>
      </c>
      <c r="G21" s="63"/>
      <c r="H21" s="63" t="s">
        <v>235</v>
      </c>
      <c r="I21" s="18" t="s">
        <v>129</v>
      </c>
      <c r="J21" s="21" t="s">
        <v>213</v>
      </c>
      <c r="K21" s="68" t="s">
        <v>236</v>
      </c>
      <c r="L21" s="63" t="s">
        <v>327</v>
      </c>
      <c r="M21" s="18"/>
    </row>
    <row r="22" spans="2:13" ht="81" hidden="1">
      <c r="B22" s="63">
        <v>15</v>
      </c>
      <c r="C22" s="21" t="s">
        <v>234</v>
      </c>
      <c r="D22" s="64">
        <v>43276</v>
      </c>
      <c r="E22" s="21" t="s">
        <v>222</v>
      </c>
      <c r="F22" s="63" t="s">
        <v>190</v>
      </c>
      <c r="G22" s="65">
        <v>43290</v>
      </c>
      <c r="H22" s="63" t="s">
        <v>237</v>
      </c>
      <c r="I22" s="18" t="s">
        <v>129</v>
      </c>
      <c r="J22" s="73" t="s">
        <v>213</v>
      </c>
      <c r="K22" s="67" t="s">
        <v>238</v>
      </c>
      <c r="L22" s="63" t="s">
        <v>239</v>
      </c>
      <c r="M22" s="18"/>
    </row>
    <row r="23" spans="2:13" ht="165" hidden="1" customHeight="1">
      <c r="B23" s="63">
        <v>16</v>
      </c>
      <c r="C23" s="21" t="s">
        <v>234</v>
      </c>
      <c r="D23" s="64">
        <v>43276</v>
      </c>
      <c r="E23" s="21" t="s">
        <v>222</v>
      </c>
      <c r="F23" s="63" t="s">
        <v>190</v>
      </c>
      <c r="G23" s="63"/>
      <c r="H23" s="63" t="s">
        <v>235</v>
      </c>
      <c r="I23" s="18" t="s">
        <v>129</v>
      </c>
      <c r="J23" s="21" t="s">
        <v>213</v>
      </c>
      <c r="K23" s="68" t="s">
        <v>240</v>
      </c>
      <c r="L23" s="63" t="s">
        <v>364</v>
      </c>
      <c r="M23" s="18"/>
    </row>
    <row r="24" spans="2:13" ht="240.75" hidden="1" customHeight="1">
      <c r="B24" s="63">
        <v>17</v>
      </c>
      <c r="C24" s="21" t="s">
        <v>234</v>
      </c>
      <c r="D24" s="64">
        <v>43276</v>
      </c>
      <c r="E24" s="21" t="s">
        <v>230</v>
      </c>
      <c r="F24" s="63" t="s">
        <v>190</v>
      </c>
      <c r="G24" s="65">
        <v>43289</v>
      </c>
      <c r="H24" s="63" t="s">
        <v>241</v>
      </c>
      <c r="I24" s="18" t="s">
        <v>129</v>
      </c>
      <c r="J24" s="73" t="s">
        <v>213</v>
      </c>
      <c r="K24" s="63" t="s">
        <v>242</v>
      </c>
      <c r="L24" s="74" t="s">
        <v>243</v>
      </c>
      <c r="M24" s="18"/>
    </row>
    <row r="25" spans="2:13" ht="186.75" hidden="1" customHeight="1">
      <c r="B25" s="63">
        <v>18</v>
      </c>
      <c r="C25" s="21" t="s">
        <v>234</v>
      </c>
      <c r="D25" s="64">
        <v>43276</v>
      </c>
      <c r="E25" s="21" t="s">
        <v>219</v>
      </c>
      <c r="F25" s="63" t="s">
        <v>190</v>
      </c>
      <c r="G25" s="65">
        <v>43282</v>
      </c>
      <c r="H25" s="65" t="s">
        <v>215</v>
      </c>
      <c r="I25" s="18" t="s">
        <v>128</v>
      </c>
      <c r="J25" s="73" t="s">
        <v>216</v>
      </c>
      <c r="K25" s="63" t="s">
        <v>244</v>
      </c>
      <c r="L25" s="75" t="s">
        <v>245</v>
      </c>
      <c r="M25" s="18"/>
    </row>
    <row r="26" spans="2:13" ht="108" hidden="1">
      <c r="B26" s="63">
        <v>19</v>
      </c>
      <c r="C26" s="21" t="s">
        <v>234</v>
      </c>
      <c r="D26" s="64">
        <v>43276</v>
      </c>
      <c r="E26" s="21" t="s">
        <v>246</v>
      </c>
      <c r="F26" s="63" t="s">
        <v>169</v>
      </c>
      <c r="G26" s="63"/>
      <c r="H26" s="63" t="s">
        <v>173</v>
      </c>
      <c r="I26" s="18" t="s">
        <v>129</v>
      </c>
      <c r="J26" s="21" t="s">
        <v>247</v>
      </c>
      <c r="K26" s="63" t="s">
        <v>248</v>
      </c>
      <c r="L26" s="75"/>
      <c r="M26" s="18"/>
    </row>
    <row r="27" spans="2:13" ht="67.5" hidden="1">
      <c r="B27" s="63">
        <v>20</v>
      </c>
      <c r="C27" s="21" t="s">
        <v>234</v>
      </c>
      <c r="D27" s="64">
        <v>43276</v>
      </c>
      <c r="E27" s="21" t="s">
        <v>184</v>
      </c>
      <c r="F27" s="63" t="s">
        <v>190</v>
      </c>
      <c r="G27" s="65">
        <v>43278</v>
      </c>
      <c r="H27" s="65" t="s">
        <v>215</v>
      </c>
      <c r="I27" s="18" t="s">
        <v>128</v>
      </c>
      <c r="J27" s="21" t="s">
        <v>216</v>
      </c>
      <c r="K27" s="63" t="s">
        <v>249</v>
      </c>
      <c r="L27" s="75" t="s">
        <v>250</v>
      </c>
      <c r="M27" s="18"/>
    </row>
    <row r="28" spans="2:13" ht="256.5" hidden="1">
      <c r="B28" s="63">
        <v>21</v>
      </c>
      <c r="C28" s="21" t="s">
        <v>234</v>
      </c>
      <c r="D28" s="64">
        <v>43276</v>
      </c>
      <c r="E28" s="21" t="s">
        <v>246</v>
      </c>
      <c r="F28" s="63" t="s">
        <v>169</v>
      </c>
      <c r="G28" s="63"/>
      <c r="H28" s="63" t="s">
        <v>173</v>
      </c>
      <c r="I28" s="21"/>
      <c r="J28" s="21" t="s">
        <v>251</v>
      </c>
      <c r="K28" s="63" t="s">
        <v>277</v>
      </c>
      <c r="L28" s="75"/>
      <c r="M28" s="18"/>
    </row>
    <row r="29" spans="2:13" ht="67.5">
      <c r="B29" s="63">
        <v>22</v>
      </c>
      <c r="C29" s="21" t="s">
        <v>73</v>
      </c>
      <c r="D29" s="64">
        <v>43276</v>
      </c>
      <c r="E29" s="21" t="s">
        <v>230</v>
      </c>
      <c r="F29" s="63" t="s">
        <v>189</v>
      </c>
      <c r="G29" s="63"/>
      <c r="H29" s="63" t="s">
        <v>366</v>
      </c>
      <c r="I29" s="18" t="s">
        <v>129</v>
      </c>
      <c r="J29" s="21" t="s">
        <v>213</v>
      </c>
      <c r="K29" s="72" t="s">
        <v>252</v>
      </c>
      <c r="L29" s="63" t="s">
        <v>372</v>
      </c>
      <c r="M29" s="18"/>
    </row>
    <row r="30" spans="2:13" ht="121.5" hidden="1" customHeight="1">
      <c r="B30" s="63">
        <v>23</v>
      </c>
      <c r="C30" s="21" t="s">
        <v>234</v>
      </c>
      <c r="D30" s="76">
        <v>43278</v>
      </c>
      <c r="E30" s="21" t="s">
        <v>230</v>
      </c>
      <c r="F30" s="63" t="s">
        <v>190</v>
      </c>
      <c r="G30" s="65">
        <v>43281</v>
      </c>
      <c r="H30" s="63" t="s">
        <v>215</v>
      </c>
      <c r="I30" s="18" t="s">
        <v>128</v>
      </c>
      <c r="J30" s="21" t="s">
        <v>253</v>
      </c>
      <c r="K30" s="77" t="s">
        <v>254</v>
      </c>
      <c r="L30" s="75" t="s">
        <v>255</v>
      </c>
      <c r="M30" s="18"/>
    </row>
    <row r="31" spans="2:13" ht="121.5" hidden="1" customHeight="1">
      <c r="B31" s="63">
        <v>24</v>
      </c>
      <c r="C31" s="21" t="s">
        <v>234</v>
      </c>
      <c r="D31" s="76">
        <v>43288</v>
      </c>
      <c r="E31" s="21" t="s">
        <v>246</v>
      </c>
      <c r="F31" s="63" t="s">
        <v>156</v>
      </c>
      <c r="G31" s="65"/>
      <c r="H31" s="63" t="s">
        <v>368</v>
      </c>
      <c r="I31" s="18" t="s">
        <v>128</v>
      </c>
      <c r="J31" s="73" t="s">
        <v>256</v>
      </c>
      <c r="K31" s="77" t="s">
        <v>257</v>
      </c>
      <c r="L31" s="75" t="s">
        <v>278</v>
      </c>
      <c r="M31" s="18"/>
    </row>
    <row r="32" spans="2:13" ht="121.5" hidden="1" customHeight="1">
      <c r="B32" s="63">
        <v>25</v>
      </c>
      <c r="C32" s="21" t="s">
        <v>234</v>
      </c>
      <c r="D32" s="76">
        <v>43310</v>
      </c>
      <c r="E32" s="21" t="s">
        <v>260</v>
      </c>
      <c r="F32" s="63" t="s">
        <v>156</v>
      </c>
      <c r="G32" s="65"/>
      <c r="H32" s="63" t="s">
        <v>368</v>
      </c>
      <c r="I32" s="18" t="s">
        <v>128</v>
      </c>
      <c r="J32" s="73" t="s">
        <v>258</v>
      </c>
      <c r="K32" s="77" t="s">
        <v>259</v>
      </c>
      <c r="L32" s="75" t="s">
        <v>279</v>
      </c>
      <c r="M32" s="18"/>
    </row>
    <row r="33" spans="2:13" hidden="1">
      <c r="B33" s="63">
        <v>26</v>
      </c>
      <c r="C33" s="21" t="s">
        <v>234</v>
      </c>
      <c r="D33" s="76">
        <v>43329</v>
      </c>
      <c r="E33" s="21" t="s">
        <v>260</v>
      </c>
      <c r="F33" s="63" t="s">
        <v>156</v>
      </c>
      <c r="G33" s="65"/>
      <c r="H33" s="63" t="s">
        <v>367</v>
      </c>
      <c r="I33" s="18" t="s">
        <v>129</v>
      </c>
      <c r="J33" s="73" t="s">
        <v>261</v>
      </c>
      <c r="K33" s="77" t="s">
        <v>262</v>
      </c>
      <c r="L33" s="75"/>
      <c r="M33" s="18"/>
    </row>
    <row r="34" spans="2:13" ht="121.5" customHeight="1">
      <c r="B34" s="63"/>
      <c r="C34" s="21"/>
      <c r="D34" s="76"/>
      <c r="E34" s="21"/>
      <c r="F34" s="63"/>
      <c r="G34" s="65"/>
      <c r="H34" s="63"/>
      <c r="I34" s="18"/>
      <c r="J34" s="73"/>
      <c r="K34" s="77"/>
      <c r="L34" s="75"/>
      <c r="M34" s="18"/>
    </row>
    <row r="35" spans="2:13" ht="121.5" customHeight="1">
      <c r="B35" s="63"/>
      <c r="C35" s="21"/>
      <c r="D35" s="76"/>
      <c r="E35" s="21"/>
      <c r="F35" s="63"/>
      <c r="G35" s="65"/>
      <c r="H35" s="63"/>
      <c r="I35" s="18"/>
      <c r="J35" s="73"/>
      <c r="K35" s="77"/>
      <c r="L35" s="75"/>
      <c r="M35" s="18"/>
    </row>
    <row r="36" spans="2:13" ht="121.5" customHeight="1">
      <c r="B36" s="63"/>
      <c r="C36" s="21"/>
      <c r="D36" s="76"/>
      <c r="E36" s="21"/>
      <c r="F36" s="63"/>
      <c r="G36" s="65"/>
      <c r="H36" s="63"/>
      <c r="I36" s="18"/>
      <c r="J36" s="73"/>
      <c r="K36" s="77"/>
      <c r="L36" s="75"/>
      <c r="M36" s="18"/>
    </row>
    <row r="37" spans="2:13" ht="121.5" customHeight="1">
      <c r="B37" s="63"/>
      <c r="C37" s="21"/>
      <c r="D37" s="76"/>
      <c r="E37" s="21"/>
      <c r="F37" s="63"/>
      <c r="G37" s="65"/>
      <c r="H37" s="63"/>
      <c r="I37" s="18"/>
      <c r="J37" s="73"/>
      <c r="K37" s="77"/>
      <c r="L37" s="75"/>
      <c r="M37" s="18"/>
    </row>
    <row r="38" spans="2:13">
      <c r="B38" s="63"/>
      <c r="C38" s="21"/>
      <c r="D38" s="18"/>
      <c r="E38" s="21"/>
      <c r="F38" s="21"/>
      <c r="G38" s="21"/>
      <c r="H38" s="21"/>
      <c r="I38" s="21"/>
      <c r="J38" s="73"/>
      <c r="K38" s="63"/>
      <c r="L38" s="18"/>
      <c r="M38" s="18"/>
    </row>
    <row r="44" spans="2:13">
      <c r="C44" t="s">
        <v>263</v>
      </c>
    </row>
    <row r="45" spans="2:13">
      <c r="D45" t="s">
        <v>30</v>
      </c>
    </row>
    <row r="46" spans="2:13">
      <c r="C46" t="s">
        <v>264</v>
      </c>
      <c r="D46" s="15">
        <v>8</v>
      </c>
    </row>
    <row r="47" spans="2:13">
      <c r="C47" t="s">
        <v>265</v>
      </c>
      <c r="D47" s="15">
        <v>4</v>
      </c>
    </row>
    <row r="48" spans="2:13">
      <c r="C48" t="s">
        <v>264</v>
      </c>
      <c r="D48" s="15">
        <v>8</v>
      </c>
    </row>
    <row r="49" spans="3:4">
      <c r="C49" t="s">
        <v>266</v>
      </c>
      <c r="D49" s="15">
        <v>3</v>
      </c>
    </row>
    <row r="50" spans="3:4">
      <c r="C50" t="s">
        <v>125</v>
      </c>
      <c r="D50" s="15">
        <f>SUM(D46:D49)</f>
        <v>23</v>
      </c>
    </row>
    <row r="51" spans="3:4">
      <c r="D51" s="15"/>
    </row>
    <row r="52" spans="3:4">
      <c r="C52" t="s">
        <v>267</v>
      </c>
      <c r="D52" s="15">
        <v>1.3</v>
      </c>
    </row>
    <row r="53" spans="3:4">
      <c r="D53" s="15"/>
    </row>
    <row r="54" spans="3:4">
      <c r="C54" t="s">
        <v>268</v>
      </c>
      <c r="D54" s="15">
        <f>D50*D52</f>
        <v>29.900000000000002</v>
      </c>
    </row>
    <row r="55" spans="3:4">
      <c r="C55" t="s">
        <v>269</v>
      </c>
      <c r="D55" s="15">
        <f>ROUND(D54/6,1)</f>
        <v>5</v>
      </c>
    </row>
    <row r="56" spans="3:4">
      <c r="D56" s="15"/>
    </row>
  </sheetData>
  <autoFilter ref="B7:M33">
    <filterColumn colId="4">
      <filters>
        <filter val="対応中"/>
        <filter val="未着手"/>
      </filters>
    </filterColumn>
    <filterColumn colId="6">
      <filters>
        <filter val="～9月2週目"/>
      </filters>
    </filterColumn>
  </autoFilter>
  <phoneticPr fontId="1"/>
  <conditionalFormatting sqref="B38:C38 B8:C28 E29:F30 E8:F27 E38:G38 E28 J8:M30 H8:I28 J38:M38">
    <cfRule type="expression" dxfId="43" priority="49">
      <formula>$F8="完了"</formula>
    </cfRule>
  </conditionalFormatting>
  <conditionalFormatting sqref="G8:G28">
    <cfRule type="expression" dxfId="42" priority="48">
      <formula>$F8="完了"</formula>
    </cfRule>
  </conditionalFormatting>
  <conditionalFormatting sqref="H38">
    <cfRule type="expression" dxfId="41" priority="47">
      <formula>$F38="完了"</formula>
    </cfRule>
  </conditionalFormatting>
  <conditionalFormatting sqref="B29">
    <cfRule type="expression" dxfId="40" priority="46">
      <formula>$F29="完了"</formula>
    </cfRule>
  </conditionalFormatting>
  <conditionalFormatting sqref="G29">
    <cfRule type="expression" dxfId="39" priority="45">
      <formula>$F29="完了"</formula>
    </cfRule>
  </conditionalFormatting>
  <conditionalFormatting sqref="G30">
    <cfRule type="expression" dxfId="38" priority="38">
      <formula>$F30="完了"</formula>
    </cfRule>
  </conditionalFormatting>
  <conditionalFormatting sqref="C29">
    <cfRule type="expression" dxfId="37" priority="44">
      <formula>$F29="完了"</formula>
    </cfRule>
  </conditionalFormatting>
  <conditionalFormatting sqref="F28">
    <cfRule type="expression" dxfId="36" priority="42">
      <formula>$F28="完了"</formula>
    </cfRule>
  </conditionalFormatting>
  <conditionalFormatting sqref="I38">
    <cfRule type="expression" dxfId="35" priority="41">
      <formula>$F38="完了"</formula>
    </cfRule>
  </conditionalFormatting>
  <conditionalFormatting sqref="I29">
    <cfRule type="expression" dxfId="34" priority="40">
      <formula>$F29="完了"</formula>
    </cfRule>
  </conditionalFormatting>
  <conditionalFormatting sqref="B30">
    <cfRule type="expression" dxfId="33" priority="39">
      <formula>$F30="完了"</formula>
    </cfRule>
  </conditionalFormatting>
  <conditionalFormatting sqref="H30">
    <cfRule type="expression" dxfId="32" priority="37">
      <formula>$F30="完了"</formula>
    </cfRule>
  </conditionalFormatting>
  <conditionalFormatting sqref="I30">
    <cfRule type="expression" dxfId="31" priority="36">
      <formula>$F30="完了"</formula>
    </cfRule>
  </conditionalFormatting>
  <conditionalFormatting sqref="C30">
    <cfRule type="expression" dxfId="30" priority="35">
      <formula>$F30="完了"</formula>
    </cfRule>
  </conditionalFormatting>
  <conditionalFormatting sqref="D8:D30 D38">
    <cfRule type="expression" dxfId="29" priority="34">
      <formula>$F8="完了"</formula>
    </cfRule>
  </conditionalFormatting>
  <conditionalFormatting sqref="E31:F31 J31:M31">
    <cfRule type="expression" dxfId="28" priority="33">
      <formula>$F31="完了"</formula>
    </cfRule>
  </conditionalFormatting>
  <conditionalFormatting sqref="B31">
    <cfRule type="expression" dxfId="27" priority="32">
      <formula>$F31="完了"</formula>
    </cfRule>
  </conditionalFormatting>
  <conditionalFormatting sqref="G31">
    <cfRule type="expression" dxfId="26" priority="31">
      <formula>$F31="完了"</formula>
    </cfRule>
  </conditionalFormatting>
  <conditionalFormatting sqref="B33:B37">
    <cfRule type="expression" dxfId="25" priority="26">
      <formula>$F33="完了"</formula>
    </cfRule>
  </conditionalFormatting>
  <conditionalFormatting sqref="I31">
    <cfRule type="expression" dxfId="24" priority="29">
      <formula>$F31="完了"</formula>
    </cfRule>
  </conditionalFormatting>
  <conditionalFormatting sqref="D31">
    <cfRule type="expression" dxfId="23" priority="28">
      <formula>$F31="完了"</formula>
    </cfRule>
  </conditionalFormatting>
  <conditionalFormatting sqref="E34:F37 J34:M37 L33:M33">
    <cfRule type="expression" dxfId="22" priority="27">
      <formula>$F33="完了"</formula>
    </cfRule>
  </conditionalFormatting>
  <conditionalFormatting sqref="G34:G37">
    <cfRule type="expression" dxfId="21" priority="25">
      <formula>$F34="完了"</formula>
    </cfRule>
  </conditionalFormatting>
  <conditionalFormatting sqref="H34:H37">
    <cfRule type="expression" dxfId="20" priority="24">
      <formula>$F34="完了"</formula>
    </cfRule>
  </conditionalFormatting>
  <conditionalFormatting sqref="I34:I37">
    <cfRule type="expression" dxfId="19" priority="23">
      <formula>$F34="完了"</formula>
    </cfRule>
  </conditionalFormatting>
  <conditionalFormatting sqref="C34:C37">
    <cfRule type="expression" dxfId="18" priority="22">
      <formula>$F34="完了"</formula>
    </cfRule>
  </conditionalFormatting>
  <conditionalFormatting sqref="D34:D37">
    <cfRule type="expression" dxfId="17" priority="21">
      <formula>$F34="完了"</formula>
    </cfRule>
  </conditionalFormatting>
  <conditionalFormatting sqref="C31">
    <cfRule type="expression" dxfId="16" priority="20">
      <formula>$F31="完了"</formula>
    </cfRule>
  </conditionalFormatting>
  <conditionalFormatting sqref="E32:F32 J32:K32 M32">
    <cfRule type="expression" dxfId="15" priority="19">
      <formula>$F32="完了"</formula>
    </cfRule>
  </conditionalFormatting>
  <conditionalFormatting sqref="B32">
    <cfRule type="expression" dxfId="14" priority="18">
      <formula>$F32="完了"</formula>
    </cfRule>
  </conditionalFormatting>
  <conditionalFormatting sqref="G32">
    <cfRule type="expression" dxfId="13" priority="17">
      <formula>$F32="完了"</formula>
    </cfRule>
  </conditionalFormatting>
  <conditionalFormatting sqref="C32">
    <cfRule type="expression" dxfId="12" priority="13">
      <formula>$F32="完了"</formula>
    </cfRule>
  </conditionalFormatting>
  <conditionalFormatting sqref="I32">
    <cfRule type="expression" dxfId="11" priority="15">
      <formula>$F32="完了"</formula>
    </cfRule>
  </conditionalFormatting>
  <conditionalFormatting sqref="D32">
    <cfRule type="expression" dxfId="10" priority="14">
      <formula>$F32="完了"</formula>
    </cfRule>
  </conditionalFormatting>
  <conditionalFormatting sqref="E33:F33 J33:K33">
    <cfRule type="expression" dxfId="9" priority="12">
      <formula>$F33="完了"</formula>
    </cfRule>
  </conditionalFormatting>
  <conditionalFormatting sqref="G33">
    <cfRule type="expression" dxfId="8" priority="11">
      <formula>$F33="完了"</formula>
    </cfRule>
  </conditionalFormatting>
  <conditionalFormatting sqref="D33">
    <cfRule type="expression" dxfId="7" priority="8">
      <formula>$F33="完了"</formula>
    </cfRule>
  </conditionalFormatting>
  <conditionalFormatting sqref="I33">
    <cfRule type="expression" dxfId="6" priority="9">
      <formula>$F33="完了"</formula>
    </cfRule>
  </conditionalFormatting>
  <conditionalFormatting sqref="C33">
    <cfRule type="expression" dxfId="5" priority="7">
      <formula>$F33="完了"</formula>
    </cfRule>
  </conditionalFormatting>
  <conditionalFormatting sqref="L32">
    <cfRule type="expression" dxfId="4" priority="6">
      <formula>$F32="完了"</formula>
    </cfRule>
  </conditionalFormatting>
  <conditionalFormatting sqref="H29">
    <cfRule type="expression" dxfId="3" priority="5">
      <formula>$F29="完了"</formula>
    </cfRule>
  </conditionalFormatting>
  <conditionalFormatting sqref="H32">
    <cfRule type="expression" dxfId="2" priority="3">
      <formula>$F32="完了"</formula>
    </cfRule>
  </conditionalFormatting>
  <conditionalFormatting sqref="H33">
    <cfRule type="expression" dxfId="1" priority="2">
      <formula>$F33="完了"</formula>
    </cfRule>
  </conditionalFormatting>
  <conditionalFormatting sqref="H31">
    <cfRule type="expression" dxfId="0" priority="1">
      <formula>$F31="完了"</formula>
    </cfRule>
  </conditionalFormatting>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else!$A$1:$A$7</xm:f>
          </x14:formula1>
          <xm:sqref>E8:E38 G38:H38</xm:sqref>
        </x14:dataValidation>
        <x14:dataValidation type="list" allowBlank="1" showInputMessage="1" showErrorMessage="1">
          <x14:formula1>
            <xm:f>WBS_value!$B$4:$B$10</xm:f>
          </x14:formula1>
          <xm:sqref>F8:F38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8"/>
  <sheetViews>
    <sheetView zoomScale="130" zoomScaleNormal="130" workbookViewId="0"/>
  </sheetViews>
  <sheetFormatPr defaultRowHeight="13.5"/>
  <sheetData>
    <row r="1" spans="1:5">
      <c r="A1" t="s">
        <v>300</v>
      </c>
    </row>
    <row r="2" spans="1:5">
      <c r="B2" t="s">
        <v>301</v>
      </c>
    </row>
    <row r="3" spans="1:5">
      <c r="B3" t="s">
        <v>302</v>
      </c>
    </row>
    <row r="5" spans="1:5">
      <c r="B5" t="s">
        <v>303</v>
      </c>
    </row>
    <row r="6" spans="1:5">
      <c r="B6" t="s">
        <v>304</v>
      </c>
    </row>
    <row r="7" spans="1:5">
      <c r="B7" t="s">
        <v>305</v>
      </c>
    </row>
    <row r="8" spans="1:5">
      <c r="B8" t="s">
        <v>306</v>
      </c>
    </row>
    <row r="9" spans="1:5">
      <c r="B9" t="s">
        <v>307</v>
      </c>
    </row>
    <row r="11" spans="1:5">
      <c r="A11" t="s">
        <v>281</v>
      </c>
      <c r="B11" t="s">
        <v>282</v>
      </c>
      <c r="C11" t="s">
        <v>283</v>
      </c>
    </row>
    <row r="12" spans="1:5">
      <c r="B12" t="s">
        <v>284</v>
      </c>
    </row>
    <row r="13" spans="1:5">
      <c r="B13" t="s">
        <v>285</v>
      </c>
    </row>
    <row r="14" spans="1:5">
      <c r="B14" t="s">
        <v>286</v>
      </c>
    </row>
    <row r="16" spans="1:5">
      <c r="A16" t="s">
        <v>287</v>
      </c>
      <c r="B16" t="s">
        <v>288</v>
      </c>
      <c r="E16" t="s">
        <v>293</v>
      </c>
    </row>
    <row r="17" spans="1:6">
      <c r="B17" t="s">
        <v>289</v>
      </c>
      <c r="F17" t="s">
        <v>296</v>
      </c>
    </row>
    <row r="18" spans="1:6">
      <c r="B18" t="s">
        <v>290</v>
      </c>
      <c r="F18" t="s">
        <v>297</v>
      </c>
    </row>
    <row r="19" spans="1:6">
      <c r="F19" t="s">
        <v>298</v>
      </c>
    </row>
    <row r="20" spans="1:6">
      <c r="F20" t="s">
        <v>299</v>
      </c>
    </row>
    <row r="22" spans="1:6">
      <c r="B22" t="s">
        <v>291</v>
      </c>
      <c r="E22" t="s">
        <v>294</v>
      </c>
    </row>
    <row r="23" spans="1:6">
      <c r="B23" t="s">
        <v>289</v>
      </c>
      <c r="E23" t="s">
        <v>289</v>
      </c>
      <c r="F23" t="s">
        <v>296</v>
      </c>
    </row>
    <row r="24" spans="1:6">
      <c r="B24" t="s">
        <v>290</v>
      </c>
      <c r="E24" t="s">
        <v>290</v>
      </c>
      <c r="F24" t="s">
        <v>297</v>
      </c>
    </row>
    <row r="25" spans="1:6">
      <c r="B25" t="s">
        <v>292</v>
      </c>
      <c r="E25" t="s">
        <v>295</v>
      </c>
    </row>
    <row r="26" spans="1:6">
      <c r="B26" t="s">
        <v>289</v>
      </c>
      <c r="E26" t="s">
        <v>289</v>
      </c>
    </row>
    <row r="27" spans="1:6">
      <c r="B27" t="s">
        <v>290</v>
      </c>
      <c r="E27" t="s">
        <v>290</v>
      </c>
    </row>
    <row r="29" spans="1:6" s="1" customFormat="1">
      <c r="A29" s="80">
        <v>43331</v>
      </c>
    </row>
    <row r="30" spans="1:6">
      <c r="B30" t="s">
        <v>308</v>
      </c>
    </row>
    <row r="31" spans="1:6">
      <c r="B31" t="s">
        <v>309</v>
      </c>
    </row>
    <row r="32" spans="1:6">
      <c r="B32" t="s">
        <v>310</v>
      </c>
    </row>
    <row r="33" spans="2:2">
      <c r="B33" t="s">
        <v>311</v>
      </c>
    </row>
    <row r="34" spans="2:2">
      <c r="B34" t="s">
        <v>312</v>
      </c>
    </row>
    <row r="35" spans="2:2">
      <c r="B35" t="s">
        <v>313</v>
      </c>
    </row>
    <row r="36" spans="2:2">
      <c r="B36" t="s">
        <v>310</v>
      </c>
    </row>
    <row r="37" spans="2:2">
      <c r="B37" t="s">
        <v>314</v>
      </c>
    </row>
    <row r="39" spans="2:2">
      <c r="B39" t="s">
        <v>315</v>
      </c>
    </row>
    <row r="40" spans="2:2">
      <c r="B40" t="s">
        <v>316</v>
      </c>
    </row>
    <row r="41" spans="2:2">
      <c r="B41" t="s">
        <v>317</v>
      </c>
    </row>
    <row r="42" spans="2:2">
      <c r="B42" t="s">
        <v>318</v>
      </c>
    </row>
    <row r="43" spans="2:2">
      <c r="B43" t="s">
        <v>319</v>
      </c>
    </row>
    <row r="44" spans="2:2">
      <c r="B44" t="s">
        <v>317</v>
      </c>
    </row>
    <row r="45" spans="2:2">
      <c r="B45" t="s">
        <v>318</v>
      </c>
    </row>
    <row r="46" spans="2:2">
      <c r="B46" t="s">
        <v>320</v>
      </c>
    </row>
    <row r="47" spans="2:2">
      <c r="B47" t="s">
        <v>317</v>
      </c>
    </row>
    <row r="48" spans="2:2">
      <c r="B48" t="s">
        <v>318</v>
      </c>
    </row>
    <row r="51" spans="2:2">
      <c r="B51" t="s">
        <v>321</v>
      </c>
    </row>
    <row r="53" spans="2:2">
      <c r="B53" t="s">
        <v>322</v>
      </c>
    </row>
    <row r="54" spans="2:2">
      <c r="B54" t="s">
        <v>323</v>
      </c>
    </row>
    <row r="55" spans="2:2">
      <c r="B55" t="s">
        <v>324</v>
      </c>
    </row>
    <row r="56" spans="2:2">
      <c r="B56" t="s">
        <v>325</v>
      </c>
    </row>
    <row r="58" spans="2:2">
      <c r="B58" t="s">
        <v>326</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41"/>
  <sheetViews>
    <sheetView zoomScale="130" zoomScaleNormal="130" workbookViewId="0">
      <selection activeCell="G7" sqref="G7"/>
    </sheetView>
  </sheetViews>
  <sheetFormatPr defaultRowHeight="13.5"/>
  <sheetData>
    <row r="2" spans="1:1">
      <c r="A2" t="s">
        <v>328</v>
      </c>
    </row>
    <row r="3" spans="1:1">
      <c r="A3" t="s">
        <v>329</v>
      </c>
    </row>
    <row r="4" spans="1:1">
      <c r="A4" t="s">
        <v>330</v>
      </c>
    </row>
    <row r="5" spans="1:1">
      <c r="A5" t="s">
        <v>365</v>
      </c>
    </row>
    <row r="6" spans="1:1">
      <c r="A6" t="s">
        <v>331</v>
      </c>
    </row>
    <row r="7" spans="1:1">
      <c r="A7" t="s">
        <v>332</v>
      </c>
    </row>
    <row r="8" spans="1:1">
      <c r="A8" t="s">
        <v>333</v>
      </c>
    </row>
    <row r="9" spans="1:1">
      <c r="A9" t="s">
        <v>334</v>
      </c>
    </row>
    <row r="10" spans="1:1">
      <c r="A10" t="s">
        <v>335</v>
      </c>
    </row>
    <row r="11" spans="1:1">
      <c r="A11" t="s">
        <v>336</v>
      </c>
    </row>
    <row r="12" spans="1:1">
      <c r="A12" t="s">
        <v>337</v>
      </c>
    </row>
    <row r="13" spans="1:1">
      <c r="A13" t="s">
        <v>338</v>
      </c>
    </row>
    <row r="14" spans="1:1">
      <c r="A14" t="s">
        <v>339</v>
      </c>
    </row>
    <row r="15" spans="1:1">
      <c r="A15" t="s">
        <v>340</v>
      </c>
    </row>
    <row r="16" spans="1:1">
      <c r="A16" t="s">
        <v>341</v>
      </c>
    </row>
    <row r="17" spans="1:1">
      <c r="A17" t="s">
        <v>342</v>
      </c>
    </row>
    <row r="18" spans="1:1">
      <c r="A18" t="s">
        <v>343</v>
      </c>
    </row>
    <row r="19" spans="1:1">
      <c r="A19" t="s">
        <v>344</v>
      </c>
    </row>
    <row r="21" spans="1:1">
      <c r="A21" t="s">
        <v>345</v>
      </c>
    </row>
    <row r="22" spans="1:1">
      <c r="A22" t="s">
        <v>346</v>
      </c>
    </row>
    <row r="23" spans="1:1">
      <c r="A23" t="s">
        <v>347</v>
      </c>
    </row>
    <row r="24" spans="1:1">
      <c r="A24" t="s">
        <v>348</v>
      </c>
    </row>
    <row r="25" spans="1:1">
      <c r="A25" t="s">
        <v>349</v>
      </c>
    </row>
    <row r="26" spans="1:1">
      <c r="A26" t="s">
        <v>331</v>
      </c>
    </row>
    <row r="27" spans="1:1">
      <c r="A27" t="s">
        <v>350</v>
      </c>
    </row>
    <row r="28" spans="1:1">
      <c r="A28" t="s">
        <v>351</v>
      </c>
    </row>
    <row r="29" spans="1:1">
      <c r="A29" t="s">
        <v>352</v>
      </c>
    </row>
    <row r="30" spans="1:1">
      <c r="A30" t="s">
        <v>353</v>
      </c>
    </row>
    <row r="31" spans="1:1">
      <c r="A31" t="s">
        <v>354</v>
      </c>
    </row>
    <row r="32" spans="1:1">
      <c r="A32" t="s">
        <v>355</v>
      </c>
    </row>
    <row r="33" spans="1:1">
      <c r="A33" t="s">
        <v>356</v>
      </c>
    </row>
    <row r="34" spans="1:1">
      <c r="A34" t="s">
        <v>357</v>
      </c>
    </row>
    <row r="35" spans="1:1">
      <c r="A35" t="s">
        <v>358</v>
      </c>
    </row>
    <row r="36" spans="1:1">
      <c r="A36" t="s">
        <v>359</v>
      </c>
    </row>
    <row r="37" spans="1:1">
      <c r="A37" t="s">
        <v>332</v>
      </c>
    </row>
    <row r="38" spans="1:1">
      <c r="A38" t="s">
        <v>360</v>
      </c>
    </row>
    <row r="39" spans="1:1">
      <c r="A39" t="s">
        <v>361</v>
      </c>
    </row>
    <row r="40" spans="1:1">
      <c r="A40" t="s">
        <v>362</v>
      </c>
    </row>
    <row r="41" spans="1:1">
      <c r="A41" t="s">
        <v>363</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zoomScale="130" zoomScaleNormal="130" workbookViewId="0"/>
  </sheetViews>
  <sheetFormatPr defaultRowHeight="13.5"/>
  <sheetData>
    <row r="1" spans="1:1">
      <c r="A1" t="s">
        <v>174</v>
      </c>
    </row>
    <row r="2" spans="1:1">
      <c r="A2" t="s">
        <v>270</v>
      </c>
    </row>
    <row r="3" spans="1:1">
      <c r="A3" t="s">
        <v>271</v>
      </c>
    </row>
    <row r="4" spans="1:1">
      <c r="A4" t="s">
        <v>272</v>
      </c>
    </row>
    <row r="5" spans="1:1">
      <c r="A5" t="s">
        <v>273</v>
      </c>
    </row>
    <row r="6" spans="1:1">
      <c r="A6" t="s">
        <v>274</v>
      </c>
    </row>
    <row r="7" spans="1:1">
      <c r="A7" t="s">
        <v>275</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B10"/>
  <sheetViews>
    <sheetView workbookViewId="0">
      <selection activeCell="B9" sqref="B9"/>
    </sheetView>
  </sheetViews>
  <sheetFormatPr defaultRowHeight="13.5"/>
  <sheetData>
    <row r="4" spans="2:2">
      <c r="B4" s="53" t="s">
        <v>156</v>
      </c>
    </row>
    <row r="5" spans="2:2">
      <c r="B5" s="54" t="s">
        <v>189</v>
      </c>
    </row>
    <row r="6" spans="2:2">
      <c r="B6" s="54" t="s">
        <v>190</v>
      </c>
    </row>
    <row r="7" spans="2:2">
      <c r="B7" s="54" t="s">
        <v>169</v>
      </c>
    </row>
    <row r="8" spans="2:2">
      <c r="B8" s="54" t="s">
        <v>280</v>
      </c>
    </row>
    <row r="9" spans="2:2">
      <c r="B9" s="54" t="s">
        <v>191</v>
      </c>
    </row>
    <row r="10" spans="2:2">
      <c r="B10" s="55"/>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0"/>
  <sheetViews>
    <sheetView zoomScale="85" zoomScaleNormal="85" workbookViewId="0"/>
  </sheetViews>
  <sheetFormatPr defaultRowHeight="13.5"/>
  <cols>
    <col min="1" max="1" width="24.75" customWidth="1"/>
    <col min="2" max="2" width="45.5" customWidth="1"/>
    <col min="3" max="3" width="52.375" style="16" customWidth="1"/>
    <col min="4" max="4" width="77.25" customWidth="1"/>
    <col min="5" max="5" width="36" customWidth="1"/>
    <col min="6" max="6" width="51.5" customWidth="1"/>
  </cols>
  <sheetData>
    <row r="1" spans="1:6">
      <c r="D1" t="s">
        <v>31</v>
      </c>
      <c r="F1" t="s">
        <v>31</v>
      </c>
    </row>
    <row r="2" spans="1:6">
      <c r="A2" t="s">
        <v>32</v>
      </c>
    </row>
    <row r="3" spans="1:6">
      <c r="B3" t="s">
        <v>33</v>
      </c>
    </row>
    <row r="5" spans="1:6">
      <c r="B5" t="s">
        <v>34</v>
      </c>
    </row>
    <row r="6" spans="1:6">
      <c r="B6" s="6" t="s">
        <v>35</v>
      </c>
    </row>
    <row r="7" spans="1:6">
      <c r="B7" s="6" t="s">
        <v>36</v>
      </c>
    </row>
    <row r="8" spans="1:6">
      <c r="B8" t="s">
        <v>37</v>
      </c>
    </row>
    <row r="10" spans="1:6">
      <c r="B10" t="s">
        <v>38</v>
      </c>
    </row>
    <row r="13" spans="1:6">
      <c r="D13" t="s">
        <v>39</v>
      </c>
    </row>
    <row r="14" spans="1:6">
      <c r="D14" t="s">
        <v>40</v>
      </c>
    </row>
    <row r="15" spans="1:6">
      <c r="D15" t="s">
        <v>41</v>
      </c>
    </row>
    <row r="16" spans="1:6">
      <c r="D16" t="s">
        <v>42</v>
      </c>
    </row>
    <row r="17" spans="1:6">
      <c r="B17" s="6" t="s">
        <v>43</v>
      </c>
      <c r="C17" s="17" t="s">
        <v>44</v>
      </c>
    </row>
    <row r="18" spans="1:6">
      <c r="A18" t="s">
        <v>45</v>
      </c>
      <c r="B18" s="18" t="s">
        <v>46</v>
      </c>
      <c r="C18" s="19" t="s">
        <v>47</v>
      </c>
      <c r="D18" t="s">
        <v>48</v>
      </c>
    </row>
    <row r="19" spans="1:6" ht="165" customHeight="1">
      <c r="A19" t="s">
        <v>49</v>
      </c>
      <c r="B19" s="18" t="s">
        <v>50</v>
      </c>
      <c r="C19" s="19" t="s">
        <v>51</v>
      </c>
      <c r="D19" s="16" t="s">
        <v>121</v>
      </c>
      <c r="E19" t="s">
        <v>52</v>
      </c>
      <c r="F19" s="16"/>
    </row>
    <row r="20" spans="1:6" ht="40.5" customHeight="1">
      <c r="B20" s="18" t="s">
        <v>53</v>
      </c>
      <c r="C20" s="19" t="s">
        <v>54</v>
      </c>
      <c r="D20" s="16" t="s">
        <v>55</v>
      </c>
      <c r="E20" t="s">
        <v>52</v>
      </c>
      <c r="F20" s="16"/>
    </row>
    <row r="21" spans="1:6">
      <c r="B21" s="18" t="s">
        <v>56</v>
      </c>
      <c r="C21" s="19"/>
      <c r="D21" t="s">
        <v>57</v>
      </c>
      <c r="E21" t="s">
        <v>52</v>
      </c>
    </row>
    <row r="22" spans="1:6">
      <c r="B22" s="18" t="s">
        <v>58</v>
      </c>
      <c r="C22" s="19"/>
      <c r="D22" t="s">
        <v>57</v>
      </c>
      <c r="E22" t="s">
        <v>52</v>
      </c>
    </row>
    <row r="23" spans="1:6">
      <c r="B23" s="18" t="s">
        <v>59</v>
      </c>
      <c r="C23" s="19" t="s">
        <v>60</v>
      </c>
      <c r="D23" t="s">
        <v>61</v>
      </c>
      <c r="E23" t="s">
        <v>52</v>
      </c>
    </row>
    <row r="24" spans="1:6" ht="54">
      <c r="B24" s="18" t="s">
        <v>62</v>
      </c>
      <c r="C24" s="19" t="s">
        <v>63</v>
      </c>
      <c r="D24" s="16" t="s">
        <v>122</v>
      </c>
      <c r="E24" t="s">
        <v>52</v>
      </c>
      <c r="F24" s="16"/>
    </row>
    <row r="25" spans="1:6">
      <c r="B25" s="18" t="s">
        <v>65</v>
      </c>
      <c r="C25" s="19"/>
      <c r="D25" t="s">
        <v>66</v>
      </c>
      <c r="E25" t="s">
        <v>67</v>
      </c>
    </row>
    <row r="26" spans="1:6" ht="40.5">
      <c r="B26" s="18" t="s">
        <v>68</v>
      </c>
      <c r="C26" s="19" t="s">
        <v>69</v>
      </c>
      <c r="D26" s="16" t="s">
        <v>64</v>
      </c>
      <c r="E26" t="s">
        <v>52</v>
      </c>
      <c r="F26" s="16"/>
    </row>
    <row r="27" spans="1:6">
      <c r="B27" s="18" t="s">
        <v>70</v>
      </c>
      <c r="C27" s="19"/>
      <c r="D27" t="s">
        <v>57</v>
      </c>
      <c r="E27" t="s">
        <v>52</v>
      </c>
    </row>
    <row r="28" spans="1:6">
      <c r="B28" s="18" t="s">
        <v>71</v>
      </c>
      <c r="C28" s="19"/>
      <c r="E28" s="20" t="s">
        <v>72</v>
      </c>
    </row>
    <row r="29" spans="1:6">
      <c r="B29" s="21" t="s">
        <v>73</v>
      </c>
      <c r="C29" s="19"/>
      <c r="D29" t="s">
        <v>57</v>
      </c>
      <c r="E29" t="s">
        <v>52</v>
      </c>
    </row>
    <row r="30" spans="1:6">
      <c r="B30" s="21" t="s">
        <v>74</v>
      </c>
      <c r="C30" s="19" t="s">
        <v>75</v>
      </c>
      <c r="D30" s="16" t="s">
        <v>57</v>
      </c>
      <c r="E30" t="s">
        <v>52</v>
      </c>
      <c r="F30" s="16"/>
    </row>
    <row r="31" spans="1:6">
      <c r="B31" s="21" t="s">
        <v>76</v>
      </c>
      <c r="C31" s="19"/>
      <c r="D31" t="s">
        <v>48</v>
      </c>
      <c r="E31" t="s">
        <v>77</v>
      </c>
    </row>
    <row r="32" spans="1:6">
      <c r="B32" s="22"/>
    </row>
    <row r="33" spans="1:2">
      <c r="B33" s="6"/>
    </row>
    <row r="34" spans="1:2">
      <c r="B34" s="6"/>
    </row>
    <row r="35" spans="1:2">
      <c r="A35" s="6" t="s">
        <v>44</v>
      </c>
    </row>
    <row r="36" spans="1:2">
      <c r="A36" s="6" t="s">
        <v>75</v>
      </c>
      <c r="B36" t="s">
        <v>78</v>
      </c>
    </row>
    <row r="37" spans="1:2" s="16" customFormat="1">
      <c r="A37" s="6" t="s">
        <v>79</v>
      </c>
      <c r="B37" t="s">
        <v>80</v>
      </c>
    </row>
    <row r="38" spans="1:2" s="16" customFormat="1">
      <c r="A38" s="6" t="s">
        <v>81</v>
      </c>
      <c r="B38" t="s">
        <v>82</v>
      </c>
    </row>
    <row r="39" spans="1:2" s="16" customFormat="1">
      <c r="A39" s="6" t="s">
        <v>83</v>
      </c>
      <c r="B39" t="s">
        <v>84</v>
      </c>
    </row>
    <row r="40" spans="1:2" s="16" customFormat="1">
      <c r="A40" s="6"/>
      <c r="B40"/>
    </row>
  </sheetData>
  <phoneticPr fontId="1"/>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R38"/>
  <sheetViews>
    <sheetView zoomScale="85" zoomScaleNormal="85" workbookViewId="0"/>
  </sheetViews>
  <sheetFormatPr defaultRowHeight="13.5"/>
  <cols>
    <col min="1" max="1" width="8.75" customWidth="1"/>
  </cols>
  <sheetData>
    <row r="3" spans="1:18" s="3" customFormat="1">
      <c r="A3" s="3" t="s">
        <v>85</v>
      </c>
      <c r="P3" s="23" t="s">
        <v>97</v>
      </c>
    </row>
    <row r="4" spans="1:18">
      <c r="B4" t="s">
        <v>87</v>
      </c>
      <c r="I4" t="s">
        <v>86</v>
      </c>
    </row>
    <row r="5" spans="1:18">
      <c r="I5" t="s">
        <v>106</v>
      </c>
      <c r="P5" s="20" t="s">
        <v>118</v>
      </c>
    </row>
    <row r="6" spans="1:18">
      <c r="B6" t="s">
        <v>88</v>
      </c>
      <c r="I6" t="s">
        <v>119</v>
      </c>
      <c r="P6" t="s">
        <v>107</v>
      </c>
    </row>
    <row r="7" spans="1:18">
      <c r="I7" s="27" t="s">
        <v>120</v>
      </c>
      <c r="P7" t="s">
        <v>112</v>
      </c>
    </row>
    <row r="8" spans="1:18">
      <c r="Q8" t="s">
        <v>108</v>
      </c>
    </row>
    <row r="9" spans="1:18">
      <c r="Q9" t="s">
        <v>110</v>
      </c>
    </row>
    <row r="10" spans="1:18">
      <c r="R10" t="s">
        <v>109</v>
      </c>
    </row>
    <row r="11" spans="1:18">
      <c r="Q11" t="s">
        <v>111</v>
      </c>
    </row>
    <row r="12" spans="1:18">
      <c r="B12" t="s">
        <v>89</v>
      </c>
    </row>
    <row r="14" spans="1:18">
      <c r="B14" t="s">
        <v>113</v>
      </c>
    </row>
    <row r="16" spans="1:18" s="26" customFormat="1">
      <c r="B16" s="26" t="s">
        <v>114</v>
      </c>
    </row>
    <row r="17" spans="2:16" s="26" customFormat="1">
      <c r="C17" s="26" t="s">
        <v>115</v>
      </c>
    </row>
    <row r="18" spans="2:16" s="26" customFormat="1">
      <c r="B18" s="26" t="s">
        <v>116</v>
      </c>
    </row>
    <row r="19" spans="2:16" s="26" customFormat="1">
      <c r="C19" s="26" t="s">
        <v>117</v>
      </c>
    </row>
    <row r="20" spans="2:16" s="26" customFormat="1"/>
    <row r="22" spans="2:16" s="24" customFormat="1">
      <c r="B22" s="25" t="s">
        <v>105</v>
      </c>
    </row>
    <row r="23" spans="2:16">
      <c r="B23" t="s">
        <v>90</v>
      </c>
    </row>
    <row r="24" spans="2:16">
      <c r="D24" t="s">
        <v>91</v>
      </c>
      <c r="P24" s="6" t="s">
        <v>97</v>
      </c>
    </row>
    <row r="25" spans="2:16">
      <c r="E25" t="s">
        <v>93</v>
      </c>
    </row>
    <row r="27" spans="2:16">
      <c r="D27" t="s">
        <v>92</v>
      </c>
    </row>
    <row r="28" spans="2:16">
      <c r="E28" t="s">
        <v>94</v>
      </c>
    </row>
    <row r="29" spans="2:16">
      <c r="E29" t="s">
        <v>95</v>
      </c>
    </row>
    <row r="30" spans="2:16">
      <c r="E30" t="s">
        <v>96</v>
      </c>
      <c r="P30" t="s">
        <v>98</v>
      </c>
    </row>
    <row r="32" spans="2:16">
      <c r="B32" t="s">
        <v>99</v>
      </c>
    </row>
    <row r="33" spans="2:16">
      <c r="B33" t="s">
        <v>100</v>
      </c>
    </row>
    <row r="34" spans="2:16">
      <c r="D34" t="s">
        <v>91</v>
      </c>
    </row>
    <row r="35" spans="2:16">
      <c r="E35" t="s">
        <v>101</v>
      </c>
    </row>
    <row r="36" spans="2:16">
      <c r="E36" t="s">
        <v>102</v>
      </c>
    </row>
    <row r="37" spans="2:16">
      <c r="D37" t="s">
        <v>92</v>
      </c>
    </row>
    <row r="38" spans="2:16">
      <c r="E38" t="s">
        <v>103</v>
      </c>
      <c r="P38" t="s">
        <v>104</v>
      </c>
    </row>
  </sheetData>
  <phoneticPr fontId="1"/>
  <hyperlinks>
    <hyperlink ref="I7" r:id="rId1"/>
  </hyperlinks>
  <pageMargins left="0.7" right="0.7" top="0.75" bottom="0.75" header="0.3" footer="0.3"/>
  <pageSetup paperSize="9" orientation="portrait"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D32"/>
  <sheetViews>
    <sheetView zoomScale="130" zoomScaleNormal="130" workbookViewId="0">
      <selection activeCell="C14" sqref="C14"/>
    </sheetView>
  </sheetViews>
  <sheetFormatPr defaultColWidth="3.5" defaultRowHeight="13.5"/>
  <sheetData>
    <row r="2" spans="1:30">
      <c r="A2" t="s">
        <v>0</v>
      </c>
    </row>
    <row r="3" spans="1:30">
      <c r="A3">
        <v>1</v>
      </c>
      <c r="B3" t="s">
        <v>1</v>
      </c>
      <c r="D3" t="s">
        <v>2</v>
      </c>
      <c r="K3" t="s">
        <v>3</v>
      </c>
    </row>
    <row r="4" spans="1:30">
      <c r="A4">
        <v>2</v>
      </c>
      <c r="B4" t="s">
        <v>4</v>
      </c>
      <c r="D4" t="s">
        <v>5</v>
      </c>
    </row>
    <row r="5" spans="1:30" s="1" customFormat="1">
      <c r="A5" s="1">
        <v>3</v>
      </c>
      <c r="D5" s="1" t="s">
        <v>6</v>
      </c>
      <c r="K5" s="1" t="s">
        <v>7</v>
      </c>
    </row>
    <row r="6" spans="1:30">
      <c r="A6">
        <v>4</v>
      </c>
      <c r="D6" t="s">
        <v>8</v>
      </c>
    </row>
    <row r="7" spans="1:30">
      <c r="A7">
        <v>5</v>
      </c>
      <c r="D7" t="s">
        <v>9</v>
      </c>
      <c r="G7" t="s">
        <v>10</v>
      </c>
      <c r="K7" t="s">
        <v>11</v>
      </c>
    </row>
    <row r="8" spans="1:30">
      <c r="A8">
        <v>6</v>
      </c>
      <c r="D8" t="s">
        <v>12</v>
      </c>
    </row>
    <row r="11" spans="1:30">
      <c r="A11" s="2" t="s">
        <v>13</v>
      </c>
      <c r="B11" s="2"/>
      <c r="C11" s="2"/>
      <c r="D11" s="2"/>
      <c r="E11" s="2"/>
      <c r="F11" s="2"/>
      <c r="G11" s="2"/>
      <c r="H11" s="2"/>
      <c r="I11" s="2"/>
      <c r="J11" s="2"/>
      <c r="K11" s="2"/>
      <c r="L11" s="2"/>
      <c r="M11" s="2"/>
      <c r="N11" s="2"/>
      <c r="O11" s="2"/>
      <c r="P11" s="2"/>
      <c r="Q11" s="2"/>
      <c r="R11" s="2"/>
      <c r="S11" s="2"/>
      <c r="T11" s="3" t="s">
        <v>14</v>
      </c>
      <c r="U11" s="3"/>
      <c r="V11" s="3"/>
      <c r="W11" s="3"/>
      <c r="X11" s="3"/>
      <c r="Y11" s="3"/>
      <c r="Z11" s="3"/>
      <c r="AA11" s="3"/>
      <c r="AB11" s="3"/>
      <c r="AC11" s="3"/>
      <c r="AD11" s="3"/>
    </row>
    <row r="12" spans="1:30">
      <c r="A12">
        <v>1</v>
      </c>
      <c r="B12" t="s">
        <v>15</v>
      </c>
      <c r="T12" t="s">
        <v>16</v>
      </c>
    </row>
    <row r="13" spans="1:30">
      <c r="C13" t="s">
        <v>17</v>
      </c>
    </row>
    <row r="14" spans="1:30">
      <c r="C14" t="s">
        <v>18</v>
      </c>
    </row>
    <row r="15" spans="1:30">
      <c r="D15" t="s">
        <v>19</v>
      </c>
    </row>
    <row r="17" spans="1:20">
      <c r="B17" t="s">
        <v>20</v>
      </c>
    </row>
    <row r="18" spans="1:20">
      <c r="C18" t="s">
        <v>17</v>
      </c>
    </row>
    <row r="19" spans="1:20">
      <c r="C19" t="s">
        <v>18</v>
      </c>
    </row>
    <row r="20" spans="1:20">
      <c r="D20" t="s">
        <v>19</v>
      </c>
    </row>
    <row r="22" spans="1:20">
      <c r="B22" t="s">
        <v>21</v>
      </c>
    </row>
    <row r="23" spans="1:20">
      <c r="C23" t="s">
        <v>22</v>
      </c>
    </row>
    <row r="24" spans="1:20">
      <c r="C24" t="s">
        <v>23</v>
      </c>
    </row>
    <row r="26" spans="1:20">
      <c r="C26" t="s">
        <v>24</v>
      </c>
    </row>
    <row r="29" spans="1:20">
      <c r="A29">
        <v>2</v>
      </c>
      <c r="B29" t="s">
        <v>25</v>
      </c>
      <c r="T29" t="s">
        <v>26</v>
      </c>
    </row>
    <row r="32" spans="1:20">
      <c r="A32">
        <v>3</v>
      </c>
      <c r="B32" t="s">
        <v>27</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memo</vt:lpstr>
      <vt:lpstr>WBS</vt:lpstr>
      <vt:lpstr>課題整理_0609</vt:lpstr>
      <vt:lpstr>No14</vt:lpstr>
      <vt:lpstr>No16</vt:lpstr>
      <vt:lpstr>wk⇒</vt:lpstr>
      <vt:lpstr>else</vt:lpstr>
      <vt:lpstr>WBS_value</vt:lpstr>
      <vt:lpstr>do0415補足</vt:lpstr>
      <vt:lpstr>do0609</vt:lpstr>
      <vt:lpstr>計画</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2018-06-24T16:14:10Z</dcterms:created>
  <dcterms:modified xsi:type="dcterms:W3CDTF">2018-09-01T05:36:23Z</dcterms:modified>
</cp:coreProperties>
</file>